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drawings/drawing2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3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C:\Users\BUH\Documents\HatsAndCaps\Excel\American Needle\"/>
    </mc:Choice>
  </mc:AlternateContent>
  <xr:revisionPtr revIDLastSave="0" documentId="13_ncr:1_{AF3A4B22-AFAA-43BF-BB56-2B9C80B3C744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Table" sheetId="1" r:id="rId1"/>
    <sheet name="Order" sheetId="9" r:id="rId2"/>
    <sheet name="Settings" sheetId="2" r:id="rId3"/>
    <sheet name="MaterialsTranslate" sheetId="4" r:id="rId4"/>
    <sheet name="MaterialsTypes" sheetId="5" r:id="rId5"/>
    <sheet name="Colors" sheetId="6" r:id="rId6"/>
    <sheet name="Категории" sheetId="7" r:id="rId7"/>
    <sheet name="Manufactures" sheetId="3" r:id="rId8"/>
    <sheet name="1C" sheetId="8" r:id="rId9"/>
  </sheets>
  <functionGroups builtInGroupCount="19"/>
  <definedNames>
    <definedName name="_1C">'1C'!$C$2:$R$6000</definedName>
    <definedName name="_47BrandCountriesCodes">Manufactures!$BQ$3:$BQ$11</definedName>
    <definedName name="_47BrandManufactures">Manufactures!$BQ:$BS</definedName>
    <definedName name="_xlpm.END" hidden="1" xlm="1">#NAME?</definedName>
    <definedName name="_xlpm.NAME" hidden="1" xlm="1">#NAME?</definedName>
    <definedName name="_xlpm.START" hidden="1" xlm="1">#NAME?</definedName>
    <definedName name="_xlnm._FilterDatabase" localSheetId="8" hidden="1">'1C'!$A$1:$T$6000</definedName>
    <definedName name="_xlnm._FilterDatabase" localSheetId="5" hidden="1">Colors!$A$1:$B$1</definedName>
    <definedName name="_xlnm._FilterDatabase" localSheetId="3" hidden="1">MaterialsTranslate!$B$1:$C$30</definedName>
    <definedName name="_xlnm._FilterDatabase" localSheetId="0" hidden="1">Table!$A$1:$BD$230</definedName>
    <definedName name="AmericanNeedleCountriesCodes">Manufactures!$BE$3:$BE$11</definedName>
    <definedName name="AmericanNeedleManufactures">Manufactures!$BE:$BG</definedName>
    <definedName name="BaileyCountriesCodes">Manufactures!$M$3:$M$11</definedName>
    <definedName name="BaileyManufactures">Manufactures!$M:$O</definedName>
    <definedName name="BetmarCountriesCodes">Manufactures!$U$3:$U$11</definedName>
    <definedName name="BetmarManufactures">Manufactures!$U:$W</definedName>
    <definedName name="CapslabCountriesCodes">Manufactures!$BI$3:$BI$11</definedName>
    <definedName name="CapslabManufactures">Manufactures!$BI:$BK</definedName>
    <definedName name="CenterPicsCopyPhotos">Settings!$E$16</definedName>
    <definedName name="ChristysCountriesCodes">Manufactures!$Q$3:$Q$11</definedName>
    <definedName name="ChristysManufactures">Manufactures!$Q:$S</definedName>
    <definedName name="ControlPanelRange">Settings!$E$19</definedName>
    <definedName name="DjinnsCountriesCodes">Manufactures!$AS$3:$AS$11</definedName>
    <definedName name="DjinnsManufactures">Manufactures!$AS:$AU</definedName>
    <definedName name="GoorinBrothersCountriesCodes">Manufactures!$E$3:$E$11</definedName>
    <definedName name="GoorinBrothersManufactures">Manufactures!$E:$G</definedName>
    <definedName name="HannaHatsCountriesCodes">Manufactures!$AO$3:$AO$11</definedName>
    <definedName name="HannaHatsManufactures">Manufactures!$AO:$AQ</definedName>
    <definedName name="HermanCountriesCodes">Manufactures!$I$3:$I$11</definedName>
    <definedName name="HermanManufactures">Manufactures!$I:$K</definedName>
    <definedName name="InsertBefore">MaterialsTranslate!$E$2</definedName>
    <definedName name="JacaruCountriesCodes">Manufactures!$AC$3:$AC$11</definedName>
    <definedName name="JacaruManufactures">Manufactures!$AC:$AE</definedName>
    <definedName name="KangolCountriesCodes">Manufactures!$Y$3:$Y$11</definedName>
    <definedName name="KangolManufactures">Manufactures!$Y:$AA</definedName>
    <definedName name="KeepFormulasColsRange">Settings!$G$2:$G$11</definedName>
    <definedName name="LairdCountriesCodes">Manufactures!$AW$3:$AW$11</definedName>
    <definedName name="LairdManufactures">Manufactures!$AW:$AY</definedName>
    <definedName name="LaulhereCountriesCodes">Manufactures!$AG$3:$AG$11</definedName>
    <definedName name="LaulhereManufactures">Manufactures!$AG:$AI</definedName>
    <definedName name="LeBeretFrancaisCountriesCodes">Manufactures!$AK$3:$AK$11</definedName>
    <definedName name="LeBeretFrancaisManufactures">Manufactures!$AK:$AM</definedName>
    <definedName name="MaterialsTranslateRange">MaterialsTranslate!$F1:'MaterialsTranslate'!$F:$G</definedName>
    <definedName name="MaterialsTypes100">MaterialsTypes!$C$1:$D$25</definedName>
    <definedName name="NewModel">'1C'!$AD$1</definedName>
    <definedName name="PipolakiCountriesCodes">Manufactures!$BM$3:$BM$11</definedName>
    <definedName name="PipolakiManufactures">Manufactures!$BM:$BO</definedName>
    <definedName name="ProductsMaterialsColName">Table!$N$1</definedName>
    <definedName name="SeebergerCountriesCodes">Manufactures!$BA$3:$BA$11</definedName>
    <definedName name="SeebergerManufactures">Manufactures!$BA:$BC</definedName>
    <definedName name="SourceBookCopyPhotos">Settings!$E$9</definedName>
    <definedName name="SourceSheetComparisonCopyPhotos">Settings!$E$11</definedName>
    <definedName name="SourceSheetCopyPhotos">Settings!$E$10</definedName>
    <definedName name="SourceSheetPhotosCopyPhotos">Settings!$E$12</definedName>
    <definedName name="StetsonCountriesCodes">Manufactures!$A$3:$A$11</definedName>
    <definedName name="StetsonManufactures">Manufactures!$A:$C</definedName>
    <definedName name="StyleSpaceSplit" localSheetId="8">'1C'!$AH$1</definedName>
    <definedName name="Table">Table!$A$2:$BA$288</definedName>
    <definedName name="TargetSheetComparisonCopyPhotos">Settings!$E$14</definedName>
    <definedName name="TargetSheetCopyPhotos">Settings!$E$13</definedName>
    <definedName name="TargetSheetPhotosCopyPhotos">Settings!$E$15</definedName>
    <definedName name="Группы">Settings!$Q$2:$Q$23</definedName>
    <definedName name="Категории">Категории!$A$2:$A$52</definedName>
    <definedName name="КодыСтран">Settings!$O$2:$O$27</definedName>
    <definedName name="Пол">Settings!$U$2:$U$5</definedName>
    <definedName name="Производители">Settings!$L$2:$L$19</definedName>
    <definedName name="Сезоны">Settings!$S$2:$S$4</definedName>
    <definedName name="Страны">Settings!$N$2:$N$27</definedName>
    <definedName name="Типы1С">MaterialsTypes!$K$2:$K$14</definedName>
    <definedName name="ТипыТехничка">MaterialsTypes!$I$2:$I$7</definedName>
    <definedName name="УФ_Переключатель">Settings!$E$18</definedName>
    <definedName name="Цвета">Colors!$A$2:$A$821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229" i="1" l="1"/>
  <c r="E229" i="1"/>
  <c r="D227" i="1"/>
  <c r="D225" i="1"/>
  <c r="D224" i="1"/>
  <c r="D223" i="1"/>
  <c r="D222" i="1"/>
  <c r="D221" i="1"/>
  <c r="D210" i="1"/>
  <c r="D205" i="1"/>
  <c r="D204" i="1"/>
  <c r="D200" i="1"/>
  <c r="D199" i="1"/>
  <c r="D198" i="1"/>
  <c r="D194" i="1"/>
  <c r="D193" i="1"/>
  <c r="D191" i="1"/>
  <c r="D189" i="1"/>
  <c r="D186" i="1"/>
  <c r="D185" i="1"/>
  <c r="D184" i="1"/>
  <c r="D183" i="1"/>
  <c r="D182" i="1"/>
  <c r="D180" i="1"/>
  <c r="D179" i="1"/>
  <c r="D178" i="1"/>
  <c r="D177" i="1"/>
  <c r="D175" i="1"/>
  <c r="D173" i="1"/>
  <c r="D167" i="1"/>
  <c r="D166" i="1"/>
  <c r="D165" i="1"/>
  <c r="D163" i="1"/>
  <c r="D162" i="1"/>
  <c r="D160" i="1"/>
  <c r="D158" i="1"/>
  <c r="D154" i="1"/>
  <c r="D152" i="1"/>
  <c r="D149" i="1"/>
  <c r="D147" i="1"/>
  <c r="D146" i="1"/>
  <c r="D145" i="1"/>
  <c r="D144" i="1"/>
  <c r="D143" i="1"/>
  <c r="D140" i="1"/>
  <c r="D136" i="1"/>
  <c r="D135" i="1"/>
  <c r="D134" i="1"/>
  <c r="D133" i="1"/>
  <c r="D130" i="1"/>
  <c r="D129" i="1"/>
  <c r="D128" i="1"/>
  <c r="D131" i="1"/>
  <c r="D126" i="1"/>
  <c r="D125" i="1"/>
  <c r="D124" i="1"/>
  <c r="D122" i="1"/>
  <c r="D119" i="1"/>
  <c r="D118" i="1"/>
  <c r="D113" i="1"/>
  <c r="D112" i="1"/>
  <c r="D106" i="1"/>
  <c r="D105" i="1"/>
  <c r="D103" i="1"/>
  <c r="D102" i="1"/>
  <c r="D101" i="1"/>
  <c r="D100" i="1"/>
  <c r="D99" i="1"/>
  <c r="D98" i="1"/>
  <c r="D97" i="1"/>
  <c r="D96" i="1"/>
  <c r="D95" i="1"/>
  <c r="D94" i="1"/>
  <c r="D93" i="1"/>
  <c r="D92" i="1"/>
  <c r="D91" i="1"/>
  <c r="D90" i="1"/>
  <c r="D89" i="1"/>
  <c r="D88" i="1"/>
  <c r="D87" i="1"/>
  <c r="D86" i="1"/>
  <c r="D85" i="1"/>
  <c r="D84" i="1"/>
  <c r="D83" i="1"/>
  <c r="D82" i="1"/>
  <c r="D81" i="1"/>
  <c r="D80" i="1"/>
  <c r="D79" i="1"/>
  <c r="D78" i="1"/>
  <c r="D77" i="1"/>
  <c r="D76" i="1"/>
  <c r="D75" i="1"/>
  <c r="D74" i="1"/>
  <c r="D73" i="1"/>
  <c r="D72" i="1"/>
  <c r="D71" i="1"/>
  <c r="D70" i="1"/>
  <c r="D69" i="1"/>
  <c r="D68" i="1"/>
  <c r="D67" i="1"/>
  <c r="D66" i="1"/>
  <c r="D65" i="1"/>
  <c r="D64" i="1"/>
  <c r="D63" i="1"/>
  <c r="D62" i="1"/>
  <c r="D61" i="1"/>
  <c r="D60" i="1"/>
  <c r="D59" i="1"/>
  <c r="D56" i="1"/>
  <c r="D51" i="1"/>
  <c r="D50" i="1"/>
  <c r="D49" i="1"/>
  <c r="D48" i="1"/>
  <c r="D47" i="1"/>
  <c r="D44" i="1"/>
  <c r="D40" i="1"/>
  <c r="D37" i="1"/>
  <c r="D36" i="1"/>
  <c r="D33" i="1"/>
  <c r="D32" i="1"/>
  <c r="D31" i="1"/>
  <c r="D30" i="1"/>
  <c r="D29" i="1"/>
  <c r="D28" i="1"/>
  <c r="D27" i="1"/>
  <c r="D25" i="1"/>
  <c r="D24" i="1"/>
  <c r="D22" i="1"/>
  <c r="D21" i="1"/>
  <c r="D20" i="1"/>
  <c r="D18" i="1"/>
  <c r="D17" i="1"/>
  <c r="D16" i="1"/>
  <c r="D15" i="1"/>
  <c r="D14" i="1"/>
  <c r="D13" i="1"/>
  <c r="D12" i="1"/>
  <c r="D11" i="1"/>
  <c r="D10" i="1"/>
  <c r="D9" i="1"/>
  <c r="D8" i="1"/>
  <c r="D7" i="1"/>
  <c r="D6" i="1"/>
  <c r="D5" i="1"/>
  <c r="D4" i="1"/>
  <c r="D3" i="1"/>
  <c r="Q101" i="1" l="1"/>
  <c r="Q102" i="1"/>
  <c r="Q103" i="1"/>
  <c r="Q105" i="1"/>
  <c r="Q112" i="1"/>
  <c r="Q113" i="1"/>
  <c r="Q118" i="1"/>
  <c r="Q119" i="1"/>
  <c r="Q122" i="1"/>
  <c r="Q124" i="1"/>
  <c r="Q125" i="1"/>
  <c r="Q126" i="1"/>
  <c r="Q128" i="1"/>
  <c r="Q129" i="1"/>
  <c r="Q130" i="1"/>
  <c r="Q131" i="1"/>
  <c r="Q133" i="1"/>
  <c r="Q134" i="1"/>
  <c r="Q135" i="1"/>
  <c r="Q136" i="1"/>
  <c r="Q3" i="1"/>
  <c r="Q4" i="1"/>
  <c r="Q5" i="1"/>
  <c r="Q6" i="1"/>
  <c r="Q7" i="1"/>
  <c r="Q8" i="1"/>
  <c r="Q9" i="1"/>
  <c r="Q10" i="1"/>
  <c r="N227" i="1"/>
  <c r="N229" i="1"/>
  <c r="N225" i="1"/>
  <c r="N224" i="1"/>
  <c r="N223" i="1"/>
  <c r="N222" i="1"/>
  <c r="N221" i="1"/>
  <c r="N210" i="1"/>
  <c r="N205" i="1"/>
  <c r="N204" i="1"/>
  <c r="N200" i="1"/>
  <c r="N199" i="1"/>
  <c r="N198" i="1"/>
  <c r="N194" i="1"/>
  <c r="N193" i="1"/>
  <c r="N191" i="1"/>
  <c r="N189" i="1"/>
  <c r="N186" i="1"/>
  <c r="N185" i="1"/>
  <c r="N184" i="1"/>
  <c r="N183" i="1"/>
  <c r="N182" i="1"/>
  <c r="N180" i="1"/>
  <c r="N179" i="1"/>
  <c r="N178" i="1"/>
  <c r="N177" i="1"/>
  <c r="N175" i="1"/>
  <c r="N173" i="1"/>
  <c r="N167" i="1"/>
  <c r="N166" i="1"/>
  <c r="N165" i="1"/>
  <c r="N163" i="1"/>
  <c r="N162" i="1"/>
  <c r="N160" i="1"/>
  <c r="N158" i="1"/>
  <c r="N154" i="1"/>
  <c r="N152" i="1"/>
  <c r="N149" i="1"/>
  <c r="N147" i="1"/>
  <c r="N146" i="1"/>
  <c r="N145" i="1"/>
  <c r="N144" i="1"/>
  <c r="N143" i="1"/>
  <c r="N140" i="1"/>
  <c r="N136" i="1"/>
  <c r="N135" i="1"/>
  <c r="N134" i="1"/>
  <c r="N133" i="1"/>
  <c r="N131" i="1"/>
  <c r="N130" i="1"/>
  <c r="N129" i="1"/>
  <c r="N128" i="1"/>
  <c r="N126" i="1"/>
  <c r="N125" i="1"/>
  <c r="N124" i="1"/>
  <c r="N122" i="1"/>
  <c r="N119" i="1"/>
  <c r="N118" i="1"/>
  <c r="N113" i="1"/>
  <c r="N112" i="1"/>
  <c r="N106" i="1"/>
  <c r="N105" i="1"/>
  <c r="N103" i="1"/>
  <c r="N102" i="1"/>
  <c r="N101" i="1"/>
  <c r="N100" i="1"/>
  <c r="N99" i="1"/>
  <c r="N98" i="1"/>
  <c r="N97" i="1"/>
  <c r="N96" i="1"/>
  <c r="N95" i="1"/>
  <c r="N94" i="1"/>
  <c r="N93" i="1"/>
  <c r="N92" i="1"/>
  <c r="N91" i="1"/>
  <c r="N90" i="1"/>
  <c r="N89" i="1"/>
  <c r="N88" i="1"/>
  <c r="N87" i="1"/>
  <c r="N86" i="1"/>
  <c r="N85" i="1"/>
  <c r="N84" i="1"/>
  <c r="N83" i="1"/>
  <c r="N82" i="1"/>
  <c r="N81" i="1"/>
  <c r="N80" i="1"/>
  <c r="N79" i="1"/>
  <c r="N78" i="1"/>
  <c r="N77" i="1"/>
  <c r="N76" i="1"/>
  <c r="N75" i="1"/>
  <c r="N74" i="1"/>
  <c r="N73" i="1"/>
  <c r="N72" i="1"/>
  <c r="N71" i="1"/>
  <c r="N70" i="1"/>
  <c r="N69" i="1"/>
  <c r="N68" i="1"/>
  <c r="N67" i="1"/>
  <c r="N66" i="1"/>
  <c r="N65" i="1"/>
  <c r="N64" i="1"/>
  <c r="N63" i="1"/>
  <c r="N62" i="1"/>
  <c r="N61" i="1"/>
  <c r="N60" i="1"/>
  <c r="N59" i="1"/>
  <c r="N56" i="1"/>
  <c r="N51" i="1"/>
  <c r="N50" i="1"/>
  <c r="N49" i="1"/>
  <c r="N48" i="1"/>
  <c r="N47" i="1"/>
  <c r="N44" i="1"/>
  <c r="N40" i="1"/>
  <c r="N37" i="1"/>
  <c r="N36" i="1"/>
  <c r="N33" i="1"/>
  <c r="N32" i="1"/>
  <c r="N31" i="1"/>
  <c r="N30" i="1"/>
  <c r="N29" i="1"/>
  <c r="N28" i="1"/>
  <c r="N27" i="1"/>
  <c r="N25" i="1"/>
  <c r="N24" i="1"/>
  <c r="N22" i="1"/>
  <c r="N21" i="1"/>
  <c r="N20" i="1"/>
  <c r="N18" i="1"/>
  <c r="N17" i="1"/>
  <c r="N16" i="1"/>
  <c r="N15" i="1"/>
  <c r="N14" i="1"/>
  <c r="N13" i="1"/>
  <c r="N12" i="1"/>
  <c r="N11" i="1"/>
  <c r="N10" i="1"/>
  <c r="N9" i="1"/>
  <c r="N8" i="1"/>
  <c r="N7" i="1"/>
  <c r="N6" i="1"/>
  <c r="N5" i="1"/>
  <c r="N4" i="1"/>
  <c r="N3" i="1"/>
  <c r="AR199" i="1" l="1"/>
  <c r="AR198" i="1"/>
  <c r="AR140" i="1"/>
  <c r="AR229" i="1"/>
  <c r="AR227" i="1"/>
  <c r="AR225" i="1"/>
  <c r="AR224" i="1"/>
  <c r="AR223" i="1"/>
  <c r="AR222" i="1"/>
  <c r="AR221" i="1"/>
  <c r="AR210" i="1"/>
  <c r="AR205" i="1"/>
  <c r="AR204" i="1"/>
  <c r="AR200" i="1"/>
  <c r="AR194" i="1"/>
  <c r="AR193" i="1"/>
  <c r="AR191" i="1"/>
  <c r="AR189" i="1"/>
  <c r="AR186" i="1"/>
  <c r="AR185" i="1"/>
  <c r="AR184" i="1"/>
  <c r="AR183" i="1"/>
  <c r="AR182" i="1"/>
  <c r="AR180" i="1"/>
  <c r="AR179" i="1"/>
  <c r="AR178" i="1"/>
  <c r="AR177" i="1"/>
  <c r="AR175" i="1"/>
  <c r="AR173" i="1"/>
  <c r="AR167" i="1"/>
  <c r="AR166" i="1"/>
  <c r="AR165" i="1"/>
  <c r="AR163" i="1"/>
  <c r="AR162" i="1"/>
  <c r="AR160" i="1"/>
  <c r="AR158" i="1"/>
  <c r="AR154" i="1"/>
  <c r="AR152" i="1"/>
  <c r="AR149" i="1"/>
  <c r="AR147" i="1"/>
  <c r="AR146" i="1"/>
  <c r="AR145" i="1"/>
  <c r="AR144" i="1"/>
  <c r="AR143" i="1"/>
  <c r="AR136" i="1"/>
  <c r="AR135" i="1"/>
  <c r="AR134" i="1"/>
  <c r="AR133" i="1"/>
  <c r="AR131" i="1"/>
  <c r="AR130" i="1"/>
  <c r="AR129" i="1"/>
  <c r="AR128" i="1"/>
  <c r="AR126" i="1"/>
  <c r="AR125" i="1"/>
  <c r="AR124" i="1"/>
  <c r="AR122" i="1"/>
  <c r="AR119" i="1"/>
  <c r="AR118" i="1"/>
  <c r="AR113" i="1"/>
  <c r="AR112" i="1"/>
  <c r="AR106" i="1"/>
  <c r="AR105" i="1"/>
  <c r="AR103" i="1"/>
  <c r="AR102" i="1"/>
  <c r="AR101" i="1"/>
  <c r="AR100" i="1"/>
  <c r="AR99" i="1"/>
  <c r="AR98" i="1"/>
  <c r="AR97" i="1"/>
  <c r="AR96" i="1"/>
  <c r="AR95" i="1"/>
  <c r="AR94" i="1"/>
  <c r="AR93" i="1"/>
  <c r="AR92" i="1"/>
  <c r="AR91" i="1"/>
  <c r="AR90" i="1"/>
  <c r="AR89" i="1"/>
  <c r="AR88" i="1"/>
  <c r="AR87" i="1"/>
  <c r="AR86" i="1"/>
  <c r="AR85" i="1"/>
  <c r="AR84" i="1"/>
  <c r="AR83" i="1"/>
  <c r="AR82" i="1"/>
  <c r="AR81" i="1"/>
  <c r="AR80" i="1"/>
  <c r="AR79" i="1"/>
  <c r="AR78" i="1"/>
  <c r="AR77" i="1"/>
  <c r="AR76" i="1"/>
  <c r="AR75" i="1"/>
  <c r="AR74" i="1"/>
  <c r="AR73" i="1"/>
  <c r="AR72" i="1"/>
  <c r="AR71" i="1"/>
  <c r="AR70" i="1"/>
  <c r="AR69" i="1"/>
  <c r="AR68" i="1"/>
  <c r="AR67" i="1"/>
  <c r="AR66" i="1"/>
  <c r="AR65" i="1"/>
  <c r="AR64" i="1"/>
  <c r="AR63" i="1"/>
  <c r="AR62" i="1"/>
  <c r="AR61" i="1"/>
  <c r="AR60" i="1"/>
  <c r="AR59" i="1"/>
  <c r="AR56" i="1"/>
  <c r="AR51" i="1"/>
  <c r="AR50" i="1"/>
  <c r="AR49" i="1"/>
  <c r="AR48" i="1"/>
  <c r="AR47" i="1"/>
  <c r="AR44" i="1"/>
  <c r="AR40" i="1"/>
  <c r="AR37" i="1"/>
  <c r="AR36" i="1"/>
  <c r="AR33" i="1"/>
  <c r="AR32" i="1"/>
  <c r="AR31" i="1"/>
  <c r="AR30" i="1"/>
  <c r="AR29" i="1"/>
  <c r="AR28" i="1"/>
  <c r="AR27" i="1"/>
  <c r="AR25" i="1"/>
  <c r="AR24" i="1"/>
  <c r="AR22" i="1"/>
  <c r="AR21" i="1"/>
  <c r="AR20" i="1"/>
  <c r="AR18" i="1"/>
  <c r="AR17" i="1"/>
  <c r="AR16" i="1"/>
  <c r="AR15" i="1"/>
  <c r="AR14" i="1"/>
  <c r="AR13" i="1"/>
  <c r="AR12" i="1"/>
  <c r="AR11" i="1"/>
  <c r="AR10" i="1"/>
  <c r="AR9" i="1"/>
  <c r="AR8" i="1"/>
  <c r="AR7" i="1"/>
  <c r="AR6" i="1"/>
  <c r="AR5" i="1"/>
  <c r="AR4" i="1"/>
  <c r="AR3" i="1"/>
  <c r="AQ230" i="1"/>
  <c r="AQ229" i="1"/>
  <c r="AQ228" i="1"/>
  <c r="AQ227" i="1"/>
  <c r="AQ226" i="1"/>
  <c r="AQ225" i="1"/>
  <c r="AQ224" i="1"/>
  <c r="AQ223" i="1"/>
  <c r="AQ222" i="1"/>
  <c r="AQ221" i="1"/>
  <c r="AQ220" i="1"/>
  <c r="AQ219" i="1"/>
  <c r="AQ218" i="1"/>
  <c r="AQ217" i="1"/>
  <c r="AQ216" i="1"/>
  <c r="AQ215" i="1"/>
  <c r="AQ214" i="1"/>
  <c r="AQ213" i="1"/>
  <c r="AQ212" i="1"/>
  <c r="AQ211" i="1"/>
  <c r="AQ210" i="1"/>
  <c r="AQ209" i="1"/>
  <c r="AQ208" i="1"/>
  <c r="AQ207" i="1"/>
  <c r="AQ206" i="1"/>
  <c r="AQ205" i="1"/>
  <c r="AQ204" i="1"/>
  <c r="AQ203" i="1"/>
  <c r="AQ202" i="1"/>
  <c r="AQ201" i="1"/>
  <c r="AQ200" i="1"/>
  <c r="AQ199" i="1"/>
  <c r="AQ198" i="1"/>
  <c r="AQ197" i="1"/>
  <c r="AQ196" i="1"/>
  <c r="AQ195" i="1"/>
  <c r="AQ194" i="1"/>
  <c r="AQ193" i="1"/>
  <c r="AQ192" i="1"/>
  <c r="AQ191" i="1"/>
  <c r="AQ190" i="1"/>
  <c r="AQ189" i="1"/>
  <c r="AQ188" i="1"/>
  <c r="AQ187" i="1"/>
  <c r="AQ186" i="1"/>
  <c r="AQ185" i="1"/>
  <c r="AQ184" i="1"/>
  <c r="AQ183" i="1"/>
  <c r="AQ182" i="1"/>
  <c r="AQ181" i="1"/>
  <c r="AQ180" i="1"/>
  <c r="AQ179" i="1"/>
  <c r="AQ178" i="1"/>
  <c r="AQ177" i="1"/>
  <c r="AQ176" i="1"/>
  <c r="AQ175" i="1"/>
  <c r="AQ174" i="1"/>
  <c r="AQ173" i="1"/>
  <c r="AQ172" i="1"/>
  <c r="AQ171" i="1"/>
  <c r="AQ170" i="1"/>
  <c r="AQ169" i="1"/>
  <c r="AQ168" i="1"/>
  <c r="AQ167" i="1"/>
  <c r="AQ166" i="1"/>
  <c r="AQ165" i="1"/>
  <c r="AQ164" i="1"/>
  <c r="AQ163" i="1"/>
  <c r="AQ162" i="1"/>
  <c r="AQ161" i="1"/>
  <c r="AQ160" i="1"/>
  <c r="AQ159" i="1"/>
  <c r="AQ158" i="1"/>
  <c r="AQ157" i="1"/>
  <c r="AQ156" i="1"/>
  <c r="AQ155" i="1"/>
  <c r="AQ154" i="1"/>
  <c r="AQ153" i="1"/>
  <c r="AQ152" i="1"/>
  <c r="AQ151" i="1"/>
  <c r="AQ150" i="1"/>
  <c r="AQ149" i="1"/>
  <c r="AQ148" i="1"/>
  <c r="AQ147" i="1"/>
  <c r="AQ146" i="1"/>
  <c r="AQ145" i="1"/>
  <c r="AQ144" i="1"/>
  <c r="AQ143" i="1"/>
  <c r="AQ142" i="1"/>
  <c r="AQ141" i="1"/>
  <c r="AQ140" i="1"/>
  <c r="AQ139" i="1"/>
  <c r="AQ138" i="1"/>
  <c r="AQ137" i="1"/>
  <c r="AQ136" i="1"/>
  <c r="AQ135" i="1"/>
  <c r="AQ134" i="1"/>
  <c r="AQ133" i="1"/>
  <c r="AQ132" i="1"/>
  <c r="AQ131" i="1"/>
  <c r="AQ130" i="1"/>
  <c r="AQ129" i="1"/>
  <c r="AQ128" i="1"/>
  <c r="AQ127" i="1"/>
  <c r="AQ126" i="1"/>
  <c r="AQ125" i="1"/>
  <c r="AQ124" i="1"/>
  <c r="AQ123" i="1"/>
  <c r="AQ122" i="1"/>
  <c r="AQ121" i="1"/>
  <c r="AQ120" i="1"/>
  <c r="AQ119" i="1"/>
  <c r="AQ118" i="1"/>
  <c r="AQ117" i="1"/>
  <c r="AQ116" i="1"/>
  <c r="AQ115" i="1"/>
  <c r="AQ114" i="1"/>
  <c r="AQ113" i="1"/>
  <c r="AQ112" i="1"/>
  <c r="AQ111" i="1"/>
  <c r="AQ110" i="1"/>
  <c r="AQ109" i="1"/>
  <c r="AQ108" i="1"/>
  <c r="AQ107" i="1"/>
  <c r="AQ106" i="1"/>
  <c r="AQ105" i="1"/>
  <c r="AQ104" i="1"/>
  <c r="AQ103" i="1"/>
  <c r="AQ102" i="1"/>
  <c r="AQ101" i="1"/>
  <c r="AQ100" i="1"/>
  <c r="AQ99" i="1"/>
  <c r="AQ98" i="1"/>
  <c r="AQ97" i="1"/>
  <c r="AQ96" i="1"/>
  <c r="AQ95" i="1"/>
  <c r="AQ94" i="1"/>
  <c r="AQ93" i="1"/>
  <c r="AQ92" i="1"/>
  <c r="AQ91" i="1"/>
  <c r="AQ90" i="1"/>
  <c r="AQ89" i="1"/>
  <c r="AQ88" i="1"/>
  <c r="AQ87" i="1"/>
  <c r="AQ86" i="1"/>
  <c r="AQ85" i="1"/>
  <c r="AQ84" i="1"/>
  <c r="AQ83" i="1"/>
  <c r="AQ82" i="1"/>
  <c r="AQ81" i="1"/>
  <c r="AQ80" i="1"/>
  <c r="AQ79" i="1"/>
  <c r="AQ78" i="1"/>
  <c r="AQ77" i="1"/>
  <c r="AQ76" i="1"/>
  <c r="AQ75" i="1"/>
  <c r="AQ74" i="1"/>
  <c r="AQ73" i="1"/>
  <c r="AQ72" i="1"/>
  <c r="AQ71" i="1"/>
  <c r="AQ70" i="1"/>
  <c r="AQ69" i="1"/>
  <c r="AQ68" i="1"/>
  <c r="AQ67" i="1"/>
  <c r="AQ66" i="1"/>
  <c r="AQ65" i="1"/>
  <c r="AQ64" i="1"/>
  <c r="AQ63" i="1"/>
  <c r="AQ62" i="1"/>
  <c r="AQ61" i="1"/>
  <c r="AQ60" i="1"/>
  <c r="AQ59" i="1"/>
  <c r="AQ58" i="1"/>
  <c r="AQ57" i="1"/>
  <c r="AQ56" i="1"/>
  <c r="AQ55" i="1"/>
  <c r="AQ54" i="1"/>
  <c r="AQ53" i="1"/>
  <c r="AQ52" i="1"/>
  <c r="AQ51" i="1"/>
  <c r="AQ50" i="1"/>
  <c r="AQ49" i="1"/>
  <c r="AQ48" i="1"/>
  <c r="AQ47" i="1"/>
  <c r="AQ46" i="1"/>
  <c r="AQ45" i="1"/>
  <c r="AQ44" i="1"/>
  <c r="AQ43" i="1"/>
  <c r="AQ42" i="1"/>
  <c r="AQ41" i="1"/>
  <c r="AQ40" i="1"/>
  <c r="AQ39" i="1"/>
  <c r="AQ38" i="1"/>
  <c r="AQ37" i="1"/>
  <c r="AQ36" i="1"/>
  <c r="AQ35" i="1"/>
  <c r="AQ34" i="1"/>
  <c r="AQ33" i="1"/>
  <c r="AQ32" i="1"/>
  <c r="AQ31" i="1"/>
  <c r="AQ30" i="1"/>
  <c r="AQ29" i="1"/>
  <c r="AQ28" i="1"/>
  <c r="AQ27" i="1"/>
  <c r="AQ26" i="1"/>
  <c r="AQ25" i="1"/>
  <c r="AQ24" i="1"/>
  <c r="AQ23" i="1"/>
  <c r="AQ22" i="1"/>
  <c r="AQ21" i="1"/>
  <c r="AQ20" i="1"/>
  <c r="AQ19" i="1"/>
  <c r="AQ18" i="1"/>
  <c r="AQ17" i="1"/>
  <c r="AQ16" i="1"/>
  <c r="AQ15" i="1"/>
  <c r="AQ14" i="1"/>
  <c r="AQ13" i="1"/>
  <c r="AQ12" i="1"/>
  <c r="AQ11" i="1"/>
  <c r="AQ10" i="1"/>
  <c r="AQ9" i="1"/>
  <c r="AQ8" i="1"/>
  <c r="AQ7" i="1"/>
  <c r="AQ6" i="1"/>
  <c r="AQ5" i="1"/>
  <c r="AQ4" i="1"/>
  <c r="AQ3" i="1"/>
  <c r="BB2" i="1"/>
  <c r="BA2" i="1"/>
  <c r="AV230" i="1" l="1"/>
  <c r="AV229" i="1"/>
  <c r="AV228" i="1"/>
  <c r="AV227" i="1"/>
  <c r="AV226" i="1"/>
  <c r="AV225" i="1"/>
  <c r="AV224" i="1"/>
  <c r="AV223" i="1"/>
  <c r="AV222" i="1"/>
  <c r="AV221" i="1"/>
  <c r="AV220" i="1"/>
  <c r="AV219" i="1"/>
  <c r="AV218" i="1"/>
  <c r="AV217" i="1"/>
  <c r="AV216" i="1"/>
  <c r="AV215" i="1"/>
  <c r="AV214" i="1"/>
  <c r="AV213" i="1"/>
  <c r="AV212" i="1"/>
  <c r="AV211" i="1"/>
  <c r="AV210" i="1"/>
  <c r="AV209" i="1"/>
  <c r="AV208" i="1"/>
  <c r="AV207" i="1"/>
  <c r="AV206" i="1"/>
  <c r="AV205" i="1"/>
  <c r="AV204" i="1"/>
  <c r="AV203" i="1"/>
  <c r="AV202" i="1"/>
  <c r="AV201" i="1"/>
  <c r="AV200" i="1"/>
  <c r="AV199" i="1"/>
  <c r="AV198" i="1"/>
  <c r="AV197" i="1"/>
  <c r="AV196" i="1"/>
  <c r="AV195" i="1"/>
  <c r="AV194" i="1"/>
  <c r="AV193" i="1"/>
  <c r="AV192" i="1"/>
  <c r="AV191" i="1"/>
  <c r="AV190" i="1"/>
  <c r="AV189" i="1"/>
  <c r="AV188" i="1"/>
  <c r="AV187" i="1"/>
  <c r="AV186" i="1"/>
  <c r="AV185" i="1"/>
  <c r="AV184" i="1"/>
  <c r="AV183" i="1"/>
  <c r="AV182" i="1"/>
  <c r="AV181" i="1"/>
  <c r="AV180" i="1"/>
  <c r="AV179" i="1"/>
  <c r="AV178" i="1"/>
  <c r="AV177" i="1"/>
  <c r="AV176" i="1"/>
  <c r="AV175" i="1"/>
  <c r="AV174" i="1"/>
  <c r="AV173" i="1"/>
  <c r="AV172" i="1"/>
  <c r="AV171" i="1"/>
  <c r="AV170" i="1"/>
  <c r="AV169" i="1"/>
  <c r="AV168" i="1"/>
  <c r="AV167" i="1"/>
  <c r="AV166" i="1"/>
  <c r="AV165" i="1"/>
  <c r="AV164" i="1"/>
  <c r="AV163" i="1"/>
  <c r="AV162" i="1"/>
  <c r="AV161" i="1"/>
  <c r="AV160" i="1"/>
  <c r="AV159" i="1"/>
  <c r="AV158" i="1"/>
  <c r="AV157" i="1"/>
  <c r="AV156" i="1"/>
  <c r="AV155" i="1"/>
  <c r="AV154" i="1"/>
  <c r="AV153" i="1"/>
  <c r="AV152" i="1"/>
  <c r="AV151" i="1"/>
  <c r="AV150" i="1"/>
  <c r="AV149" i="1"/>
  <c r="AV148" i="1"/>
  <c r="AV147" i="1"/>
  <c r="AV146" i="1"/>
  <c r="AV145" i="1"/>
  <c r="AV144" i="1"/>
  <c r="AV143" i="1"/>
  <c r="AV142" i="1"/>
  <c r="AV141" i="1"/>
  <c r="AV140" i="1"/>
  <c r="AV139" i="1"/>
  <c r="AV138" i="1"/>
  <c r="AV137" i="1"/>
  <c r="AV136" i="1"/>
  <c r="AV135" i="1"/>
  <c r="AV134" i="1"/>
  <c r="AV133" i="1"/>
  <c r="AV132" i="1"/>
  <c r="AV131" i="1"/>
  <c r="AV130" i="1"/>
  <c r="AV129" i="1"/>
  <c r="AV128" i="1"/>
  <c r="AV127" i="1"/>
  <c r="AV126" i="1"/>
  <c r="AV125" i="1"/>
  <c r="AV124" i="1"/>
  <c r="AV123" i="1"/>
  <c r="AV122" i="1"/>
  <c r="AV121" i="1"/>
  <c r="AV120" i="1"/>
  <c r="AV119" i="1"/>
  <c r="AV118" i="1"/>
  <c r="AV117" i="1"/>
  <c r="AV116" i="1"/>
  <c r="AV115" i="1"/>
  <c r="AV114" i="1"/>
  <c r="AV113" i="1"/>
  <c r="AV112" i="1"/>
  <c r="AV111" i="1"/>
  <c r="AV110" i="1"/>
  <c r="AV109" i="1"/>
  <c r="AV108" i="1"/>
  <c r="AV107" i="1"/>
  <c r="AV106" i="1"/>
  <c r="AV105" i="1"/>
  <c r="AV104" i="1"/>
  <c r="AV103" i="1"/>
  <c r="AV102" i="1"/>
  <c r="AV101" i="1"/>
  <c r="AV100" i="1"/>
  <c r="AV99" i="1"/>
  <c r="AV98" i="1"/>
  <c r="AV97" i="1"/>
  <c r="AV96" i="1"/>
  <c r="AV95" i="1"/>
  <c r="AV94" i="1"/>
  <c r="AV93" i="1"/>
  <c r="AV92" i="1"/>
  <c r="AV91" i="1"/>
  <c r="AV90" i="1"/>
  <c r="AV89" i="1"/>
  <c r="AV88" i="1"/>
  <c r="AV87" i="1"/>
  <c r="AV86" i="1"/>
  <c r="AV85" i="1"/>
  <c r="AV84" i="1"/>
  <c r="AV83" i="1"/>
  <c r="AV82" i="1"/>
  <c r="AV81" i="1"/>
  <c r="AV80" i="1"/>
  <c r="AV79" i="1"/>
  <c r="AV78" i="1"/>
  <c r="AV77" i="1"/>
  <c r="AV76" i="1"/>
  <c r="AV75" i="1"/>
  <c r="AV74" i="1"/>
  <c r="AV73" i="1"/>
  <c r="AV72" i="1"/>
  <c r="AV71" i="1"/>
  <c r="AV70" i="1"/>
  <c r="AV69" i="1"/>
  <c r="AV68" i="1"/>
  <c r="AV67" i="1"/>
  <c r="AV66" i="1"/>
  <c r="AV65" i="1"/>
  <c r="AV64" i="1"/>
  <c r="AV63" i="1"/>
  <c r="AV62" i="1"/>
  <c r="AV61" i="1"/>
  <c r="AV60" i="1"/>
  <c r="AV59" i="1"/>
  <c r="AV58" i="1"/>
  <c r="AV57" i="1"/>
  <c r="AV56" i="1"/>
  <c r="AV55" i="1"/>
  <c r="AV54" i="1"/>
  <c r="AV53" i="1"/>
  <c r="AV52" i="1"/>
  <c r="AV51" i="1"/>
  <c r="AV50" i="1"/>
  <c r="AV49" i="1"/>
  <c r="AV48" i="1"/>
  <c r="AV47" i="1"/>
  <c r="AV46" i="1"/>
  <c r="AV45" i="1"/>
  <c r="AV44" i="1"/>
  <c r="AV43" i="1"/>
  <c r="AV42" i="1"/>
  <c r="AV41" i="1"/>
  <c r="AV40" i="1"/>
  <c r="AV39" i="1"/>
  <c r="AV38" i="1"/>
  <c r="AV37" i="1"/>
  <c r="AV36" i="1"/>
  <c r="AV35" i="1"/>
  <c r="AV34" i="1"/>
  <c r="AV33" i="1"/>
  <c r="AV32" i="1"/>
  <c r="AV31" i="1"/>
  <c r="AV30" i="1"/>
  <c r="AV29" i="1"/>
  <c r="AV28" i="1"/>
  <c r="AV27" i="1"/>
  <c r="AV26" i="1"/>
  <c r="AV25" i="1"/>
  <c r="AV24" i="1"/>
  <c r="AV23" i="1"/>
  <c r="AV22" i="1"/>
  <c r="AV21" i="1"/>
  <c r="AV20" i="1"/>
  <c r="AV19" i="1"/>
  <c r="AV18" i="1"/>
  <c r="AV17" i="1"/>
  <c r="AV16" i="1"/>
  <c r="AV15" i="1"/>
  <c r="AV14" i="1"/>
  <c r="AV13" i="1"/>
  <c r="AV12" i="1"/>
  <c r="AV11" i="1"/>
  <c r="AV10" i="1"/>
  <c r="AV9" i="1"/>
  <c r="AV8" i="1"/>
  <c r="AV7" i="1"/>
  <c r="AV6" i="1"/>
  <c r="AV5" i="1"/>
  <c r="AV4" i="1"/>
  <c r="AV3" i="1"/>
  <c r="AU230" i="1"/>
  <c r="AU229" i="1"/>
  <c r="AU228" i="1"/>
  <c r="AU227" i="1"/>
  <c r="AU226" i="1"/>
  <c r="AU225" i="1"/>
  <c r="AU224" i="1"/>
  <c r="AU223" i="1"/>
  <c r="AU222" i="1"/>
  <c r="AU221" i="1"/>
  <c r="AU220" i="1"/>
  <c r="AU219" i="1"/>
  <c r="AU218" i="1"/>
  <c r="AU217" i="1"/>
  <c r="AU216" i="1"/>
  <c r="AU215" i="1"/>
  <c r="AU214" i="1"/>
  <c r="AU213" i="1"/>
  <c r="AU212" i="1"/>
  <c r="AU211" i="1"/>
  <c r="AU210" i="1"/>
  <c r="AU209" i="1"/>
  <c r="AU208" i="1"/>
  <c r="AU207" i="1"/>
  <c r="AU206" i="1"/>
  <c r="AU205" i="1"/>
  <c r="AU204" i="1"/>
  <c r="AU203" i="1"/>
  <c r="AU202" i="1"/>
  <c r="AU201" i="1"/>
  <c r="AU200" i="1"/>
  <c r="AU199" i="1"/>
  <c r="AU198" i="1"/>
  <c r="AU197" i="1"/>
  <c r="AU196" i="1"/>
  <c r="AU195" i="1"/>
  <c r="AU194" i="1"/>
  <c r="AU193" i="1"/>
  <c r="AU192" i="1"/>
  <c r="AU191" i="1"/>
  <c r="AU190" i="1"/>
  <c r="AU189" i="1"/>
  <c r="AU188" i="1"/>
  <c r="AU187" i="1"/>
  <c r="AU186" i="1"/>
  <c r="AU185" i="1"/>
  <c r="AU184" i="1"/>
  <c r="AU183" i="1"/>
  <c r="AU182" i="1"/>
  <c r="AU181" i="1"/>
  <c r="AU180" i="1"/>
  <c r="AU179" i="1"/>
  <c r="AU178" i="1"/>
  <c r="AU177" i="1"/>
  <c r="AU176" i="1"/>
  <c r="AU175" i="1"/>
  <c r="AU174" i="1"/>
  <c r="AU173" i="1"/>
  <c r="AU172" i="1"/>
  <c r="AU171" i="1"/>
  <c r="AU170" i="1"/>
  <c r="AU169" i="1"/>
  <c r="AU168" i="1"/>
  <c r="AU167" i="1"/>
  <c r="AU166" i="1"/>
  <c r="AU165" i="1"/>
  <c r="AU164" i="1"/>
  <c r="AU163" i="1"/>
  <c r="AU162" i="1"/>
  <c r="AU161" i="1"/>
  <c r="AU160" i="1"/>
  <c r="AU159" i="1"/>
  <c r="AU158" i="1"/>
  <c r="AU157" i="1"/>
  <c r="AU156" i="1"/>
  <c r="AU155" i="1"/>
  <c r="AU154" i="1"/>
  <c r="AU153" i="1"/>
  <c r="AU152" i="1"/>
  <c r="AU151" i="1"/>
  <c r="AU150" i="1"/>
  <c r="AU149" i="1"/>
  <c r="AU148" i="1"/>
  <c r="AU147" i="1"/>
  <c r="AU146" i="1"/>
  <c r="AU145" i="1"/>
  <c r="AU144" i="1"/>
  <c r="AU143" i="1"/>
  <c r="AU142" i="1"/>
  <c r="AU141" i="1"/>
  <c r="AU140" i="1"/>
  <c r="AU139" i="1"/>
  <c r="AU138" i="1"/>
  <c r="AU137" i="1"/>
  <c r="AU136" i="1"/>
  <c r="AU135" i="1"/>
  <c r="AU134" i="1"/>
  <c r="AU133" i="1"/>
  <c r="AU132" i="1"/>
  <c r="AU131" i="1"/>
  <c r="AU130" i="1"/>
  <c r="AU129" i="1"/>
  <c r="AU128" i="1"/>
  <c r="AU127" i="1"/>
  <c r="AU126" i="1"/>
  <c r="AU125" i="1"/>
  <c r="AU124" i="1"/>
  <c r="AU123" i="1"/>
  <c r="AU122" i="1"/>
  <c r="AU121" i="1"/>
  <c r="AU120" i="1"/>
  <c r="AU119" i="1"/>
  <c r="AU118" i="1"/>
  <c r="AU117" i="1"/>
  <c r="AU116" i="1"/>
  <c r="AU115" i="1"/>
  <c r="AU114" i="1"/>
  <c r="AU113" i="1"/>
  <c r="AU112" i="1"/>
  <c r="AU111" i="1"/>
  <c r="AU110" i="1"/>
  <c r="AU109" i="1"/>
  <c r="AU108" i="1"/>
  <c r="AU107" i="1"/>
  <c r="AU106" i="1"/>
  <c r="AU105" i="1"/>
  <c r="AU104" i="1"/>
  <c r="AU103" i="1"/>
  <c r="AU102" i="1"/>
  <c r="AU101" i="1"/>
  <c r="AU100" i="1"/>
  <c r="AU99" i="1"/>
  <c r="AU98" i="1"/>
  <c r="AU97" i="1"/>
  <c r="AU96" i="1"/>
  <c r="AU95" i="1"/>
  <c r="AU94" i="1"/>
  <c r="AU93" i="1"/>
  <c r="AU92" i="1"/>
  <c r="AU91" i="1"/>
  <c r="AU90" i="1"/>
  <c r="AU89" i="1"/>
  <c r="AU88" i="1"/>
  <c r="AU87" i="1"/>
  <c r="AU86" i="1"/>
  <c r="AU85" i="1"/>
  <c r="AU84" i="1"/>
  <c r="AU83" i="1"/>
  <c r="AU82" i="1"/>
  <c r="AU81" i="1"/>
  <c r="AU80" i="1"/>
  <c r="AU79" i="1"/>
  <c r="AU78" i="1"/>
  <c r="AU77" i="1"/>
  <c r="AU76" i="1"/>
  <c r="AU75" i="1"/>
  <c r="AU74" i="1"/>
  <c r="AU73" i="1"/>
  <c r="AU72" i="1"/>
  <c r="AU71" i="1"/>
  <c r="AU70" i="1"/>
  <c r="AU69" i="1"/>
  <c r="AU68" i="1"/>
  <c r="AU67" i="1"/>
  <c r="AU66" i="1"/>
  <c r="AU65" i="1"/>
  <c r="AU64" i="1"/>
  <c r="AU63" i="1"/>
  <c r="AU62" i="1"/>
  <c r="AU61" i="1"/>
  <c r="AU60" i="1"/>
  <c r="AU59" i="1"/>
  <c r="AU58" i="1"/>
  <c r="AU57" i="1"/>
  <c r="AU56" i="1"/>
  <c r="AU55" i="1"/>
  <c r="AU54" i="1"/>
  <c r="AU53" i="1"/>
  <c r="AU52" i="1"/>
  <c r="AU51" i="1"/>
  <c r="AU50" i="1"/>
  <c r="AU49" i="1"/>
  <c r="AU48" i="1"/>
  <c r="AU47" i="1"/>
  <c r="AU46" i="1"/>
  <c r="AU45" i="1"/>
  <c r="AU44" i="1"/>
  <c r="AU43" i="1"/>
  <c r="AU42" i="1"/>
  <c r="AU41" i="1"/>
  <c r="AU40" i="1"/>
  <c r="AU39" i="1"/>
  <c r="AU38" i="1"/>
  <c r="AU37" i="1"/>
  <c r="AU36" i="1"/>
  <c r="AU35" i="1"/>
  <c r="AU34" i="1"/>
  <c r="AU33" i="1"/>
  <c r="AU32" i="1"/>
  <c r="AU31" i="1"/>
  <c r="AU30" i="1"/>
  <c r="AU29" i="1"/>
  <c r="AU28" i="1"/>
  <c r="AU27" i="1"/>
  <c r="AU26" i="1"/>
  <c r="AU25" i="1"/>
  <c r="AU24" i="1"/>
  <c r="AU23" i="1"/>
  <c r="AU22" i="1"/>
  <c r="AU21" i="1"/>
  <c r="AU20" i="1"/>
  <c r="AU19" i="1"/>
  <c r="AU18" i="1"/>
  <c r="AU17" i="1"/>
  <c r="AU16" i="1"/>
  <c r="AU15" i="1"/>
  <c r="AU14" i="1"/>
  <c r="AU13" i="1"/>
  <c r="AU12" i="1"/>
  <c r="AU11" i="1"/>
  <c r="AU10" i="1"/>
  <c r="AU9" i="1"/>
  <c r="AU8" i="1"/>
  <c r="AU7" i="1"/>
  <c r="AU6" i="1"/>
  <c r="AU5" i="1"/>
  <c r="AU4" i="1"/>
  <c r="AU3" i="1"/>
  <c r="AZ230" i="1"/>
  <c r="AZ227" i="1"/>
  <c r="AZ226" i="1"/>
  <c r="AZ223" i="1"/>
  <c r="AX210" i="1"/>
  <c r="AZ208" i="1"/>
  <c r="AZ198" i="1"/>
  <c r="AW180" i="1"/>
  <c r="AZ176" i="1"/>
  <c r="AZ166" i="1"/>
  <c r="AX162" i="1"/>
  <c r="AX151" i="1"/>
  <c r="AZ146" i="1"/>
  <c r="AX140" i="1"/>
  <c r="AZ138" i="1"/>
  <c r="AW131" i="1"/>
  <c r="AZ130" i="1"/>
  <c r="AZ122" i="1"/>
  <c r="AX119" i="1"/>
  <c r="AZ114" i="1"/>
  <c r="AZ106" i="1"/>
  <c r="AW103" i="1"/>
  <c r="AZ98" i="1"/>
  <c r="AZ90" i="1"/>
  <c r="AW84" i="1"/>
  <c r="AZ82" i="1"/>
  <c r="AZ74" i="1"/>
  <c r="AW71" i="1"/>
  <c r="AZ66" i="1"/>
  <c r="AZ58" i="1"/>
  <c r="AZ50" i="1"/>
  <c r="AW46" i="1"/>
  <c r="AZ42" i="1"/>
  <c r="AW34" i="1"/>
  <c r="AZ26" i="1"/>
  <c r="AW20" i="1"/>
  <c r="AZ18" i="1"/>
  <c r="AZ10" i="1"/>
  <c r="AW7" i="1"/>
  <c r="J230" i="1"/>
  <c r="J229" i="1"/>
  <c r="J228" i="1"/>
  <c r="J227" i="1"/>
  <c r="J226" i="1"/>
  <c r="J225" i="1"/>
  <c r="J224" i="1"/>
  <c r="J223" i="1"/>
  <c r="J222" i="1"/>
  <c r="J221" i="1"/>
  <c r="J220" i="1"/>
  <c r="J219" i="1"/>
  <c r="J218" i="1"/>
  <c r="J217" i="1"/>
  <c r="J216" i="1"/>
  <c r="J215" i="1"/>
  <c r="J214" i="1"/>
  <c r="J213" i="1"/>
  <c r="J212" i="1"/>
  <c r="J211" i="1"/>
  <c r="J210" i="1"/>
  <c r="J209" i="1"/>
  <c r="J208" i="1"/>
  <c r="J207" i="1"/>
  <c r="J206" i="1"/>
  <c r="J205" i="1"/>
  <c r="J204" i="1"/>
  <c r="J203" i="1"/>
  <c r="J202" i="1"/>
  <c r="J201" i="1"/>
  <c r="J200" i="1"/>
  <c r="J199" i="1"/>
  <c r="J198" i="1"/>
  <c r="J197" i="1"/>
  <c r="J196" i="1"/>
  <c r="J195" i="1"/>
  <c r="J194" i="1"/>
  <c r="J193" i="1"/>
  <c r="J192" i="1"/>
  <c r="J191" i="1"/>
  <c r="J190" i="1"/>
  <c r="J189" i="1"/>
  <c r="J188" i="1"/>
  <c r="J187" i="1"/>
  <c r="J186" i="1"/>
  <c r="J185" i="1"/>
  <c r="J184" i="1"/>
  <c r="J183" i="1"/>
  <c r="J182" i="1"/>
  <c r="J181" i="1"/>
  <c r="J180" i="1"/>
  <c r="J179" i="1"/>
  <c r="J178" i="1"/>
  <c r="J177" i="1"/>
  <c r="J176" i="1"/>
  <c r="J175" i="1"/>
  <c r="J174" i="1"/>
  <c r="J173" i="1"/>
  <c r="J172" i="1"/>
  <c r="J171" i="1"/>
  <c r="J170" i="1"/>
  <c r="J169" i="1"/>
  <c r="J168" i="1"/>
  <c r="J167" i="1"/>
  <c r="J166" i="1"/>
  <c r="J165" i="1"/>
  <c r="J164" i="1"/>
  <c r="J163" i="1"/>
  <c r="J162" i="1"/>
  <c r="J161" i="1"/>
  <c r="J160" i="1"/>
  <c r="J159" i="1"/>
  <c r="J158" i="1"/>
  <c r="J157" i="1"/>
  <c r="J156" i="1"/>
  <c r="J155" i="1"/>
  <c r="J154" i="1"/>
  <c r="J153" i="1"/>
  <c r="J152" i="1"/>
  <c r="J151" i="1"/>
  <c r="J150" i="1"/>
  <c r="J149" i="1"/>
  <c r="J148" i="1"/>
  <c r="J147" i="1"/>
  <c r="J146" i="1"/>
  <c r="J145" i="1"/>
  <c r="J144" i="1"/>
  <c r="J143" i="1"/>
  <c r="J142" i="1"/>
  <c r="J141" i="1"/>
  <c r="J140" i="1"/>
  <c r="J139" i="1"/>
  <c r="J138" i="1"/>
  <c r="J137" i="1"/>
  <c r="J136" i="1"/>
  <c r="J135" i="1"/>
  <c r="J134" i="1"/>
  <c r="J133" i="1"/>
  <c r="J132" i="1"/>
  <c r="J131" i="1"/>
  <c r="J130" i="1"/>
  <c r="J129" i="1"/>
  <c r="J128" i="1"/>
  <c r="J127" i="1"/>
  <c r="J126" i="1"/>
  <c r="J125" i="1"/>
  <c r="J124" i="1"/>
  <c r="J123" i="1"/>
  <c r="J122" i="1"/>
  <c r="J121" i="1"/>
  <c r="J120" i="1"/>
  <c r="J119" i="1"/>
  <c r="J118" i="1"/>
  <c r="J117" i="1"/>
  <c r="J116" i="1"/>
  <c r="J115" i="1"/>
  <c r="J114" i="1"/>
  <c r="J113" i="1"/>
  <c r="J112" i="1"/>
  <c r="J111" i="1"/>
  <c r="J110" i="1"/>
  <c r="J109" i="1"/>
  <c r="J108" i="1"/>
  <c r="J107" i="1"/>
  <c r="J106" i="1"/>
  <c r="J105" i="1"/>
  <c r="J104" i="1"/>
  <c r="J103" i="1"/>
  <c r="J102" i="1"/>
  <c r="J101" i="1"/>
  <c r="J100" i="1"/>
  <c r="J99" i="1"/>
  <c r="J98" i="1"/>
  <c r="J97" i="1"/>
  <c r="J96" i="1"/>
  <c r="J95" i="1"/>
  <c r="J94" i="1"/>
  <c r="J93" i="1"/>
  <c r="J92" i="1"/>
  <c r="J91" i="1"/>
  <c r="J90" i="1"/>
  <c r="J89" i="1"/>
  <c r="J88" i="1"/>
  <c r="J87" i="1"/>
  <c r="J86" i="1"/>
  <c r="J85" i="1"/>
  <c r="J84" i="1"/>
  <c r="J83" i="1"/>
  <c r="J82" i="1"/>
  <c r="J81" i="1"/>
  <c r="J80" i="1"/>
  <c r="J79" i="1"/>
  <c r="J78" i="1"/>
  <c r="J77" i="1"/>
  <c r="J76" i="1"/>
  <c r="J75" i="1"/>
  <c r="J74" i="1"/>
  <c r="J73" i="1"/>
  <c r="J72" i="1"/>
  <c r="J71" i="1"/>
  <c r="J70" i="1"/>
  <c r="J69" i="1"/>
  <c r="J68" i="1"/>
  <c r="J67" i="1"/>
  <c r="J66" i="1"/>
  <c r="J65" i="1"/>
  <c r="J64" i="1"/>
  <c r="J63" i="1"/>
  <c r="J62" i="1"/>
  <c r="J61" i="1"/>
  <c r="J60" i="1"/>
  <c r="J59" i="1"/>
  <c r="J58" i="1"/>
  <c r="J57" i="1"/>
  <c r="J56" i="1"/>
  <c r="J55" i="1"/>
  <c r="J54" i="1"/>
  <c r="J53" i="1"/>
  <c r="J52" i="1"/>
  <c r="J51" i="1"/>
  <c r="J50" i="1"/>
  <c r="J49" i="1"/>
  <c r="J48" i="1"/>
  <c r="J47" i="1"/>
  <c r="J46" i="1"/>
  <c r="J45" i="1"/>
  <c r="J44" i="1"/>
  <c r="J43" i="1"/>
  <c r="J42" i="1"/>
  <c r="J41" i="1"/>
  <c r="J40" i="1"/>
  <c r="J39" i="1"/>
  <c r="J38" i="1"/>
  <c r="J37" i="1"/>
  <c r="J36" i="1"/>
  <c r="J35" i="1"/>
  <c r="J34" i="1"/>
  <c r="J33" i="1"/>
  <c r="J32" i="1"/>
  <c r="J31" i="1"/>
  <c r="J30" i="1"/>
  <c r="J29" i="1"/>
  <c r="J28" i="1"/>
  <c r="J27" i="1"/>
  <c r="J26" i="1"/>
  <c r="J25" i="1"/>
  <c r="J24" i="1"/>
  <c r="J23" i="1"/>
  <c r="J22" i="1"/>
  <c r="J21" i="1"/>
  <c r="J20" i="1"/>
  <c r="J19" i="1"/>
  <c r="J18" i="1"/>
  <c r="J17" i="1"/>
  <c r="J16" i="1"/>
  <c r="J15" i="1"/>
  <c r="J14" i="1"/>
  <c r="J13" i="1"/>
  <c r="J12" i="1"/>
  <c r="J11" i="1"/>
  <c r="J10" i="1"/>
  <c r="J9" i="1"/>
  <c r="J8" i="1"/>
  <c r="J7" i="1"/>
  <c r="J6" i="1"/>
  <c r="J5" i="1"/>
  <c r="J4" i="1"/>
  <c r="J3" i="1"/>
  <c r="E227" i="1"/>
  <c r="E225" i="1"/>
  <c r="E224" i="1"/>
  <c r="E223" i="1"/>
  <c r="E222" i="1"/>
  <c r="E221" i="1"/>
  <c r="E210" i="1"/>
  <c r="E205" i="1"/>
  <c r="E204" i="1"/>
  <c r="E200" i="1"/>
  <c r="E199" i="1"/>
  <c r="E198" i="1"/>
  <c r="E194" i="1"/>
  <c r="E193" i="1"/>
  <c r="E191" i="1"/>
  <c r="E189" i="1"/>
  <c r="E186" i="1"/>
  <c r="E185" i="1"/>
  <c r="E184" i="1"/>
  <c r="E183" i="1"/>
  <c r="E182" i="1"/>
  <c r="E180" i="1"/>
  <c r="E179" i="1"/>
  <c r="E178" i="1"/>
  <c r="E177" i="1"/>
  <c r="E175" i="1"/>
  <c r="E173" i="1"/>
  <c r="E167" i="1"/>
  <c r="E166" i="1"/>
  <c r="E165" i="1"/>
  <c r="E163" i="1"/>
  <c r="E162" i="1"/>
  <c r="E160" i="1"/>
  <c r="E158" i="1"/>
  <c r="E154" i="1"/>
  <c r="E152" i="1"/>
  <c r="E149" i="1"/>
  <c r="E147" i="1"/>
  <c r="E146" i="1"/>
  <c r="E145" i="1"/>
  <c r="E144" i="1"/>
  <c r="E143" i="1"/>
  <c r="E140" i="1"/>
  <c r="E136" i="1"/>
  <c r="E135" i="1"/>
  <c r="E134" i="1"/>
  <c r="E133" i="1"/>
  <c r="E131" i="1"/>
  <c r="E130" i="1"/>
  <c r="E129" i="1"/>
  <c r="E128" i="1"/>
  <c r="E126" i="1"/>
  <c r="E125" i="1"/>
  <c r="E124" i="1"/>
  <c r="E122" i="1"/>
  <c r="E119" i="1"/>
  <c r="E118" i="1"/>
  <c r="E113" i="1"/>
  <c r="E112" i="1"/>
  <c r="E106" i="1"/>
  <c r="E105" i="1"/>
  <c r="E103" i="1"/>
  <c r="E102" i="1"/>
  <c r="E101" i="1"/>
  <c r="E100" i="1"/>
  <c r="E99" i="1"/>
  <c r="E98" i="1"/>
  <c r="E97" i="1"/>
  <c r="E96" i="1"/>
  <c r="E95" i="1"/>
  <c r="E94" i="1"/>
  <c r="E93" i="1"/>
  <c r="E92" i="1"/>
  <c r="E91" i="1"/>
  <c r="E90" i="1"/>
  <c r="E89" i="1"/>
  <c r="E88" i="1"/>
  <c r="E87" i="1"/>
  <c r="E86" i="1"/>
  <c r="E85" i="1"/>
  <c r="E84" i="1"/>
  <c r="E83" i="1"/>
  <c r="E82" i="1"/>
  <c r="E81" i="1"/>
  <c r="E80" i="1"/>
  <c r="E79" i="1"/>
  <c r="E78" i="1"/>
  <c r="E77" i="1"/>
  <c r="E76" i="1"/>
  <c r="E75" i="1"/>
  <c r="E74" i="1"/>
  <c r="E73" i="1"/>
  <c r="E72" i="1"/>
  <c r="E71" i="1"/>
  <c r="E70" i="1"/>
  <c r="E69" i="1"/>
  <c r="E68" i="1"/>
  <c r="E67" i="1"/>
  <c r="E66" i="1"/>
  <c r="E65" i="1"/>
  <c r="E64" i="1"/>
  <c r="E63" i="1"/>
  <c r="E62" i="1"/>
  <c r="E61" i="1"/>
  <c r="E60" i="1"/>
  <c r="E59" i="1"/>
  <c r="E56" i="1"/>
  <c r="E51" i="1"/>
  <c r="E50" i="1"/>
  <c r="E49" i="1"/>
  <c r="E48" i="1"/>
  <c r="E47" i="1"/>
  <c r="E44" i="1"/>
  <c r="E40" i="1"/>
  <c r="E37" i="1"/>
  <c r="E36" i="1"/>
  <c r="E33" i="1"/>
  <c r="E32" i="1"/>
  <c r="E31" i="1"/>
  <c r="E30" i="1"/>
  <c r="E29" i="1"/>
  <c r="E28" i="1"/>
  <c r="E27" i="1"/>
  <c r="E25" i="1"/>
  <c r="E24" i="1"/>
  <c r="E22" i="1"/>
  <c r="E21" i="1"/>
  <c r="E20" i="1"/>
  <c r="E18" i="1"/>
  <c r="E17" i="1"/>
  <c r="E16" i="1"/>
  <c r="E15" i="1"/>
  <c r="E14" i="1"/>
  <c r="E13" i="1"/>
  <c r="E12" i="1"/>
  <c r="E11" i="1"/>
  <c r="E10" i="1"/>
  <c r="E9" i="1"/>
  <c r="E8" i="1"/>
  <c r="E7" i="1"/>
  <c r="E6" i="1"/>
  <c r="E5" i="1"/>
  <c r="E4" i="1"/>
  <c r="E3" i="1"/>
  <c r="A230" i="1"/>
  <c r="A229" i="1"/>
  <c r="A228" i="1"/>
  <c r="A227" i="1"/>
  <c r="A226" i="1"/>
  <c r="A225" i="1"/>
  <c r="A224" i="1"/>
  <c r="A223" i="1"/>
  <c r="A222" i="1"/>
  <c r="A221" i="1"/>
  <c r="A220" i="1"/>
  <c r="A219" i="1"/>
  <c r="A218" i="1"/>
  <c r="A217" i="1"/>
  <c r="A216" i="1"/>
  <c r="A215" i="1"/>
  <c r="A214" i="1"/>
  <c r="A213" i="1"/>
  <c r="A212" i="1"/>
  <c r="A211" i="1"/>
  <c r="A210" i="1"/>
  <c r="A209" i="1"/>
  <c r="A208" i="1"/>
  <c r="A207" i="1"/>
  <c r="A206" i="1"/>
  <c r="A205" i="1"/>
  <c r="A204" i="1"/>
  <c r="A203" i="1"/>
  <c r="A202" i="1"/>
  <c r="A201" i="1"/>
  <c r="A200" i="1"/>
  <c r="A199" i="1"/>
  <c r="A198" i="1"/>
  <c r="A197" i="1"/>
  <c r="A196" i="1"/>
  <c r="A195" i="1"/>
  <c r="A194" i="1"/>
  <c r="A193" i="1"/>
  <c r="A192" i="1"/>
  <c r="A191" i="1"/>
  <c r="A190" i="1"/>
  <c r="A189" i="1"/>
  <c r="A188" i="1"/>
  <c r="A187" i="1"/>
  <c r="A186" i="1"/>
  <c r="A185" i="1"/>
  <c r="A184" i="1"/>
  <c r="A183" i="1"/>
  <c r="A182" i="1"/>
  <c r="A181" i="1"/>
  <c r="A180" i="1"/>
  <c r="A179" i="1"/>
  <c r="A178" i="1"/>
  <c r="A177" i="1"/>
  <c r="A176" i="1"/>
  <c r="A175" i="1"/>
  <c r="A174" i="1"/>
  <c r="A173" i="1"/>
  <c r="A172" i="1"/>
  <c r="A171" i="1"/>
  <c r="A170" i="1"/>
  <c r="A169" i="1"/>
  <c r="A168" i="1"/>
  <c r="A167" i="1"/>
  <c r="A166" i="1"/>
  <c r="A165" i="1"/>
  <c r="A164" i="1"/>
  <c r="A163" i="1"/>
  <c r="A162" i="1"/>
  <c r="A161" i="1"/>
  <c r="A160" i="1"/>
  <c r="A159" i="1"/>
  <c r="A158" i="1"/>
  <c r="A157" i="1"/>
  <c r="A156" i="1"/>
  <c r="A155" i="1"/>
  <c r="A154" i="1"/>
  <c r="A153" i="1"/>
  <c r="A152" i="1"/>
  <c r="A151" i="1"/>
  <c r="A150" i="1"/>
  <c r="A149" i="1"/>
  <c r="A148" i="1"/>
  <c r="A147" i="1"/>
  <c r="A146" i="1"/>
  <c r="A145" i="1"/>
  <c r="A144" i="1"/>
  <c r="A143" i="1"/>
  <c r="A142" i="1"/>
  <c r="A141" i="1"/>
  <c r="A140" i="1"/>
  <c r="A139" i="1"/>
  <c r="A138" i="1"/>
  <c r="A137" i="1"/>
  <c r="A136" i="1"/>
  <c r="A135" i="1"/>
  <c r="A134" i="1"/>
  <c r="A133" i="1"/>
  <c r="A132" i="1"/>
  <c r="A131" i="1"/>
  <c r="A130" i="1"/>
  <c r="A129" i="1"/>
  <c r="A128" i="1"/>
  <c r="A127" i="1"/>
  <c r="A126" i="1"/>
  <c r="A125" i="1"/>
  <c r="A124" i="1"/>
  <c r="A123" i="1"/>
  <c r="A122" i="1"/>
  <c r="A121" i="1"/>
  <c r="A120" i="1"/>
  <c r="A119" i="1"/>
  <c r="A118" i="1"/>
  <c r="A117" i="1"/>
  <c r="A116" i="1"/>
  <c r="A115" i="1"/>
  <c r="A114" i="1"/>
  <c r="A113" i="1"/>
  <c r="A112" i="1"/>
  <c r="A111" i="1"/>
  <c r="A110" i="1"/>
  <c r="A109" i="1"/>
  <c r="A108" i="1"/>
  <c r="A107" i="1"/>
  <c r="A106" i="1"/>
  <c r="A105" i="1"/>
  <c r="A104" i="1"/>
  <c r="A103" i="1"/>
  <c r="A102" i="1"/>
  <c r="A101" i="1"/>
  <c r="A100" i="1"/>
  <c r="A99" i="1"/>
  <c r="A98" i="1"/>
  <c r="A97" i="1"/>
  <c r="A96" i="1"/>
  <c r="A95" i="1"/>
  <c r="A94" i="1"/>
  <c r="A93" i="1"/>
  <c r="A92" i="1"/>
  <c r="A91" i="1"/>
  <c r="A90" i="1"/>
  <c r="A89" i="1"/>
  <c r="A88" i="1"/>
  <c r="A87" i="1"/>
  <c r="A86" i="1"/>
  <c r="A85" i="1"/>
  <c r="A84" i="1"/>
  <c r="A83" i="1"/>
  <c r="A82" i="1"/>
  <c r="A81" i="1"/>
  <c r="A80" i="1"/>
  <c r="A79" i="1"/>
  <c r="A78" i="1"/>
  <c r="A77" i="1"/>
  <c r="A76" i="1"/>
  <c r="A75" i="1"/>
  <c r="A74" i="1"/>
  <c r="A73" i="1"/>
  <c r="A72" i="1"/>
  <c r="A71" i="1"/>
  <c r="A70" i="1"/>
  <c r="A69" i="1"/>
  <c r="A68" i="1"/>
  <c r="A67" i="1"/>
  <c r="A66" i="1"/>
  <c r="A65" i="1"/>
  <c r="A64" i="1"/>
  <c r="A63" i="1"/>
  <c r="A62" i="1"/>
  <c r="A61" i="1"/>
  <c r="A60" i="1"/>
  <c r="A59" i="1"/>
  <c r="A58" i="1"/>
  <c r="A57" i="1"/>
  <c r="A56" i="1"/>
  <c r="A55" i="1"/>
  <c r="A54" i="1"/>
  <c r="A53" i="1"/>
  <c r="A52" i="1"/>
  <c r="A51" i="1"/>
  <c r="A50" i="1"/>
  <c r="A49" i="1"/>
  <c r="A48" i="1"/>
  <c r="A47" i="1"/>
  <c r="A46" i="1"/>
  <c r="A45" i="1"/>
  <c r="A44" i="1"/>
  <c r="A43" i="1"/>
  <c r="A42" i="1"/>
  <c r="A41" i="1"/>
  <c r="A40" i="1"/>
  <c r="A39" i="1"/>
  <c r="A38" i="1"/>
  <c r="A37" i="1"/>
  <c r="A36" i="1"/>
  <c r="A35" i="1"/>
  <c r="A34" i="1"/>
  <c r="A33" i="1"/>
  <c r="A32" i="1"/>
  <c r="A31" i="1"/>
  <c r="A30" i="1"/>
  <c r="A29" i="1"/>
  <c r="A28" i="1"/>
  <c r="A27" i="1"/>
  <c r="A26" i="1"/>
  <c r="A25" i="1"/>
  <c r="A24" i="1"/>
  <c r="A23" i="1"/>
  <c r="A22" i="1"/>
  <c r="A21" i="1"/>
  <c r="A20" i="1"/>
  <c r="A19" i="1"/>
  <c r="A18" i="1"/>
  <c r="A17" i="1"/>
  <c r="A16" i="1"/>
  <c r="A15" i="1"/>
  <c r="A14" i="1"/>
  <c r="A13" i="1"/>
  <c r="A12" i="1"/>
  <c r="A11" i="1"/>
  <c r="A10" i="1"/>
  <c r="A9" i="1"/>
  <c r="A8" i="1"/>
  <c r="A7" i="1"/>
  <c r="A6" i="1"/>
  <c r="A5" i="1"/>
  <c r="A4" i="1"/>
  <c r="A3" i="1"/>
  <c r="AX55" i="1" l="1"/>
  <c r="AW208" i="1"/>
  <c r="AX226" i="1"/>
  <c r="AW230" i="1"/>
  <c r="AX198" i="1"/>
  <c r="AX230" i="1"/>
  <c r="AX223" i="1"/>
  <c r="AW58" i="1"/>
  <c r="AZ7" i="1"/>
  <c r="AW122" i="1"/>
  <c r="AZ131" i="1"/>
  <c r="AW198" i="1"/>
  <c r="AX5" i="1"/>
  <c r="AX13" i="1"/>
  <c r="AX21" i="1"/>
  <c r="AX29" i="1"/>
  <c r="AZ5" i="1"/>
  <c r="AW5" i="1"/>
  <c r="AZ13" i="1"/>
  <c r="AW13" i="1"/>
  <c r="AZ21" i="1"/>
  <c r="AW21" i="1"/>
  <c r="AZ29" i="1"/>
  <c r="AW29" i="1"/>
  <c r="AZ37" i="1"/>
  <c r="AW37" i="1"/>
  <c r="AZ45" i="1"/>
  <c r="AW45" i="1"/>
  <c r="AZ53" i="1"/>
  <c r="AW53" i="1"/>
  <c r="AZ61" i="1"/>
  <c r="AW61" i="1"/>
  <c r="AZ69" i="1"/>
  <c r="AW69" i="1"/>
  <c r="AZ77" i="1"/>
  <c r="AW77" i="1"/>
  <c r="AZ85" i="1"/>
  <c r="AW85" i="1"/>
  <c r="AZ93" i="1"/>
  <c r="AW93" i="1"/>
  <c r="AZ101" i="1"/>
  <c r="AW101" i="1"/>
  <c r="AZ109" i="1"/>
  <c r="AW109" i="1"/>
  <c r="AZ117" i="1"/>
  <c r="AW117" i="1"/>
  <c r="AZ125" i="1"/>
  <c r="AW125" i="1"/>
  <c r="AZ133" i="1"/>
  <c r="AW133" i="1"/>
  <c r="AZ141" i="1"/>
  <c r="AW141" i="1"/>
  <c r="AZ149" i="1"/>
  <c r="AW149" i="1"/>
  <c r="AZ3" i="1"/>
  <c r="AW3" i="1"/>
  <c r="AX11" i="1"/>
  <c r="AZ11" i="1"/>
  <c r="AW11" i="1"/>
  <c r="AZ19" i="1"/>
  <c r="AW19" i="1"/>
  <c r="AZ27" i="1"/>
  <c r="AX27" i="1"/>
  <c r="AW27" i="1"/>
  <c r="AZ35" i="1"/>
  <c r="AW35" i="1"/>
  <c r="AX43" i="1"/>
  <c r="AZ43" i="1"/>
  <c r="AW43" i="1"/>
  <c r="AZ51" i="1"/>
  <c r="AW51" i="1"/>
  <c r="AX59" i="1"/>
  <c r="AW59" i="1"/>
  <c r="AZ67" i="1"/>
  <c r="AW67" i="1"/>
  <c r="AX75" i="1"/>
  <c r="AZ75" i="1"/>
  <c r="AW75" i="1"/>
  <c r="AZ83" i="1"/>
  <c r="AW83" i="1"/>
  <c r="AZ91" i="1"/>
  <c r="AX91" i="1"/>
  <c r="AW91" i="1"/>
  <c r="AZ99" i="1"/>
  <c r="AW99" i="1"/>
  <c r="AX107" i="1"/>
  <c r="AZ107" i="1"/>
  <c r="AW107" i="1"/>
  <c r="AZ115" i="1"/>
  <c r="AW115" i="1"/>
  <c r="AZ123" i="1"/>
  <c r="AX123" i="1"/>
  <c r="AW123" i="1"/>
  <c r="AZ139" i="1"/>
  <c r="AX139" i="1"/>
  <c r="AW139" i="1"/>
  <c r="AZ147" i="1"/>
  <c r="AW147" i="1"/>
  <c r="AZ155" i="1"/>
  <c r="AX155" i="1"/>
  <c r="AZ163" i="1"/>
  <c r="AW163" i="1"/>
  <c r="AZ171" i="1"/>
  <c r="AX171" i="1"/>
  <c r="AW171" i="1"/>
  <c r="AZ179" i="1"/>
  <c r="AW179" i="1"/>
  <c r="AZ187" i="1"/>
  <c r="AX187" i="1"/>
  <c r="AX195" i="1"/>
  <c r="AW195" i="1"/>
  <c r="AZ195" i="1"/>
  <c r="AZ203" i="1"/>
  <c r="AW203" i="1"/>
  <c r="AZ211" i="1"/>
  <c r="AW211" i="1"/>
  <c r="AZ219" i="1"/>
  <c r="AX219" i="1"/>
  <c r="AX3" i="1"/>
  <c r="AX19" i="1"/>
  <c r="AX35" i="1"/>
  <c r="AX51" i="1"/>
  <c r="AX67" i="1"/>
  <c r="AX83" i="1"/>
  <c r="AX99" i="1"/>
  <c r="AX115" i="1"/>
  <c r="AX131" i="1"/>
  <c r="AX147" i="1"/>
  <c r="AX163" i="1"/>
  <c r="AX179" i="1"/>
  <c r="AX203" i="1"/>
  <c r="AX211" i="1"/>
  <c r="AW42" i="1"/>
  <c r="AW106" i="1"/>
  <c r="AW176" i="1"/>
  <c r="AX34" i="1"/>
  <c r="AZ84" i="1"/>
  <c r="AZ4" i="1"/>
  <c r="AW4" i="1"/>
  <c r="AZ12" i="1"/>
  <c r="AW12" i="1"/>
  <c r="AZ28" i="1"/>
  <c r="AW28" i="1"/>
  <c r="AZ36" i="1"/>
  <c r="AW36" i="1"/>
  <c r="AZ44" i="1"/>
  <c r="AW44" i="1"/>
  <c r="AZ52" i="1"/>
  <c r="AW52" i="1"/>
  <c r="AW60" i="1"/>
  <c r="AZ60" i="1"/>
  <c r="AZ68" i="1"/>
  <c r="AW68" i="1"/>
  <c r="AZ76" i="1"/>
  <c r="AW76" i="1"/>
  <c r="AZ92" i="1"/>
  <c r="AW92" i="1"/>
  <c r="AZ100" i="1"/>
  <c r="AW100" i="1"/>
  <c r="AZ108" i="1"/>
  <c r="AW108" i="1"/>
  <c r="AZ116" i="1"/>
  <c r="AW116" i="1"/>
  <c r="AZ124" i="1"/>
  <c r="AW124" i="1"/>
  <c r="AZ132" i="1"/>
  <c r="AW132" i="1"/>
  <c r="AZ140" i="1"/>
  <c r="AW140" i="1"/>
  <c r="AZ148" i="1"/>
  <c r="AW148" i="1"/>
  <c r="AZ156" i="1"/>
  <c r="AW156" i="1"/>
  <c r="AZ164" i="1"/>
  <c r="AW164" i="1"/>
  <c r="AZ172" i="1"/>
  <c r="AW172" i="1"/>
  <c r="AZ188" i="1"/>
  <c r="AW188" i="1"/>
  <c r="AZ196" i="1"/>
  <c r="AW196" i="1"/>
  <c r="AZ204" i="1"/>
  <c r="AW204" i="1"/>
  <c r="AZ212" i="1"/>
  <c r="AW212" i="1"/>
  <c r="AZ220" i="1"/>
  <c r="AW220" i="1"/>
  <c r="AZ228" i="1"/>
  <c r="AW228" i="1"/>
  <c r="AX4" i="1"/>
  <c r="AX20" i="1"/>
  <c r="AX28" i="1"/>
  <c r="AX36" i="1"/>
  <c r="AX52" i="1"/>
  <c r="AX60" i="1"/>
  <c r="AX68" i="1"/>
  <c r="AX84" i="1"/>
  <c r="AX92" i="1"/>
  <c r="AX100" i="1"/>
  <c r="AX116" i="1"/>
  <c r="AX124" i="1"/>
  <c r="AX132" i="1"/>
  <c r="AX148" i="1"/>
  <c r="AX156" i="1"/>
  <c r="AX164" i="1"/>
  <c r="AW50" i="1"/>
  <c r="AW114" i="1"/>
  <c r="AW187" i="1"/>
  <c r="AX44" i="1"/>
  <c r="AX130" i="1"/>
  <c r="AZ103" i="1"/>
  <c r="AZ6" i="1"/>
  <c r="AW6" i="1"/>
  <c r="AZ14" i="1"/>
  <c r="AW14" i="1"/>
  <c r="AW22" i="1"/>
  <c r="AZ22" i="1"/>
  <c r="AZ30" i="1"/>
  <c r="AW30" i="1"/>
  <c r="AW38" i="1"/>
  <c r="AZ38" i="1"/>
  <c r="AZ54" i="1"/>
  <c r="AW54" i="1"/>
  <c r="AW62" i="1"/>
  <c r="AZ62" i="1"/>
  <c r="AZ70" i="1"/>
  <c r="AW70" i="1"/>
  <c r="AZ78" i="1"/>
  <c r="AW78" i="1"/>
  <c r="AW86" i="1"/>
  <c r="AZ86" i="1"/>
  <c r="AZ94" i="1"/>
  <c r="AW94" i="1"/>
  <c r="AZ102" i="1"/>
  <c r="AW102" i="1"/>
  <c r="AZ110" i="1"/>
  <c r="AW110" i="1"/>
  <c r="AZ118" i="1"/>
  <c r="AW118" i="1"/>
  <c r="AZ126" i="1"/>
  <c r="AW126" i="1"/>
  <c r="AZ134" i="1"/>
  <c r="AW134" i="1"/>
  <c r="AW142" i="1"/>
  <c r="AZ142" i="1"/>
  <c r="AZ150" i="1"/>
  <c r="AW150" i="1"/>
  <c r="AZ158" i="1"/>
  <c r="AW158" i="1"/>
  <c r="AZ174" i="1"/>
  <c r="AW174" i="1"/>
  <c r="AW182" i="1"/>
  <c r="AZ182" i="1"/>
  <c r="AZ190" i="1"/>
  <c r="AW190" i="1"/>
  <c r="AW206" i="1"/>
  <c r="AZ206" i="1"/>
  <c r="AZ214" i="1"/>
  <c r="AW214" i="1"/>
  <c r="AZ222" i="1"/>
  <c r="AW222" i="1"/>
  <c r="AX6" i="1"/>
  <c r="AX14" i="1"/>
  <c r="AX22" i="1"/>
  <c r="AX30" i="1"/>
  <c r="AX38" i="1"/>
  <c r="AX46" i="1"/>
  <c r="AX54" i="1"/>
  <c r="AX62" i="1"/>
  <c r="AX70" i="1"/>
  <c r="AX78" i="1"/>
  <c r="AX86" i="1"/>
  <c r="AX94" i="1"/>
  <c r="AX102" i="1"/>
  <c r="AX110" i="1"/>
  <c r="AX118" i="1"/>
  <c r="AX126" i="1"/>
  <c r="AX134" i="1"/>
  <c r="AX142" i="1"/>
  <c r="AX150" i="1"/>
  <c r="AX158" i="1"/>
  <c r="AX166" i="1"/>
  <c r="AX174" i="1"/>
  <c r="AX182" i="1"/>
  <c r="AX190" i="1"/>
  <c r="AX206" i="1"/>
  <c r="AX214" i="1"/>
  <c r="AX222" i="1"/>
  <c r="AW66" i="1"/>
  <c r="AW130" i="1"/>
  <c r="AX66" i="1"/>
  <c r="AZ20" i="1"/>
  <c r="AZ180" i="1"/>
  <c r="AZ15" i="1"/>
  <c r="AW15" i="1"/>
  <c r="AX15" i="1"/>
  <c r="AW23" i="1"/>
  <c r="AZ23" i="1"/>
  <c r="AZ31" i="1"/>
  <c r="AX31" i="1"/>
  <c r="AW31" i="1"/>
  <c r="AW39" i="1"/>
  <c r="AZ39" i="1"/>
  <c r="AW47" i="1"/>
  <c r="AX47" i="1"/>
  <c r="AZ47" i="1"/>
  <c r="AZ55" i="1"/>
  <c r="AW55" i="1"/>
  <c r="AX63" i="1"/>
  <c r="AW63" i="1"/>
  <c r="AZ63" i="1"/>
  <c r="AZ79" i="1"/>
  <c r="AW79" i="1"/>
  <c r="AX79" i="1"/>
  <c r="AW87" i="1"/>
  <c r="AZ87" i="1"/>
  <c r="AX95" i="1"/>
  <c r="AZ95" i="1"/>
  <c r="AW95" i="1"/>
  <c r="AZ111" i="1"/>
  <c r="AW111" i="1"/>
  <c r="AX111" i="1"/>
  <c r="AZ119" i="1"/>
  <c r="AW119" i="1"/>
  <c r="AZ127" i="1"/>
  <c r="AX127" i="1"/>
  <c r="AW127" i="1"/>
  <c r="AW135" i="1"/>
  <c r="AZ135" i="1"/>
  <c r="AW143" i="1"/>
  <c r="AZ143" i="1"/>
  <c r="AX143" i="1"/>
  <c r="AZ151" i="1"/>
  <c r="AW151" i="1"/>
  <c r="AZ159" i="1"/>
  <c r="AX159" i="1"/>
  <c r="AW159" i="1"/>
  <c r="AZ167" i="1"/>
  <c r="AW167" i="1"/>
  <c r="AZ175" i="1"/>
  <c r="AW175" i="1"/>
  <c r="AX175" i="1"/>
  <c r="AZ183" i="1"/>
  <c r="AX183" i="1"/>
  <c r="AW183" i="1"/>
  <c r="AZ191" i="1"/>
  <c r="AW191" i="1"/>
  <c r="AZ199" i="1"/>
  <c r="AW199" i="1"/>
  <c r="AW207" i="1"/>
  <c r="AX207" i="1"/>
  <c r="AZ207" i="1"/>
  <c r="AZ215" i="1"/>
  <c r="AW215" i="1"/>
  <c r="AX215" i="1"/>
  <c r="AX7" i="1"/>
  <c r="AX39" i="1"/>
  <c r="AX71" i="1"/>
  <c r="AX103" i="1"/>
  <c r="AX135" i="1"/>
  <c r="AX167" i="1"/>
  <c r="AX191" i="1"/>
  <c r="AX199" i="1"/>
  <c r="AW10" i="1"/>
  <c r="AW74" i="1"/>
  <c r="AW138" i="1"/>
  <c r="AW219" i="1"/>
  <c r="AX76" i="1"/>
  <c r="AZ34" i="1"/>
  <c r="AZ8" i="1"/>
  <c r="AW8" i="1"/>
  <c r="AZ16" i="1"/>
  <c r="AW16" i="1"/>
  <c r="AZ24" i="1"/>
  <c r="AW24" i="1"/>
  <c r="AZ32" i="1"/>
  <c r="AW32" i="1"/>
  <c r="AZ40" i="1"/>
  <c r="AW40" i="1"/>
  <c r="AZ48" i="1"/>
  <c r="AW48" i="1"/>
  <c r="AZ56" i="1"/>
  <c r="AW56" i="1"/>
  <c r="AZ64" i="1"/>
  <c r="AW64" i="1"/>
  <c r="AZ72" i="1"/>
  <c r="AW72" i="1"/>
  <c r="AZ80" i="1"/>
  <c r="AW80" i="1"/>
  <c r="AZ88" i="1"/>
  <c r="AW88" i="1"/>
  <c r="AZ96" i="1"/>
  <c r="AW96" i="1"/>
  <c r="AZ104" i="1"/>
  <c r="AW104" i="1"/>
  <c r="AW112" i="1"/>
  <c r="AZ112" i="1"/>
  <c r="AZ120" i="1"/>
  <c r="AW120" i="1"/>
  <c r="AZ128" i="1"/>
  <c r="AW128" i="1"/>
  <c r="AZ136" i="1"/>
  <c r="AW136" i="1"/>
  <c r="AZ144" i="1"/>
  <c r="AW144" i="1"/>
  <c r="AZ152" i="1"/>
  <c r="AW152" i="1"/>
  <c r="AZ160" i="1"/>
  <c r="AW160" i="1"/>
  <c r="AZ168" i="1"/>
  <c r="AW168" i="1"/>
  <c r="AZ184" i="1"/>
  <c r="AW184" i="1"/>
  <c r="AZ192" i="1"/>
  <c r="AW192" i="1"/>
  <c r="AZ200" i="1"/>
  <c r="AW200" i="1"/>
  <c r="AZ216" i="1"/>
  <c r="AW216" i="1"/>
  <c r="AZ224" i="1"/>
  <c r="AW224" i="1"/>
  <c r="AX8" i="1"/>
  <c r="AX16" i="1"/>
  <c r="AX24" i="1"/>
  <c r="AX32" i="1"/>
  <c r="AX40" i="1"/>
  <c r="AX48" i="1"/>
  <c r="AX56" i="1"/>
  <c r="AX64" i="1"/>
  <c r="AX72" i="1"/>
  <c r="AX80" i="1"/>
  <c r="AX88" i="1"/>
  <c r="AX96" i="1"/>
  <c r="AX104" i="1"/>
  <c r="AX112" i="1"/>
  <c r="AX120" i="1"/>
  <c r="AX128" i="1"/>
  <c r="AX136" i="1"/>
  <c r="AX144" i="1"/>
  <c r="AX152" i="1"/>
  <c r="AX160" i="1"/>
  <c r="AX168" i="1"/>
  <c r="AX176" i="1"/>
  <c r="AX192" i="1"/>
  <c r="AX200" i="1"/>
  <c r="AX208" i="1"/>
  <c r="AX216" i="1"/>
  <c r="AX224" i="1"/>
  <c r="AW18" i="1"/>
  <c r="AW82" i="1"/>
  <c r="AW146" i="1"/>
  <c r="AX87" i="1"/>
  <c r="AX172" i="1"/>
  <c r="AZ46" i="1"/>
  <c r="AZ9" i="1"/>
  <c r="AW9" i="1"/>
  <c r="AZ17" i="1"/>
  <c r="AW17" i="1"/>
  <c r="AZ25" i="1"/>
  <c r="AW25" i="1"/>
  <c r="AZ33" i="1"/>
  <c r="AW33" i="1"/>
  <c r="AZ41" i="1"/>
  <c r="AW41" i="1"/>
  <c r="AZ49" i="1"/>
  <c r="AW49" i="1"/>
  <c r="AZ57" i="1"/>
  <c r="AW57" i="1"/>
  <c r="AZ65" i="1"/>
  <c r="AW65" i="1"/>
  <c r="AZ73" i="1"/>
  <c r="AW73" i="1"/>
  <c r="AZ81" i="1"/>
  <c r="AW81" i="1"/>
  <c r="AZ89" i="1"/>
  <c r="AW89" i="1"/>
  <c r="AZ97" i="1"/>
  <c r="AW97" i="1"/>
  <c r="AZ105" i="1"/>
  <c r="AW105" i="1"/>
  <c r="AZ113" i="1"/>
  <c r="AW113" i="1"/>
  <c r="AZ121" i="1"/>
  <c r="AW121" i="1"/>
  <c r="AZ129" i="1"/>
  <c r="AW129" i="1"/>
  <c r="AZ137" i="1"/>
  <c r="AW137" i="1"/>
  <c r="AZ145" i="1"/>
  <c r="AW145" i="1"/>
  <c r="AZ153" i="1"/>
  <c r="AW153" i="1"/>
  <c r="AZ161" i="1"/>
  <c r="AW161" i="1"/>
  <c r="AZ169" i="1"/>
  <c r="AW169" i="1"/>
  <c r="AZ177" i="1"/>
  <c r="AW177" i="1"/>
  <c r="AZ185" i="1"/>
  <c r="AW185" i="1"/>
  <c r="AZ193" i="1"/>
  <c r="AW193" i="1"/>
  <c r="AZ201" i="1"/>
  <c r="AW201" i="1"/>
  <c r="AZ209" i="1"/>
  <c r="AW209" i="1"/>
  <c r="AZ217" i="1"/>
  <c r="AW217" i="1"/>
  <c r="AZ225" i="1"/>
  <c r="AW225" i="1"/>
  <c r="AX9" i="1"/>
  <c r="AX17" i="1"/>
  <c r="AX25" i="1"/>
  <c r="AW26" i="1"/>
  <c r="AW90" i="1"/>
  <c r="AW155" i="1"/>
  <c r="AX12" i="1"/>
  <c r="AX98" i="1"/>
  <c r="AX184" i="1"/>
  <c r="AZ59" i="1"/>
  <c r="AZ154" i="1"/>
  <c r="AW154" i="1"/>
  <c r="AZ162" i="1"/>
  <c r="AW162" i="1"/>
  <c r="AZ170" i="1"/>
  <c r="AW170" i="1"/>
  <c r="AZ178" i="1"/>
  <c r="AW178" i="1"/>
  <c r="AZ186" i="1"/>
  <c r="AW186" i="1"/>
  <c r="AW194" i="1"/>
  <c r="AZ194" i="1"/>
  <c r="AZ202" i="1"/>
  <c r="AW202" i="1"/>
  <c r="AZ210" i="1"/>
  <c r="AW210" i="1"/>
  <c r="AZ218" i="1"/>
  <c r="AW218" i="1"/>
  <c r="AX10" i="1"/>
  <c r="AX18" i="1"/>
  <c r="AX26" i="1"/>
  <c r="AX42" i="1"/>
  <c r="AX50" i="1"/>
  <c r="AX58" i="1"/>
  <c r="AX74" i="1"/>
  <c r="AX82" i="1"/>
  <c r="AX90" i="1"/>
  <c r="AX106" i="1"/>
  <c r="AX114" i="1"/>
  <c r="AX122" i="1"/>
  <c r="AX138" i="1"/>
  <c r="AX146" i="1"/>
  <c r="AX154" i="1"/>
  <c r="AX170" i="1"/>
  <c r="AX178" i="1"/>
  <c r="AX186" i="1"/>
  <c r="AX194" i="1"/>
  <c r="AX202" i="1"/>
  <c r="AX218" i="1"/>
  <c r="AW98" i="1"/>
  <c r="AW166" i="1"/>
  <c r="AX23" i="1"/>
  <c r="AX108" i="1"/>
  <c r="AZ71" i="1"/>
  <c r="AX33" i="1"/>
  <c r="AX41" i="1"/>
  <c r="AX49" i="1"/>
  <c r="AX57" i="1"/>
  <c r="AX65" i="1"/>
  <c r="AX73" i="1"/>
  <c r="AX81" i="1"/>
  <c r="AX89" i="1"/>
  <c r="AX97" i="1"/>
  <c r="AX105" i="1"/>
  <c r="AX113" i="1"/>
  <c r="AX121" i="1"/>
  <c r="AX129" i="1"/>
  <c r="AX137" i="1"/>
  <c r="AX145" i="1"/>
  <c r="AX153" i="1"/>
  <c r="AX161" i="1"/>
  <c r="AX169" i="1"/>
  <c r="AX177" i="1"/>
  <c r="AX185" i="1"/>
  <c r="AX193" i="1"/>
  <c r="AX201" i="1"/>
  <c r="AX209" i="1"/>
  <c r="AX217" i="1"/>
  <c r="AX225" i="1"/>
  <c r="AW223" i="1"/>
  <c r="AX227" i="1"/>
  <c r="AZ157" i="1"/>
  <c r="AW157" i="1"/>
  <c r="AZ165" i="1"/>
  <c r="AW165" i="1"/>
  <c r="AZ173" i="1"/>
  <c r="AW173" i="1"/>
  <c r="AZ181" i="1"/>
  <c r="AW181" i="1"/>
  <c r="AZ189" i="1"/>
  <c r="AW189" i="1"/>
  <c r="AZ197" i="1"/>
  <c r="AW197" i="1"/>
  <c r="AZ205" i="1"/>
  <c r="AW205" i="1"/>
  <c r="AZ213" i="1"/>
  <c r="AW213" i="1"/>
  <c r="AZ221" i="1"/>
  <c r="AW221" i="1"/>
  <c r="AZ229" i="1"/>
  <c r="AW229" i="1"/>
  <c r="AW226" i="1"/>
  <c r="AX180" i="1"/>
  <c r="AX188" i="1"/>
  <c r="AX196" i="1"/>
  <c r="AX204" i="1"/>
  <c r="AX212" i="1"/>
  <c r="AX220" i="1"/>
  <c r="AX228" i="1"/>
  <c r="AW227" i="1"/>
  <c r="AX37" i="1"/>
  <c r="AX45" i="1"/>
  <c r="AX53" i="1"/>
  <c r="AX61" i="1"/>
  <c r="AX69" i="1"/>
  <c r="AX77" i="1"/>
  <c r="AX85" i="1"/>
  <c r="AX93" i="1"/>
  <c r="AX101" i="1"/>
  <c r="AX109" i="1"/>
  <c r="AX117" i="1"/>
  <c r="AX125" i="1"/>
  <c r="AX133" i="1"/>
  <c r="AX141" i="1"/>
  <c r="AX149" i="1"/>
  <c r="AX157" i="1"/>
  <c r="AX165" i="1"/>
  <c r="AX173" i="1"/>
  <c r="AX181" i="1"/>
  <c r="AX189" i="1"/>
  <c r="AX197" i="1"/>
  <c r="AX205" i="1"/>
  <c r="AX213" i="1"/>
  <c r="AX221" i="1"/>
  <c r="AX229" i="1"/>
  <c r="D29" i="4"/>
  <c r="D24" i="4"/>
  <c r="D25" i="4"/>
  <c r="D26" i="4"/>
  <c r="D27" i="4"/>
  <c r="D28" i="4"/>
  <c r="BC2" i="1" l="1"/>
  <c r="S4148" i="8"/>
  <c r="S4149" i="8"/>
  <c r="S4150" i="8"/>
  <c r="S4151" i="8"/>
  <c r="S4152" i="8"/>
  <c r="S4153" i="8"/>
  <c r="S4154" i="8"/>
  <c r="B2" i="1"/>
  <c r="S3" i="8" l="1"/>
  <c r="S4" i="8"/>
  <c r="S5" i="8"/>
  <c r="S6" i="8"/>
  <c r="S7" i="8"/>
  <c r="A7" i="8" s="1"/>
  <c r="T7" i="8" s="1"/>
  <c r="S8" i="8"/>
  <c r="A8" i="8" s="1"/>
  <c r="T8" i="8" s="1"/>
  <c r="S9" i="8"/>
  <c r="S10" i="8"/>
  <c r="A10" i="8" s="1"/>
  <c r="T10" i="8" s="1"/>
  <c r="S11" i="8"/>
  <c r="S12" i="8"/>
  <c r="S13" i="8"/>
  <c r="S14" i="8"/>
  <c r="S15" i="8"/>
  <c r="A15" i="8" s="1"/>
  <c r="T15" i="8" s="1"/>
  <c r="S16" i="8"/>
  <c r="A16" i="8" s="1"/>
  <c r="T16" i="8" s="1"/>
  <c r="S17" i="8"/>
  <c r="S18" i="8"/>
  <c r="A18" i="8" s="1"/>
  <c r="T18" i="8" s="1"/>
  <c r="S19" i="8"/>
  <c r="S20" i="8"/>
  <c r="S21" i="8"/>
  <c r="S22" i="8"/>
  <c r="S23" i="8"/>
  <c r="A23" i="8" s="1"/>
  <c r="T23" i="8" s="1"/>
  <c r="S24" i="8"/>
  <c r="A24" i="8" s="1"/>
  <c r="T24" i="8" s="1"/>
  <c r="S25" i="8"/>
  <c r="S26" i="8"/>
  <c r="A26" i="8" s="1"/>
  <c r="T26" i="8" s="1"/>
  <c r="S27" i="8"/>
  <c r="S28" i="8"/>
  <c r="S29" i="8"/>
  <c r="S30" i="8"/>
  <c r="S31" i="8"/>
  <c r="S32" i="8"/>
  <c r="A32" i="8" s="1"/>
  <c r="T32" i="8" s="1"/>
  <c r="S33" i="8"/>
  <c r="S34" i="8"/>
  <c r="A34" i="8" s="1"/>
  <c r="T34" i="8" s="1"/>
  <c r="S35" i="8"/>
  <c r="S36" i="8"/>
  <c r="S37" i="8"/>
  <c r="S38" i="8"/>
  <c r="S39" i="8"/>
  <c r="S40" i="8"/>
  <c r="A40" i="8" s="1"/>
  <c r="T40" i="8" s="1"/>
  <c r="S41" i="8"/>
  <c r="S42" i="8"/>
  <c r="A42" i="8" s="1"/>
  <c r="T42" i="8" s="1"/>
  <c r="S43" i="8"/>
  <c r="S44" i="8"/>
  <c r="S45" i="8"/>
  <c r="S46" i="8"/>
  <c r="S47" i="8"/>
  <c r="S48" i="8"/>
  <c r="S49" i="8"/>
  <c r="S50" i="8"/>
  <c r="A50" i="8" s="1"/>
  <c r="T50" i="8" s="1"/>
  <c r="S51" i="8"/>
  <c r="S52" i="8"/>
  <c r="S53" i="8"/>
  <c r="S54" i="8"/>
  <c r="S55" i="8"/>
  <c r="A55" i="8" s="1"/>
  <c r="T55" i="8" s="1"/>
  <c r="S56" i="8"/>
  <c r="A56" i="8" s="1"/>
  <c r="T56" i="8" s="1"/>
  <c r="S57" i="8"/>
  <c r="S58" i="8"/>
  <c r="A58" i="8" s="1"/>
  <c r="T58" i="8" s="1"/>
  <c r="S59" i="8"/>
  <c r="S60" i="8"/>
  <c r="S61" i="8"/>
  <c r="S62" i="8"/>
  <c r="S63" i="8"/>
  <c r="S64" i="8"/>
  <c r="A64" i="8" s="1"/>
  <c r="T64" i="8" s="1"/>
  <c r="S65" i="8"/>
  <c r="S66" i="8"/>
  <c r="A66" i="8" s="1"/>
  <c r="T66" i="8" s="1"/>
  <c r="S67" i="8"/>
  <c r="S68" i="8"/>
  <c r="S69" i="8"/>
  <c r="S70" i="8"/>
  <c r="S71" i="8"/>
  <c r="A71" i="8" s="1"/>
  <c r="T71" i="8" s="1"/>
  <c r="S72" i="8"/>
  <c r="A72" i="8" s="1"/>
  <c r="T72" i="8" s="1"/>
  <c r="S73" i="8"/>
  <c r="S74" i="8"/>
  <c r="A74" i="8" s="1"/>
  <c r="T74" i="8" s="1"/>
  <c r="S75" i="8"/>
  <c r="S76" i="8"/>
  <c r="S77" i="8"/>
  <c r="S78" i="8"/>
  <c r="S79" i="8"/>
  <c r="A79" i="8" s="1"/>
  <c r="T79" i="8" s="1"/>
  <c r="S80" i="8"/>
  <c r="A80" i="8" s="1"/>
  <c r="T80" i="8" s="1"/>
  <c r="S81" i="8"/>
  <c r="S82" i="8"/>
  <c r="A82" i="8" s="1"/>
  <c r="T82" i="8" s="1"/>
  <c r="S83" i="8"/>
  <c r="S84" i="8"/>
  <c r="S85" i="8"/>
  <c r="S86" i="8"/>
  <c r="S87" i="8"/>
  <c r="A87" i="8" s="1"/>
  <c r="T87" i="8" s="1"/>
  <c r="S88" i="8"/>
  <c r="A88" i="8" s="1"/>
  <c r="T88" i="8" s="1"/>
  <c r="S89" i="8"/>
  <c r="S90" i="8"/>
  <c r="A90" i="8" s="1"/>
  <c r="T90" i="8" s="1"/>
  <c r="S91" i="8"/>
  <c r="S92" i="8"/>
  <c r="S93" i="8"/>
  <c r="S94" i="8"/>
  <c r="S95" i="8"/>
  <c r="S96" i="8"/>
  <c r="A96" i="8" s="1"/>
  <c r="T96" i="8" s="1"/>
  <c r="S97" i="8"/>
  <c r="S98" i="8"/>
  <c r="A98" i="8" s="1"/>
  <c r="T98" i="8" s="1"/>
  <c r="S99" i="8"/>
  <c r="S100" i="8"/>
  <c r="S101" i="8"/>
  <c r="S102" i="8"/>
  <c r="S103" i="8"/>
  <c r="S104" i="8"/>
  <c r="A104" i="8" s="1"/>
  <c r="T104" i="8" s="1"/>
  <c r="S105" i="8"/>
  <c r="S106" i="8"/>
  <c r="A106" i="8" s="1"/>
  <c r="T106" i="8" s="1"/>
  <c r="S107" i="8"/>
  <c r="S108" i="8"/>
  <c r="S109" i="8"/>
  <c r="S110" i="8"/>
  <c r="S111" i="8"/>
  <c r="S112" i="8"/>
  <c r="S113" i="8"/>
  <c r="S114" i="8"/>
  <c r="A114" i="8" s="1"/>
  <c r="T114" i="8" s="1"/>
  <c r="S115" i="8"/>
  <c r="S116" i="8"/>
  <c r="S117" i="8"/>
  <c r="S118" i="8"/>
  <c r="S119" i="8"/>
  <c r="A119" i="8" s="1"/>
  <c r="T119" i="8" s="1"/>
  <c r="S120" i="8"/>
  <c r="A120" i="8" s="1"/>
  <c r="T120" i="8" s="1"/>
  <c r="S121" i="8"/>
  <c r="S122" i="8"/>
  <c r="A122" i="8" s="1"/>
  <c r="T122" i="8" s="1"/>
  <c r="S123" i="8"/>
  <c r="S124" i="8"/>
  <c r="S125" i="8"/>
  <c r="S126" i="8"/>
  <c r="S127" i="8"/>
  <c r="S128" i="8"/>
  <c r="A128" i="8" s="1"/>
  <c r="T128" i="8" s="1"/>
  <c r="S129" i="8"/>
  <c r="S130" i="8"/>
  <c r="A130" i="8" s="1"/>
  <c r="T130" i="8" s="1"/>
  <c r="S131" i="8"/>
  <c r="S132" i="8"/>
  <c r="S133" i="8"/>
  <c r="S134" i="8"/>
  <c r="S135" i="8"/>
  <c r="A135" i="8" s="1"/>
  <c r="T135" i="8" s="1"/>
  <c r="S136" i="8"/>
  <c r="A136" i="8" s="1"/>
  <c r="T136" i="8" s="1"/>
  <c r="S137" i="8"/>
  <c r="S138" i="8"/>
  <c r="A138" i="8" s="1"/>
  <c r="T138" i="8" s="1"/>
  <c r="S139" i="8"/>
  <c r="S140" i="8"/>
  <c r="S141" i="8"/>
  <c r="S142" i="8"/>
  <c r="S143" i="8"/>
  <c r="A143" i="8" s="1"/>
  <c r="T143" i="8" s="1"/>
  <c r="S144" i="8"/>
  <c r="A144" i="8" s="1"/>
  <c r="T144" i="8" s="1"/>
  <c r="S145" i="8"/>
  <c r="S146" i="8"/>
  <c r="A146" i="8" s="1"/>
  <c r="T146" i="8" s="1"/>
  <c r="S147" i="8"/>
  <c r="S148" i="8"/>
  <c r="S149" i="8"/>
  <c r="S150" i="8"/>
  <c r="S151" i="8"/>
  <c r="A151" i="8" s="1"/>
  <c r="T151" i="8" s="1"/>
  <c r="S152" i="8"/>
  <c r="A152" i="8" s="1"/>
  <c r="T152" i="8" s="1"/>
  <c r="S153" i="8"/>
  <c r="S154" i="8"/>
  <c r="A154" i="8" s="1"/>
  <c r="T154" i="8" s="1"/>
  <c r="S155" i="8"/>
  <c r="S156" i="8"/>
  <c r="S157" i="8"/>
  <c r="S158" i="8"/>
  <c r="S159" i="8"/>
  <c r="S160" i="8"/>
  <c r="A160" i="8" s="1"/>
  <c r="T160" i="8" s="1"/>
  <c r="S161" i="8"/>
  <c r="S162" i="8"/>
  <c r="A162" i="8" s="1"/>
  <c r="T162" i="8" s="1"/>
  <c r="S163" i="8"/>
  <c r="S164" i="8"/>
  <c r="S165" i="8"/>
  <c r="S166" i="8"/>
  <c r="S167" i="8"/>
  <c r="S168" i="8"/>
  <c r="A168" i="8" s="1"/>
  <c r="T168" i="8" s="1"/>
  <c r="S169" i="8"/>
  <c r="S170" i="8"/>
  <c r="A170" i="8" s="1"/>
  <c r="T170" i="8" s="1"/>
  <c r="S171" i="8"/>
  <c r="S172" i="8"/>
  <c r="S173" i="8"/>
  <c r="S174" i="8"/>
  <c r="S175" i="8"/>
  <c r="S176" i="8"/>
  <c r="S177" i="8"/>
  <c r="S178" i="8"/>
  <c r="A178" i="8" s="1"/>
  <c r="T178" i="8" s="1"/>
  <c r="S179" i="8"/>
  <c r="S180" i="8"/>
  <c r="S181" i="8"/>
  <c r="S182" i="8"/>
  <c r="S183" i="8"/>
  <c r="A183" i="8" s="1"/>
  <c r="T183" i="8" s="1"/>
  <c r="S184" i="8"/>
  <c r="A184" i="8" s="1"/>
  <c r="T184" i="8" s="1"/>
  <c r="S185" i="8"/>
  <c r="S186" i="8"/>
  <c r="A186" i="8" s="1"/>
  <c r="T186" i="8" s="1"/>
  <c r="S187" i="8"/>
  <c r="S188" i="8"/>
  <c r="S189" i="8"/>
  <c r="S190" i="8"/>
  <c r="S191" i="8"/>
  <c r="S192" i="8"/>
  <c r="A192" i="8" s="1"/>
  <c r="T192" i="8" s="1"/>
  <c r="S193" i="8"/>
  <c r="S194" i="8"/>
  <c r="A194" i="8" s="1"/>
  <c r="T194" i="8" s="1"/>
  <c r="S195" i="8"/>
  <c r="S196" i="8"/>
  <c r="S197" i="8"/>
  <c r="S198" i="8"/>
  <c r="S199" i="8"/>
  <c r="A199" i="8" s="1"/>
  <c r="T199" i="8" s="1"/>
  <c r="S200" i="8"/>
  <c r="A200" i="8" s="1"/>
  <c r="T200" i="8" s="1"/>
  <c r="S201" i="8"/>
  <c r="S202" i="8"/>
  <c r="A202" i="8" s="1"/>
  <c r="T202" i="8" s="1"/>
  <c r="S203" i="8"/>
  <c r="S204" i="8"/>
  <c r="S205" i="8"/>
  <c r="S206" i="8"/>
  <c r="S207" i="8"/>
  <c r="A207" i="8" s="1"/>
  <c r="T207" i="8" s="1"/>
  <c r="S208" i="8"/>
  <c r="A208" i="8" s="1"/>
  <c r="T208" i="8" s="1"/>
  <c r="S209" i="8"/>
  <c r="S210" i="8"/>
  <c r="A210" i="8" s="1"/>
  <c r="T210" i="8" s="1"/>
  <c r="S211" i="8"/>
  <c r="S212" i="8"/>
  <c r="S213" i="8"/>
  <c r="S214" i="8"/>
  <c r="S215" i="8"/>
  <c r="A215" i="8" s="1"/>
  <c r="T215" i="8" s="1"/>
  <c r="S216" i="8"/>
  <c r="A216" i="8" s="1"/>
  <c r="T216" i="8" s="1"/>
  <c r="S217" i="8"/>
  <c r="S218" i="8"/>
  <c r="A218" i="8" s="1"/>
  <c r="T218" i="8" s="1"/>
  <c r="S219" i="8"/>
  <c r="S220" i="8"/>
  <c r="S221" i="8"/>
  <c r="S222" i="8"/>
  <c r="S223" i="8"/>
  <c r="S224" i="8"/>
  <c r="A224" i="8" s="1"/>
  <c r="T224" i="8" s="1"/>
  <c r="S225" i="8"/>
  <c r="S226" i="8"/>
  <c r="A226" i="8" s="1"/>
  <c r="T226" i="8" s="1"/>
  <c r="S227" i="8"/>
  <c r="S228" i="8"/>
  <c r="S229" i="8"/>
  <c r="S230" i="8"/>
  <c r="S231" i="8"/>
  <c r="S232" i="8"/>
  <c r="A232" i="8" s="1"/>
  <c r="T232" i="8" s="1"/>
  <c r="S233" i="8"/>
  <c r="S234" i="8"/>
  <c r="A234" i="8" s="1"/>
  <c r="T234" i="8" s="1"/>
  <c r="S235" i="8"/>
  <c r="S236" i="8"/>
  <c r="S237" i="8"/>
  <c r="S238" i="8"/>
  <c r="S239" i="8"/>
  <c r="S240" i="8"/>
  <c r="S241" i="8"/>
  <c r="S242" i="8"/>
  <c r="A242" i="8" s="1"/>
  <c r="T242" i="8" s="1"/>
  <c r="S243" i="8"/>
  <c r="S244" i="8"/>
  <c r="S245" i="8"/>
  <c r="S246" i="8"/>
  <c r="S247" i="8"/>
  <c r="A247" i="8" s="1"/>
  <c r="T247" i="8" s="1"/>
  <c r="S248" i="8"/>
  <c r="A248" i="8" s="1"/>
  <c r="T248" i="8" s="1"/>
  <c r="S249" i="8"/>
  <c r="S250" i="8"/>
  <c r="A250" i="8" s="1"/>
  <c r="T250" i="8" s="1"/>
  <c r="S251" i="8"/>
  <c r="S252" i="8"/>
  <c r="S253" i="8"/>
  <c r="S254" i="8"/>
  <c r="S255" i="8"/>
  <c r="S256" i="8"/>
  <c r="A256" i="8" s="1"/>
  <c r="T256" i="8" s="1"/>
  <c r="S257" i="8"/>
  <c r="S258" i="8"/>
  <c r="A258" i="8" s="1"/>
  <c r="T258" i="8" s="1"/>
  <c r="S259" i="8"/>
  <c r="S260" i="8"/>
  <c r="S261" i="8"/>
  <c r="S262" i="8"/>
  <c r="S263" i="8"/>
  <c r="A263" i="8" s="1"/>
  <c r="T263" i="8" s="1"/>
  <c r="S264" i="8"/>
  <c r="A264" i="8" s="1"/>
  <c r="T264" i="8" s="1"/>
  <c r="S265" i="8"/>
  <c r="S266" i="8"/>
  <c r="A266" i="8" s="1"/>
  <c r="T266" i="8" s="1"/>
  <c r="S267" i="8"/>
  <c r="S268" i="8"/>
  <c r="S269" i="8"/>
  <c r="S270" i="8"/>
  <c r="S271" i="8"/>
  <c r="A271" i="8" s="1"/>
  <c r="T271" i="8" s="1"/>
  <c r="S272" i="8"/>
  <c r="A272" i="8" s="1"/>
  <c r="T272" i="8" s="1"/>
  <c r="S273" i="8"/>
  <c r="S274" i="8"/>
  <c r="A274" i="8" s="1"/>
  <c r="T274" i="8" s="1"/>
  <c r="S275" i="8"/>
  <c r="S276" i="8"/>
  <c r="S277" i="8"/>
  <c r="S278" i="8"/>
  <c r="S279" i="8"/>
  <c r="A279" i="8" s="1"/>
  <c r="T279" i="8" s="1"/>
  <c r="S280" i="8"/>
  <c r="A280" i="8" s="1"/>
  <c r="T280" i="8" s="1"/>
  <c r="S281" i="8"/>
  <c r="S282" i="8"/>
  <c r="A282" i="8" s="1"/>
  <c r="T282" i="8" s="1"/>
  <c r="S283" i="8"/>
  <c r="S284" i="8"/>
  <c r="S285" i="8"/>
  <c r="S286" i="8"/>
  <c r="S287" i="8"/>
  <c r="S288" i="8"/>
  <c r="A288" i="8" s="1"/>
  <c r="T288" i="8" s="1"/>
  <c r="S289" i="8"/>
  <c r="S290" i="8"/>
  <c r="A290" i="8" s="1"/>
  <c r="T290" i="8" s="1"/>
  <c r="S291" i="8"/>
  <c r="S292" i="8"/>
  <c r="S293" i="8"/>
  <c r="S294" i="8"/>
  <c r="S295" i="8"/>
  <c r="S296" i="8"/>
  <c r="A296" i="8" s="1"/>
  <c r="T296" i="8" s="1"/>
  <c r="S297" i="8"/>
  <c r="S298" i="8"/>
  <c r="A298" i="8" s="1"/>
  <c r="T298" i="8" s="1"/>
  <c r="S299" i="8"/>
  <c r="S300" i="8"/>
  <c r="S301" i="8"/>
  <c r="S302" i="8"/>
  <c r="S303" i="8"/>
  <c r="S304" i="8"/>
  <c r="S305" i="8"/>
  <c r="S306" i="8"/>
  <c r="A306" i="8" s="1"/>
  <c r="T306" i="8" s="1"/>
  <c r="S307" i="8"/>
  <c r="S308" i="8"/>
  <c r="S309" i="8"/>
  <c r="S310" i="8"/>
  <c r="S311" i="8"/>
  <c r="A311" i="8" s="1"/>
  <c r="T311" i="8" s="1"/>
  <c r="S312" i="8"/>
  <c r="A312" i="8" s="1"/>
  <c r="T312" i="8" s="1"/>
  <c r="S313" i="8"/>
  <c r="S314" i="8"/>
  <c r="A314" i="8" s="1"/>
  <c r="T314" i="8" s="1"/>
  <c r="S315" i="8"/>
  <c r="S316" i="8"/>
  <c r="S317" i="8"/>
  <c r="S318" i="8"/>
  <c r="S319" i="8"/>
  <c r="S320" i="8"/>
  <c r="A320" i="8" s="1"/>
  <c r="T320" i="8" s="1"/>
  <c r="S321" i="8"/>
  <c r="S322" i="8"/>
  <c r="A322" i="8" s="1"/>
  <c r="T322" i="8" s="1"/>
  <c r="S323" i="8"/>
  <c r="S324" i="8"/>
  <c r="S325" i="8"/>
  <c r="S326" i="8"/>
  <c r="S327" i="8"/>
  <c r="A327" i="8" s="1"/>
  <c r="T327" i="8" s="1"/>
  <c r="S328" i="8"/>
  <c r="A328" i="8" s="1"/>
  <c r="T328" i="8" s="1"/>
  <c r="S329" i="8"/>
  <c r="S330" i="8"/>
  <c r="A330" i="8" s="1"/>
  <c r="T330" i="8" s="1"/>
  <c r="S331" i="8"/>
  <c r="S332" i="8"/>
  <c r="S333" i="8"/>
  <c r="S334" i="8"/>
  <c r="S335" i="8"/>
  <c r="A335" i="8" s="1"/>
  <c r="T335" i="8" s="1"/>
  <c r="S336" i="8"/>
  <c r="A336" i="8" s="1"/>
  <c r="T336" i="8" s="1"/>
  <c r="S337" i="8"/>
  <c r="S338" i="8"/>
  <c r="A338" i="8" s="1"/>
  <c r="T338" i="8" s="1"/>
  <c r="S339" i="8"/>
  <c r="S340" i="8"/>
  <c r="S341" i="8"/>
  <c r="S342" i="8"/>
  <c r="S343" i="8"/>
  <c r="A343" i="8" s="1"/>
  <c r="T343" i="8" s="1"/>
  <c r="S344" i="8"/>
  <c r="A344" i="8" s="1"/>
  <c r="T344" i="8" s="1"/>
  <c r="S345" i="8"/>
  <c r="S346" i="8"/>
  <c r="A346" i="8" s="1"/>
  <c r="T346" i="8" s="1"/>
  <c r="S347" i="8"/>
  <c r="S348" i="8"/>
  <c r="S349" i="8"/>
  <c r="S350" i="8"/>
  <c r="S351" i="8"/>
  <c r="S352" i="8"/>
  <c r="A352" i="8" s="1"/>
  <c r="T352" i="8" s="1"/>
  <c r="S353" i="8"/>
  <c r="S354" i="8"/>
  <c r="A354" i="8" s="1"/>
  <c r="T354" i="8" s="1"/>
  <c r="S355" i="8"/>
  <c r="S356" i="8"/>
  <c r="S357" i="8"/>
  <c r="S358" i="8"/>
  <c r="S359" i="8"/>
  <c r="S360" i="8"/>
  <c r="A360" i="8" s="1"/>
  <c r="T360" i="8" s="1"/>
  <c r="S361" i="8"/>
  <c r="S362" i="8"/>
  <c r="A362" i="8" s="1"/>
  <c r="T362" i="8" s="1"/>
  <c r="S363" i="8"/>
  <c r="S364" i="8"/>
  <c r="S365" i="8"/>
  <c r="S366" i="8"/>
  <c r="S367" i="8"/>
  <c r="S368" i="8"/>
  <c r="S369" i="8"/>
  <c r="S370" i="8"/>
  <c r="A370" i="8" s="1"/>
  <c r="T370" i="8" s="1"/>
  <c r="S371" i="8"/>
  <c r="S372" i="8"/>
  <c r="S373" i="8"/>
  <c r="S374" i="8"/>
  <c r="S375" i="8"/>
  <c r="S376" i="8"/>
  <c r="S377" i="8"/>
  <c r="S378" i="8"/>
  <c r="A378" i="8" s="1"/>
  <c r="T378" i="8" s="1"/>
  <c r="S379" i="8"/>
  <c r="S380" i="8"/>
  <c r="S381" i="8"/>
  <c r="S382" i="8"/>
  <c r="S383" i="8"/>
  <c r="S384" i="8"/>
  <c r="S385" i="8"/>
  <c r="S386" i="8"/>
  <c r="A386" i="8" s="1"/>
  <c r="T386" i="8" s="1"/>
  <c r="S387" i="8"/>
  <c r="S388" i="8"/>
  <c r="S389" i="8"/>
  <c r="S390" i="8"/>
  <c r="S391" i="8"/>
  <c r="S392" i="8"/>
  <c r="S393" i="8"/>
  <c r="S394" i="8"/>
  <c r="A394" i="8" s="1"/>
  <c r="T394" i="8" s="1"/>
  <c r="S395" i="8"/>
  <c r="S396" i="8"/>
  <c r="S397" i="8"/>
  <c r="S398" i="8"/>
  <c r="S399" i="8"/>
  <c r="S400" i="8"/>
  <c r="S401" i="8"/>
  <c r="S402" i="8"/>
  <c r="A402" i="8" s="1"/>
  <c r="T402" i="8" s="1"/>
  <c r="S403" i="8"/>
  <c r="S404" i="8"/>
  <c r="S405" i="8"/>
  <c r="S406" i="8"/>
  <c r="S407" i="8"/>
  <c r="S408" i="8"/>
  <c r="S409" i="8"/>
  <c r="S410" i="8"/>
  <c r="A410" i="8" s="1"/>
  <c r="T410" i="8" s="1"/>
  <c r="S411" i="8"/>
  <c r="S412" i="8"/>
  <c r="S413" i="8"/>
  <c r="S414" i="8"/>
  <c r="S415" i="8"/>
  <c r="S416" i="8"/>
  <c r="S417" i="8"/>
  <c r="S418" i="8"/>
  <c r="A418" i="8" s="1"/>
  <c r="T418" i="8" s="1"/>
  <c r="S419" i="8"/>
  <c r="S420" i="8"/>
  <c r="S421" i="8"/>
  <c r="S422" i="8"/>
  <c r="S423" i="8"/>
  <c r="S424" i="8"/>
  <c r="S425" i="8"/>
  <c r="S426" i="8"/>
  <c r="A426" i="8" s="1"/>
  <c r="T426" i="8" s="1"/>
  <c r="S427" i="8"/>
  <c r="S428" i="8"/>
  <c r="S429" i="8"/>
  <c r="S430" i="8"/>
  <c r="S431" i="8"/>
  <c r="S432" i="8"/>
  <c r="S433" i="8"/>
  <c r="S434" i="8"/>
  <c r="A434" i="8" s="1"/>
  <c r="T434" i="8" s="1"/>
  <c r="S435" i="8"/>
  <c r="S436" i="8"/>
  <c r="S437" i="8"/>
  <c r="S438" i="8"/>
  <c r="S439" i="8"/>
  <c r="S440" i="8"/>
  <c r="S441" i="8"/>
  <c r="S442" i="8"/>
  <c r="A442" i="8" s="1"/>
  <c r="T442" i="8" s="1"/>
  <c r="S443" i="8"/>
  <c r="S444" i="8"/>
  <c r="S445" i="8"/>
  <c r="S446" i="8"/>
  <c r="S447" i="8"/>
  <c r="S448" i="8"/>
  <c r="S449" i="8"/>
  <c r="S450" i="8"/>
  <c r="A450" i="8" s="1"/>
  <c r="T450" i="8" s="1"/>
  <c r="S451" i="8"/>
  <c r="S452" i="8"/>
  <c r="S453" i="8"/>
  <c r="S454" i="8"/>
  <c r="S455" i="8"/>
  <c r="S456" i="8"/>
  <c r="S457" i="8"/>
  <c r="S458" i="8"/>
  <c r="A458" i="8" s="1"/>
  <c r="T458" i="8" s="1"/>
  <c r="S459" i="8"/>
  <c r="S460" i="8"/>
  <c r="S461" i="8"/>
  <c r="S462" i="8"/>
  <c r="S463" i="8"/>
  <c r="S464" i="8"/>
  <c r="S465" i="8"/>
  <c r="S466" i="8"/>
  <c r="A466" i="8" s="1"/>
  <c r="T466" i="8" s="1"/>
  <c r="S467" i="8"/>
  <c r="S468" i="8"/>
  <c r="S469" i="8"/>
  <c r="S470" i="8"/>
  <c r="S471" i="8"/>
  <c r="S472" i="8"/>
  <c r="S473" i="8"/>
  <c r="S474" i="8"/>
  <c r="A474" i="8" s="1"/>
  <c r="T474" i="8" s="1"/>
  <c r="S475" i="8"/>
  <c r="S476" i="8"/>
  <c r="S477" i="8"/>
  <c r="S478" i="8"/>
  <c r="S479" i="8"/>
  <c r="S480" i="8"/>
  <c r="S481" i="8"/>
  <c r="S482" i="8"/>
  <c r="A482" i="8" s="1"/>
  <c r="T482" i="8" s="1"/>
  <c r="S483" i="8"/>
  <c r="S484" i="8"/>
  <c r="S485" i="8"/>
  <c r="S486" i="8"/>
  <c r="S487" i="8"/>
  <c r="S488" i="8"/>
  <c r="S489" i="8"/>
  <c r="S490" i="8"/>
  <c r="A490" i="8" s="1"/>
  <c r="T490" i="8" s="1"/>
  <c r="S491" i="8"/>
  <c r="S492" i="8"/>
  <c r="S493" i="8"/>
  <c r="S494" i="8"/>
  <c r="S495" i="8"/>
  <c r="S496" i="8"/>
  <c r="S497" i="8"/>
  <c r="S498" i="8"/>
  <c r="A498" i="8" s="1"/>
  <c r="T498" i="8" s="1"/>
  <c r="S499" i="8"/>
  <c r="S500" i="8"/>
  <c r="S501" i="8"/>
  <c r="S502" i="8"/>
  <c r="S503" i="8"/>
  <c r="S504" i="8"/>
  <c r="S505" i="8"/>
  <c r="S506" i="8"/>
  <c r="A506" i="8" s="1"/>
  <c r="T506" i="8" s="1"/>
  <c r="S507" i="8"/>
  <c r="S508" i="8"/>
  <c r="S509" i="8"/>
  <c r="S510" i="8"/>
  <c r="S511" i="8"/>
  <c r="S512" i="8"/>
  <c r="S513" i="8"/>
  <c r="S514" i="8"/>
  <c r="A514" i="8" s="1"/>
  <c r="T514" i="8" s="1"/>
  <c r="S515" i="8"/>
  <c r="S516" i="8"/>
  <c r="S517" i="8"/>
  <c r="S518" i="8"/>
  <c r="S519" i="8"/>
  <c r="S520" i="8"/>
  <c r="S521" i="8"/>
  <c r="S522" i="8"/>
  <c r="A522" i="8" s="1"/>
  <c r="T522" i="8" s="1"/>
  <c r="S523" i="8"/>
  <c r="S524" i="8"/>
  <c r="S525" i="8"/>
  <c r="S526" i="8"/>
  <c r="S527" i="8"/>
  <c r="S528" i="8"/>
  <c r="S529" i="8"/>
  <c r="S530" i="8"/>
  <c r="A530" i="8" s="1"/>
  <c r="T530" i="8" s="1"/>
  <c r="S531" i="8"/>
  <c r="S532" i="8"/>
  <c r="S533" i="8"/>
  <c r="S534" i="8"/>
  <c r="S535" i="8"/>
  <c r="S536" i="8"/>
  <c r="S537" i="8"/>
  <c r="S538" i="8"/>
  <c r="A538" i="8" s="1"/>
  <c r="T538" i="8" s="1"/>
  <c r="S539" i="8"/>
  <c r="S540" i="8"/>
  <c r="S541" i="8"/>
  <c r="S542" i="8"/>
  <c r="S543" i="8"/>
  <c r="S544" i="8"/>
  <c r="S545" i="8"/>
  <c r="S546" i="8"/>
  <c r="A546" i="8" s="1"/>
  <c r="T546" i="8" s="1"/>
  <c r="S547" i="8"/>
  <c r="S548" i="8"/>
  <c r="S549" i="8"/>
  <c r="S550" i="8"/>
  <c r="S551" i="8"/>
  <c r="S552" i="8"/>
  <c r="S553" i="8"/>
  <c r="S554" i="8"/>
  <c r="A554" i="8" s="1"/>
  <c r="T554" i="8" s="1"/>
  <c r="S555" i="8"/>
  <c r="S556" i="8"/>
  <c r="S557" i="8"/>
  <c r="S558" i="8"/>
  <c r="S559" i="8"/>
  <c r="S560" i="8"/>
  <c r="S561" i="8"/>
  <c r="S562" i="8"/>
  <c r="A562" i="8" s="1"/>
  <c r="T562" i="8" s="1"/>
  <c r="S563" i="8"/>
  <c r="S564" i="8"/>
  <c r="S565" i="8"/>
  <c r="S566" i="8"/>
  <c r="S567" i="8"/>
  <c r="S568" i="8"/>
  <c r="S569" i="8"/>
  <c r="S570" i="8"/>
  <c r="A570" i="8" s="1"/>
  <c r="T570" i="8" s="1"/>
  <c r="S571" i="8"/>
  <c r="S572" i="8"/>
  <c r="S573" i="8"/>
  <c r="S574" i="8"/>
  <c r="S575" i="8"/>
  <c r="S576" i="8"/>
  <c r="S577" i="8"/>
  <c r="S578" i="8"/>
  <c r="A578" i="8" s="1"/>
  <c r="T578" i="8" s="1"/>
  <c r="S579" i="8"/>
  <c r="S580" i="8"/>
  <c r="S581" i="8"/>
  <c r="S582" i="8"/>
  <c r="S583" i="8"/>
  <c r="S584" i="8"/>
  <c r="S585" i="8"/>
  <c r="S586" i="8"/>
  <c r="A586" i="8" s="1"/>
  <c r="T586" i="8" s="1"/>
  <c r="S587" i="8"/>
  <c r="S588" i="8"/>
  <c r="S589" i="8"/>
  <c r="S590" i="8"/>
  <c r="S591" i="8"/>
  <c r="S592" i="8"/>
  <c r="S593" i="8"/>
  <c r="S594" i="8"/>
  <c r="A594" i="8" s="1"/>
  <c r="T594" i="8" s="1"/>
  <c r="S595" i="8"/>
  <c r="S596" i="8"/>
  <c r="S597" i="8"/>
  <c r="S598" i="8"/>
  <c r="S599" i="8"/>
  <c r="S600" i="8"/>
  <c r="S601" i="8"/>
  <c r="S602" i="8"/>
  <c r="A602" i="8" s="1"/>
  <c r="T602" i="8" s="1"/>
  <c r="S603" i="8"/>
  <c r="S604" i="8"/>
  <c r="S605" i="8"/>
  <c r="S606" i="8"/>
  <c r="S607" i="8"/>
  <c r="S608" i="8"/>
  <c r="S609" i="8"/>
  <c r="S610" i="8"/>
  <c r="A610" i="8" s="1"/>
  <c r="T610" i="8" s="1"/>
  <c r="S611" i="8"/>
  <c r="S612" i="8"/>
  <c r="S613" i="8"/>
  <c r="S614" i="8"/>
  <c r="S615" i="8"/>
  <c r="S616" i="8"/>
  <c r="S617" i="8"/>
  <c r="S618" i="8"/>
  <c r="A618" i="8" s="1"/>
  <c r="T618" i="8" s="1"/>
  <c r="S619" i="8"/>
  <c r="S620" i="8"/>
  <c r="S621" i="8"/>
  <c r="S622" i="8"/>
  <c r="S623" i="8"/>
  <c r="S624" i="8"/>
  <c r="S625" i="8"/>
  <c r="S626" i="8"/>
  <c r="A626" i="8" s="1"/>
  <c r="T626" i="8" s="1"/>
  <c r="S627" i="8"/>
  <c r="S628" i="8"/>
  <c r="S629" i="8"/>
  <c r="S630" i="8"/>
  <c r="S631" i="8"/>
  <c r="S632" i="8"/>
  <c r="S633" i="8"/>
  <c r="S634" i="8"/>
  <c r="A634" i="8" s="1"/>
  <c r="T634" i="8" s="1"/>
  <c r="S635" i="8"/>
  <c r="S636" i="8"/>
  <c r="S637" i="8"/>
  <c r="S638" i="8"/>
  <c r="S639" i="8"/>
  <c r="S640" i="8"/>
  <c r="S641" i="8"/>
  <c r="S642" i="8"/>
  <c r="A642" i="8" s="1"/>
  <c r="T642" i="8" s="1"/>
  <c r="S643" i="8"/>
  <c r="S644" i="8"/>
  <c r="S645" i="8"/>
  <c r="S646" i="8"/>
  <c r="S647" i="8"/>
  <c r="S648" i="8"/>
  <c r="S649" i="8"/>
  <c r="S650" i="8"/>
  <c r="A650" i="8" s="1"/>
  <c r="T650" i="8" s="1"/>
  <c r="S651" i="8"/>
  <c r="S652" i="8"/>
  <c r="S653" i="8"/>
  <c r="S654" i="8"/>
  <c r="S655" i="8"/>
  <c r="S656" i="8"/>
  <c r="S657" i="8"/>
  <c r="S658" i="8"/>
  <c r="A658" i="8" s="1"/>
  <c r="T658" i="8" s="1"/>
  <c r="S659" i="8"/>
  <c r="S660" i="8"/>
  <c r="S661" i="8"/>
  <c r="S662" i="8"/>
  <c r="S663" i="8"/>
  <c r="S664" i="8"/>
  <c r="S665" i="8"/>
  <c r="S666" i="8"/>
  <c r="A666" i="8" s="1"/>
  <c r="T666" i="8" s="1"/>
  <c r="S667" i="8"/>
  <c r="S668" i="8"/>
  <c r="S669" i="8"/>
  <c r="S670" i="8"/>
  <c r="S671" i="8"/>
  <c r="S672" i="8"/>
  <c r="S673" i="8"/>
  <c r="S674" i="8"/>
  <c r="A674" i="8" s="1"/>
  <c r="T674" i="8" s="1"/>
  <c r="S675" i="8"/>
  <c r="S676" i="8"/>
  <c r="S677" i="8"/>
  <c r="S678" i="8"/>
  <c r="S679" i="8"/>
  <c r="S680" i="8"/>
  <c r="S681" i="8"/>
  <c r="S682" i="8"/>
  <c r="A682" i="8" s="1"/>
  <c r="T682" i="8" s="1"/>
  <c r="S683" i="8"/>
  <c r="S684" i="8"/>
  <c r="S685" i="8"/>
  <c r="S686" i="8"/>
  <c r="S687" i="8"/>
  <c r="S688" i="8"/>
  <c r="S689" i="8"/>
  <c r="S690" i="8"/>
  <c r="S691" i="8"/>
  <c r="S692" i="8"/>
  <c r="S693" i="8"/>
  <c r="S694" i="8"/>
  <c r="S695" i="8"/>
  <c r="S696" i="8"/>
  <c r="S697" i="8"/>
  <c r="S698" i="8"/>
  <c r="S699" i="8"/>
  <c r="S700" i="8"/>
  <c r="S701" i="8"/>
  <c r="S702" i="8"/>
  <c r="S703" i="8"/>
  <c r="S704" i="8"/>
  <c r="S705" i="8"/>
  <c r="S706" i="8"/>
  <c r="S707" i="8"/>
  <c r="S708" i="8"/>
  <c r="S709" i="8"/>
  <c r="S710" i="8"/>
  <c r="S711" i="8"/>
  <c r="S712" i="8"/>
  <c r="S713" i="8"/>
  <c r="S714" i="8"/>
  <c r="S715" i="8"/>
  <c r="S716" i="8"/>
  <c r="S717" i="8"/>
  <c r="S718" i="8"/>
  <c r="S719" i="8"/>
  <c r="S720" i="8"/>
  <c r="S721" i="8"/>
  <c r="S722" i="8"/>
  <c r="S723" i="8"/>
  <c r="S724" i="8"/>
  <c r="S725" i="8"/>
  <c r="S726" i="8"/>
  <c r="S727" i="8"/>
  <c r="S728" i="8"/>
  <c r="S729" i="8"/>
  <c r="S730" i="8"/>
  <c r="S731" i="8"/>
  <c r="S732" i="8"/>
  <c r="S733" i="8"/>
  <c r="S734" i="8"/>
  <c r="S735" i="8"/>
  <c r="S736" i="8"/>
  <c r="S737" i="8"/>
  <c r="S738" i="8"/>
  <c r="S739" i="8"/>
  <c r="S740" i="8"/>
  <c r="S741" i="8"/>
  <c r="S742" i="8"/>
  <c r="S743" i="8"/>
  <c r="S744" i="8"/>
  <c r="S745" i="8"/>
  <c r="S746" i="8"/>
  <c r="S747" i="8"/>
  <c r="S748" i="8"/>
  <c r="S749" i="8"/>
  <c r="S750" i="8"/>
  <c r="S751" i="8"/>
  <c r="S752" i="8"/>
  <c r="S753" i="8"/>
  <c r="S754" i="8"/>
  <c r="S755" i="8"/>
  <c r="S756" i="8"/>
  <c r="S757" i="8"/>
  <c r="S758" i="8"/>
  <c r="S759" i="8"/>
  <c r="S760" i="8"/>
  <c r="S761" i="8"/>
  <c r="S762" i="8"/>
  <c r="S763" i="8"/>
  <c r="S764" i="8"/>
  <c r="S765" i="8"/>
  <c r="S766" i="8"/>
  <c r="S767" i="8"/>
  <c r="S768" i="8"/>
  <c r="S769" i="8"/>
  <c r="S770" i="8"/>
  <c r="S771" i="8"/>
  <c r="S772" i="8"/>
  <c r="S773" i="8"/>
  <c r="S774" i="8"/>
  <c r="S775" i="8"/>
  <c r="S776" i="8"/>
  <c r="S777" i="8"/>
  <c r="S778" i="8"/>
  <c r="S779" i="8"/>
  <c r="S780" i="8"/>
  <c r="S781" i="8"/>
  <c r="S782" i="8"/>
  <c r="S783" i="8"/>
  <c r="S784" i="8"/>
  <c r="S785" i="8"/>
  <c r="S786" i="8"/>
  <c r="S787" i="8"/>
  <c r="S788" i="8"/>
  <c r="S789" i="8"/>
  <c r="S790" i="8"/>
  <c r="S791" i="8"/>
  <c r="S792" i="8"/>
  <c r="S793" i="8"/>
  <c r="S794" i="8"/>
  <c r="S795" i="8"/>
  <c r="S796" i="8"/>
  <c r="S797" i="8"/>
  <c r="S798" i="8"/>
  <c r="S799" i="8"/>
  <c r="S800" i="8"/>
  <c r="S801" i="8"/>
  <c r="S802" i="8"/>
  <c r="S803" i="8"/>
  <c r="S804" i="8"/>
  <c r="S805" i="8"/>
  <c r="S806" i="8"/>
  <c r="S807" i="8"/>
  <c r="S808" i="8"/>
  <c r="S809" i="8"/>
  <c r="S810" i="8"/>
  <c r="S811" i="8"/>
  <c r="S812" i="8"/>
  <c r="S813" i="8"/>
  <c r="S814" i="8"/>
  <c r="S815" i="8"/>
  <c r="S816" i="8"/>
  <c r="S817" i="8"/>
  <c r="S818" i="8"/>
  <c r="S819" i="8"/>
  <c r="S820" i="8"/>
  <c r="S821" i="8"/>
  <c r="S822" i="8"/>
  <c r="S823" i="8"/>
  <c r="S824" i="8"/>
  <c r="S825" i="8"/>
  <c r="S826" i="8"/>
  <c r="S827" i="8"/>
  <c r="S828" i="8"/>
  <c r="S829" i="8"/>
  <c r="S830" i="8"/>
  <c r="S831" i="8"/>
  <c r="S832" i="8"/>
  <c r="S833" i="8"/>
  <c r="S834" i="8"/>
  <c r="S835" i="8"/>
  <c r="S836" i="8"/>
  <c r="S837" i="8"/>
  <c r="S838" i="8"/>
  <c r="S839" i="8"/>
  <c r="S840" i="8"/>
  <c r="S841" i="8"/>
  <c r="S842" i="8"/>
  <c r="S843" i="8"/>
  <c r="S844" i="8"/>
  <c r="S845" i="8"/>
  <c r="S846" i="8"/>
  <c r="S847" i="8"/>
  <c r="S848" i="8"/>
  <c r="S849" i="8"/>
  <c r="S850" i="8"/>
  <c r="S851" i="8"/>
  <c r="S852" i="8"/>
  <c r="S853" i="8"/>
  <c r="S854" i="8"/>
  <c r="S855" i="8"/>
  <c r="S856" i="8"/>
  <c r="S857" i="8"/>
  <c r="S858" i="8"/>
  <c r="S859" i="8"/>
  <c r="S860" i="8"/>
  <c r="S861" i="8"/>
  <c r="S862" i="8"/>
  <c r="S863" i="8"/>
  <c r="S864" i="8"/>
  <c r="S865" i="8"/>
  <c r="S866" i="8"/>
  <c r="S867" i="8"/>
  <c r="S868" i="8"/>
  <c r="S869" i="8"/>
  <c r="S870" i="8"/>
  <c r="S871" i="8"/>
  <c r="S872" i="8"/>
  <c r="S873" i="8"/>
  <c r="S874" i="8"/>
  <c r="S875" i="8"/>
  <c r="S876" i="8"/>
  <c r="S877" i="8"/>
  <c r="S878" i="8"/>
  <c r="S879" i="8"/>
  <c r="S880" i="8"/>
  <c r="S881" i="8"/>
  <c r="S882" i="8"/>
  <c r="S883" i="8"/>
  <c r="S884" i="8"/>
  <c r="S885" i="8"/>
  <c r="S886" i="8"/>
  <c r="S887" i="8"/>
  <c r="S888" i="8"/>
  <c r="S889" i="8"/>
  <c r="S890" i="8"/>
  <c r="S891" i="8"/>
  <c r="S892" i="8"/>
  <c r="S893" i="8"/>
  <c r="S894" i="8"/>
  <c r="S895" i="8"/>
  <c r="S896" i="8"/>
  <c r="S897" i="8"/>
  <c r="S898" i="8"/>
  <c r="S899" i="8"/>
  <c r="S900" i="8"/>
  <c r="S901" i="8"/>
  <c r="S902" i="8"/>
  <c r="S903" i="8"/>
  <c r="S904" i="8"/>
  <c r="S905" i="8"/>
  <c r="S906" i="8"/>
  <c r="S907" i="8"/>
  <c r="S908" i="8"/>
  <c r="S909" i="8"/>
  <c r="S910" i="8"/>
  <c r="S911" i="8"/>
  <c r="S912" i="8"/>
  <c r="S913" i="8"/>
  <c r="S914" i="8"/>
  <c r="S915" i="8"/>
  <c r="S916" i="8"/>
  <c r="S917" i="8"/>
  <c r="S918" i="8"/>
  <c r="S919" i="8"/>
  <c r="S920" i="8"/>
  <c r="S921" i="8"/>
  <c r="S922" i="8"/>
  <c r="S923" i="8"/>
  <c r="S924" i="8"/>
  <c r="S925" i="8"/>
  <c r="S926" i="8"/>
  <c r="S927" i="8"/>
  <c r="S928" i="8"/>
  <c r="S929" i="8"/>
  <c r="S930" i="8"/>
  <c r="S931" i="8"/>
  <c r="S932" i="8"/>
  <c r="S933" i="8"/>
  <c r="S934" i="8"/>
  <c r="S935" i="8"/>
  <c r="S936" i="8"/>
  <c r="S937" i="8"/>
  <c r="S938" i="8"/>
  <c r="S939" i="8"/>
  <c r="S940" i="8"/>
  <c r="S941" i="8"/>
  <c r="S942" i="8"/>
  <c r="S943" i="8"/>
  <c r="S944" i="8"/>
  <c r="S945" i="8"/>
  <c r="S946" i="8"/>
  <c r="S947" i="8"/>
  <c r="S948" i="8"/>
  <c r="S949" i="8"/>
  <c r="S950" i="8"/>
  <c r="S951" i="8"/>
  <c r="S952" i="8"/>
  <c r="S953" i="8"/>
  <c r="S954" i="8"/>
  <c r="S955" i="8"/>
  <c r="S956" i="8"/>
  <c r="S957" i="8"/>
  <c r="S958" i="8"/>
  <c r="S959" i="8"/>
  <c r="S960" i="8"/>
  <c r="S961" i="8"/>
  <c r="S962" i="8"/>
  <c r="S963" i="8"/>
  <c r="S964" i="8"/>
  <c r="S965" i="8"/>
  <c r="S966" i="8"/>
  <c r="S967" i="8"/>
  <c r="S968" i="8"/>
  <c r="S969" i="8"/>
  <c r="S970" i="8"/>
  <c r="S971" i="8"/>
  <c r="S972" i="8"/>
  <c r="S973" i="8"/>
  <c r="S974" i="8"/>
  <c r="S975" i="8"/>
  <c r="S976" i="8"/>
  <c r="S977" i="8"/>
  <c r="S978" i="8"/>
  <c r="S979" i="8"/>
  <c r="S980" i="8"/>
  <c r="S981" i="8"/>
  <c r="S982" i="8"/>
  <c r="S983" i="8"/>
  <c r="S984" i="8"/>
  <c r="S985" i="8"/>
  <c r="S986" i="8"/>
  <c r="S987" i="8"/>
  <c r="S988" i="8"/>
  <c r="S989" i="8"/>
  <c r="S990" i="8"/>
  <c r="S991" i="8"/>
  <c r="S992" i="8"/>
  <c r="S993" i="8"/>
  <c r="S994" i="8"/>
  <c r="S995" i="8"/>
  <c r="S996" i="8"/>
  <c r="S997" i="8"/>
  <c r="S998" i="8"/>
  <c r="S999" i="8"/>
  <c r="S1000" i="8"/>
  <c r="S1001" i="8"/>
  <c r="S1002" i="8"/>
  <c r="S1003" i="8"/>
  <c r="S1004" i="8"/>
  <c r="S1005" i="8"/>
  <c r="S1006" i="8"/>
  <c r="S1007" i="8"/>
  <c r="S1008" i="8"/>
  <c r="S1009" i="8"/>
  <c r="S1010" i="8"/>
  <c r="S1011" i="8"/>
  <c r="S1012" i="8"/>
  <c r="S1013" i="8"/>
  <c r="S1014" i="8"/>
  <c r="S1015" i="8"/>
  <c r="S1016" i="8"/>
  <c r="S1017" i="8"/>
  <c r="S1018" i="8"/>
  <c r="S1019" i="8"/>
  <c r="S1020" i="8"/>
  <c r="S1021" i="8"/>
  <c r="S1022" i="8"/>
  <c r="S1023" i="8"/>
  <c r="S1024" i="8"/>
  <c r="S1025" i="8"/>
  <c r="S1026" i="8"/>
  <c r="S1027" i="8"/>
  <c r="S1028" i="8"/>
  <c r="S1029" i="8"/>
  <c r="S1030" i="8"/>
  <c r="S1031" i="8"/>
  <c r="S1032" i="8"/>
  <c r="S1033" i="8"/>
  <c r="S1034" i="8"/>
  <c r="S1035" i="8"/>
  <c r="S1036" i="8"/>
  <c r="S1037" i="8"/>
  <c r="S1038" i="8"/>
  <c r="S1039" i="8"/>
  <c r="S1040" i="8"/>
  <c r="S1041" i="8"/>
  <c r="S1042" i="8"/>
  <c r="S1043" i="8"/>
  <c r="S1044" i="8"/>
  <c r="S1045" i="8"/>
  <c r="S1046" i="8"/>
  <c r="S1047" i="8"/>
  <c r="S1048" i="8"/>
  <c r="S1049" i="8"/>
  <c r="S1050" i="8"/>
  <c r="S1051" i="8"/>
  <c r="S1052" i="8"/>
  <c r="S1053" i="8"/>
  <c r="S1054" i="8"/>
  <c r="S1055" i="8"/>
  <c r="S1056" i="8"/>
  <c r="S1057" i="8"/>
  <c r="S1058" i="8"/>
  <c r="S1059" i="8"/>
  <c r="S1060" i="8"/>
  <c r="S1061" i="8"/>
  <c r="S1062" i="8"/>
  <c r="S1063" i="8"/>
  <c r="S1064" i="8"/>
  <c r="S1065" i="8"/>
  <c r="S1066" i="8"/>
  <c r="S1067" i="8"/>
  <c r="S1068" i="8"/>
  <c r="S1069" i="8"/>
  <c r="S1070" i="8"/>
  <c r="S1071" i="8"/>
  <c r="S1072" i="8"/>
  <c r="S1073" i="8"/>
  <c r="S1074" i="8"/>
  <c r="S1075" i="8"/>
  <c r="S1076" i="8"/>
  <c r="S1077" i="8"/>
  <c r="S1078" i="8"/>
  <c r="S1079" i="8"/>
  <c r="S1080" i="8"/>
  <c r="S1081" i="8"/>
  <c r="S1082" i="8"/>
  <c r="S1083" i="8"/>
  <c r="S1084" i="8"/>
  <c r="S1085" i="8"/>
  <c r="S1086" i="8"/>
  <c r="S1087" i="8"/>
  <c r="S1088" i="8"/>
  <c r="S1089" i="8"/>
  <c r="S1090" i="8"/>
  <c r="S1091" i="8"/>
  <c r="S1092" i="8"/>
  <c r="S1093" i="8"/>
  <c r="S1094" i="8"/>
  <c r="S1095" i="8"/>
  <c r="S1096" i="8"/>
  <c r="S1097" i="8"/>
  <c r="S1098" i="8"/>
  <c r="S1099" i="8"/>
  <c r="S1100" i="8"/>
  <c r="S1101" i="8"/>
  <c r="S1102" i="8"/>
  <c r="S1103" i="8"/>
  <c r="S1104" i="8"/>
  <c r="S1105" i="8"/>
  <c r="S1106" i="8"/>
  <c r="S1107" i="8"/>
  <c r="S1108" i="8"/>
  <c r="S1109" i="8"/>
  <c r="S1110" i="8"/>
  <c r="S1111" i="8"/>
  <c r="S1112" i="8"/>
  <c r="S1113" i="8"/>
  <c r="S1114" i="8"/>
  <c r="S1115" i="8"/>
  <c r="S1116" i="8"/>
  <c r="S1117" i="8"/>
  <c r="S1118" i="8"/>
  <c r="S1119" i="8"/>
  <c r="S1120" i="8"/>
  <c r="S1121" i="8"/>
  <c r="S1122" i="8"/>
  <c r="S1123" i="8"/>
  <c r="S1124" i="8"/>
  <c r="S1125" i="8"/>
  <c r="S1126" i="8"/>
  <c r="S1127" i="8"/>
  <c r="S1128" i="8"/>
  <c r="S1129" i="8"/>
  <c r="S1130" i="8"/>
  <c r="S1131" i="8"/>
  <c r="S1132" i="8"/>
  <c r="S1133" i="8"/>
  <c r="S1134" i="8"/>
  <c r="S1135" i="8"/>
  <c r="S1136" i="8"/>
  <c r="S1137" i="8"/>
  <c r="S1138" i="8"/>
  <c r="S1139" i="8"/>
  <c r="S1140" i="8"/>
  <c r="S1141" i="8"/>
  <c r="S1142" i="8"/>
  <c r="S1143" i="8"/>
  <c r="S1144" i="8"/>
  <c r="S1145" i="8"/>
  <c r="S1146" i="8"/>
  <c r="S1147" i="8"/>
  <c r="S1148" i="8"/>
  <c r="S1149" i="8"/>
  <c r="S1150" i="8"/>
  <c r="S1151" i="8"/>
  <c r="S1152" i="8"/>
  <c r="S1153" i="8"/>
  <c r="S1154" i="8"/>
  <c r="S1155" i="8"/>
  <c r="S1156" i="8"/>
  <c r="S1157" i="8"/>
  <c r="S1158" i="8"/>
  <c r="S1159" i="8"/>
  <c r="S1160" i="8"/>
  <c r="S1161" i="8"/>
  <c r="S1162" i="8"/>
  <c r="S1163" i="8"/>
  <c r="S1164" i="8"/>
  <c r="S1165" i="8"/>
  <c r="S1166" i="8"/>
  <c r="S1167" i="8"/>
  <c r="S1168" i="8"/>
  <c r="S1169" i="8"/>
  <c r="S1170" i="8"/>
  <c r="S1171" i="8"/>
  <c r="S1172" i="8"/>
  <c r="S1173" i="8"/>
  <c r="S1174" i="8"/>
  <c r="S1175" i="8"/>
  <c r="S1176" i="8"/>
  <c r="S1177" i="8"/>
  <c r="S1178" i="8"/>
  <c r="S1179" i="8"/>
  <c r="S1180" i="8"/>
  <c r="S1181" i="8"/>
  <c r="S1182" i="8"/>
  <c r="S1183" i="8"/>
  <c r="S1184" i="8"/>
  <c r="S1185" i="8"/>
  <c r="S1186" i="8"/>
  <c r="S1187" i="8"/>
  <c r="S1188" i="8"/>
  <c r="S1189" i="8"/>
  <c r="S1190" i="8"/>
  <c r="S1191" i="8"/>
  <c r="S1192" i="8"/>
  <c r="S1193" i="8"/>
  <c r="S1194" i="8"/>
  <c r="S1195" i="8"/>
  <c r="S1196" i="8"/>
  <c r="S1197" i="8"/>
  <c r="S1198" i="8"/>
  <c r="S1199" i="8"/>
  <c r="S1200" i="8"/>
  <c r="S1201" i="8"/>
  <c r="S1202" i="8"/>
  <c r="S1203" i="8"/>
  <c r="S1204" i="8"/>
  <c r="S1205" i="8"/>
  <c r="S1206" i="8"/>
  <c r="S1207" i="8"/>
  <c r="S1208" i="8"/>
  <c r="S1209" i="8"/>
  <c r="S1210" i="8"/>
  <c r="S1211" i="8"/>
  <c r="S1212" i="8"/>
  <c r="S1213" i="8"/>
  <c r="S1214" i="8"/>
  <c r="S1215" i="8"/>
  <c r="S1216" i="8"/>
  <c r="S1217" i="8"/>
  <c r="S1218" i="8"/>
  <c r="S1219" i="8"/>
  <c r="S1220" i="8"/>
  <c r="S1221" i="8"/>
  <c r="S1222" i="8"/>
  <c r="S1223" i="8"/>
  <c r="S1224" i="8"/>
  <c r="S1225" i="8"/>
  <c r="S1226" i="8"/>
  <c r="S1227" i="8"/>
  <c r="S1228" i="8"/>
  <c r="S1229" i="8"/>
  <c r="S1230" i="8"/>
  <c r="S1231" i="8"/>
  <c r="S1232" i="8"/>
  <c r="S1233" i="8"/>
  <c r="S1234" i="8"/>
  <c r="S1235" i="8"/>
  <c r="S1236" i="8"/>
  <c r="S1237" i="8"/>
  <c r="S1238" i="8"/>
  <c r="S1239" i="8"/>
  <c r="S1240" i="8"/>
  <c r="S1241" i="8"/>
  <c r="S1242" i="8"/>
  <c r="S1243" i="8"/>
  <c r="S1244" i="8"/>
  <c r="S1245" i="8"/>
  <c r="S1246" i="8"/>
  <c r="S1247" i="8"/>
  <c r="S1248" i="8"/>
  <c r="S1249" i="8"/>
  <c r="S1250" i="8"/>
  <c r="S1251" i="8"/>
  <c r="S1252" i="8"/>
  <c r="S1253" i="8"/>
  <c r="S1254" i="8"/>
  <c r="S1255" i="8"/>
  <c r="S1256" i="8"/>
  <c r="S1257" i="8"/>
  <c r="S1258" i="8"/>
  <c r="S1259" i="8"/>
  <c r="S1260" i="8"/>
  <c r="S1261" i="8"/>
  <c r="S1262" i="8"/>
  <c r="S1263" i="8"/>
  <c r="S1264" i="8"/>
  <c r="S1265" i="8"/>
  <c r="S1266" i="8"/>
  <c r="S1267" i="8"/>
  <c r="S1268" i="8"/>
  <c r="S1269" i="8"/>
  <c r="S1270" i="8"/>
  <c r="S1271" i="8"/>
  <c r="S1272" i="8"/>
  <c r="S1273" i="8"/>
  <c r="S1274" i="8"/>
  <c r="S1275" i="8"/>
  <c r="S1276" i="8"/>
  <c r="S1277" i="8"/>
  <c r="S1278" i="8"/>
  <c r="S1279" i="8"/>
  <c r="S1280" i="8"/>
  <c r="S1281" i="8"/>
  <c r="S1282" i="8"/>
  <c r="S1283" i="8"/>
  <c r="S1284" i="8"/>
  <c r="S1285" i="8"/>
  <c r="S1286" i="8"/>
  <c r="S1287" i="8"/>
  <c r="S1288" i="8"/>
  <c r="S1289" i="8"/>
  <c r="S1290" i="8"/>
  <c r="S1291" i="8"/>
  <c r="S1292" i="8"/>
  <c r="S1293" i="8"/>
  <c r="S1294" i="8"/>
  <c r="S1295" i="8"/>
  <c r="S1296" i="8"/>
  <c r="S1297" i="8"/>
  <c r="S1298" i="8"/>
  <c r="S1299" i="8"/>
  <c r="S1300" i="8"/>
  <c r="S1301" i="8"/>
  <c r="S1302" i="8"/>
  <c r="S1303" i="8"/>
  <c r="S1304" i="8"/>
  <c r="S1305" i="8"/>
  <c r="S1306" i="8"/>
  <c r="S1307" i="8"/>
  <c r="S1308" i="8"/>
  <c r="S1309" i="8"/>
  <c r="S1310" i="8"/>
  <c r="S1311" i="8"/>
  <c r="S1312" i="8"/>
  <c r="S1313" i="8"/>
  <c r="S1314" i="8"/>
  <c r="S1315" i="8"/>
  <c r="S1316" i="8"/>
  <c r="S1317" i="8"/>
  <c r="S1318" i="8"/>
  <c r="S1319" i="8"/>
  <c r="S1320" i="8"/>
  <c r="S1321" i="8"/>
  <c r="S1322" i="8"/>
  <c r="S1323" i="8"/>
  <c r="S1324" i="8"/>
  <c r="S1325" i="8"/>
  <c r="S1326" i="8"/>
  <c r="S1327" i="8"/>
  <c r="S1328" i="8"/>
  <c r="S1329" i="8"/>
  <c r="S1330" i="8"/>
  <c r="S1331" i="8"/>
  <c r="S1332" i="8"/>
  <c r="S1333" i="8"/>
  <c r="S1334" i="8"/>
  <c r="S1335" i="8"/>
  <c r="S1336" i="8"/>
  <c r="S1337" i="8"/>
  <c r="S1338" i="8"/>
  <c r="S1339" i="8"/>
  <c r="S1340" i="8"/>
  <c r="S1341" i="8"/>
  <c r="S1342" i="8"/>
  <c r="S1343" i="8"/>
  <c r="S1344" i="8"/>
  <c r="S1345" i="8"/>
  <c r="S1346" i="8"/>
  <c r="S1347" i="8"/>
  <c r="S1348" i="8"/>
  <c r="S1349" i="8"/>
  <c r="S1350" i="8"/>
  <c r="S1351" i="8"/>
  <c r="S1352" i="8"/>
  <c r="S1353" i="8"/>
  <c r="S1354" i="8"/>
  <c r="S1355" i="8"/>
  <c r="S1356" i="8"/>
  <c r="S1357" i="8"/>
  <c r="S1358" i="8"/>
  <c r="S1359" i="8"/>
  <c r="S1360" i="8"/>
  <c r="S1361" i="8"/>
  <c r="S1362" i="8"/>
  <c r="S1363" i="8"/>
  <c r="S1364" i="8"/>
  <c r="S1365" i="8"/>
  <c r="S1366" i="8"/>
  <c r="S1367" i="8"/>
  <c r="S1368" i="8"/>
  <c r="S1369" i="8"/>
  <c r="S1370" i="8"/>
  <c r="S1371" i="8"/>
  <c r="S1372" i="8"/>
  <c r="S1373" i="8"/>
  <c r="S1374" i="8"/>
  <c r="S1375" i="8"/>
  <c r="S1376" i="8"/>
  <c r="S1377" i="8"/>
  <c r="S1378" i="8"/>
  <c r="S1379" i="8"/>
  <c r="S1380" i="8"/>
  <c r="S1381" i="8"/>
  <c r="S1382" i="8"/>
  <c r="S1383" i="8"/>
  <c r="S1384" i="8"/>
  <c r="S1385" i="8"/>
  <c r="S1386" i="8"/>
  <c r="S1387" i="8"/>
  <c r="S1388" i="8"/>
  <c r="S1389" i="8"/>
  <c r="S1390" i="8"/>
  <c r="S1391" i="8"/>
  <c r="S1392" i="8"/>
  <c r="S1393" i="8"/>
  <c r="S1394" i="8"/>
  <c r="S1395" i="8"/>
  <c r="S1396" i="8"/>
  <c r="S1397" i="8"/>
  <c r="S1398" i="8"/>
  <c r="S1399" i="8"/>
  <c r="S1400" i="8"/>
  <c r="S1401" i="8"/>
  <c r="S1402" i="8"/>
  <c r="S1403" i="8"/>
  <c r="S1404" i="8"/>
  <c r="S1405" i="8"/>
  <c r="S1406" i="8"/>
  <c r="S1407" i="8"/>
  <c r="S1408" i="8"/>
  <c r="S1409" i="8"/>
  <c r="S1410" i="8"/>
  <c r="S1411" i="8"/>
  <c r="S1412" i="8"/>
  <c r="S1413" i="8"/>
  <c r="S1414" i="8"/>
  <c r="S1415" i="8"/>
  <c r="S1416" i="8"/>
  <c r="S1417" i="8"/>
  <c r="S1418" i="8"/>
  <c r="S1419" i="8"/>
  <c r="S1420" i="8"/>
  <c r="S1421" i="8"/>
  <c r="S1422" i="8"/>
  <c r="S1423" i="8"/>
  <c r="S1424" i="8"/>
  <c r="S1425" i="8"/>
  <c r="S1426" i="8"/>
  <c r="S1427" i="8"/>
  <c r="S1428" i="8"/>
  <c r="S1429" i="8"/>
  <c r="S1430" i="8"/>
  <c r="S1431" i="8"/>
  <c r="S1432" i="8"/>
  <c r="S1433" i="8"/>
  <c r="S1434" i="8"/>
  <c r="S1435" i="8"/>
  <c r="S1436" i="8"/>
  <c r="S1437" i="8"/>
  <c r="S1438" i="8"/>
  <c r="S1439" i="8"/>
  <c r="S1440" i="8"/>
  <c r="S1441" i="8"/>
  <c r="S1442" i="8"/>
  <c r="S1443" i="8"/>
  <c r="S1444" i="8"/>
  <c r="S1445" i="8"/>
  <c r="S1446" i="8"/>
  <c r="S1447" i="8"/>
  <c r="S1448" i="8"/>
  <c r="S1449" i="8"/>
  <c r="S1450" i="8"/>
  <c r="S1451" i="8"/>
  <c r="S1452" i="8"/>
  <c r="S1453" i="8"/>
  <c r="S1454" i="8"/>
  <c r="S1455" i="8"/>
  <c r="S1456" i="8"/>
  <c r="S1457" i="8"/>
  <c r="S1458" i="8"/>
  <c r="S1459" i="8"/>
  <c r="S1460" i="8"/>
  <c r="S1461" i="8"/>
  <c r="S1462" i="8"/>
  <c r="S1463" i="8"/>
  <c r="S1464" i="8"/>
  <c r="S1465" i="8"/>
  <c r="S1466" i="8"/>
  <c r="S1467" i="8"/>
  <c r="S1468" i="8"/>
  <c r="S1469" i="8"/>
  <c r="S1470" i="8"/>
  <c r="S1471" i="8"/>
  <c r="S1472" i="8"/>
  <c r="S1473" i="8"/>
  <c r="S1474" i="8"/>
  <c r="S1475" i="8"/>
  <c r="S1476" i="8"/>
  <c r="S1477" i="8"/>
  <c r="S1478" i="8"/>
  <c r="S1479" i="8"/>
  <c r="S1480" i="8"/>
  <c r="S1481" i="8"/>
  <c r="S1482" i="8"/>
  <c r="S1483" i="8"/>
  <c r="S1484" i="8"/>
  <c r="S1485" i="8"/>
  <c r="S1486" i="8"/>
  <c r="S1487" i="8"/>
  <c r="S1488" i="8"/>
  <c r="S1489" i="8"/>
  <c r="S1490" i="8"/>
  <c r="S1491" i="8"/>
  <c r="S1492" i="8"/>
  <c r="S1493" i="8"/>
  <c r="S1494" i="8"/>
  <c r="S1495" i="8"/>
  <c r="S1496" i="8"/>
  <c r="S1497" i="8"/>
  <c r="S1498" i="8"/>
  <c r="S1499" i="8"/>
  <c r="S1500" i="8"/>
  <c r="S1501" i="8"/>
  <c r="S1502" i="8"/>
  <c r="S1503" i="8"/>
  <c r="S1504" i="8"/>
  <c r="S1505" i="8"/>
  <c r="S1506" i="8"/>
  <c r="S1507" i="8"/>
  <c r="S1508" i="8"/>
  <c r="S1509" i="8"/>
  <c r="S1510" i="8"/>
  <c r="S1511" i="8"/>
  <c r="S1512" i="8"/>
  <c r="S1513" i="8"/>
  <c r="S1514" i="8"/>
  <c r="S1515" i="8"/>
  <c r="S1516" i="8"/>
  <c r="S1517" i="8"/>
  <c r="S1518" i="8"/>
  <c r="S1519" i="8"/>
  <c r="S1520" i="8"/>
  <c r="S1521" i="8"/>
  <c r="S1522" i="8"/>
  <c r="S1523" i="8"/>
  <c r="S1524" i="8"/>
  <c r="S1525" i="8"/>
  <c r="S1526" i="8"/>
  <c r="S1527" i="8"/>
  <c r="S1528" i="8"/>
  <c r="S1529" i="8"/>
  <c r="S1530" i="8"/>
  <c r="S1531" i="8"/>
  <c r="S1532" i="8"/>
  <c r="S1533" i="8"/>
  <c r="S1534" i="8"/>
  <c r="S1535" i="8"/>
  <c r="S1536" i="8"/>
  <c r="S1537" i="8"/>
  <c r="S1538" i="8"/>
  <c r="S1539" i="8"/>
  <c r="S1540" i="8"/>
  <c r="S1541" i="8"/>
  <c r="S1542" i="8"/>
  <c r="S1543" i="8"/>
  <c r="S1544" i="8"/>
  <c r="S1545" i="8"/>
  <c r="S1546" i="8"/>
  <c r="S1547" i="8"/>
  <c r="S1548" i="8"/>
  <c r="S1549" i="8"/>
  <c r="S1550" i="8"/>
  <c r="S1551" i="8"/>
  <c r="S1552" i="8"/>
  <c r="S1553" i="8"/>
  <c r="S1554" i="8"/>
  <c r="S1555" i="8"/>
  <c r="S1556" i="8"/>
  <c r="S1557" i="8"/>
  <c r="S1558" i="8"/>
  <c r="S1559" i="8"/>
  <c r="S1560" i="8"/>
  <c r="S1561" i="8"/>
  <c r="S1562" i="8"/>
  <c r="S1563" i="8"/>
  <c r="S1564" i="8"/>
  <c r="S1565" i="8"/>
  <c r="S1566" i="8"/>
  <c r="S1567" i="8"/>
  <c r="S1568" i="8"/>
  <c r="S1569" i="8"/>
  <c r="S1570" i="8"/>
  <c r="S1571" i="8"/>
  <c r="S1572" i="8"/>
  <c r="S1573" i="8"/>
  <c r="S1574" i="8"/>
  <c r="S1575" i="8"/>
  <c r="S1576" i="8"/>
  <c r="S1577" i="8"/>
  <c r="S1578" i="8"/>
  <c r="S1579" i="8"/>
  <c r="S1580" i="8"/>
  <c r="S1581" i="8"/>
  <c r="S1582" i="8"/>
  <c r="S1583" i="8"/>
  <c r="S1584" i="8"/>
  <c r="S1585" i="8"/>
  <c r="S1586" i="8"/>
  <c r="S1587" i="8"/>
  <c r="S1588" i="8"/>
  <c r="S1589" i="8"/>
  <c r="S1590" i="8"/>
  <c r="S1591" i="8"/>
  <c r="S1592" i="8"/>
  <c r="S1593" i="8"/>
  <c r="S1594" i="8"/>
  <c r="S1595" i="8"/>
  <c r="S1596" i="8"/>
  <c r="S1597" i="8"/>
  <c r="S1598" i="8"/>
  <c r="S1599" i="8"/>
  <c r="S1600" i="8"/>
  <c r="S1601" i="8"/>
  <c r="S1602" i="8"/>
  <c r="S1603" i="8"/>
  <c r="S1604" i="8"/>
  <c r="S1605" i="8"/>
  <c r="S1606" i="8"/>
  <c r="S1607" i="8"/>
  <c r="S1608" i="8"/>
  <c r="S1609" i="8"/>
  <c r="S1610" i="8"/>
  <c r="S1611" i="8"/>
  <c r="S1612" i="8"/>
  <c r="S1613" i="8"/>
  <c r="S1614" i="8"/>
  <c r="S1615" i="8"/>
  <c r="S1616" i="8"/>
  <c r="S1617" i="8"/>
  <c r="S1618" i="8"/>
  <c r="S1619" i="8"/>
  <c r="S1620" i="8"/>
  <c r="S1621" i="8"/>
  <c r="S1622" i="8"/>
  <c r="S1623" i="8"/>
  <c r="S1624" i="8"/>
  <c r="S1625" i="8"/>
  <c r="S1626" i="8"/>
  <c r="S1627" i="8"/>
  <c r="S1628" i="8"/>
  <c r="S1629" i="8"/>
  <c r="S1630" i="8"/>
  <c r="S1631" i="8"/>
  <c r="S1632" i="8"/>
  <c r="S1633" i="8"/>
  <c r="S1634" i="8"/>
  <c r="S1635" i="8"/>
  <c r="S1636" i="8"/>
  <c r="S1637" i="8"/>
  <c r="S1638" i="8"/>
  <c r="S1639" i="8"/>
  <c r="S1640" i="8"/>
  <c r="S1641" i="8"/>
  <c r="S1642" i="8"/>
  <c r="S1643" i="8"/>
  <c r="S1644" i="8"/>
  <c r="S1645" i="8"/>
  <c r="S1646" i="8"/>
  <c r="S1647" i="8"/>
  <c r="S1648" i="8"/>
  <c r="S1649" i="8"/>
  <c r="S1650" i="8"/>
  <c r="S1651" i="8"/>
  <c r="S1652" i="8"/>
  <c r="S1653" i="8"/>
  <c r="S1654" i="8"/>
  <c r="S1655" i="8"/>
  <c r="S1656" i="8"/>
  <c r="S1657" i="8"/>
  <c r="S1658" i="8"/>
  <c r="S1659" i="8"/>
  <c r="S1660" i="8"/>
  <c r="S1661" i="8"/>
  <c r="S1662" i="8"/>
  <c r="S1663" i="8"/>
  <c r="S1664" i="8"/>
  <c r="S1665" i="8"/>
  <c r="S1666" i="8"/>
  <c r="S1667" i="8"/>
  <c r="S1668" i="8"/>
  <c r="S1669" i="8"/>
  <c r="S1670" i="8"/>
  <c r="S1671" i="8"/>
  <c r="S1672" i="8"/>
  <c r="S1673" i="8"/>
  <c r="S1674" i="8"/>
  <c r="S1675" i="8"/>
  <c r="S1676" i="8"/>
  <c r="S1677" i="8"/>
  <c r="S1678" i="8"/>
  <c r="S1679" i="8"/>
  <c r="S1680" i="8"/>
  <c r="S1681" i="8"/>
  <c r="S1682" i="8"/>
  <c r="S1683" i="8"/>
  <c r="S1684" i="8"/>
  <c r="S1685" i="8"/>
  <c r="S1686" i="8"/>
  <c r="S1687" i="8"/>
  <c r="S1688" i="8"/>
  <c r="S1689" i="8"/>
  <c r="S1690" i="8"/>
  <c r="S1691" i="8"/>
  <c r="S1692" i="8"/>
  <c r="S1693" i="8"/>
  <c r="S1694" i="8"/>
  <c r="S1695" i="8"/>
  <c r="S1696" i="8"/>
  <c r="S1697" i="8"/>
  <c r="S1698" i="8"/>
  <c r="S1699" i="8"/>
  <c r="S1700" i="8"/>
  <c r="S1701" i="8"/>
  <c r="S1702" i="8"/>
  <c r="S1703" i="8"/>
  <c r="S1704" i="8"/>
  <c r="S1705" i="8"/>
  <c r="S1706" i="8"/>
  <c r="S1707" i="8"/>
  <c r="S1708" i="8"/>
  <c r="S1709" i="8"/>
  <c r="S1710" i="8"/>
  <c r="S1711" i="8"/>
  <c r="S1712" i="8"/>
  <c r="S1713" i="8"/>
  <c r="S1714" i="8"/>
  <c r="S1715" i="8"/>
  <c r="S1716" i="8"/>
  <c r="S1717" i="8"/>
  <c r="S1718" i="8"/>
  <c r="S1719" i="8"/>
  <c r="S1720" i="8"/>
  <c r="S1721" i="8"/>
  <c r="S1722" i="8"/>
  <c r="S1723" i="8"/>
  <c r="S1724" i="8"/>
  <c r="S1725" i="8"/>
  <c r="S1726" i="8"/>
  <c r="S1727" i="8"/>
  <c r="S1728" i="8"/>
  <c r="S1729" i="8"/>
  <c r="S1730" i="8"/>
  <c r="S1731" i="8"/>
  <c r="S1732" i="8"/>
  <c r="S1733" i="8"/>
  <c r="S1734" i="8"/>
  <c r="S1735" i="8"/>
  <c r="S1736" i="8"/>
  <c r="S1737" i="8"/>
  <c r="S1738" i="8"/>
  <c r="S1739" i="8"/>
  <c r="S1740" i="8"/>
  <c r="S1741" i="8"/>
  <c r="S1742" i="8"/>
  <c r="S1743" i="8"/>
  <c r="S1744" i="8"/>
  <c r="S1745" i="8"/>
  <c r="S1746" i="8"/>
  <c r="S1747" i="8"/>
  <c r="S1748" i="8"/>
  <c r="S1749" i="8"/>
  <c r="S1750" i="8"/>
  <c r="S1751" i="8"/>
  <c r="S1752" i="8"/>
  <c r="S1753" i="8"/>
  <c r="S1754" i="8"/>
  <c r="S1755" i="8"/>
  <c r="S1756" i="8"/>
  <c r="S1757" i="8"/>
  <c r="S1758" i="8"/>
  <c r="S1759" i="8"/>
  <c r="S1760" i="8"/>
  <c r="S1761" i="8"/>
  <c r="S1762" i="8"/>
  <c r="S1763" i="8"/>
  <c r="S1764" i="8"/>
  <c r="S1765" i="8"/>
  <c r="S1766" i="8"/>
  <c r="S1767" i="8"/>
  <c r="S1768" i="8"/>
  <c r="S1769" i="8"/>
  <c r="S1770" i="8"/>
  <c r="S1771" i="8"/>
  <c r="S1772" i="8"/>
  <c r="S1773" i="8"/>
  <c r="S1774" i="8"/>
  <c r="S1775" i="8"/>
  <c r="S1776" i="8"/>
  <c r="S1777" i="8"/>
  <c r="S1778" i="8"/>
  <c r="S1779" i="8"/>
  <c r="S1780" i="8"/>
  <c r="S1781" i="8"/>
  <c r="S1782" i="8"/>
  <c r="S1783" i="8"/>
  <c r="S1784" i="8"/>
  <c r="S1785" i="8"/>
  <c r="S1786" i="8"/>
  <c r="S1787" i="8"/>
  <c r="S1788" i="8"/>
  <c r="S1789" i="8"/>
  <c r="S1790" i="8"/>
  <c r="S1791" i="8"/>
  <c r="S1792" i="8"/>
  <c r="S1793" i="8"/>
  <c r="S1794" i="8"/>
  <c r="S1795" i="8"/>
  <c r="S1796" i="8"/>
  <c r="S1797" i="8"/>
  <c r="S1798" i="8"/>
  <c r="S1799" i="8"/>
  <c r="S1800" i="8"/>
  <c r="S1801" i="8"/>
  <c r="S1802" i="8"/>
  <c r="S1803" i="8"/>
  <c r="S1804" i="8"/>
  <c r="S1805" i="8"/>
  <c r="S1806" i="8"/>
  <c r="S1807" i="8"/>
  <c r="S1808" i="8"/>
  <c r="S1809" i="8"/>
  <c r="S1810" i="8"/>
  <c r="S1811" i="8"/>
  <c r="S1812" i="8"/>
  <c r="S1813" i="8"/>
  <c r="S1814" i="8"/>
  <c r="S1815" i="8"/>
  <c r="S1816" i="8"/>
  <c r="S1817" i="8"/>
  <c r="S1818" i="8"/>
  <c r="S1819" i="8"/>
  <c r="S1820" i="8"/>
  <c r="S1821" i="8"/>
  <c r="S1822" i="8"/>
  <c r="S1823" i="8"/>
  <c r="S1824" i="8"/>
  <c r="S1825" i="8"/>
  <c r="S1826" i="8"/>
  <c r="S1827" i="8"/>
  <c r="S1828" i="8"/>
  <c r="S1829" i="8"/>
  <c r="S1830" i="8"/>
  <c r="S1831" i="8"/>
  <c r="S1832" i="8"/>
  <c r="S1833" i="8"/>
  <c r="S1834" i="8"/>
  <c r="S1835" i="8"/>
  <c r="S1836" i="8"/>
  <c r="S1837" i="8"/>
  <c r="S1838" i="8"/>
  <c r="S1839" i="8"/>
  <c r="S1840" i="8"/>
  <c r="S1841" i="8"/>
  <c r="S1842" i="8"/>
  <c r="S1843" i="8"/>
  <c r="S1844" i="8"/>
  <c r="S1845" i="8"/>
  <c r="S1846" i="8"/>
  <c r="S1847" i="8"/>
  <c r="S1848" i="8"/>
  <c r="S1849" i="8"/>
  <c r="S1850" i="8"/>
  <c r="S1851" i="8"/>
  <c r="S1852" i="8"/>
  <c r="S1853" i="8"/>
  <c r="S1854" i="8"/>
  <c r="S1855" i="8"/>
  <c r="S1856" i="8"/>
  <c r="S1857" i="8"/>
  <c r="S1858" i="8"/>
  <c r="S1859" i="8"/>
  <c r="S1860" i="8"/>
  <c r="S1861" i="8"/>
  <c r="S1862" i="8"/>
  <c r="S1863" i="8"/>
  <c r="S1864" i="8"/>
  <c r="S1865" i="8"/>
  <c r="S1866" i="8"/>
  <c r="S1867" i="8"/>
  <c r="S1868" i="8"/>
  <c r="S1869" i="8"/>
  <c r="S1870" i="8"/>
  <c r="S1871" i="8"/>
  <c r="S1872" i="8"/>
  <c r="S1873" i="8"/>
  <c r="S1874" i="8"/>
  <c r="S1875" i="8"/>
  <c r="S1876" i="8"/>
  <c r="S1877" i="8"/>
  <c r="S1878" i="8"/>
  <c r="S1879" i="8"/>
  <c r="S1880" i="8"/>
  <c r="S1881" i="8"/>
  <c r="S1882" i="8"/>
  <c r="S1883" i="8"/>
  <c r="S1884" i="8"/>
  <c r="S1885" i="8"/>
  <c r="S1886" i="8"/>
  <c r="S1887" i="8"/>
  <c r="S1888" i="8"/>
  <c r="S1889" i="8"/>
  <c r="S1890" i="8"/>
  <c r="S1891" i="8"/>
  <c r="S1892" i="8"/>
  <c r="S1893" i="8"/>
  <c r="S1894" i="8"/>
  <c r="S1895" i="8"/>
  <c r="S1896" i="8"/>
  <c r="S1897" i="8"/>
  <c r="S1898" i="8"/>
  <c r="S1899" i="8"/>
  <c r="S1900" i="8"/>
  <c r="S1901" i="8"/>
  <c r="S1902" i="8"/>
  <c r="S1903" i="8"/>
  <c r="S1904" i="8"/>
  <c r="S1905" i="8"/>
  <c r="S1906" i="8"/>
  <c r="S1907" i="8"/>
  <c r="S1908" i="8"/>
  <c r="S1909" i="8"/>
  <c r="S1910" i="8"/>
  <c r="S1911" i="8"/>
  <c r="S1912" i="8"/>
  <c r="S1913" i="8"/>
  <c r="S1914" i="8"/>
  <c r="S1915" i="8"/>
  <c r="S1916" i="8"/>
  <c r="S1917" i="8"/>
  <c r="S1918" i="8"/>
  <c r="S1919" i="8"/>
  <c r="S1920" i="8"/>
  <c r="S1921" i="8"/>
  <c r="S1922" i="8"/>
  <c r="S1923" i="8"/>
  <c r="S1924" i="8"/>
  <c r="S1925" i="8"/>
  <c r="S1926" i="8"/>
  <c r="S1927" i="8"/>
  <c r="S1928" i="8"/>
  <c r="S1929" i="8"/>
  <c r="S1930" i="8"/>
  <c r="S1931" i="8"/>
  <c r="S1932" i="8"/>
  <c r="S1933" i="8"/>
  <c r="S1934" i="8"/>
  <c r="S1935" i="8"/>
  <c r="S1936" i="8"/>
  <c r="S1937" i="8"/>
  <c r="S1938" i="8"/>
  <c r="S1939" i="8"/>
  <c r="S1940" i="8"/>
  <c r="S1941" i="8"/>
  <c r="S1942" i="8"/>
  <c r="S1943" i="8"/>
  <c r="S1944" i="8"/>
  <c r="S1945" i="8"/>
  <c r="S1946" i="8"/>
  <c r="S1947" i="8"/>
  <c r="S1948" i="8"/>
  <c r="S1949" i="8"/>
  <c r="S1950" i="8"/>
  <c r="S1951" i="8"/>
  <c r="S1952" i="8"/>
  <c r="S1953" i="8"/>
  <c r="S1954" i="8"/>
  <c r="S1955" i="8"/>
  <c r="S1956" i="8"/>
  <c r="S1957" i="8"/>
  <c r="S1958" i="8"/>
  <c r="S1959" i="8"/>
  <c r="S1960" i="8"/>
  <c r="S1961" i="8"/>
  <c r="S1962" i="8"/>
  <c r="S1963" i="8"/>
  <c r="S1964" i="8"/>
  <c r="S1965" i="8"/>
  <c r="S1966" i="8"/>
  <c r="S1967" i="8"/>
  <c r="S1968" i="8"/>
  <c r="S1969" i="8"/>
  <c r="S1970" i="8"/>
  <c r="S1971" i="8"/>
  <c r="S1972" i="8"/>
  <c r="S1973" i="8"/>
  <c r="S1974" i="8"/>
  <c r="S1975" i="8"/>
  <c r="S1976" i="8"/>
  <c r="S1977" i="8"/>
  <c r="S1978" i="8"/>
  <c r="S1979" i="8"/>
  <c r="S1980" i="8"/>
  <c r="S1981" i="8"/>
  <c r="S1982" i="8"/>
  <c r="S1983" i="8"/>
  <c r="S1984" i="8"/>
  <c r="S1985" i="8"/>
  <c r="S1986" i="8"/>
  <c r="S1987" i="8"/>
  <c r="S1988" i="8"/>
  <c r="S1989" i="8"/>
  <c r="S1990" i="8"/>
  <c r="S1991" i="8"/>
  <c r="S1992" i="8"/>
  <c r="S1993" i="8"/>
  <c r="S1994" i="8"/>
  <c r="S1995" i="8"/>
  <c r="S1996" i="8"/>
  <c r="S1997" i="8"/>
  <c r="S1998" i="8"/>
  <c r="S1999" i="8"/>
  <c r="S2000" i="8"/>
  <c r="S2001" i="8"/>
  <c r="S2002" i="8"/>
  <c r="S2003" i="8"/>
  <c r="S2004" i="8"/>
  <c r="S2005" i="8"/>
  <c r="S2006" i="8"/>
  <c r="S2007" i="8"/>
  <c r="S2008" i="8"/>
  <c r="S2009" i="8"/>
  <c r="S2010" i="8"/>
  <c r="S2011" i="8"/>
  <c r="S2012" i="8"/>
  <c r="S2013" i="8"/>
  <c r="S2014" i="8"/>
  <c r="S2015" i="8"/>
  <c r="S2016" i="8"/>
  <c r="S2017" i="8"/>
  <c r="S2018" i="8"/>
  <c r="S2019" i="8"/>
  <c r="S2020" i="8"/>
  <c r="S2021" i="8"/>
  <c r="S2022" i="8"/>
  <c r="S2023" i="8"/>
  <c r="S2024" i="8"/>
  <c r="S2025" i="8"/>
  <c r="S2026" i="8"/>
  <c r="S2027" i="8"/>
  <c r="S2028" i="8"/>
  <c r="S2029" i="8"/>
  <c r="S2030" i="8"/>
  <c r="S2031" i="8"/>
  <c r="S2032" i="8"/>
  <c r="S2033" i="8"/>
  <c r="S2034" i="8"/>
  <c r="S2035" i="8"/>
  <c r="S2036" i="8"/>
  <c r="S2037" i="8"/>
  <c r="S2038" i="8"/>
  <c r="S2039" i="8"/>
  <c r="S2040" i="8"/>
  <c r="S2041" i="8"/>
  <c r="S2042" i="8"/>
  <c r="S2043" i="8"/>
  <c r="S2044" i="8"/>
  <c r="S2045" i="8"/>
  <c r="S2046" i="8"/>
  <c r="S2047" i="8"/>
  <c r="S2048" i="8"/>
  <c r="S2049" i="8"/>
  <c r="S2050" i="8"/>
  <c r="S2051" i="8"/>
  <c r="S2052" i="8"/>
  <c r="S2053" i="8"/>
  <c r="S2054" i="8"/>
  <c r="S2055" i="8"/>
  <c r="S2056" i="8"/>
  <c r="S2057" i="8"/>
  <c r="S2058" i="8"/>
  <c r="S2059" i="8"/>
  <c r="S2060" i="8"/>
  <c r="S2061" i="8"/>
  <c r="S2062" i="8"/>
  <c r="S2063" i="8"/>
  <c r="S2064" i="8"/>
  <c r="S2065" i="8"/>
  <c r="S2066" i="8"/>
  <c r="S2067" i="8"/>
  <c r="S2068" i="8"/>
  <c r="S2069" i="8"/>
  <c r="S2070" i="8"/>
  <c r="S2071" i="8"/>
  <c r="S2072" i="8"/>
  <c r="S2073" i="8"/>
  <c r="S2074" i="8"/>
  <c r="S2075" i="8"/>
  <c r="S2076" i="8"/>
  <c r="S2077" i="8"/>
  <c r="S2078" i="8"/>
  <c r="S2079" i="8"/>
  <c r="S2080" i="8"/>
  <c r="S2081" i="8"/>
  <c r="S2082" i="8"/>
  <c r="S2083" i="8"/>
  <c r="S2084" i="8"/>
  <c r="S2085" i="8"/>
  <c r="S2086" i="8"/>
  <c r="S2087" i="8"/>
  <c r="S2088" i="8"/>
  <c r="S2089" i="8"/>
  <c r="S2090" i="8"/>
  <c r="S2091" i="8"/>
  <c r="S2092" i="8"/>
  <c r="S2093" i="8"/>
  <c r="S2094" i="8"/>
  <c r="S2095" i="8"/>
  <c r="S2096" i="8"/>
  <c r="S2097" i="8"/>
  <c r="S2098" i="8"/>
  <c r="S2099" i="8"/>
  <c r="S2100" i="8"/>
  <c r="S2101" i="8"/>
  <c r="S2102" i="8"/>
  <c r="S2103" i="8"/>
  <c r="S2104" i="8"/>
  <c r="S2105" i="8"/>
  <c r="S2106" i="8"/>
  <c r="S2107" i="8"/>
  <c r="S2108" i="8"/>
  <c r="S2109" i="8"/>
  <c r="S2110" i="8"/>
  <c r="S2111" i="8"/>
  <c r="S2112" i="8"/>
  <c r="S2113" i="8"/>
  <c r="S2114" i="8"/>
  <c r="S2115" i="8"/>
  <c r="S2116" i="8"/>
  <c r="S2117" i="8"/>
  <c r="S2118" i="8"/>
  <c r="S2119" i="8"/>
  <c r="S2120" i="8"/>
  <c r="S2121" i="8"/>
  <c r="S2122" i="8"/>
  <c r="S2123" i="8"/>
  <c r="S2124" i="8"/>
  <c r="S2125" i="8"/>
  <c r="S2126" i="8"/>
  <c r="S2127" i="8"/>
  <c r="S2128" i="8"/>
  <c r="S2129" i="8"/>
  <c r="S2130" i="8"/>
  <c r="S2131" i="8"/>
  <c r="S2132" i="8"/>
  <c r="S2133" i="8"/>
  <c r="S2134" i="8"/>
  <c r="S2135" i="8"/>
  <c r="S2136" i="8"/>
  <c r="S2137" i="8"/>
  <c r="S2138" i="8"/>
  <c r="S2139" i="8"/>
  <c r="S2140" i="8"/>
  <c r="S2141" i="8"/>
  <c r="S2142" i="8"/>
  <c r="S2143" i="8"/>
  <c r="S2144" i="8"/>
  <c r="S2145" i="8"/>
  <c r="S2146" i="8"/>
  <c r="S2147" i="8"/>
  <c r="S2148" i="8"/>
  <c r="S2149" i="8"/>
  <c r="S2150" i="8"/>
  <c r="S2151" i="8"/>
  <c r="S2152" i="8"/>
  <c r="S2153" i="8"/>
  <c r="S2154" i="8"/>
  <c r="S2155" i="8"/>
  <c r="S2156" i="8"/>
  <c r="S2157" i="8"/>
  <c r="S2158" i="8"/>
  <c r="S2159" i="8"/>
  <c r="S2160" i="8"/>
  <c r="S2161" i="8"/>
  <c r="S2162" i="8"/>
  <c r="S2163" i="8"/>
  <c r="S2164" i="8"/>
  <c r="S2165" i="8"/>
  <c r="S2166" i="8"/>
  <c r="S2167" i="8"/>
  <c r="S2168" i="8"/>
  <c r="S2169" i="8"/>
  <c r="S2170" i="8"/>
  <c r="S2171" i="8"/>
  <c r="S2172" i="8"/>
  <c r="S2173" i="8"/>
  <c r="S2174" i="8"/>
  <c r="S2175" i="8"/>
  <c r="S2176" i="8"/>
  <c r="S2177" i="8"/>
  <c r="S2178" i="8"/>
  <c r="S2179" i="8"/>
  <c r="S2180" i="8"/>
  <c r="S2181" i="8"/>
  <c r="S2182" i="8"/>
  <c r="S2183" i="8"/>
  <c r="S2184" i="8"/>
  <c r="S2185" i="8"/>
  <c r="S2186" i="8"/>
  <c r="S2187" i="8"/>
  <c r="S2188" i="8"/>
  <c r="S2189" i="8"/>
  <c r="S2190" i="8"/>
  <c r="S2191" i="8"/>
  <c r="S2192" i="8"/>
  <c r="S2193" i="8"/>
  <c r="S2194" i="8"/>
  <c r="S2195" i="8"/>
  <c r="S2196" i="8"/>
  <c r="S2197" i="8"/>
  <c r="S2198" i="8"/>
  <c r="S2199" i="8"/>
  <c r="S2200" i="8"/>
  <c r="S2201" i="8"/>
  <c r="S2202" i="8"/>
  <c r="S2203" i="8"/>
  <c r="S2204" i="8"/>
  <c r="S2205" i="8"/>
  <c r="S2206" i="8"/>
  <c r="S2207" i="8"/>
  <c r="S2208" i="8"/>
  <c r="S2209" i="8"/>
  <c r="S2210" i="8"/>
  <c r="S2211" i="8"/>
  <c r="S2212" i="8"/>
  <c r="S2213" i="8"/>
  <c r="S2214" i="8"/>
  <c r="S2215" i="8"/>
  <c r="S2216" i="8"/>
  <c r="S2217" i="8"/>
  <c r="S2218" i="8"/>
  <c r="S2219" i="8"/>
  <c r="S2220" i="8"/>
  <c r="S2221" i="8"/>
  <c r="S2222" i="8"/>
  <c r="S2223" i="8"/>
  <c r="S2224" i="8"/>
  <c r="S2225" i="8"/>
  <c r="S2226" i="8"/>
  <c r="S2227" i="8"/>
  <c r="S2228" i="8"/>
  <c r="S2229" i="8"/>
  <c r="S2230" i="8"/>
  <c r="S2231" i="8"/>
  <c r="S2232" i="8"/>
  <c r="S2233" i="8"/>
  <c r="S2234" i="8"/>
  <c r="S2235" i="8"/>
  <c r="S2236" i="8"/>
  <c r="S2237" i="8"/>
  <c r="S2238" i="8"/>
  <c r="S2239" i="8"/>
  <c r="S2240" i="8"/>
  <c r="S2241" i="8"/>
  <c r="S2242" i="8"/>
  <c r="S2243" i="8"/>
  <c r="S2244" i="8"/>
  <c r="S2245" i="8"/>
  <c r="S2246" i="8"/>
  <c r="S2247" i="8"/>
  <c r="S2248" i="8"/>
  <c r="S2249" i="8"/>
  <c r="S2250" i="8"/>
  <c r="S2251" i="8"/>
  <c r="S2252" i="8"/>
  <c r="S2253" i="8"/>
  <c r="S2254" i="8"/>
  <c r="S2255" i="8"/>
  <c r="S2256" i="8"/>
  <c r="S2257" i="8"/>
  <c r="S2258" i="8"/>
  <c r="S2259" i="8"/>
  <c r="S2260" i="8"/>
  <c r="S2261" i="8"/>
  <c r="S2262" i="8"/>
  <c r="S2263" i="8"/>
  <c r="S2264" i="8"/>
  <c r="S2265" i="8"/>
  <c r="S2266" i="8"/>
  <c r="S2267" i="8"/>
  <c r="S2268" i="8"/>
  <c r="S2269" i="8"/>
  <c r="S2270" i="8"/>
  <c r="S2271" i="8"/>
  <c r="S2272" i="8"/>
  <c r="S2273" i="8"/>
  <c r="S2274" i="8"/>
  <c r="S2275" i="8"/>
  <c r="S2276" i="8"/>
  <c r="S2277" i="8"/>
  <c r="S2278" i="8"/>
  <c r="S2279" i="8"/>
  <c r="S2280" i="8"/>
  <c r="S2281" i="8"/>
  <c r="S2282" i="8"/>
  <c r="S2283" i="8"/>
  <c r="S2284" i="8"/>
  <c r="S2285" i="8"/>
  <c r="S2286" i="8"/>
  <c r="S2287" i="8"/>
  <c r="S2288" i="8"/>
  <c r="S2289" i="8"/>
  <c r="S2290" i="8"/>
  <c r="S2291" i="8"/>
  <c r="S2292" i="8"/>
  <c r="S2293" i="8"/>
  <c r="S2294" i="8"/>
  <c r="S2295" i="8"/>
  <c r="S2296" i="8"/>
  <c r="S2297" i="8"/>
  <c r="S2298" i="8"/>
  <c r="S2299" i="8"/>
  <c r="S2300" i="8"/>
  <c r="S2301" i="8"/>
  <c r="S2302" i="8"/>
  <c r="S2303" i="8"/>
  <c r="S2304" i="8"/>
  <c r="S2305" i="8"/>
  <c r="S2306" i="8"/>
  <c r="S2307" i="8"/>
  <c r="S2308" i="8"/>
  <c r="S2309" i="8"/>
  <c r="S2310" i="8"/>
  <c r="S2311" i="8"/>
  <c r="S2312" i="8"/>
  <c r="S2313" i="8"/>
  <c r="S2314" i="8"/>
  <c r="S2315" i="8"/>
  <c r="S2316" i="8"/>
  <c r="S2317" i="8"/>
  <c r="S2318" i="8"/>
  <c r="S2319" i="8"/>
  <c r="S2320" i="8"/>
  <c r="S2321" i="8"/>
  <c r="S2322" i="8"/>
  <c r="S2323" i="8"/>
  <c r="S2324" i="8"/>
  <c r="S2325" i="8"/>
  <c r="S2326" i="8"/>
  <c r="S2327" i="8"/>
  <c r="S2328" i="8"/>
  <c r="S2329" i="8"/>
  <c r="S2330" i="8"/>
  <c r="S2331" i="8"/>
  <c r="S2332" i="8"/>
  <c r="S2333" i="8"/>
  <c r="S2334" i="8"/>
  <c r="S2335" i="8"/>
  <c r="S2336" i="8"/>
  <c r="S2337" i="8"/>
  <c r="S2338" i="8"/>
  <c r="S2339" i="8"/>
  <c r="S2340" i="8"/>
  <c r="S2341" i="8"/>
  <c r="S2342" i="8"/>
  <c r="S2343" i="8"/>
  <c r="S2344" i="8"/>
  <c r="S2345" i="8"/>
  <c r="S2346" i="8"/>
  <c r="S2347" i="8"/>
  <c r="S2348" i="8"/>
  <c r="S2349" i="8"/>
  <c r="S2350" i="8"/>
  <c r="S2351" i="8"/>
  <c r="S2352" i="8"/>
  <c r="S2353" i="8"/>
  <c r="S2354" i="8"/>
  <c r="S2355" i="8"/>
  <c r="S2356" i="8"/>
  <c r="S2357" i="8"/>
  <c r="S2358" i="8"/>
  <c r="S2359" i="8"/>
  <c r="S2360" i="8"/>
  <c r="S2361" i="8"/>
  <c r="S2362" i="8"/>
  <c r="S2363" i="8"/>
  <c r="S2364" i="8"/>
  <c r="S2365" i="8"/>
  <c r="S2366" i="8"/>
  <c r="S2367" i="8"/>
  <c r="S2368" i="8"/>
  <c r="S2369" i="8"/>
  <c r="S2370" i="8"/>
  <c r="S2371" i="8"/>
  <c r="S2372" i="8"/>
  <c r="S2373" i="8"/>
  <c r="S2374" i="8"/>
  <c r="S2375" i="8"/>
  <c r="S2376" i="8"/>
  <c r="S2377" i="8"/>
  <c r="S2378" i="8"/>
  <c r="S2379" i="8"/>
  <c r="S2380" i="8"/>
  <c r="S2381" i="8"/>
  <c r="S2382" i="8"/>
  <c r="S2383" i="8"/>
  <c r="S2384" i="8"/>
  <c r="S2385" i="8"/>
  <c r="S2386" i="8"/>
  <c r="S2387" i="8"/>
  <c r="S2388" i="8"/>
  <c r="S2389" i="8"/>
  <c r="S2390" i="8"/>
  <c r="S2391" i="8"/>
  <c r="S2392" i="8"/>
  <c r="S2393" i="8"/>
  <c r="S2394" i="8"/>
  <c r="S2395" i="8"/>
  <c r="S2396" i="8"/>
  <c r="S2397" i="8"/>
  <c r="S2398" i="8"/>
  <c r="S2399" i="8"/>
  <c r="S2400" i="8"/>
  <c r="S2401" i="8"/>
  <c r="S2402" i="8"/>
  <c r="S2403" i="8"/>
  <c r="S2404" i="8"/>
  <c r="S2405" i="8"/>
  <c r="S2406" i="8"/>
  <c r="S2407" i="8"/>
  <c r="S2408" i="8"/>
  <c r="S2409" i="8"/>
  <c r="S2410" i="8"/>
  <c r="S2411" i="8"/>
  <c r="S2412" i="8"/>
  <c r="S2413" i="8"/>
  <c r="S2414" i="8"/>
  <c r="S2415" i="8"/>
  <c r="S2416" i="8"/>
  <c r="S2417" i="8"/>
  <c r="S2418" i="8"/>
  <c r="S2419" i="8"/>
  <c r="S2420" i="8"/>
  <c r="S2421" i="8"/>
  <c r="S2422" i="8"/>
  <c r="S2423" i="8"/>
  <c r="S2424" i="8"/>
  <c r="S2425" i="8"/>
  <c r="S2426" i="8"/>
  <c r="S2427" i="8"/>
  <c r="S2428" i="8"/>
  <c r="S2429" i="8"/>
  <c r="S2430" i="8"/>
  <c r="S2431" i="8"/>
  <c r="S2432" i="8"/>
  <c r="S2433" i="8"/>
  <c r="S2434" i="8"/>
  <c r="S2435" i="8"/>
  <c r="S2436" i="8"/>
  <c r="S2437" i="8"/>
  <c r="S2438" i="8"/>
  <c r="S2439" i="8"/>
  <c r="S2440" i="8"/>
  <c r="S2441" i="8"/>
  <c r="S2442" i="8"/>
  <c r="S2443" i="8"/>
  <c r="S2444" i="8"/>
  <c r="S2445" i="8"/>
  <c r="S2446" i="8"/>
  <c r="S2447" i="8"/>
  <c r="S2448" i="8"/>
  <c r="S2449" i="8"/>
  <c r="S2450" i="8"/>
  <c r="S2451" i="8"/>
  <c r="S2452" i="8"/>
  <c r="S2453" i="8"/>
  <c r="S2454" i="8"/>
  <c r="S2455" i="8"/>
  <c r="S2456" i="8"/>
  <c r="S2457" i="8"/>
  <c r="S2458" i="8"/>
  <c r="S2459" i="8"/>
  <c r="S2460" i="8"/>
  <c r="S2461" i="8"/>
  <c r="S2462" i="8"/>
  <c r="S2463" i="8"/>
  <c r="S2464" i="8"/>
  <c r="S2465" i="8"/>
  <c r="S2466" i="8"/>
  <c r="S2467" i="8"/>
  <c r="S2468" i="8"/>
  <c r="S2469" i="8"/>
  <c r="S2470" i="8"/>
  <c r="S2471" i="8"/>
  <c r="S2472" i="8"/>
  <c r="S2473" i="8"/>
  <c r="S2474" i="8"/>
  <c r="S2475" i="8"/>
  <c r="S2476" i="8"/>
  <c r="S2477" i="8"/>
  <c r="S2478" i="8"/>
  <c r="S2479" i="8"/>
  <c r="S2480" i="8"/>
  <c r="S2481" i="8"/>
  <c r="S2482" i="8"/>
  <c r="S2483" i="8"/>
  <c r="S2484" i="8"/>
  <c r="S2485" i="8"/>
  <c r="S2486" i="8"/>
  <c r="S2487" i="8"/>
  <c r="S2488" i="8"/>
  <c r="S2489" i="8"/>
  <c r="S2490" i="8"/>
  <c r="S2491" i="8"/>
  <c r="S2492" i="8"/>
  <c r="S2493" i="8"/>
  <c r="S2494" i="8"/>
  <c r="S2495" i="8"/>
  <c r="S2496" i="8"/>
  <c r="S2497" i="8"/>
  <c r="S2498" i="8"/>
  <c r="S2499" i="8"/>
  <c r="S2500" i="8"/>
  <c r="S2501" i="8"/>
  <c r="S2502" i="8"/>
  <c r="S2503" i="8"/>
  <c r="S2504" i="8"/>
  <c r="S2505" i="8"/>
  <c r="S2506" i="8"/>
  <c r="S2507" i="8"/>
  <c r="S2508" i="8"/>
  <c r="S2509" i="8"/>
  <c r="S2510" i="8"/>
  <c r="S2511" i="8"/>
  <c r="S2512" i="8"/>
  <c r="S2513" i="8"/>
  <c r="S2514" i="8"/>
  <c r="S2515" i="8"/>
  <c r="S2516" i="8"/>
  <c r="S2517" i="8"/>
  <c r="S2518" i="8"/>
  <c r="S2519" i="8"/>
  <c r="S2520" i="8"/>
  <c r="S2521" i="8"/>
  <c r="S2522" i="8"/>
  <c r="S2523" i="8"/>
  <c r="S2524" i="8"/>
  <c r="S2525" i="8"/>
  <c r="S2526" i="8"/>
  <c r="S2527" i="8"/>
  <c r="S2528" i="8"/>
  <c r="S2529" i="8"/>
  <c r="S2530" i="8"/>
  <c r="S2531" i="8"/>
  <c r="S2532" i="8"/>
  <c r="S2533" i="8"/>
  <c r="S2534" i="8"/>
  <c r="S2535" i="8"/>
  <c r="S2536" i="8"/>
  <c r="S2537" i="8"/>
  <c r="S2538" i="8"/>
  <c r="S2539" i="8"/>
  <c r="S2540" i="8"/>
  <c r="S2541" i="8"/>
  <c r="S2542" i="8"/>
  <c r="S2543" i="8"/>
  <c r="S2544" i="8"/>
  <c r="S2545" i="8"/>
  <c r="S2546" i="8"/>
  <c r="S2547" i="8"/>
  <c r="S2548" i="8"/>
  <c r="S2549" i="8"/>
  <c r="S2550" i="8"/>
  <c r="S2551" i="8"/>
  <c r="S2552" i="8"/>
  <c r="S2553" i="8"/>
  <c r="S2554" i="8"/>
  <c r="S2555" i="8"/>
  <c r="S2556" i="8"/>
  <c r="S2557" i="8"/>
  <c r="S2558" i="8"/>
  <c r="S2559" i="8"/>
  <c r="S2560" i="8"/>
  <c r="S2561" i="8"/>
  <c r="S2562" i="8"/>
  <c r="S2563" i="8"/>
  <c r="S2564" i="8"/>
  <c r="S2565" i="8"/>
  <c r="S2566" i="8"/>
  <c r="S2567" i="8"/>
  <c r="S2568" i="8"/>
  <c r="S2569" i="8"/>
  <c r="S2570" i="8"/>
  <c r="S2571" i="8"/>
  <c r="S2572" i="8"/>
  <c r="S2573" i="8"/>
  <c r="S2574" i="8"/>
  <c r="S2575" i="8"/>
  <c r="S2576" i="8"/>
  <c r="S2577" i="8"/>
  <c r="S2578" i="8"/>
  <c r="S2579" i="8"/>
  <c r="S2580" i="8"/>
  <c r="S2581" i="8"/>
  <c r="S2582" i="8"/>
  <c r="S2583" i="8"/>
  <c r="S2584" i="8"/>
  <c r="S2585" i="8"/>
  <c r="S2586" i="8"/>
  <c r="S2587" i="8"/>
  <c r="S2588" i="8"/>
  <c r="S2589" i="8"/>
  <c r="S2590" i="8"/>
  <c r="S2591" i="8"/>
  <c r="S2592" i="8"/>
  <c r="S2593" i="8"/>
  <c r="S2594" i="8"/>
  <c r="S2595" i="8"/>
  <c r="S2596" i="8"/>
  <c r="S2597" i="8"/>
  <c r="S2598" i="8"/>
  <c r="S2599" i="8"/>
  <c r="S2600" i="8"/>
  <c r="S2601" i="8"/>
  <c r="S2602" i="8"/>
  <c r="S2603" i="8"/>
  <c r="S2604" i="8"/>
  <c r="S2605" i="8"/>
  <c r="S2606" i="8"/>
  <c r="S2607" i="8"/>
  <c r="S2608" i="8"/>
  <c r="S2609" i="8"/>
  <c r="S2610" i="8"/>
  <c r="S2611" i="8"/>
  <c r="S2612" i="8"/>
  <c r="S2613" i="8"/>
  <c r="S2614" i="8"/>
  <c r="S2615" i="8"/>
  <c r="S2616" i="8"/>
  <c r="S2617" i="8"/>
  <c r="S2618" i="8"/>
  <c r="S2619" i="8"/>
  <c r="S2620" i="8"/>
  <c r="S2621" i="8"/>
  <c r="S2622" i="8"/>
  <c r="S2623" i="8"/>
  <c r="S2624" i="8"/>
  <c r="S2625" i="8"/>
  <c r="S2626" i="8"/>
  <c r="S2627" i="8"/>
  <c r="S2628" i="8"/>
  <c r="S2629" i="8"/>
  <c r="S2630" i="8"/>
  <c r="S2631" i="8"/>
  <c r="S2632" i="8"/>
  <c r="S2633" i="8"/>
  <c r="S2634" i="8"/>
  <c r="S2635" i="8"/>
  <c r="S2636" i="8"/>
  <c r="S2637" i="8"/>
  <c r="S2638" i="8"/>
  <c r="S2639" i="8"/>
  <c r="S2640" i="8"/>
  <c r="S2641" i="8"/>
  <c r="S2642" i="8"/>
  <c r="S2643" i="8"/>
  <c r="S2644" i="8"/>
  <c r="S2645" i="8"/>
  <c r="S2646" i="8"/>
  <c r="S2647" i="8"/>
  <c r="S2648" i="8"/>
  <c r="S2649" i="8"/>
  <c r="S2650" i="8"/>
  <c r="S2651" i="8"/>
  <c r="S2652" i="8"/>
  <c r="S2653" i="8"/>
  <c r="S2654" i="8"/>
  <c r="S2655" i="8"/>
  <c r="S2656" i="8"/>
  <c r="S2657" i="8"/>
  <c r="S2658" i="8"/>
  <c r="S2659" i="8"/>
  <c r="S2660" i="8"/>
  <c r="S2661" i="8"/>
  <c r="S2662" i="8"/>
  <c r="S2663" i="8"/>
  <c r="S2664" i="8"/>
  <c r="S2665" i="8"/>
  <c r="S2666" i="8"/>
  <c r="S2667" i="8"/>
  <c r="S2668" i="8"/>
  <c r="S2669" i="8"/>
  <c r="S2670" i="8"/>
  <c r="S2671" i="8"/>
  <c r="S2672" i="8"/>
  <c r="S2673" i="8"/>
  <c r="S2674" i="8"/>
  <c r="S2675" i="8"/>
  <c r="S2676" i="8"/>
  <c r="S2677" i="8"/>
  <c r="S2678" i="8"/>
  <c r="S2679" i="8"/>
  <c r="S2680" i="8"/>
  <c r="S2681" i="8"/>
  <c r="S2682" i="8"/>
  <c r="S2683" i="8"/>
  <c r="S2684" i="8"/>
  <c r="S2685" i="8"/>
  <c r="S2686" i="8"/>
  <c r="S2687" i="8"/>
  <c r="S2688" i="8"/>
  <c r="S2689" i="8"/>
  <c r="S2690" i="8"/>
  <c r="S2691" i="8"/>
  <c r="S2692" i="8"/>
  <c r="S2693" i="8"/>
  <c r="S2694" i="8"/>
  <c r="S2695" i="8"/>
  <c r="S2696" i="8"/>
  <c r="S2697" i="8"/>
  <c r="S2698" i="8"/>
  <c r="S2699" i="8"/>
  <c r="S2700" i="8"/>
  <c r="S2701" i="8"/>
  <c r="S2702" i="8"/>
  <c r="S2703" i="8"/>
  <c r="S2704" i="8"/>
  <c r="S2705" i="8"/>
  <c r="S2706" i="8"/>
  <c r="S2707" i="8"/>
  <c r="S2708" i="8"/>
  <c r="S2709" i="8"/>
  <c r="S2710" i="8"/>
  <c r="S2711" i="8"/>
  <c r="S2712" i="8"/>
  <c r="S2713" i="8"/>
  <c r="S2714" i="8"/>
  <c r="S2715" i="8"/>
  <c r="S2716" i="8"/>
  <c r="S2717" i="8"/>
  <c r="S2718" i="8"/>
  <c r="S2719" i="8"/>
  <c r="S2720" i="8"/>
  <c r="S2721" i="8"/>
  <c r="S2722" i="8"/>
  <c r="S2723" i="8"/>
  <c r="S2724" i="8"/>
  <c r="S2725" i="8"/>
  <c r="S2726" i="8"/>
  <c r="S2727" i="8"/>
  <c r="S2728" i="8"/>
  <c r="S2729" i="8"/>
  <c r="S2730" i="8"/>
  <c r="S2731" i="8"/>
  <c r="S2732" i="8"/>
  <c r="S2733" i="8"/>
  <c r="S2734" i="8"/>
  <c r="S2735" i="8"/>
  <c r="S2736" i="8"/>
  <c r="S2737" i="8"/>
  <c r="S2738" i="8"/>
  <c r="S2739" i="8"/>
  <c r="S2740" i="8"/>
  <c r="S2741" i="8"/>
  <c r="S2742" i="8"/>
  <c r="S2743" i="8"/>
  <c r="S2744" i="8"/>
  <c r="S2745" i="8"/>
  <c r="S2746" i="8"/>
  <c r="S2747" i="8"/>
  <c r="S2748" i="8"/>
  <c r="S2749" i="8"/>
  <c r="S2750" i="8"/>
  <c r="S2751" i="8"/>
  <c r="S2752" i="8"/>
  <c r="S2753" i="8"/>
  <c r="S2754" i="8"/>
  <c r="S2755" i="8"/>
  <c r="S2756" i="8"/>
  <c r="S2757" i="8"/>
  <c r="S2758" i="8"/>
  <c r="S2759" i="8"/>
  <c r="S2760" i="8"/>
  <c r="S2761" i="8"/>
  <c r="S2762" i="8"/>
  <c r="S2763" i="8"/>
  <c r="S2764" i="8"/>
  <c r="S2765" i="8"/>
  <c r="S2766" i="8"/>
  <c r="S2767" i="8"/>
  <c r="S2768" i="8"/>
  <c r="S2769" i="8"/>
  <c r="S2770" i="8"/>
  <c r="S2771" i="8"/>
  <c r="S2772" i="8"/>
  <c r="S2773" i="8"/>
  <c r="S2774" i="8"/>
  <c r="S2775" i="8"/>
  <c r="S2776" i="8"/>
  <c r="S2777" i="8"/>
  <c r="S2778" i="8"/>
  <c r="S2779" i="8"/>
  <c r="S2780" i="8"/>
  <c r="S2781" i="8"/>
  <c r="S2782" i="8"/>
  <c r="S2783" i="8"/>
  <c r="S2784" i="8"/>
  <c r="S2785" i="8"/>
  <c r="S2786" i="8"/>
  <c r="S2787" i="8"/>
  <c r="S2788" i="8"/>
  <c r="S2789" i="8"/>
  <c r="S2790" i="8"/>
  <c r="S2791" i="8"/>
  <c r="S2792" i="8"/>
  <c r="S2793" i="8"/>
  <c r="S2794" i="8"/>
  <c r="S2795" i="8"/>
  <c r="S2796" i="8"/>
  <c r="S2797" i="8"/>
  <c r="S2798" i="8"/>
  <c r="S2799" i="8"/>
  <c r="S2800" i="8"/>
  <c r="S2801" i="8"/>
  <c r="S2802" i="8"/>
  <c r="S2803" i="8"/>
  <c r="S2804" i="8"/>
  <c r="S2805" i="8"/>
  <c r="S2806" i="8"/>
  <c r="S2807" i="8"/>
  <c r="S2808" i="8"/>
  <c r="S2809" i="8"/>
  <c r="S2810" i="8"/>
  <c r="S2811" i="8"/>
  <c r="S2812" i="8"/>
  <c r="S2813" i="8"/>
  <c r="S2814" i="8"/>
  <c r="S2815" i="8"/>
  <c r="S2816" i="8"/>
  <c r="S2817" i="8"/>
  <c r="S2818" i="8"/>
  <c r="S2819" i="8"/>
  <c r="S2820" i="8"/>
  <c r="S2821" i="8"/>
  <c r="S2822" i="8"/>
  <c r="S2823" i="8"/>
  <c r="S2824" i="8"/>
  <c r="S2825" i="8"/>
  <c r="S2826" i="8"/>
  <c r="S2827" i="8"/>
  <c r="S2828" i="8"/>
  <c r="S2829" i="8"/>
  <c r="S2830" i="8"/>
  <c r="S2831" i="8"/>
  <c r="S2832" i="8"/>
  <c r="S2833" i="8"/>
  <c r="S2834" i="8"/>
  <c r="S2835" i="8"/>
  <c r="S2836" i="8"/>
  <c r="S2837" i="8"/>
  <c r="S2838" i="8"/>
  <c r="S2839" i="8"/>
  <c r="S2840" i="8"/>
  <c r="S2841" i="8"/>
  <c r="S2842" i="8"/>
  <c r="S2843" i="8"/>
  <c r="S2844" i="8"/>
  <c r="S2845" i="8"/>
  <c r="S2846" i="8"/>
  <c r="S2847" i="8"/>
  <c r="S2848" i="8"/>
  <c r="S2849" i="8"/>
  <c r="S2850" i="8"/>
  <c r="S2851" i="8"/>
  <c r="S2852" i="8"/>
  <c r="S2853" i="8"/>
  <c r="S2854" i="8"/>
  <c r="S2855" i="8"/>
  <c r="S2856" i="8"/>
  <c r="S2857" i="8"/>
  <c r="S2858" i="8"/>
  <c r="S2859" i="8"/>
  <c r="S2860" i="8"/>
  <c r="S2861" i="8"/>
  <c r="S2862" i="8"/>
  <c r="S2863" i="8"/>
  <c r="S2864" i="8"/>
  <c r="S2865" i="8"/>
  <c r="S2866" i="8"/>
  <c r="S2867" i="8"/>
  <c r="S2868" i="8"/>
  <c r="S2869" i="8"/>
  <c r="S2870" i="8"/>
  <c r="S2871" i="8"/>
  <c r="S2872" i="8"/>
  <c r="S2873" i="8"/>
  <c r="S2874" i="8"/>
  <c r="S2875" i="8"/>
  <c r="S2876" i="8"/>
  <c r="S2877" i="8"/>
  <c r="S2878" i="8"/>
  <c r="S2879" i="8"/>
  <c r="S2880" i="8"/>
  <c r="S2881" i="8"/>
  <c r="S2882" i="8"/>
  <c r="S2883" i="8"/>
  <c r="S2884" i="8"/>
  <c r="S2885" i="8"/>
  <c r="S2886" i="8"/>
  <c r="S2887" i="8"/>
  <c r="S2888" i="8"/>
  <c r="S2889" i="8"/>
  <c r="S2890" i="8"/>
  <c r="S2891" i="8"/>
  <c r="S2892" i="8"/>
  <c r="S2893" i="8"/>
  <c r="S2894" i="8"/>
  <c r="S2895" i="8"/>
  <c r="S2896" i="8"/>
  <c r="S2897" i="8"/>
  <c r="S2898" i="8"/>
  <c r="S2899" i="8"/>
  <c r="S2900" i="8"/>
  <c r="S2901" i="8"/>
  <c r="S2902" i="8"/>
  <c r="S2903" i="8"/>
  <c r="S2904" i="8"/>
  <c r="S2905" i="8"/>
  <c r="S2906" i="8"/>
  <c r="S2907" i="8"/>
  <c r="S2908" i="8"/>
  <c r="S2909" i="8"/>
  <c r="S2910" i="8"/>
  <c r="S2911" i="8"/>
  <c r="S2912" i="8"/>
  <c r="S2913" i="8"/>
  <c r="S2914" i="8"/>
  <c r="S2915" i="8"/>
  <c r="S2916" i="8"/>
  <c r="S2917" i="8"/>
  <c r="S2918" i="8"/>
  <c r="S2919" i="8"/>
  <c r="S2920" i="8"/>
  <c r="S2921" i="8"/>
  <c r="S2922" i="8"/>
  <c r="S2923" i="8"/>
  <c r="S2924" i="8"/>
  <c r="S2925" i="8"/>
  <c r="S2926" i="8"/>
  <c r="S2927" i="8"/>
  <c r="S2928" i="8"/>
  <c r="S2929" i="8"/>
  <c r="S2930" i="8"/>
  <c r="S2931" i="8"/>
  <c r="S2932" i="8"/>
  <c r="S2933" i="8"/>
  <c r="S2934" i="8"/>
  <c r="S2935" i="8"/>
  <c r="S2936" i="8"/>
  <c r="S2937" i="8"/>
  <c r="S2938" i="8"/>
  <c r="S2939" i="8"/>
  <c r="S2940" i="8"/>
  <c r="S2941" i="8"/>
  <c r="S2942" i="8"/>
  <c r="S2943" i="8"/>
  <c r="S2944" i="8"/>
  <c r="S2945" i="8"/>
  <c r="S2946" i="8"/>
  <c r="S2947" i="8"/>
  <c r="S2948" i="8"/>
  <c r="S2949" i="8"/>
  <c r="S2950" i="8"/>
  <c r="S2951" i="8"/>
  <c r="S2952" i="8"/>
  <c r="S2953" i="8"/>
  <c r="S2954" i="8"/>
  <c r="S2955" i="8"/>
  <c r="S2956" i="8"/>
  <c r="S2957" i="8"/>
  <c r="S2958" i="8"/>
  <c r="S2959" i="8"/>
  <c r="S2960" i="8"/>
  <c r="S2961" i="8"/>
  <c r="S2962" i="8"/>
  <c r="S2963" i="8"/>
  <c r="S2964" i="8"/>
  <c r="S2965" i="8"/>
  <c r="S2966" i="8"/>
  <c r="S2967" i="8"/>
  <c r="S2968" i="8"/>
  <c r="S2969" i="8"/>
  <c r="S2970" i="8"/>
  <c r="S2971" i="8"/>
  <c r="S2972" i="8"/>
  <c r="S2973" i="8"/>
  <c r="S2974" i="8"/>
  <c r="S2975" i="8"/>
  <c r="S2976" i="8"/>
  <c r="S2977" i="8"/>
  <c r="S2978" i="8"/>
  <c r="S2979" i="8"/>
  <c r="S2980" i="8"/>
  <c r="S2981" i="8"/>
  <c r="S2982" i="8"/>
  <c r="S2983" i="8"/>
  <c r="S2984" i="8"/>
  <c r="S2985" i="8"/>
  <c r="S2986" i="8"/>
  <c r="S2987" i="8"/>
  <c r="S2988" i="8"/>
  <c r="S2989" i="8"/>
  <c r="S2990" i="8"/>
  <c r="S2991" i="8"/>
  <c r="S2992" i="8"/>
  <c r="S2993" i="8"/>
  <c r="S2994" i="8"/>
  <c r="S2995" i="8"/>
  <c r="S2996" i="8"/>
  <c r="S2997" i="8"/>
  <c r="S2998" i="8"/>
  <c r="S2999" i="8"/>
  <c r="S3000" i="8"/>
  <c r="S3001" i="8"/>
  <c r="S3002" i="8"/>
  <c r="S3003" i="8"/>
  <c r="S3004" i="8"/>
  <c r="S3005" i="8"/>
  <c r="S3006" i="8"/>
  <c r="S3007" i="8"/>
  <c r="S3008" i="8"/>
  <c r="S3009" i="8"/>
  <c r="S3010" i="8"/>
  <c r="S3011" i="8"/>
  <c r="S3012" i="8"/>
  <c r="S3013" i="8"/>
  <c r="S3014" i="8"/>
  <c r="S3015" i="8"/>
  <c r="S3016" i="8"/>
  <c r="S3017" i="8"/>
  <c r="S3018" i="8"/>
  <c r="S3019" i="8"/>
  <c r="S3020" i="8"/>
  <c r="S3021" i="8"/>
  <c r="S3022" i="8"/>
  <c r="S3023" i="8"/>
  <c r="S3024" i="8"/>
  <c r="S3025" i="8"/>
  <c r="S3026" i="8"/>
  <c r="S3027" i="8"/>
  <c r="S3028" i="8"/>
  <c r="S3029" i="8"/>
  <c r="S3030" i="8"/>
  <c r="S3031" i="8"/>
  <c r="S3032" i="8"/>
  <c r="S3033" i="8"/>
  <c r="S3034" i="8"/>
  <c r="S3035" i="8"/>
  <c r="S3036" i="8"/>
  <c r="S3037" i="8"/>
  <c r="S3038" i="8"/>
  <c r="S3039" i="8"/>
  <c r="S3040" i="8"/>
  <c r="S3041" i="8"/>
  <c r="S3042" i="8"/>
  <c r="S3043" i="8"/>
  <c r="S3044" i="8"/>
  <c r="S3045" i="8"/>
  <c r="S3046" i="8"/>
  <c r="S3047" i="8"/>
  <c r="S3048" i="8"/>
  <c r="S3049" i="8"/>
  <c r="S3050" i="8"/>
  <c r="S3051" i="8"/>
  <c r="S3052" i="8"/>
  <c r="S3053" i="8"/>
  <c r="S3054" i="8"/>
  <c r="S3055" i="8"/>
  <c r="S3056" i="8"/>
  <c r="S3057" i="8"/>
  <c r="S3058" i="8"/>
  <c r="S3059" i="8"/>
  <c r="S3060" i="8"/>
  <c r="S3061" i="8"/>
  <c r="S3062" i="8"/>
  <c r="S3063" i="8"/>
  <c r="S3064" i="8"/>
  <c r="S3065" i="8"/>
  <c r="S3066" i="8"/>
  <c r="S3067" i="8"/>
  <c r="S3068" i="8"/>
  <c r="S3069" i="8"/>
  <c r="S3070" i="8"/>
  <c r="S3071" i="8"/>
  <c r="S3072" i="8"/>
  <c r="S3073" i="8"/>
  <c r="S3074" i="8"/>
  <c r="S3075" i="8"/>
  <c r="S3076" i="8"/>
  <c r="S3077" i="8"/>
  <c r="S3078" i="8"/>
  <c r="S3079" i="8"/>
  <c r="S3080" i="8"/>
  <c r="S3081" i="8"/>
  <c r="S3082" i="8"/>
  <c r="S3083" i="8"/>
  <c r="S3084" i="8"/>
  <c r="S3085" i="8"/>
  <c r="S3086" i="8"/>
  <c r="S3087" i="8"/>
  <c r="S3088" i="8"/>
  <c r="S3089" i="8"/>
  <c r="S3090" i="8"/>
  <c r="S3091" i="8"/>
  <c r="S3092" i="8"/>
  <c r="S3093" i="8"/>
  <c r="S3094" i="8"/>
  <c r="S3095" i="8"/>
  <c r="S3096" i="8"/>
  <c r="S3097" i="8"/>
  <c r="S3098" i="8"/>
  <c r="S3099" i="8"/>
  <c r="S3100" i="8"/>
  <c r="S3101" i="8"/>
  <c r="S3102" i="8"/>
  <c r="S3103" i="8"/>
  <c r="S3104" i="8"/>
  <c r="S3105" i="8"/>
  <c r="S3106" i="8"/>
  <c r="S3107" i="8"/>
  <c r="S3108" i="8"/>
  <c r="S3109" i="8"/>
  <c r="S3110" i="8"/>
  <c r="S3111" i="8"/>
  <c r="S3112" i="8"/>
  <c r="S3113" i="8"/>
  <c r="S3114" i="8"/>
  <c r="S3115" i="8"/>
  <c r="S3116" i="8"/>
  <c r="S3117" i="8"/>
  <c r="S3118" i="8"/>
  <c r="S3119" i="8"/>
  <c r="S3120" i="8"/>
  <c r="S3121" i="8"/>
  <c r="S3122" i="8"/>
  <c r="S3123" i="8"/>
  <c r="S3124" i="8"/>
  <c r="S3125" i="8"/>
  <c r="S3126" i="8"/>
  <c r="S3127" i="8"/>
  <c r="S3128" i="8"/>
  <c r="S3129" i="8"/>
  <c r="S3130" i="8"/>
  <c r="S3131" i="8"/>
  <c r="S3132" i="8"/>
  <c r="S3133" i="8"/>
  <c r="S3134" i="8"/>
  <c r="S3135" i="8"/>
  <c r="S3136" i="8"/>
  <c r="S3137" i="8"/>
  <c r="S3138" i="8"/>
  <c r="S3139" i="8"/>
  <c r="S3140" i="8"/>
  <c r="S3141" i="8"/>
  <c r="S3142" i="8"/>
  <c r="S3143" i="8"/>
  <c r="S3144" i="8"/>
  <c r="S3145" i="8"/>
  <c r="S3146" i="8"/>
  <c r="S3147" i="8"/>
  <c r="S3148" i="8"/>
  <c r="S3149" i="8"/>
  <c r="S3150" i="8"/>
  <c r="S3151" i="8"/>
  <c r="S3152" i="8"/>
  <c r="S3153" i="8"/>
  <c r="S3154" i="8"/>
  <c r="S3155" i="8"/>
  <c r="S3156" i="8"/>
  <c r="S3157" i="8"/>
  <c r="S3158" i="8"/>
  <c r="S3159" i="8"/>
  <c r="S3160" i="8"/>
  <c r="S3161" i="8"/>
  <c r="S3162" i="8"/>
  <c r="S3163" i="8"/>
  <c r="S3164" i="8"/>
  <c r="S3165" i="8"/>
  <c r="S3166" i="8"/>
  <c r="S3167" i="8"/>
  <c r="S3168" i="8"/>
  <c r="S3169" i="8"/>
  <c r="S3170" i="8"/>
  <c r="S3171" i="8"/>
  <c r="S3172" i="8"/>
  <c r="S3173" i="8"/>
  <c r="S3174" i="8"/>
  <c r="S3175" i="8"/>
  <c r="S3176" i="8"/>
  <c r="S3177" i="8"/>
  <c r="S3178" i="8"/>
  <c r="S3179" i="8"/>
  <c r="S3180" i="8"/>
  <c r="S3181" i="8"/>
  <c r="S3182" i="8"/>
  <c r="S3183" i="8"/>
  <c r="S3184" i="8"/>
  <c r="S3185" i="8"/>
  <c r="S3186" i="8"/>
  <c r="S3187" i="8"/>
  <c r="S3188" i="8"/>
  <c r="S3189" i="8"/>
  <c r="S3190" i="8"/>
  <c r="S3191" i="8"/>
  <c r="S3192" i="8"/>
  <c r="S3193" i="8"/>
  <c r="S3194" i="8"/>
  <c r="S3195" i="8"/>
  <c r="S3196" i="8"/>
  <c r="S3197" i="8"/>
  <c r="S3198" i="8"/>
  <c r="S3199" i="8"/>
  <c r="S3200" i="8"/>
  <c r="S3201" i="8"/>
  <c r="S3202" i="8"/>
  <c r="S3203" i="8"/>
  <c r="S3204" i="8"/>
  <c r="S3205" i="8"/>
  <c r="S3206" i="8"/>
  <c r="S3207" i="8"/>
  <c r="S3208" i="8"/>
  <c r="S3209" i="8"/>
  <c r="S3210" i="8"/>
  <c r="S3211" i="8"/>
  <c r="S3212" i="8"/>
  <c r="S3213" i="8"/>
  <c r="S3214" i="8"/>
  <c r="S3215" i="8"/>
  <c r="S3216" i="8"/>
  <c r="S3217" i="8"/>
  <c r="S3218" i="8"/>
  <c r="S3219" i="8"/>
  <c r="S3220" i="8"/>
  <c r="S3221" i="8"/>
  <c r="S3222" i="8"/>
  <c r="S3223" i="8"/>
  <c r="S3224" i="8"/>
  <c r="S3225" i="8"/>
  <c r="S3226" i="8"/>
  <c r="S3227" i="8"/>
  <c r="S3228" i="8"/>
  <c r="S3229" i="8"/>
  <c r="S3230" i="8"/>
  <c r="S3231" i="8"/>
  <c r="S3232" i="8"/>
  <c r="S3233" i="8"/>
  <c r="S3234" i="8"/>
  <c r="S3235" i="8"/>
  <c r="S3236" i="8"/>
  <c r="S3237" i="8"/>
  <c r="S3238" i="8"/>
  <c r="S3239" i="8"/>
  <c r="S3240" i="8"/>
  <c r="S3241" i="8"/>
  <c r="S3242" i="8"/>
  <c r="S3243" i="8"/>
  <c r="S3244" i="8"/>
  <c r="S3245" i="8"/>
  <c r="S3246" i="8"/>
  <c r="S3247" i="8"/>
  <c r="S3248" i="8"/>
  <c r="S3249" i="8"/>
  <c r="S3250" i="8"/>
  <c r="S3251" i="8"/>
  <c r="S3252" i="8"/>
  <c r="S3253" i="8"/>
  <c r="S3254" i="8"/>
  <c r="S3255" i="8"/>
  <c r="S3256" i="8"/>
  <c r="S3257" i="8"/>
  <c r="S3258" i="8"/>
  <c r="S3259" i="8"/>
  <c r="S3260" i="8"/>
  <c r="S3261" i="8"/>
  <c r="S3262" i="8"/>
  <c r="S3263" i="8"/>
  <c r="S3264" i="8"/>
  <c r="S3265" i="8"/>
  <c r="S3266" i="8"/>
  <c r="S3267" i="8"/>
  <c r="S3268" i="8"/>
  <c r="S3269" i="8"/>
  <c r="S3270" i="8"/>
  <c r="S3271" i="8"/>
  <c r="S3272" i="8"/>
  <c r="S3273" i="8"/>
  <c r="S3274" i="8"/>
  <c r="S3275" i="8"/>
  <c r="S3276" i="8"/>
  <c r="S3277" i="8"/>
  <c r="S3278" i="8"/>
  <c r="S3279" i="8"/>
  <c r="S3280" i="8"/>
  <c r="S3281" i="8"/>
  <c r="S3282" i="8"/>
  <c r="S3283" i="8"/>
  <c r="S3284" i="8"/>
  <c r="S3285" i="8"/>
  <c r="S3286" i="8"/>
  <c r="S3287" i="8"/>
  <c r="S3288" i="8"/>
  <c r="S3289" i="8"/>
  <c r="S3290" i="8"/>
  <c r="S3291" i="8"/>
  <c r="S3292" i="8"/>
  <c r="S3293" i="8"/>
  <c r="S3294" i="8"/>
  <c r="S3295" i="8"/>
  <c r="S3296" i="8"/>
  <c r="S3297" i="8"/>
  <c r="S3298" i="8"/>
  <c r="S3299" i="8"/>
  <c r="S3300" i="8"/>
  <c r="S3301" i="8"/>
  <c r="S3302" i="8"/>
  <c r="S3303" i="8"/>
  <c r="S3304" i="8"/>
  <c r="S3305" i="8"/>
  <c r="S3306" i="8"/>
  <c r="S3307" i="8"/>
  <c r="S3308" i="8"/>
  <c r="S3309" i="8"/>
  <c r="S3310" i="8"/>
  <c r="S3311" i="8"/>
  <c r="S3312" i="8"/>
  <c r="S3313" i="8"/>
  <c r="S3314" i="8"/>
  <c r="S3315" i="8"/>
  <c r="S3316" i="8"/>
  <c r="S3317" i="8"/>
  <c r="S3318" i="8"/>
  <c r="S3319" i="8"/>
  <c r="S3320" i="8"/>
  <c r="S3321" i="8"/>
  <c r="S3322" i="8"/>
  <c r="S3323" i="8"/>
  <c r="S3324" i="8"/>
  <c r="S3325" i="8"/>
  <c r="S3326" i="8"/>
  <c r="S3327" i="8"/>
  <c r="S3328" i="8"/>
  <c r="S3329" i="8"/>
  <c r="S3330" i="8"/>
  <c r="S3331" i="8"/>
  <c r="S3332" i="8"/>
  <c r="S3333" i="8"/>
  <c r="S3334" i="8"/>
  <c r="S3335" i="8"/>
  <c r="S3336" i="8"/>
  <c r="S3337" i="8"/>
  <c r="S3338" i="8"/>
  <c r="S3339" i="8"/>
  <c r="S3340" i="8"/>
  <c r="S3341" i="8"/>
  <c r="S3342" i="8"/>
  <c r="S3343" i="8"/>
  <c r="S3344" i="8"/>
  <c r="S3345" i="8"/>
  <c r="S3346" i="8"/>
  <c r="S3347" i="8"/>
  <c r="S3348" i="8"/>
  <c r="S3349" i="8"/>
  <c r="S3350" i="8"/>
  <c r="S3351" i="8"/>
  <c r="S3352" i="8"/>
  <c r="S3353" i="8"/>
  <c r="S3354" i="8"/>
  <c r="S3355" i="8"/>
  <c r="S3356" i="8"/>
  <c r="S3357" i="8"/>
  <c r="S3358" i="8"/>
  <c r="S3359" i="8"/>
  <c r="S3360" i="8"/>
  <c r="S3361" i="8"/>
  <c r="S3362" i="8"/>
  <c r="S3363" i="8"/>
  <c r="S3364" i="8"/>
  <c r="S3365" i="8"/>
  <c r="S3366" i="8"/>
  <c r="S3367" i="8"/>
  <c r="S3368" i="8"/>
  <c r="S3369" i="8"/>
  <c r="S3370" i="8"/>
  <c r="S3371" i="8"/>
  <c r="S3372" i="8"/>
  <c r="S3373" i="8"/>
  <c r="S3374" i="8"/>
  <c r="S3375" i="8"/>
  <c r="S3376" i="8"/>
  <c r="S3377" i="8"/>
  <c r="S3378" i="8"/>
  <c r="S3379" i="8"/>
  <c r="S3380" i="8"/>
  <c r="S3381" i="8"/>
  <c r="S3382" i="8"/>
  <c r="S3383" i="8"/>
  <c r="S3384" i="8"/>
  <c r="S3385" i="8"/>
  <c r="S3386" i="8"/>
  <c r="S3387" i="8"/>
  <c r="S3388" i="8"/>
  <c r="S3389" i="8"/>
  <c r="S3390" i="8"/>
  <c r="S3391" i="8"/>
  <c r="S3392" i="8"/>
  <c r="S3393" i="8"/>
  <c r="S3394" i="8"/>
  <c r="S3395" i="8"/>
  <c r="S3396" i="8"/>
  <c r="S3397" i="8"/>
  <c r="S3398" i="8"/>
  <c r="S3399" i="8"/>
  <c r="S3400" i="8"/>
  <c r="S3401" i="8"/>
  <c r="S3402" i="8"/>
  <c r="S3403" i="8"/>
  <c r="S3404" i="8"/>
  <c r="S3405" i="8"/>
  <c r="S3406" i="8"/>
  <c r="S3407" i="8"/>
  <c r="S3408" i="8"/>
  <c r="S3409" i="8"/>
  <c r="S3410" i="8"/>
  <c r="S3411" i="8"/>
  <c r="S3412" i="8"/>
  <c r="S3413" i="8"/>
  <c r="S3414" i="8"/>
  <c r="S3415" i="8"/>
  <c r="S3416" i="8"/>
  <c r="S3417" i="8"/>
  <c r="S3418" i="8"/>
  <c r="S3419" i="8"/>
  <c r="S3420" i="8"/>
  <c r="S3421" i="8"/>
  <c r="S3422" i="8"/>
  <c r="S3423" i="8"/>
  <c r="S3424" i="8"/>
  <c r="S3425" i="8"/>
  <c r="S3426" i="8"/>
  <c r="S3427" i="8"/>
  <c r="S3428" i="8"/>
  <c r="S3429" i="8"/>
  <c r="S3430" i="8"/>
  <c r="S3431" i="8"/>
  <c r="S3432" i="8"/>
  <c r="S3433" i="8"/>
  <c r="S3434" i="8"/>
  <c r="S3435" i="8"/>
  <c r="S3436" i="8"/>
  <c r="S3437" i="8"/>
  <c r="S3438" i="8"/>
  <c r="S3439" i="8"/>
  <c r="S3440" i="8"/>
  <c r="S3441" i="8"/>
  <c r="S3442" i="8"/>
  <c r="S3443" i="8"/>
  <c r="S3444" i="8"/>
  <c r="S3445" i="8"/>
  <c r="S3446" i="8"/>
  <c r="S3447" i="8"/>
  <c r="S3448" i="8"/>
  <c r="S3449" i="8"/>
  <c r="S3450" i="8"/>
  <c r="S3451" i="8"/>
  <c r="S3452" i="8"/>
  <c r="S3453" i="8"/>
  <c r="S3454" i="8"/>
  <c r="S3455" i="8"/>
  <c r="S3456" i="8"/>
  <c r="S3457" i="8"/>
  <c r="S3458" i="8"/>
  <c r="S3459" i="8"/>
  <c r="S3460" i="8"/>
  <c r="S3461" i="8"/>
  <c r="S3462" i="8"/>
  <c r="S3463" i="8"/>
  <c r="S3464" i="8"/>
  <c r="S3465" i="8"/>
  <c r="S3466" i="8"/>
  <c r="S3467" i="8"/>
  <c r="S3468" i="8"/>
  <c r="S3469" i="8"/>
  <c r="S3470" i="8"/>
  <c r="S3471" i="8"/>
  <c r="S3472" i="8"/>
  <c r="S3473" i="8"/>
  <c r="S3474" i="8"/>
  <c r="S3475" i="8"/>
  <c r="S3476" i="8"/>
  <c r="S3477" i="8"/>
  <c r="S3478" i="8"/>
  <c r="S3479" i="8"/>
  <c r="S3480" i="8"/>
  <c r="S3481" i="8"/>
  <c r="S3482" i="8"/>
  <c r="S3483" i="8"/>
  <c r="S3484" i="8"/>
  <c r="S3485" i="8"/>
  <c r="S3486" i="8"/>
  <c r="S3487" i="8"/>
  <c r="S3488" i="8"/>
  <c r="S3489" i="8"/>
  <c r="S3490" i="8"/>
  <c r="S3491" i="8"/>
  <c r="S3492" i="8"/>
  <c r="S3493" i="8"/>
  <c r="S3494" i="8"/>
  <c r="S3495" i="8"/>
  <c r="S3496" i="8"/>
  <c r="S3497" i="8"/>
  <c r="S3498" i="8"/>
  <c r="S3499" i="8"/>
  <c r="S3500" i="8"/>
  <c r="S3501" i="8"/>
  <c r="S3502" i="8"/>
  <c r="S3503" i="8"/>
  <c r="S3504" i="8"/>
  <c r="S3505" i="8"/>
  <c r="S3506" i="8"/>
  <c r="S3507" i="8"/>
  <c r="S3508" i="8"/>
  <c r="S3509" i="8"/>
  <c r="S3510" i="8"/>
  <c r="S3511" i="8"/>
  <c r="S3512" i="8"/>
  <c r="S3513" i="8"/>
  <c r="S3514" i="8"/>
  <c r="S3515" i="8"/>
  <c r="S3516" i="8"/>
  <c r="S3517" i="8"/>
  <c r="S3518" i="8"/>
  <c r="S3519" i="8"/>
  <c r="S3520" i="8"/>
  <c r="S3521" i="8"/>
  <c r="S3522" i="8"/>
  <c r="S3523" i="8"/>
  <c r="S3524" i="8"/>
  <c r="S3525" i="8"/>
  <c r="S3526" i="8"/>
  <c r="S3527" i="8"/>
  <c r="S3528" i="8"/>
  <c r="S3529" i="8"/>
  <c r="S3530" i="8"/>
  <c r="S3531" i="8"/>
  <c r="S3532" i="8"/>
  <c r="S3533" i="8"/>
  <c r="S3534" i="8"/>
  <c r="S3535" i="8"/>
  <c r="S3536" i="8"/>
  <c r="S3537" i="8"/>
  <c r="S3538" i="8"/>
  <c r="S3539" i="8"/>
  <c r="S3540" i="8"/>
  <c r="S3541" i="8"/>
  <c r="S3542" i="8"/>
  <c r="S3543" i="8"/>
  <c r="S3544" i="8"/>
  <c r="S3545" i="8"/>
  <c r="S3546" i="8"/>
  <c r="S3547" i="8"/>
  <c r="S3548" i="8"/>
  <c r="S3549" i="8"/>
  <c r="S3550" i="8"/>
  <c r="S3551" i="8"/>
  <c r="S3552" i="8"/>
  <c r="S3553" i="8"/>
  <c r="S3554" i="8"/>
  <c r="S3555" i="8"/>
  <c r="S3556" i="8"/>
  <c r="S3557" i="8"/>
  <c r="S3558" i="8"/>
  <c r="S3559" i="8"/>
  <c r="S3560" i="8"/>
  <c r="S3561" i="8"/>
  <c r="S3562" i="8"/>
  <c r="S3563" i="8"/>
  <c r="S3564" i="8"/>
  <c r="S3565" i="8"/>
  <c r="S3566" i="8"/>
  <c r="S3567" i="8"/>
  <c r="S3568" i="8"/>
  <c r="S3569" i="8"/>
  <c r="S3570" i="8"/>
  <c r="S3571" i="8"/>
  <c r="S3572" i="8"/>
  <c r="S3573" i="8"/>
  <c r="S3574" i="8"/>
  <c r="S3575" i="8"/>
  <c r="S3576" i="8"/>
  <c r="S3577" i="8"/>
  <c r="S3578" i="8"/>
  <c r="S3579" i="8"/>
  <c r="S3580" i="8"/>
  <c r="S3581" i="8"/>
  <c r="S3582" i="8"/>
  <c r="S3583" i="8"/>
  <c r="S3584" i="8"/>
  <c r="S3585" i="8"/>
  <c r="S3586" i="8"/>
  <c r="S3587" i="8"/>
  <c r="S3588" i="8"/>
  <c r="S3589" i="8"/>
  <c r="S3590" i="8"/>
  <c r="S3591" i="8"/>
  <c r="S3592" i="8"/>
  <c r="S3593" i="8"/>
  <c r="S3594" i="8"/>
  <c r="S3595" i="8"/>
  <c r="S3596" i="8"/>
  <c r="S3597" i="8"/>
  <c r="S3598" i="8"/>
  <c r="S3599" i="8"/>
  <c r="S3600" i="8"/>
  <c r="S3601" i="8"/>
  <c r="S3602" i="8"/>
  <c r="S3603" i="8"/>
  <c r="S3604" i="8"/>
  <c r="S3605" i="8"/>
  <c r="S3606" i="8"/>
  <c r="S3607" i="8"/>
  <c r="S3608" i="8"/>
  <c r="S3609" i="8"/>
  <c r="S3610" i="8"/>
  <c r="S3611" i="8"/>
  <c r="S3612" i="8"/>
  <c r="S3613" i="8"/>
  <c r="S3614" i="8"/>
  <c r="S3615" i="8"/>
  <c r="S3616" i="8"/>
  <c r="S3617" i="8"/>
  <c r="S3618" i="8"/>
  <c r="S3619" i="8"/>
  <c r="S3620" i="8"/>
  <c r="S3621" i="8"/>
  <c r="S3622" i="8"/>
  <c r="S3623" i="8"/>
  <c r="S3624" i="8"/>
  <c r="S3625" i="8"/>
  <c r="S3626" i="8"/>
  <c r="S3627" i="8"/>
  <c r="S3628" i="8"/>
  <c r="S3629" i="8"/>
  <c r="S3630" i="8"/>
  <c r="S3631" i="8"/>
  <c r="S3632" i="8"/>
  <c r="S3633" i="8"/>
  <c r="S3634" i="8"/>
  <c r="S3635" i="8"/>
  <c r="S3636" i="8"/>
  <c r="S3637" i="8"/>
  <c r="S3638" i="8"/>
  <c r="S3639" i="8"/>
  <c r="S3640" i="8"/>
  <c r="S3641" i="8"/>
  <c r="S3642" i="8"/>
  <c r="S3643" i="8"/>
  <c r="S3644" i="8"/>
  <c r="S3645" i="8"/>
  <c r="S3646" i="8"/>
  <c r="S3647" i="8"/>
  <c r="S3648" i="8"/>
  <c r="S3649" i="8"/>
  <c r="S3650" i="8"/>
  <c r="S3651" i="8"/>
  <c r="S3652" i="8"/>
  <c r="S3653" i="8"/>
  <c r="S3654" i="8"/>
  <c r="S3655" i="8"/>
  <c r="S3656" i="8"/>
  <c r="S3657" i="8"/>
  <c r="S3658" i="8"/>
  <c r="S3659" i="8"/>
  <c r="S3660" i="8"/>
  <c r="S3661" i="8"/>
  <c r="S3662" i="8"/>
  <c r="S3663" i="8"/>
  <c r="S3664" i="8"/>
  <c r="S3665" i="8"/>
  <c r="S3666" i="8"/>
  <c r="S3667" i="8"/>
  <c r="S3668" i="8"/>
  <c r="S3669" i="8"/>
  <c r="S3670" i="8"/>
  <c r="S3671" i="8"/>
  <c r="S3672" i="8"/>
  <c r="S3673" i="8"/>
  <c r="S3674" i="8"/>
  <c r="S3675" i="8"/>
  <c r="S3676" i="8"/>
  <c r="S3677" i="8"/>
  <c r="S3678" i="8"/>
  <c r="S3679" i="8"/>
  <c r="S3680" i="8"/>
  <c r="S3681" i="8"/>
  <c r="S3682" i="8"/>
  <c r="S3683" i="8"/>
  <c r="S3684" i="8"/>
  <c r="S3685" i="8"/>
  <c r="S3686" i="8"/>
  <c r="S3687" i="8"/>
  <c r="S3688" i="8"/>
  <c r="S3689" i="8"/>
  <c r="S3690" i="8"/>
  <c r="S3691" i="8"/>
  <c r="S3692" i="8"/>
  <c r="S3693" i="8"/>
  <c r="S3694" i="8"/>
  <c r="S3695" i="8"/>
  <c r="S3696" i="8"/>
  <c r="S3697" i="8"/>
  <c r="S3698" i="8"/>
  <c r="S3699" i="8"/>
  <c r="S3700" i="8"/>
  <c r="S3701" i="8"/>
  <c r="S3702" i="8"/>
  <c r="S3703" i="8"/>
  <c r="S3704" i="8"/>
  <c r="S3705" i="8"/>
  <c r="S3706" i="8"/>
  <c r="S3707" i="8"/>
  <c r="S3708" i="8"/>
  <c r="S3709" i="8"/>
  <c r="S3710" i="8"/>
  <c r="S3711" i="8"/>
  <c r="S3712" i="8"/>
  <c r="S3713" i="8"/>
  <c r="S3714" i="8"/>
  <c r="S3715" i="8"/>
  <c r="S3716" i="8"/>
  <c r="S3717" i="8"/>
  <c r="S3718" i="8"/>
  <c r="S3719" i="8"/>
  <c r="S3720" i="8"/>
  <c r="S3721" i="8"/>
  <c r="S3722" i="8"/>
  <c r="S3723" i="8"/>
  <c r="S3724" i="8"/>
  <c r="S3725" i="8"/>
  <c r="S3726" i="8"/>
  <c r="S3727" i="8"/>
  <c r="S3728" i="8"/>
  <c r="S3729" i="8"/>
  <c r="S3730" i="8"/>
  <c r="S3731" i="8"/>
  <c r="S3732" i="8"/>
  <c r="S3733" i="8"/>
  <c r="S3734" i="8"/>
  <c r="S3735" i="8"/>
  <c r="S3736" i="8"/>
  <c r="S3737" i="8"/>
  <c r="S3738" i="8"/>
  <c r="S3739" i="8"/>
  <c r="S3740" i="8"/>
  <c r="S3741" i="8"/>
  <c r="S3742" i="8"/>
  <c r="S3743" i="8"/>
  <c r="S3744" i="8"/>
  <c r="S3745" i="8"/>
  <c r="S3746" i="8"/>
  <c r="S3747" i="8"/>
  <c r="S3748" i="8"/>
  <c r="S3749" i="8"/>
  <c r="S3750" i="8"/>
  <c r="S3751" i="8"/>
  <c r="S3752" i="8"/>
  <c r="S3753" i="8"/>
  <c r="S3754" i="8"/>
  <c r="S3755" i="8"/>
  <c r="S3756" i="8"/>
  <c r="S3757" i="8"/>
  <c r="S3758" i="8"/>
  <c r="S3759" i="8"/>
  <c r="S3760" i="8"/>
  <c r="S3761" i="8"/>
  <c r="S3762" i="8"/>
  <c r="S3763" i="8"/>
  <c r="S3764" i="8"/>
  <c r="S3765" i="8"/>
  <c r="S3766" i="8"/>
  <c r="S3767" i="8"/>
  <c r="S3768" i="8"/>
  <c r="S3769" i="8"/>
  <c r="S3770" i="8"/>
  <c r="S3771" i="8"/>
  <c r="S3772" i="8"/>
  <c r="S3773" i="8"/>
  <c r="S3774" i="8"/>
  <c r="S3775" i="8"/>
  <c r="S3776" i="8"/>
  <c r="S3777" i="8"/>
  <c r="S3778" i="8"/>
  <c r="S3779" i="8"/>
  <c r="S3780" i="8"/>
  <c r="S3781" i="8"/>
  <c r="S3782" i="8"/>
  <c r="S3783" i="8"/>
  <c r="S3784" i="8"/>
  <c r="S3785" i="8"/>
  <c r="S3786" i="8"/>
  <c r="S3787" i="8"/>
  <c r="S3788" i="8"/>
  <c r="S3789" i="8"/>
  <c r="S3790" i="8"/>
  <c r="S3791" i="8"/>
  <c r="S3792" i="8"/>
  <c r="S3793" i="8"/>
  <c r="S3794" i="8"/>
  <c r="S3795" i="8"/>
  <c r="S3796" i="8"/>
  <c r="S3797" i="8"/>
  <c r="S3798" i="8"/>
  <c r="S3799" i="8"/>
  <c r="S3800" i="8"/>
  <c r="S3801" i="8"/>
  <c r="S3802" i="8"/>
  <c r="S3803" i="8"/>
  <c r="S3804" i="8"/>
  <c r="S3805" i="8"/>
  <c r="S3806" i="8"/>
  <c r="S3807" i="8"/>
  <c r="S3808" i="8"/>
  <c r="S3809" i="8"/>
  <c r="S3810" i="8"/>
  <c r="S3811" i="8"/>
  <c r="S3812" i="8"/>
  <c r="S3813" i="8"/>
  <c r="S3814" i="8"/>
  <c r="S3815" i="8"/>
  <c r="S3816" i="8"/>
  <c r="S3817" i="8"/>
  <c r="S3818" i="8"/>
  <c r="S3819" i="8"/>
  <c r="S3820" i="8"/>
  <c r="S3821" i="8"/>
  <c r="S3822" i="8"/>
  <c r="S3823" i="8"/>
  <c r="S3824" i="8"/>
  <c r="S3825" i="8"/>
  <c r="S3826" i="8"/>
  <c r="S3827" i="8"/>
  <c r="S3828" i="8"/>
  <c r="S3829" i="8"/>
  <c r="S3830" i="8"/>
  <c r="S3831" i="8"/>
  <c r="S3832" i="8"/>
  <c r="S3833" i="8"/>
  <c r="S3834" i="8"/>
  <c r="S3835" i="8"/>
  <c r="S3836" i="8"/>
  <c r="S3837" i="8"/>
  <c r="S3838" i="8"/>
  <c r="S3839" i="8"/>
  <c r="S3840" i="8"/>
  <c r="S3841" i="8"/>
  <c r="S3842" i="8"/>
  <c r="S3843" i="8"/>
  <c r="S3844" i="8"/>
  <c r="S3845" i="8"/>
  <c r="S3846" i="8"/>
  <c r="S3847" i="8"/>
  <c r="S3848" i="8"/>
  <c r="S3849" i="8"/>
  <c r="S3850" i="8"/>
  <c r="S3851" i="8"/>
  <c r="S3852" i="8"/>
  <c r="S3853" i="8"/>
  <c r="S3854" i="8"/>
  <c r="S3855" i="8"/>
  <c r="S3856" i="8"/>
  <c r="S3857" i="8"/>
  <c r="S3858" i="8"/>
  <c r="S3859" i="8"/>
  <c r="S3860" i="8"/>
  <c r="S3861" i="8"/>
  <c r="S3862" i="8"/>
  <c r="S3863" i="8"/>
  <c r="S3864" i="8"/>
  <c r="S3865" i="8"/>
  <c r="S3866" i="8"/>
  <c r="S3867" i="8"/>
  <c r="S3868" i="8"/>
  <c r="S3869" i="8"/>
  <c r="S3870" i="8"/>
  <c r="S3871" i="8"/>
  <c r="S3872" i="8"/>
  <c r="S3873" i="8"/>
  <c r="S3874" i="8"/>
  <c r="S3875" i="8"/>
  <c r="S3876" i="8"/>
  <c r="S3877" i="8"/>
  <c r="S3878" i="8"/>
  <c r="S3879" i="8"/>
  <c r="S3880" i="8"/>
  <c r="S3881" i="8"/>
  <c r="S3882" i="8"/>
  <c r="S3883" i="8"/>
  <c r="S3884" i="8"/>
  <c r="S3885" i="8"/>
  <c r="S3886" i="8"/>
  <c r="S3887" i="8"/>
  <c r="S3888" i="8"/>
  <c r="S3889" i="8"/>
  <c r="S3890" i="8"/>
  <c r="S3891" i="8"/>
  <c r="S3892" i="8"/>
  <c r="S3893" i="8"/>
  <c r="S3894" i="8"/>
  <c r="S3895" i="8"/>
  <c r="S3896" i="8"/>
  <c r="S3897" i="8"/>
  <c r="S3898" i="8"/>
  <c r="S3899" i="8"/>
  <c r="S3900" i="8"/>
  <c r="S3901" i="8"/>
  <c r="S3902" i="8"/>
  <c r="S3903" i="8"/>
  <c r="S3904" i="8"/>
  <c r="S3905" i="8"/>
  <c r="S3906" i="8"/>
  <c r="S3907" i="8"/>
  <c r="S3908" i="8"/>
  <c r="S3909" i="8"/>
  <c r="S3910" i="8"/>
  <c r="S3911" i="8"/>
  <c r="S3912" i="8"/>
  <c r="S3913" i="8"/>
  <c r="S3914" i="8"/>
  <c r="S3915" i="8"/>
  <c r="S3916" i="8"/>
  <c r="S3917" i="8"/>
  <c r="S3918" i="8"/>
  <c r="S3919" i="8"/>
  <c r="S3920" i="8"/>
  <c r="S3921" i="8"/>
  <c r="S3922" i="8"/>
  <c r="S3923" i="8"/>
  <c r="S3924" i="8"/>
  <c r="S3925" i="8"/>
  <c r="S3926" i="8"/>
  <c r="S3927" i="8"/>
  <c r="S3928" i="8"/>
  <c r="S3929" i="8"/>
  <c r="S3930" i="8"/>
  <c r="S3931" i="8"/>
  <c r="S3932" i="8"/>
  <c r="S3933" i="8"/>
  <c r="S3934" i="8"/>
  <c r="S3935" i="8"/>
  <c r="S3936" i="8"/>
  <c r="S3937" i="8"/>
  <c r="S3938" i="8"/>
  <c r="S3939" i="8"/>
  <c r="S3940" i="8"/>
  <c r="S3941" i="8"/>
  <c r="S3942" i="8"/>
  <c r="S3943" i="8"/>
  <c r="S3944" i="8"/>
  <c r="S3945" i="8"/>
  <c r="S3946" i="8"/>
  <c r="S3947" i="8"/>
  <c r="S3948" i="8"/>
  <c r="S3949" i="8"/>
  <c r="S3950" i="8"/>
  <c r="S3951" i="8"/>
  <c r="S3952" i="8"/>
  <c r="S3953" i="8"/>
  <c r="S3954" i="8"/>
  <c r="S3955" i="8"/>
  <c r="S3956" i="8"/>
  <c r="S3957" i="8"/>
  <c r="S3958" i="8"/>
  <c r="S3959" i="8"/>
  <c r="S3960" i="8"/>
  <c r="S3961" i="8"/>
  <c r="S3962" i="8"/>
  <c r="S3963" i="8"/>
  <c r="S3964" i="8"/>
  <c r="S3965" i="8"/>
  <c r="S3966" i="8"/>
  <c r="S3967" i="8"/>
  <c r="S3968" i="8"/>
  <c r="S3969" i="8"/>
  <c r="S3970" i="8"/>
  <c r="S3971" i="8"/>
  <c r="S3972" i="8"/>
  <c r="S3973" i="8"/>
  <c r="S3974" i="8"/>
  <c r="S3975" i="8"/>
  <c r="S3976" i="8"/>
  <c r="S3977" i="8"/>
  <c r="S3978" i="8"/>
  <c r="S3979" i="8"/>
  <c r="S3980" i="8"/>
  <c r="S3981" i="8"/>
  <c r="S3982" i="8"/>
  <c r="S3983" i="8"/>
  <c r="S3984" i="8"/>
  <c r="S3985" i="8"/>
  <c r="S3986" i="8"/>
  <c r="S3987" i="8"/>
  <c r="S3988" i="8"/>
  <c r="S3989" i="8"/>
  <c r="S3990" i="8"/>
  <c r="S3991" i="8"/>
  <c r="S3992" i="8"/>
  <c r="S3993" i="8"/>
  <c r="S3994" i="8"/>
  <c r="S3995" i="8"/>
  <c r="S3996" i="8"/>
  <c r="S3997" i="8"/>
  <c r="S3998" i="8"/>
  <c r="S3999" i="8"/>
  <c r="S4000" i="8"/>
  <c r="S4001" i="8"/>
  <c r="S4002" i="8"/>
  <c r="S4003" i="8"/>
  <c r="S4004" i="8"/>
  <c r="S4005" i="8"/>
  <c r="S4006" i="8"/>
  <c r="S4007" i="8"/>
  <c r="S4008" i="8"/>
  <c r="S4009" i="8"/>
  <c r="S4010" i="8"/>
  <c r="S4011" i="8"/>
  <c r="S4012" i="8"/>
  <c r="S4013" i="8"/>
  <c r="S4014" i="8"/>
  <c r="S4015" i="8"/>
  <c r="S4016" i="8"/>
  <c r="S4017" i="8"/>
  <c r="S4018" i="8"/>
  <c r="S4019" i="8"/>
  <c r="S4020" i="8"/>
  <c r="S4021" i="8"/>
  <c r="S4022" i="8"/>
  <c r="S4023" i="8"/>
  <c r="S4024" i="8"/>
  <c r="S4025" i="8"/>
  <c r="S4026" i="8"/>
  <c r="S4027" i="8"/>
  <c r="S4028" i="8"/>
  <c r="S4029" i="8"/>
  <c r="S4030" i="8"/>
  <c r="S4031" i="8"/>
  <c r="S4032" i="8"/>
  <c r="S4033" i="8"/>
  <c r="S4034" i="8"/>
  <c r="S4035" i="8"/>
  <c r="S4036" i="8"/>
  <c r="S4037" i="8"/>
  <c r="S4038" i="8"/>
  <c r="S4039" i="8"/>
  <c r="S4040" i="8"/>
  <c r="S4041" i="8"/>
  <c r="S4042" i="8"/>
  <c r="S4043" i="8"/>
  <c r="S4044" i="8"/>
  <c r="S4045" i="8"/>
  <c r="S4046" i="8"/>
  <c r="S4047" i="8"/>
  <c r="S4048" i="8"/>
  <c r="S4049" i="8"/>
  <c r="S4050" i="8"/>
  <c r="S4051" i="8"/>
  <c r="S4052" i="8"/>
  <c r="S4053" i="8"/>
  <c r="S4054" i="8"/>
  <c r="S4055" i="8"/>
  <c r="S4056" i="8"/>
  <c r="S4057" i="8"/>
  <c r="S4058" i="8"/>
  <c r="S4059" i="8"/>
  <c r="S4060" i="8"/>
  <c r="S4061" i="8"/>
  <c r="S4062" i="8"/>
  <c r="S4063" i="8"/>
  <c r="S4064" i="8"/>
  <c r="S4065" i="8"/>
  <c r="S4066" i="8"/>
  <c r="S4067" i="8"/>
  <c r="S4068" i="8"/>
  <c r="S4069" i="8"/>
  <c r="S4070" i="8"/>
  <c r="S4071" i="8"/>
  <c r="S4072" i="8"/>
  <c r="S4073" i="8"/>
  <c r="S4074" i="8"/>
  <c r="S4075" i="8"/>
  <c r="S4076" i="8"/>
  <c r="S4077" i="8"/>
  <c r="S4078" i="8"/>
  <c r="S4079" i="8"/>
  <c r="S4080" i="8"/>
  <c r="S4081" i="8"/>
  <c r="S4082" i="8"/>
  <c r="S4083" i="8"/>
  <c r="S4084" i="8"/>
  <c r="S4085" i="8"/>
  <c r="S4086" i="8"/>
  <c r="S4087" i="8"/>
  <c r="S4088" i="8"/>
  <c r="S4089" i="8"/>
  <c r="S4090" i="8"/>
  <c r="S4091" i="8"/>
  <c r="S4092" i="8"/>
  <c r="S4093" i="8"/>
  <c r="S4094" i="8"/>
  <c r="S4095" i="8"/>
  <c r="S4096" i="8"/>
  <c r="S4097" i="8"/>
  <c r="S4098" i="8"/>
  <c r="S4099" i="8"/>
  <c r="S4100" i="8"/>
  <c r="S4101" i="8"/>
  <c r="S4102" i="8"/>
  <c r="S4103" i="8"/>
  <c r="S4104" i="8"/>
  <c r="S4105" i="8"/>
  <c r="S4106" i="8"/>
  <c r="S4107" i="8"/>
  <c r="S4108" i="8"/>
  <c r="S4109" i="8"/>
  <c r="S4110" i="8"/>
  <c r="S4111" i="8"/>
  <c r="S4112" i="8"/>
  <c r="S4113" i="8"/>
  <c r="S4114" i="8"/>
  <c r="S4115" i="8"/>
  <c r="S4116" i="8"/>
  <c r="S4117" i="8"/>
  <c r="S4118" i="8"/>
  <c r="S4119" i="8"/>
  <c r="S4120" i="8"/>
  <c r="S4121" i="8"/>
  <c r="S4122" i="8"/>
  <c r="S4123" i="8"/>
  <c r="S4124" i="8"/>
  <c r="S4125" i="8"/>
  <c r="S4126" i="8"/>
  <c r="S4127" i="8"/>
  <c r="S4128" i="8"/>
  <c r="S4129" i="8"/>
  <c r="S4130" i="8"/>
  <c r="S4131" i="8"/>
  <c r="S4132" i="8"/>
  <c r="S4133" i="8"/>
  <c r="S4134" i="8"/>
  <c r="S4135" i="8"/>
  <c r="S4136" i="8"/>
  <c r="S4137" i="8"/>
  <c r="S4138" i="8"/>
  <c r="S4139" i="8"/>
  <c r="S4140" i="8"/>
  <c r="S4141" i="8"/>
  <c r="S4142" i="8"/>
  <c r="S4143" i="8"/>
  <c r="S4144" i="8"/>
  <c r="S4145" i="8"/>
  <c r="S4146" i="8"/>
  <c r="S4147" i="8"/>
  <c r="S4155" i="8"/>
  <c r="S4156" i="8"/>
  <c r="S4157" i="8"/>
  <c r="S4158" i="8"/>
  <c r="S4159" i="8"/>
  <c r="S4160" i="8"/>
  <c r="S4161" i="8"/>
  <c r="S4162" i="8"/>
  <c r="S4163" i="8"/>
  <c r="S4164" i="8"/>
  <c r="S4165" i="8"/>
  <c r="S4166" i="8"/>
  <c r="S4167" i="8"/>
  <c r="S4168" i="8"/>
  <c r="S4169" i="8"/>
  <c r="S4170" i="8"/>
  <c r="S4171" i="8"/>
  <c r="S4172" i="8"/>
  <c r="S4173" i="8"/>
  <c r="S4174" i="8"/>
  <c r="S4175" i="8"/>
  <c r="S4176" i="8"/>
  <c r="S4177" i="8"/>
  <c r="S4178" i="8"/>
  <c r="S4179" i="8"/>
  <c r="S4180" i="8"/>
  <c r="S4181" i="8"/>
  <c r="S4182" i="8"/>
  <c r="S4183" i="8"/>
  <c r="S4184" i="8"/>
  <c r="S4185" i="8"/>
  <c r="S4186" i="8"/>
  <c r="S4187" i="8"/>
  <c r="S4188" i="8"/>
  <c r="S4189" i="8"/>
  <c r="S4190" i="8"/>
  <c r="S4191" i="8"/>
  <c r="S4192" i="8"/>
  <c r="S4193" i="8"/>
  <c r="S4194" i="8"/>
  <c r="S4195" i="8"/>
  <c r="S4196" i="8"/>
  <c r="S4197" i="8"/>
  <c r="S4198" i="8"/>
  <c r="S4199" i="8"/>
  <c r="S4200" i="8"/>
  <c r="S4201" i="8"/>
  <c r="S4202" i="8"/>
  <c r="S4203" i="8"/>
  <c r="S4204" i="8"/>
  <c r="S4205" i="8"/>
  <c r="S4206" i="8"/>
  <c r="S4207" i="8"/>
  <c r="S4208" i="8"/>
  <c r="S4209" i="8"/>
  <c r="S4210" i="8"/>
  <c r="S4211" i="8"/>
  <c r="S4212" i="8"/>
  <c r="S4213" i="8"/>
  <c r="S4214" i="8"/>
  <c r="S4215" i="8"/>
  <c r="S4216" i="8"/>
  <c r="S4217" i="8"/>
  <c r="S4218" i="8"/>
  <c r="S4219" i="8"/>
  <c r="S4220" i="8"/>
  <c r="S4221" i="8"/>
  <c r="S4222" i="8"/>
  <c r="S4223" i="8"/>
  <c r="S4224" i="8"/>
  <c r="S4225" i="8"/>
  <c r="S4226" i="8"/>
  <c r="S4227" i="8"/>
  <c r="S4228" i="8"/>
  <c r="S4229" i="8"/>
  <c r="S4230" i="8"/>
  <c r="S4231" i="8"/>
  <c r="S4232" i="8"/>
  <c r="S4233" i="8"/>
  <c r="S4234" i="8"/>
  <c r="S4235" i="8"/>
  <c r="S4236" i="8"/>
  <c r="S4237" i="8"/>
  <c r="S4238" i="8"/>
  <c r="S4239" i="8"/>
  <c r="S4240" i="8"/>
  <c r="S4241" i="8"/>
  <c r="S4242" i="8"/>
  <c r="S4243" i="8"/>
  <c r="S4244" i="8"/>
  <c r="S4245" i="8"/>
  <c r="S4246" i="8"/>
  <c r="S4247" i="8"/>
  <c r="S4248" i="8"/>
  <c r="S4249" i="8"/>
  <c r="S4250" i="8"/>
  <c r="S4251" i="8"/>
  <c r="S4252" i="8"/>
  <c r="S4253" i="8"/>
  <c r="S4254" i="8"/>
  <c r="S4255" i="8"/>
  <c r="S4256" i="8"/>
  <c r="S4257" i="8"/>
  <c r="S4258" i="8"/>
  <c r="S4259" i="8"/>
  <c r="S4260" i="8"/>
  <c r="S4261" i="8"/>
  <c r="S4262" i="8"/>
  <c r="S4263" i="8"/>
  <c r="S4264" i="8"/>
  <c r="S4265" i="8"/>
  <c r="S4266" i="8"/>
  <c r="S4267" i="8"/>
  <c r="S4268" i="8"/>
  <c r="S4269" i="8"/>
  <c r="S4270" i="8"/>
  <c r="S4271" i="8"/>
  <c r="S4272" i="8"/>
  <c r="S4273" i="8"/>
  <c r="S4274" i="8"/>
  <c r="S4275" i="8"/>
  <c r="S4276" i="8"/>
  <c r="S4277" i="8"/>
  <c r="S4278" i="8"/>
  <c r="S4279" i="8"/>
  <c r="S4280" i="8"/>
  <c r="S4281" i="8"/>
  <c r="S4282" i="8"/>
  <c r="S4283" i="8"/>
  <c r="S4284" i="8"/>
  <c r="S4285" i="8"/>
  <c r="S4286" i="8"/>
  <c r="S4287" i="8"/>
  <c r="S4288" i="8"/>
  <c r="S4289" i="8"/>
  <c r="S4290" i="8"/>
  <c r="S4291" i="8"/>
  <c r="S4292" i="8"/>
  <c r="S4293" i="8"/>
  <c r="S4294" i="8"/>
  <c r="S4295" i="8"/>
  <c r="S4296" i="8"/>
  <c r="S4297" i="8"/>
  <c r="S4298" i="8"/>
  <c r="S4299" i="8"/>
  <c r="S4300" i="8"/>
  <c r="S4301" i="8"/>
  <c r="S4302" i="8"/>
  <c r="S4303" i="8"/>
  <c r="S4304" i="8"/>
  <c r="S4305" i="8"/>
  <c r="S4306" i="8"/>
  <c r="S4307" i="8"/>
  <c r="S4308" i="8"/>
  <c r="S4309" i="8"/>
  <c r="S4310" i="8"/>
  <c r="S4311" i="8"/>
  <c r="S4312" i="8"/>
  <c r="S4313" i="8"/>
  <c r="S4314" i="8"/>
  <c r="S4315" i="8"/>
  <c r="S4316" i="8"/>
  <c r="S4317" i="8"/>
  <c r="S4318" i="8"/>
  <c r="S4319" i="8"/>
  <c r="S4320" i="8"/>
  <c r="S4321" i="8"/>
  <c r="S4322" i="8"/>
  <c r="S4323" i="8"/>
  <c r="S4324" i="8"/>
  <c r="S4325" i="8"/>
  <c r="S4326" i="8"/>
  <c r="S4327" i="8"/>
  <c r="S4328" i="8"/>
  <c r="S4329" i="8"/>
  <c r="S4330" i="8"/>
  <c r="S4331" i="8"/>
  <c r="S4332" i="8"/>
  <c r="S4333" i="8"/>
  <c r="S4334" i="8"/>
  <c r="S4335" i="8"/>
  <c r="S4336" i="8"/>
  <c r="S4337" i="8"/>
  <c r="S4338" i="8"/>
  <c r="S4339" i="8"/>
  <c r="S4340" i="8"/>
  <c r="S4341" i="8"/>
  <c r="S4342" i="8"/>
  <c r="S4343" i="8"/>
  <c r="S4344" i="8"/>
  <c r="S4345" i="8"/>
  <c r="S4346" i="8"/>
  <c r="S4347" i="8"/>
  <c r="S4348" i="8"/>
  <c r="S4349" i="8"/>
  <c r="S4350" i="8"/>
  <c r="S4351" i="8"/>
  <c r="S4352" i="8"/>
  <c r="S4353" i="8"/>
  <c r="S4354" i="8"/>
  <c r="S4355" i="8"/>
  <c r="S4356" i="8"/>
  <c r="S4357" i="8"/>
  <c r="S4358" i="8"/>
  <c r="S4359" i="8"/>
  <c r="S4360" i="8"/>
  <c r="S4361" i="8"/>
  <c r="S4362" i="8"/>
  <c r="S4363" i="8"/>
  <c r="S4364" i="8"/>
  <c r="S4365" i="8"/>
  <c r="S4366" i="8"/>
  <c r="S4367" i="8"/>
  <c r="S4368" i="8"/>
  <c r="S4369" i="8"/>
  <c r="S4370" i="8"/>
  <c r="S4371" i="8"/>
  <c r="S4372" i="8"/>
  <c r="S4373" i="8"/>
  <c r="S4374" i="8"/>
  <c r="S4375" i="8"/>
  <c r="S4376" i="8"/>
  <c r="S4377" i="8"/>
  <c r="S4378" i="8"/>
  <c r="S4379" i="8"/>
  <c r="S4380" i="8"/>
  <c r="S4381" i="8"/>
  <c r="S4382" i="8"/>
  <c r="S4383" i="8"/>
  <c r="S4384" i="8"/>
  <c r="S4385" i="8"/>
  <c r="S4386" i="8"/>
  <c r="S4387" i="8"/>
  <c r="S4388" i="8"/>
  <c r="S4389" i="8"/>
  <c r="S4390" i="8"/>
  <c r="S4391" i="8"/>
  <c r="S4392" i="8"/>
  <c r="S4393" i="8"/>
  <c r="S4394" i="8"/>
  <c r="S4395" i="8"/>
  <c r="S4396" i="8"/>
  <c r="S4397" i="8"/>
  <c r="S4398" i="8"/>
  <c r="S4399" i="8"/>
  <c r="S4400" i="8"/>
  <c r="S4401" i="8"/>
  <c r="S4402" i="8"/>
  <c r="S4403" i="8"/>
  <c r="S4404" i="8"/>
  <c r="S4405" i="8"/>
  <c r="S4406" i="8"/>
  <c r="S4407" i="8"/>
  <c r="S4408" i="8"/>
  <c r="S4409" i="8"/>
  <c r="S4410" i="8"/>
  <c r="S4411" i="8"/>
  <c r="S4412" i="8"/>
  <c r="S4413" i="8"/>
  <c r="S4414" i="8"/>
  <c r="S4415" i="8"/>
  <c r="S4416" i="8"/>
  <c r="S4417" i="8"/>
  <c r="S4418" i="8"/>
  <c r="S4419" i="8"/>
  <c r="S4420" i="8"/>
  <c r="S4421" i="8"/>
  <c r="S4422" i="8"/>
  <c r="S4423" i="8"/>
  <c r="S4424" i="8"/>
  <c r="S4425" i="8"/>
  <c r="S4426" i="8"/>
  <c r="S4427" i="8"/>
  <c r="S4428" i="8"/>
  <c r="S4429" i="8"/>
  <c r="S4430" i="8"/>
  <c r="S4431" i="8"/>
  <c r="S4432" i="8"/>
  <c r="S4433" i="8"/>
  <c r="S4434" i="8"/>
  <c r="S4435" i="8"/>
  <c r="S4436" i="8"/>
  <c r="S4437" i="8"/>
  <c r="S4438" i="8"/>
  <c r="S4439" i="8"/>
  <c r="S4440" i="8"/>
  <c r="S4441" i="8"/>
  <c r="S4442" i="8"/>
  <c r="S4443" i="8"/>
  <c r="S4444" i="8"/>
  <c r="S4445" i="8"/>
  <c r="S4446" i="8"/>
  <c r="S4447" i="8"/>
  <c r="S4448" i="8"/>
  <c r="S4449" i="8"/>
  <c r="S4450" i="8"/>
  <c r="S4451" i="8"/>
  <c r="S4452" i="8"/>
  <c r="S4453" i="8"/>
  <c r="S4454" i="8"/>
  <c r="S4455" i="8"/>
  <c r="S4456" i="8"/>
  <c r="S4457" i="8"/>
  <c r="S4458" i="8"/>
  <c r="S4459" i="8"/>
  <c r="S4460" i="8"/>
  <c r="S4461" i="8"/>
  <c r="S4462" i="8"/>
  <c r="S4463" i="8"/>
  <c r="S4464" i="8"/>
  <c r="S4465" i="8"/>
  <c r="S4466" i="8"/>
  <c r="S4467" i="8"/>
  <c r="S4468" i="8"/>
  <c r="S4469" i="8"/>
  <c r="S4470" i="8"/>
  <c r="S4471" i="8"/>
  <c r="S4472" i="8"/>
  <c r="S4473" i="8"/>
  <c r="S4474" i="8"/>
  <c r="S4475" i="8"/>
  <c r="S4476" i="8"/>
  <c r="S4477" i="8"/>
  <c r="S4478" i="8"/>
  <c r="S4479" i="8"/>
  <c r="S4480" i="8"/>
  <c r="S4481" i="8"/>
  <c r="S4482" i="8"/>
  <c r="S4483" i="8"/>
  <c r="S4484" i="8"/>
  <c r="S4485" i="8"/>
  <c r="S4486" i="8"/>
  <c r="S4487" i="8"/>
  <c r="S4488" i="8"/>
  <c r="S4489" i="8"/>
  <c r="S4490" i="8"/>
  <c r="S4491" i="8"/>
  <c r="S4492" i="8"/>
  <c r="S4493" i="8"/>
  <c r="S4494" i="8"/>
  <c r="S4495" i="8"/>
  <c r="S4496" i="8"/>
  <c r="S4497" i="8"/>
  <c r="S4498" i="8"/>
  <c r="S4499" i="8"/>
  <c r="S4500" i="8"/>
  <c r="S4501" i="8"/>
  <c r="S4502" i="8"/>
  <c r="S4503" i="8"/>
  <c r="S4504" i="8"/>
  <c r="S4505" i="8"/>
  <c r="S4506" i="8"/>
  <c r="S4507" i="8"/>
  <c r="S4508" i="8"/>
  <c r="S4509" i="8"/>
  <c r="S4510" i="8"/>
  <c r="S4511" i="8"/>
  <c r="S4512" i="8"/>
  <c r="S4513" i="8"/>
  <c r="S4514" i="8"/>
  <c r="S4515" i="8"/>
  <c r="S4516" i="8"/>
  <c r="S4517" i="8"/>
  <c r="S4518" i="8"/>
  <c r="S4519" i="8"/>
  <c r="S4520" i="8"/>
  <c r="S4521" i="8"/>
  <c r="S4522" i="8"/>
  <c r="S4523" i="8"/>
  <c r="S4524" i="8"/>
  <c r="S4525" i="8"/>
  <c r="S4526" i="8"/>
  <c r="S4527" i="8"/>
  <c r="S4528" i="8"/>
  <c r="S4529" i="8"/>
  <c r="S4530" i="8"/>
  <c r="S4531" i="8"/>
  <c r="S4532" i="8"/>
  <c r="S4533" i="8"/>
  <c r="S4534" i="8"/>
  <c r="S4535" i="8"/>
  <c r="S4536" i="8"/>
  <c r="S4537" i="8"/>
  <c r="S4538" i="8"/>
  <c r="S4539" i="8"/>
  <c r="S4540" i="8"/>
  <c r="S4541" i="8"/>
  <c r="S4542" i="8"/>
  <c r="S4543" i="8"/>
  <c r="S4544" i="8"/>
  <c r="S4545" i="8"/>
  <c r="S4546" i="8"/>
  <c r="S4547" i="8"/>
  <c r="S4548" i="8"/>
  <c r="S4549" i="8"/>
  <c r="S4550" i="8"/>
  <c r="S4551" i="8"/>
  <c r="S4552" i="8"/>
  <c r="S4553" i="8"/>
  <c r="S4554" i="8"/>
  <c r="S4555" i="8"/>
  <c r="S4556" i="8"/>
  <c r="S4557" i="8"/>
  <c r="S4558" i="8"/>
  <c r="S4559" i="8"/>
  <c r="S4560" i="8"/>
  <c r="S4561" i="8"/>
  <c r="S4562" i="8"/>
  <c r="S4563" i="8"/>
  <c r="S4564" i="8"/>
  <c r="S4565" i="8"/>
  <c r="S4566" i="8"/>
  <c r="S4567" i="8"/>
  <c r="S4568" i="8"/>
  <c r="S4569" i="8"/>
  <c r="S4570" i="8"/>
  <c r="S4571" i="8"/>
  <c r="S4572" i="8"/>
  <c r="S4573" i="8"/>
  <c r="S4574" i="8"/>
  <c r="S4575" i="8"/>
  <c r="S4576" i="8"/>
  <c r="S4577" i="8"/>
  <c r="S4578" i="8"/>
  <c r="S4579" i="8"/>
  <c r="S4580" i="8"/>
  <c r="S4581" i="8"/>
  <c r="S4582" i="8"/>
  <c r="S4583" i="8"/>
  <c r="S4584" i="8"/>
  <c r="S4585" i="8"/>
  <c r="S4586" i="8"/>
  <c r="S4587" i="8"/>
  <c r="S4588" i="8"/>
  <c r="S4589" i="8"/>
  <c r="S4590" i="8"/>
  <c r="S4591" i="8"/>
  <c r="S4592" i="8"/>
  <c r="S4593" i="8"/>
  <c r="S4594" i="8"/>
  <c r="S4595" i="8"/>
  <c r="S4596" i="8"/>
  <c r="S4597" i="8"/>
  <c r="S4598" i="8"/>
  <c r="S4599" i="8"/>
  <c r="S4600" i="8"/>
  <c r="S4601" i="8"/>
  <c r="S4602" i="8"/>
  <c r="S4603" i="8"/>
  <c r="S4604" i="8"/>
  <c r="S4605" i="8"/>
  <c r="S4606" i="8"/>
  <c r="S4607" i="8"/>
  <c r="S4608" i="8"/>
  <c r="S4609" i="8"/>
  <c r="S4610" i="8"/>
  <c r="S4611" i="8"/>
  <c r="S4612" i="8"/>
  <c r="S4613" i="8"/>
  <c r="S4614" i="8"/>
  <c r="S4615" i="8"/>
  <c r="S4616" i="8"/>
  <c r="S4617" i="8"/>
  <c r="S4618" i="8"/>
  <c r="S4619" i="8"/>
  <c r="S4620" i="8"/>
  <c r="S4621" i="8"/>
  <c r="S4622" i="8"/>
  <c r="S4623" i="8"/>
  <c r="S4624" i="8"/>
  <c r="S4625" i="8"/>
  <c r="S4626" i="8"/>
  <c r="S4627" i="8"/>
  <c r="S4628" i="8"/>
  <c r="S4629" i="8"/>
  <c r="S4630" i="8"/>
  <c r="S4631" i="8"/>
  <c r="S4632" i="8"/>
  <c r="S4633" i="8"/>
  <c r="S4634" i="8"/>
  <c r="S4635" i="8"/>
  <c r="S4636" i="8"/>
  <c r="S4637" i="8"/>
  <c r="S4638" i="8"/>
  <c r="S4639" i="8"/>
  <c r="S4640" i="8"/>
  <c r="S4641" i="8"/>
  <c r="S4642" i="8"/>
  <c r="S4643" i="8"/>
  <c r="S4644" i="8"/>
  <c r="S4645" i="8"/>
  <c r="S4646" i="8"/>
  <c r="S4647" i="8"/>
  <c r="S4648" i="8"/>
  <c r="S4649" i="8"/>
  <c r="S4650" i="8"/>
  <c r="S4651" i="8"/>
  <c r="S4652" i="8"/>
  <c r="S4653" i="8"/>
  <c r="S4654" i="8"/>
  <c r="S4655" i="8"/>
  <c r="S4656" i="8"/>
  <c r="S4657" i="8"/>
  <c r="S4658" i="8"/>
  <c r="S4659" i="8"/>
  <c r="S4660" i="8"/>
  <c r="S4661" i="8"/>
  <c r="S4662" i="8"/>
  <c r="S4663" i="8"/>
  <c r="S4664" i="8"/>
  <c r="S4665" i="8"/>
  <c r="S4666" i="8"/>
  <c r="S4667" i="8"/>
  <c r="S4668" i="8"/>
  <c r="S4669" i="8"/>
  <c r="S4670" i="8"/>
  <c r="S4671" i="8"/>
  <c r="S4672" i="8"/>
  <c r="S4673" i="8"/>
  <c r="S4674" i="8"/>
  <c r="S4675" i="8"/>
  <c r="S4676" i="8"/>
  <c r="S4677" i="8"/>
  <c r="S4678" i="8"/>
  <c r="S4679" i="8"/>
  <c r="S4680" i="8"/>
  <c r="S4681" i="8"/>
  <c r="S4682" i="8"/>
  <c r="S4683" i="8"/>
  <c r="S4684" i="8"/>
  <c r="S4685" i="8"/>
  <c r="S4686" i="8"/>
  <c r="S4687" i="8"/>
  <c r="S4688" i="8"/>
  <c r="S4689" i="8"/>
  <c r="S4690" i="8"/>
  <c r="S4691" i="8"/>
  <c r="S4692" i="8"/>
  <c r="S4693" i="8"/>
  <c r="S4694" i="8"/>
  <c r="S4695" i="8"/>
  <c r="S4696" i="8"/>
  <c r="S4697" i="8"/>
  <c r="S4698" i="8"/>
  <c r="S4699" i="8"/>
  <c r="S4700" i="8"/>
  <c r="S4701" i="8"/>
  <c r="S4702" i="8"/>
  <c r="S4703" i="8"/>
  <c r="S4704" i="8"/>
  <c r="S4705" i="8"/>
  <c r="S4706" i="8"/>
  <c r="S4707" i="8"/>
  <c r="S4708" i="8"/>
  <c r="S4709" i="8"/>
  <c r="S4710" i="8"/>
  <c r="S4711" i="8"/>
  <c r="S4712" i="8"/>
  <c r="S4713" i="8"/>
  <c r="S4714" i="8"/>
  <c r="S4715" i="8"/>
  <c r="S4716" i="8"/>
  <c r="S4717" i="8"/>
  <c r="S4718" i="8"/>
  <c r="S4719" i="8"/>
  <c r="S4720" i="8"/>
  <c r="S4721" i="8"/>
  <c r="S4722" i="8"/>
  <c r="S4723" i="8"/>
  <c r="S4724" i="8"/>
  <c r="S4725" i="8"/>
  <c r="S4726" i="8"/>
  <c r="S4727" i="8"/>
  <c r="S4728" i="8"/>
  <c r="S4729" i="8"/>
  <c r="S4730" i="8"/>
  <c r="S4731" i="8"/>
  <c r="S4732" i="8"/>
  <c r="S4733" i="8"/>
  <c r="S4734" i="8"/>
  <c r="S4735" i="8"/>
  <c r="S4736" i="8"/>
  <c r="S4737" i="8"/>
  <c r="S4738" i="8"/>
  <c r="S4739" i="8"/>
  <c r="S4740" i="8"/>
  <c r="S4741" i="8"/>
  <c r="S4742" i="8"/>
  <c r="S4743" i="8"/>
  <c r="S4744" i="8"/>
  <c r="S4745" i="8"/>
  <c r="S4746" i="8"/>
  <c r="S4747" i="8"/>
  <c r="S4748" i="8"/>
  <c r="S4749" i="8"/>
  <c r="S4750" i="8"/>
  <c r="S4751" i="8"/>
  <c r="S4752" i="8"/>
  <c r="S4753" i="8"/>
  <c r="S4754" i="8"/>
  <c r="S4755" i="8"/>
  <c r="S4756" i="8"/>
  <c r="S4757" i="8"/>
  <c r="S4758" i="8"/>
  <c r="S4759" i="8"/>
  <c r="S4760" i="8"/>
  <c r="S4761" i="8"/>
  <c r="S4762" i="8"/>
  <c r="S4763" i="8"/>
  <c r="S4764" i="8"/>
  <c r="S4765" i="8"/>
  <c r="S4766" i="8"/>
  <c r="S4767" i="8"/>
  <c r="S4768" i="8"/>
  <c r="S4769" i="8"/>
  <c r="S4770" i="8"/>
  <c r="S4771" i="8"/>
  <c r="S4772" i="8"/>
  <c r="S4773" i="8"/>
  <c r="S4774" i="8"/>
  <c r="S4775" i="8"/>
  <c r="S4776" i="8"/>
  <c r="S4777" i="8"/>
  <c r="S4778" i="8"/>
  <c r="S4779" i="8"/>
  <c r="S4780" i="8"/>
  <c r="S4781" i="8"/>
  <c r="S4782" i="8"/>
  <c r="S4783" i="8"/>
  <c r="S4784" i="8"/>
  <c r="S4785" i="8"/>
  <c r="S4786" i="8"/>
  <c r="S4787" i="8"/>
  <c r="S4788" i="8"/>
  <c r="S4789" i="8"/>
  <c r="S4790" i="8"/>
  <c r="S4791" i="8"/>
  <c r="S4792" i="8"/>
  <c r="S4793" i="8"/>
  <c r="S4794" i="8"/>
  <c r="S4795" i="8"/>
  <c r="S4796" i="8"/>
  <c r="S4797" i="8"/>
  <c r="S4798" i="8"/>
  <c r="S4799" i="8"/>
  <c r="S4800" i="8"/>
  <c r="S4801" i="8"/>
  <c r="S4802" i="8"/>
  <c r="S4803" i="8"/>
  <c r="S4804" i="8"/>
  <c r="S4805" i="8"/>
  <c r="S4806" i="8"/>
  <c r="S4807" i="8"/>
  <c r="S4808" i="8"/>
  <c r="S4809" i="8"/>
  <c r="S4810" i="8"/>
  <c r="S4811" i="8"/>
  <c r="S4812" i="8"/>
  <c r="S4813" i="8"/>
  <c r="S4814" i="8"/>
  <c r="S4815" i="8"/>
  <c r="S4816" i="8"/>
  <c r="S4817" i="8"/>
  <c r="S4818" i="8"/>
  <c r="S4819" i="8"/>
  <c r="S4820" i="8"/>
  <c r="S4821" i="8"/>
  <c r="S4822" i="8"/>
  <c r="S4823" i="8"/>
  <c r="S4824" i="8"/>
  <c r="S4825" i="8"/>
  <c r="S4826" i="8"/>
  <c r="S4827" i="8"/>
  <c r="S4828" i="8"/>
  <c r="S4829" i="8"/>
  <c r="S4830" i="8"/>
  <c r="S4831" i="8"/>
  <c r="S4832" i="8"/>
  <c r="S4833" i="8"/>
  <c r="S4834" i="8"/>
  <c r="S4835" i="8"/>
  <c r="S4836" i="8"/>
  <c r="S4837" i="8"/>
  <c r="S4838" i="8"/>
  <c r="S4839" i="8"/>
  <c r="S4840" i="8"/>
  <c r="S4841" i="8"/>
  <c r="S4842" i="8"/>
  <c r="S4843" i="8"/>
  <c r="S4844" i="8"/>
  <c r="S4845" i="8"/>
  <c r="S4846" i="8"/>
  <c r="S4847" i="8"/>
  <c r="S4848" i="8"/>
  <c r="S4849" i="8"/>
  <c r="S4850" i="8"/>
  <c r="S4851" i="8"/>
  <c r="S4852" i="8"/>
  <c r="S4853" i="8"/>
  <c r="S4854" i="8"/>
  <c r="S4855" i="8"/>
  <c r="S4856" i="8"/>
  <c r="S4857" i="8"/>
  <c r="S4858" i="8"/>
  <c r="S4859" i="8"/>
  <c r="S4860" i="8"/>
  <c r="S4861" i="8"/>
  <c r="S4862" i="8"/>
  <c r="S4863" i="8"/>
  <c r="S4864" i="8"/>
  <c r="S4865" i="8"/>
  <c r="S4866" i="8"/>
  <c r="S4867" i="8"/>
  <c r="S4868" i="8"/>
  <c r="S4869" i="8"/>
  <c r="S4870" i="8"/>
  <c r="S4871" i="8"/>
  <c r="S4872" i="8"/>
  <c r="S4873" i="8"/>
  <c r="S4874" i="8"/>
  <c r="S4875" i="8"/>
  <c r="S4876" i="8"/>
  <c r="S4877" i="8"/>
  <c r="S4878" i="8"/>
  <c r="S4879" i="8"/>
  <c r="S4880" i="8"/>
  <c r="S4881" i="8"/>
  <c r="S4882" i="8"/>
  <c r="S4883" i="8"/>
  <c r="S4884" i="8"/>
  <c r="S4885" i="8"/>
  <c r="S4886" i="8"/>
  <c r="S4887" i="8"/>
  <c r="S4888" i="8"/>
  <c r="S4889" i="8"/>
  <c r="S4890" i="8"/>
  <c r="S4891" i="8"/>
  <c r="S4892" i="8"/>
  <c r="S4893" i="8"/>
  <c r="S4894" i="8"/>
  <c r="S4895" i="8"/>
  <c r="S4896" i="8"/>
  <c r="S4897" i="8"/>
  <c r="S4898" i="8"/>
  <c r="S4899" i="8"/>
  <c r="S4900" i="8"/>
  <c r="S4901" i="8"/>
  <c r="S4902" i="8"/>
  <c r="S4903" i="8"/>
  <c r="S4904" i="8"/>
  <c r="S4905" i="8"/>
  <c r="S4906" i="8"/>
  <c r="S4907" i="8"/>
  <c r="S4908" i="8"/>
  <c r="S4909" i="8"/>
  <c r="S4910" i="8"/>
  <c r="S4911" i="8"/>
  <c r="S4912" i="8"/>
  <c r="S4913" i="8"/>
  <c r="S4914" i="8"/>
  <c r="S4915" i="8"/>
  <c r="S4916" i="8"/>
  <c r="S4917" i="8"/>
  <c r="S4918" i="8"/>
  <c r="S4919" i="8"/>
  <c r="S4920" i="8"/>
  <c r="S4921" i="8"/>
  <c r="S4922" i="8"/>
  <c r="S4923" i="8"/>
  <c r="S4924" i="8"/>
  <c r="S4925" i="8"/>
  <c r="S4926" i="8"/>
  <c r="S4927" i="8"/>
  <c r="S4928" i="8"/>
  <c r="S4929" i="8"/>
  <c r="S4930" i="8"/>
  <c r="S4931" i="8"/>
  <c r="S4932" i="8"/>
  <c r="S4933" i="8"/>
  <c r="S4934" i="8"/>
  <c r="S4935" i="8"/>
  <c r="S4936" i="8"/>
  <c r="S4937" i="8"/>
  <c r="S4938" i="8"/>
  <c r="S4939" i="8"/>
  <c r="S4940" i="8"/>
  <c r="S4941" i="8"/>
  <c r="S4942" i="8"/>
  <c r="S4943" i="8"/>
  <c r="S4944" i="8"/>
  <c r="S4945" i="8"/>
  <c r="S4946" i="8"/>
  <c r="S4947" i="8"/>
  <c r="S4948" i="8"/>
  <c r="S4949" i="8"/>
  <c r="S4950" i="8"/>
  <c r="S4951" i="8"/>
  <c r="S4952" i="8"/>
  <c r="S4953" i="8"/>
  <c r="S4954" i="8"/>
  <c r="S4955" i="8"/>
  <c r="S4956" i="8"/>
  <c r="S4957" i="8"/>
  <c r="S4958" i="8"/>
  <c r="S4959" i="8"/>
  <c r="S4960" i="8"/>
  <c r="S4961" i="8"/>
  <c r="S4962" i="8"/>
  <c r="S4963" i="8"/>
  <c r="S4964" i="8"/>
  <c r="S4965" i="8"/>
  <c r="S4966" i="8"/>
  <c r="S4967" i="8"/>
  <c r="S4968" i="8"/>
  <c r="S4969" i="8"/>
  <c r="S4970" i="8"/>
  <c r="S4971" i="8"/>
  <c r="S4972" i="8"/>
  <c r="S4973" i="8"/>
  <c r="S4974" i="8"/>
  <c r="S4975" i="8"/>
  <c r="S4976" i="8"/>
  <c r="S4977" i="8"/>
  <c r="S4978" i="8"/>
  <c r="S4979" i="8"/>
  <c r="S4980" i="8"/>
  <c r="S4981" i="8"/>
  <c r="S4982" i="8"/>
  <c r="S4983" i="8"/>
  <c r="S4984" i="8"/>
  <c r="S4985" i="8"/>
  <c r="S4986" i="8"/>
  <c r="S4987" i="8"/>
  <c r="S4988" i="8"/>
  <c r="S4989" i="8"/>
  <c r="S4990" i="8"/>
  <c r="S4991" i="8"/>
  <c r="S4992" i="8"/>
  <c r="S4993" i="8"/>
  <c r="S4994" i="8"/>
  <c r="S4995" i="8"/>
  <c r="S4996" i="8"/>
  <c r="S4997" i="8"/>
  <c r="S4998" i="8"/>
  <c r="S4999" i="8"/>
  <c r="S5000" i="8"/>
  <c r="S5001" i="8"/>
  <c r="S5002" i="8"/>
  <c r="S5003" i="8"/>
  <c r="S5004" i="8"/>
  <c r="S5005" i="8"/>
  <c r="S5006" i="8"/>
  <c r="S5007" i="8"/>
  <c r="S5008" i="8"/>
  <c r="S5009" i="8"/>
  <c r="S5010" i="8"/>
  <c r="S5011" i="8"/>
  <c r="S5012" i="8"/>
  <c r="S5013" i="8"/>
  <c r="S5014" i="8"/>
  <c r="S5015" i="8"/>
  <c r="S5016" i="8"/>
  <c r="S5017" i="8"/>
  <c r="S5018" i="8"/>
  <c r="S5019" i="8"/>
  <c r="S5020" i="8"/>
  <c r="S5021" i="8"/>
  <c r="S5022" i="8"/>
  <c r="S5023" i="8"/>
  <c r="S5024" i="8"/>
  <c r="S5025" i="8"/>
  <c r="S5026" i="8"/>
  <c r="S5027" i="8"/>
  <c r="S5028" i="8"/>
  <c r="S5029" i="8"/>
  <c r="S5030" i="8"/>
  <c r="S5031" i="8"/>
  <c r="S5032" i="8"/>
  <c r="S5033" i="8"/>
  <c r="S5034" i="8"/>
  <c r="S5035" i="8"/>
  <c r="S5036" i="8"/>
  <c r="S5037" i="8"/>
  <c r="S5038" i="8"/>
  <c r="S5039" i="8"/>
  <c r="S5040" i="8"/>
  <c r="S5041" i="8"/>
  <c r="S5042" i="8"/>
  <c r="S5043" i="8"/>
  <c r="S5044" i="8"/>
  <c r="S5045" i="8"/>
  <c r="S5046" i="8"/>
  <c r="S5047" i="8"/>
  <c r="S5048" i="8"/>
  <c r="S5049" i="8"/>
  <c r="S5050" i="8"/>
  <c r="S5051" i="8"/>
  <c r="S5052" i="8"/>
  <c r="S5053" i="8"/>
  <c r="S5054" i="8"/>
  <c r="S5055" i="8"/>
  <c r="S5056" i="8"/>
  <c r="S5057" i="8"/>
  <c r="S5058" i="8"/>
  <c r="S5059" i="8"/>
  <c r="S5060" i="8"/>
  <c r="S5061" i="8"/>
  <c r="S5062" i="8"/>
  <c r="S5063" i="8"/>
  <c r="S5064" i="8"/>
  <c r="S5065" i="8"/>
  <c r="S5066" i="8"/>
  <c r="S5067" i="8"/>
  <c r="S5068" i="8"/>
  <c r="S5069" i="8"/>
  <c r="S5070" i="8"/>
  <c r="S5071" i="8"/>
  <c r="S5072" i="8"/>
  <c r="S5073" i="8"/>
  <c r="S5074" i="8"/>
  <c r="S5075" i="8"/>
  <c r="S5076" i="8"/>
  <c r="S5077" i="8"/>
  <c r="S5078" i="8"/>
  <c r="S5079" i="8"/>
  <c r="S5080" i="8"/>
  <c r="S5081" i="8"/>
  <c r="S5082" i="8"/>
  <c r="S5083" i="8"/>
  <c r="S5084" i="8"/>
  <c r="S5085" i="8"/>
  <c r="S5086" i="8"/>
  <c r="S5087" i="8"/>
  <c r="S5088" i="8"/>
  <c r="S5089" i="8"/>
  <c r="S5090" i="8"/>
  <c r="S5091" i="8"/>
  <c r="S5092" i="8"/>
  <c r="S5093" i="8"/>
  <c r="S5094" i="8"/>
  <c r="S5095" i="8"/>
  <c r="S5096" i="8"/>
  <c r="S5097" i="8"/>
  <c r="S5098" i="8"/>
  <c r="S5099" i="8"/>
  <c r="S5100" i="8"/>
  <c r="S5101" i="8"/>
  <c r="S5102" i="8"/>
  <c r="S5103" i="8"/>
  <c r="S5104" i="8"/>
  <c r="S5105" i="8"/>
  <c r="S5106" i="8"/>
  <c r="S5107" i="8"/>
  <c r="S5108" i="8"/>
  <c r="S5109" i="8"/>
  <c r="S5110" i="8"/>
  <c r="S5111" i="8"/>
  <c r="S5112" i="8"/>
  <c r="S5113" i="8"/>
  <c r="S5114" i="8"/>
  <c r="S5115" i="8"/>
  <c r="S5116" i="8"/>
  <c r="S5117" i="8"/>
  <c r="S5118" i="8"/>
  <c r="S5119" i="8"/>
  <c r="S5120" i="8"/>
  <c r="S5121" i="8"/>
  <c r="S5122" i="8"/>
  <c r="S5123" i="8"/>
  <c r="S5124" i="8"/>
  <c r="S5125" i="8"/>
  <c r="S5126" i="8"/>
  <c r="S5127" i="8"/>
  <c r="S5128" i="8"/>
  <c r="S5129" i="8"/>
  <c r="S5130" i="8"/>
  <c r="S5131" i="8"/>
  <c r="S5132" i="8"/>
  <c r="S5133" i="8"/>
  <c r="S5134" i="8"/>
  <c r="S5135" i="8"/>
  <c r="S5136" i="8"/>
  <c r="S5137" i="8"/>
  <c r="S5138" i="8"/>
  <c r="S5139" i="8"/>
  <c r="S5140" i="8"/>
  <c r="S5141" i="8"/>
  <c r="S5142" i="8"/>
  <c r="S5143" i="8"/>
  <c r="S5144" i="8"/>
  <c r="S5145" i="8"/>
  <c r="S5146" i="8"/>
  <c r="S5147" i="8"/>
  <c r="S5148" i="8"/>
  <c r="S5149" i="8"/>
  <c r="S5150" i="8"/>
  <c r="S5151" i="8"/>
  <c r="S5152" i="8"/>
  <c r="S5153" i="8"/>
  <c r="S5154" i="8"/>
  <c r="S5155" i="8"/>
  <c r="S5156" i="8"/>
  <c r="S5157" i="8"/>
  <c r="S5158" i="8"/>
  <c r="S5159" i="8"/>
  <c r="S5160" i="8"/>
  <c r="S5161" i="8"/>
  <c r="S5162" i="8"/>
  <c r="S5163" i="8"/>
  <c r="S5164" i="8"/>
  <c r="S5165" i="8"/>
  <c r="S5166" i="8"/>
  <c r="S5167" i="8"/>
  <c r="S5168" i="8"/>
  <c r="S5169" i="8"/>
  <c r="S5170" i="8"/>
  <c r="S5171" i="8"/>
  <c r="S5172" i="8"/>
  <c r="S5173" i="8"/>
  <c r="S5174" i="8"/>
  <c r="S5175" i="8"/>
  <c r="S5176" i="8"/>
  <c r="S5177" i="8"/>
  <c r="S5178" i="8"/>
  <c r="S5179" i="8"/>
  <c r="S5180" i="8"/>
  <c r="S5181" i="8"/>
  <c r="S5182" i="8"/>
  <c r="S5183" i="8"/>
  <c r="S5184" i="8"/>
  <c r="S5185" i="8"/>
  <c r="S5186" i="8"/>
  <c r="S5187" i="8"/>
  <c r="S5188" i="8"/>
  <c r="S5189" i="8"/>
  <c r="S5190" i="8"/>
  <c r="S5191" i="8"/>
  <c r="S5192" i="8"/>
  <c r="S5193" i="8"/>
  <c r="S5194" i="8"/>
  <c r="S5195" i="8"/>
  <c r="S5196" i="8"/>
  <c r="S5197" i="8"/>
  <c r="S5198" i="8"/>
  <c r="S5199" i="8"/>
  <c r="S5200" i="8"/>
  <c r="S5201" i="8"/>
  <c r="S5202" i="8"/>
  <c r="S5203" i="8"/>
  <c r="S5204" i="8"/>
  <c r="S5205" i="8"/>
  <c r="S5206" i="8"/>
  <c r="S5207" i="8"/>
  <c r="S5208" i="8"/>
  <c r="S5209" i="8"/>
  <c r="S5210" i="8"/>
  <c r="S5211" i="8"/>
  <c r="S5212" i="8"/>
  <c r="S5213" i="8"/>
  <c r="S5214" i="8"/>
  <c r="S5215" i="8"/>
  <c r="S5216" i="8"/>
  <c r="S5217" i="8"/>
  <c r="S5218" i="8"/>
  <c r="S5219" i="8"/>
  <c r="S5220" i="8"/>
  <c r="S5221" i="8"/>
  <c r="S5222" i="8"/>
  <c r="S5223" i="8"/>
  <c r="S5224" i="8"/>
  <c r="S5225" i="8"/>
  <c r="S5226" i="8"/>
  <c r="S5227" i="8"/>
  <c r="S5228" i="8"/>
  <c r="S5229" i="8"/>
  <c r="S5230" i="8"/>
  <c r="S5231" i="8"/>
  <c r="S5232" i="8"/>
  <c r="S5233" i="8"/>
  <c r="S5234" i="8"/>
  <c r="S5235" i="8"/>
  <c r="S5236" i="8"/>
  <c r="S5237" i="8"/>
  <c r="S5238" i="8"/>
  <c r="S5239" i="8"/>
  <c r="S5240" i="8"/>
  <c r="S5241" i="8"/>
  <c r="S5242" i="8"/>
  <c r="S5243" i="8"/>
  <c r="S5244" i="8"/>
  <c r="S5245" i="8"/>
  <c r="S5246" i="8"/>
  <c r="S5247" i="8"/>
  <c r="S5248" i="8"/>
  <c r="S5249" i="8"/>
  <c r="S5250" i="8"/>
  <c r="S5251" i="8"/>
  <c r="S5252" i="8"/>
  <c r="S5253" i="8"/>
  <c r="S5254" i="8"/>
  <c r="S5255" i="8"/>
  <c r="S5256" i="8"/>
  <c r="S5257" i="8"/>
  <c r="S5258" i="8"/>
  <c r="S5259" i="8"/>
  <c r="S5260" i="8"/>
  <c r="S5261" i="8"/>
  <c r="S5262" i="8"/>
  <c r="S5263" i="8"/>
  <c r="S5264" i="8"/>
  <c r="S5265" i="8"/>
  <c r="S5266" i="8"/>
  <c r="S5267" i="8"/>
  <c r="S5268" i="8"/>
  <c r="S5269" i="8"/>
  <c r="S5270" i="8"/>
  <c r="S5271" i="8"/>
  <c r="S5272" i="8"/>
  <c r="S5273" i="8"/>
  <c r="S5274" i="8"/>
  <c r="S5275" i="8"/>
  <c r="S5276" i="8"/>
  <c r="S5277" i="8"/>
  <c r="S5278" i="8"/>
  <c r="S5279" i="8"/>
  <c r="S5280" i="8"/>
  <c r="S5281" i="8"/>
  <c r="S5282" i="8"/>
  <c r="S5283" i="8"/>
  <c r="S5284" i="8"/>
  <c r="S5285" i="8"/>
  <c r="S5286" i="8"/>
  <c r="S5287" i="8"/>
  <c r="S5288" i="8"/>
  <c r="S5289" i="8"/>
  <c r="S5290" i="8"/>
  <c r="S5291" i="8"/>
  <c r="S5292" i="8"/>
  <c r="S5293" i="8"/>
  <c r="S5294" i="8"/>
  <c r="S5295" i="8"/>
  <c r="S5296" i="8"/>
  <c r="S5297" i="8"/>
  <c r="S5298" i="8"/>
  <c r="S5299" i="8"/>
  <c r="S5300" i="8"/>
  <c r="S5301" i="8"/>
  <c r="S5302" i="8"/>
  <c r="S5303" i="8"/>
  <c r="S5304" i="8"/>
  <c r="S5305" i="8"/>
  <c r="S5306" i="8"/>
  <c r="S5307" i="8"/>
  <c r="S5308" i="8"/>
  <c r="S5309" i="8"/>
  <c r="S5310" i="8"/>
  <c r="S5311" i="8"/>
  <c r="S5312" i="8"/>
  <c r="S5313" i="8"/>
  <c r="S5314" i="8"/>
  <c r="S5315" i="8"/>
  <c r="S5316" i="8"/>
  <c r="S5317" i="8"/>
  <c r="S5318" i="8"/>
  <c r="S5319" i="8"/>
  <c r="S5320" i="8"/>
  <c r="S5321" i="8"/>
  <c r="S5322" i="8"/>
  <c r="S5323" i="8"/>
  <c r="S5324" i="8"/>
  <c r="S5325" i="8"/>
  <c r="S5326" i="8"/>
  <c r="S5327" i="8"/>
  <c r="S5328" i="8"/>
  <c r="S5329" i="8"/>
  <c r="S5330" i="8"/>
  <c r="S5331" i="8"/>
  <c r="S5332" i="8"/>
  <c r="S5333" i="8"/>
  <c r="S5334" i="8"/>
  <c r="S5335" i="8"/>
  <c r="S5336" i="8"/>
  <c r="S5337" i="8"/>
  <c r="S5338" i="8"/>
  <c r="S5339" i="8"/>
  <c r="S5340" i="8"/>
  <c r="S5341" i="8"/>
  <c r="S5342" i="8"/>
  <c r="S5343" i="8"/>
  <c r="S5344" i="8"/>
  <c r="S5345" i="8"/>
  <c r="S5346" i="8"/>
  <c r="S5347" i="8"/>
  <c r="S5348" i="8"/>
  <c r="S5349" i="8"/>
  <c r="S5350" i="8"/>
  <c r="S5351" i="8"/>
  <c r="S5352" i="8"/>
  <c r="S5353" i="8"/>
  <c r="S5354" i="8"/>
  <c r="S5355" i="8"/>
  <c r="S5356" i="8"/>
  <c r="S5357" i="8"/>
  <c r="S5358" i="8"/>
  <c r="S5359" i="8"/>
  <c r="S5360" i="8"/>
  <c r="S5361" i="8"/>
  <c r="S5362" i="8"/>
  <c r="S5363" i="8"/>
  <c r="S5364" i="8"/>
  <c r="S5365" i="8"/>
  <c r="S5366" i="8"/>
  <c r="S5367" i="8"/>
  <c r="S5368" i="8"/>
  <c r="S5369" i="8"/>
  <c r="S5370" i="8"/>
  <c r="S5371" i="8"/>
  <c r="S5372" i="8"/>
  <c r="S5373" i="8"/>
  <c r="S5374" i="8"/>
  <c r="S5375" i="8"/>
  <c r="S5376" i="8"/>
  <c r="S5377" i="8"/>
  <c r="S5378" i="8"/>
  <c r="S5379" i="8"/>
  <c r="S5380" i="8"/>
  <c r="S5381" i="8"/>
  <c r="S5382" i="8"/>
  <c r="S5383" i="8"/>
  <c r="S5384" i="8"/>
  <c r="S5385" i="8"/>
  <c r="S5386" i="8"/>
  <c r="S5387" i="8"/>
  <c r="S5388" i="8"/>
  <c r="S5389" i="8"/>
  <c r="S5390" i="8"/>
  <c r="S5391" i="8"/>
  <c r="S5392" i="8"/>
  <c r="S5393" i="8"/>
  <c r="S5394" i="8"/>
  <c r="S5395" i="8"/>
  <c r="S5396" i="8"/>
  <c r="S5397" i="8"/>
  <c r="S5398" i="8"/>
  <c r="S5399" i="8"/>
  <c r="S5400" i="8"/>
  <c r="S5401" i="8"/>
  <c r="S5402" i="8"/>
  <c r="S5403" i="8"/>
  <c r="S5404" i="8"/>
  <c r="S5405" i="8"/>
  <c r="S5406" i="8"/>
  <c r="S5407" i="8"/>
  <c r="S5408" i="8"/>
  <c r="S5409" i="8"/>
  <c r="S5410" i="8"/>
  <c r="S5411" i="8"/>
  <c r="S5412" i="8"/>
  <c r="S5413" i="8"/>
  <c r="S5414" i="8"/>
  <c r="S5415" i="8"/>
  <c r="S5416" i="8"/>
  <c r="S5417" i="8"/>
  <c r="S5418" i="8"/>
  <c r="S5419" i="8"/>
  <c r="S5420" i="8"/>
  <c r="S5421" i="8"/>
  <c r="S5422" i="8"/>
  <c r="S5423" i="8"/>
  <c r="S5424" i="8"/>
  <c r="S5425" i="8"/>
  <c r="S5426" i="8"/>
  <c r="S5427" i="8"/>
  <c r="S5428" i="8"/>
  <c r="S5429" i="8"/>
  <c r="S5430" i="8"/>
  <c r="S5431" i="8"/>
  <c r="S5432" i="8"/>
  <c r="S5433" i="8"/>
  <c r="S5434" i="8"/>
  <c r="S5435" i="8"/>
  <c r="S5436" i="8"/>
  <c r="S5437" i="8"/>
  <c r="S5438" i="8"/>
  <c r="S5439" i="8"/>
  <c r="S5440" i="8"/>
  <c r="S5441" i="8"/>
  <c r="S5442" i="8"/>
  <c r="S5443" i="8"/>
  <c r="S5444" i="8"/>
  <c r="S5445" i="8"/>
  <c r="S5446" i="8"/>
  <c r="S5447" i="8"/>
  <c r="S5448" i="8"/>
  <c r="S5449" i="8"/>
  <c r="S5450" i="8"/>
  <c r="S5451" i="8"/>
  <c r="S5452" i="8"/>
  <c r="S5453" i="8"/>
  <c r="S5454" i="8"/>
  <c r="S5455" i="8"/>
  <c r="S5456" i="8"/>
  <c r="S5457" i="8"/>
  <c r="S5458" i="8"/>
  <c r="S5459" i="8"/>
  <c r="S5460" i="8"/>
  <c r="S5461" i="8"/>
  <c r="S5462" i="8"/>
  <c r="S5463" i="8"/>
  <c r="S5464" i="8"/>
  <c r="S5465" i="8"/>
  <c r="S5466" i="8"/>
  <c r="S5467" i="8"/>
  <c r="S5468" i="8"/>
  <c r="S5469" i="8"/>
  <c r="S5470" i="8"/>
  <c r="S5471" i="8"/>
  <c r="S5472" i="8"/>
  <c r="S5473" i="8"/>
  <c r="S5474" i="8"/>
  <c r="S5475" i="8"/>
  <c r="S5476" i="8"/>
  <c r="S5477" i="8"/>
  <c r="S5478" i="8"/>
  <c r="S5479" i="8"/>
  <c r="S5480" i="8"/>
  <c r="S5481" i="8"/>
  <c r="S5482" i="8"/>
  <c r="S5483" i="8"/>
  <c r="S5484" i="8"/>
  <c r="S5485" i="8"/>
  <c r="S5486" i="8"/>
  <c r="S5487" i="8"/>
  <c r="S5488" i="8"/>
  <c r="S5489" i="8"/>
  <c r="S5490" i="8"/>
  <c r="S5491" i="8"/>
  <c r="S5492" i="8"/>
  <c r="S5493" i="8"/>
  <c r="S5494" i="8"/>
  <c r="S5495" i="8"/>
  <c r="S5496" i="8"/>
  <c r="S5497" i="8"/>
  <c r="S5498" i="8"/>
  <c r="S5499" i="8"/>
  <c r="S5500" i="8"/>
  <c r="S5501" i="8"/>
  <c r="S5502" i="8"/>
  <c r="S5503" i="8"/>
  <c r="S5504" i="8"/>
  <c r="S5505" i="8"/>
  <c r="S5506" i="8"/>
  <c r="S5507" i="8"/>
  <c r="S5508" i="8"/>
  <c r="S5509" i="8"/>
  <c r="S5510" i="8"/>
  <c r="S5511" i="8"/>
  <c r="S5512" i="8"/>
  <c r="S5513" i="8"/>
  <c r="S5514" i="8"/>
  <c r="S5515" i="8"/>
  <c r="S5516" i="8"/>
  <c r="S5517" i="8"/>
  <c r="S5518" i="8"/>
  <c r="S5519" i="8"/>
  <c r="S5520" i="8"/>
  <c r="S5521" i="8"/>
  <c r="S5522" i="8"/>
  <c r="S5523" i="8"/>
  <c r="S5524" i="8"/>
  <c r="S5525" i="8"/>
  <c r="S5526" i="8"/>
  <c r="S5527" i="8"/>
  <c r="S5528" i="8"/>
  <c r="S5529" i="8"/>
  <c r="S5530" i="8"/>
  <c r="S5531" i="8"/>
  <c r="S5532" i="8"/>
  <c r="S5533" i="8"/>
  <c r="S5534" i="8"/>
  <c r="S5535" i="8"/>
  <c r="S5536" i="8"/>
  <c r="S5537" i="8"/>
  <c r="S5538" i="8"/>
  <c r="S5539" i="8"/>
  <c r="S5540" i="8"/>
  <c r="S5541" i="8"/>
  <c r="S5542" i="8"/>
  <c r="S5543" i="8"/>
  <c r="S5544" i="8"/>
  <c r="S5545" i="8"/>
  <c r="S5546" i="8"/>
  <c r="S5547" i="8"/>
  <c r="S5548" i="8"/>
  <c r="S5549" i="8"/>
  <c r="S5550" i="8"/>
  <c r="S5551" i="8"/>
  <c r="S5552" i="8"/>
  <c r="S5553" i="8"/>
  <c r="S5554" i="8"/>
  <c r="S5555" i="8"/>
  <c r="S5556" i="8"/>
  <c r="S5557" i="8"/>
  <c r="S5558" i="8"/>
  <c r="S5559" i="8"/>
  <c r="S5560" i="8"/>
  <c r="S5561" i="8"/>
  <c r="S5562" i="8"/>
  <c r="S5563" i="8"/>
  <c r="S5564" i="8"/>
  <c r="S5565" i="8"/>
  <c r="S5566" i="8"/>
  <c r="S5567" i="8"/>
  <c r="S5568" i="8"/>
  <c r="S5569" i="8"/>
  <c r="S5570" i="8"/>
  <c r="S5571" i="8"/>
  <c r="S5572" i="8"/>
  <c r="S5573" i="8"/>
  <c r="S5574" i="8"/>
  <c r="S5575" i="8"/>
  <c r="S5576" i="8"/>
  <c r="S5577" i="8"/>
  <c r="S5578" i="8"/>
  <c r="S5579" i="8"/>
  <c r="S5580" i="8"/>
  <c r="S5581" i="8"/>
  <c r="S5582" i="8"/>
  <c r="S5583" i="8"/>
  <c r="S5584" i="8"/>
  <c r="S5585" i="8"/>
  <c r="S5586" i="8"/>
  <c r="S5587" i="8"/>
  <c r="S5588" i="8"/>
  <c r="S5589" i="8"/>
  <c r="S5590" i="8"/>
  <c r="S5591" i="8"/>
  <c r="S5592" i="8"/>
  <c r="S5593" i="8"/>
  <c r="S5594" i="8"/>
  <c r="S5595" i="8"/>
  <c r="S5596" i="8"/>
  <c r="S5597" i="8"/>
  <c r="S5598" i="8"/>
  <c r="S5599" i="8"/>
  <c r="S5600" i="8"/>
  <c r="S5601" i="8"/>
  <c r="S5602" i="8"/>
  <c r="S5603" i="8"/>
  <c r="S5604" i="8"/>
  <c r="S5605" i="8"/>
  <c r="S5606" i="8"/>
  <c r="S5607" i="8"/>
  <c r="S5608" i="8"/>
  <c r="S5609" i="8"/>
  <c r="S5610" i="8"/>
  <c r="S5611" i="8"/>
  <c r="S5612" i="8"/>
  <c r="S5613" i="8"/>
  <c r="S5614" i="8"/>
  <c r="S5615" i="8"/>
  <c r="S5616" i="8"/>
  <c r="S5617" i="8"/>
  <c r="S5618" i="8"/>
  <c r="S5619" i="8"/>
  <c r="S5620" i="8"/>
  <c r="S5621" i="8"/>
  <c r="S5622" i="8"/>
  <c r="S5623" i="8"/>
  <c r="S5624" i="8"/>
  <c r="S5625" i="8"/>
  <c r="S5626" i="8"/>
  <c r="S5627" i="8"/>
  <c r="S5628" i="8"/>
  <c r="S5629" i="8"/>
  <c r="S5630" i="8"/>
  <c r="S5631" i="8"/>
  <c r="S5632" i="8"/>
  <c r="S5633" i="8"/>
  <c r="S5634" i="8"/>
  <c r="S5635" i="8"/>
  <c r="S5636" i="8"/>
  <c r="S5637" i="8"/>
  <c r="S5638" i="8"/>
  <c r="S5639" i="8"/>
  <c r="S5640" i="8"/>
  <c r="S5641" i="8"/>
  <c r="S5642" i="8"/>
  <c r="S5643" i="8"/>
  <c r="S5644" i="8"/>
  <c r="S5645" i="8"/>
  <c r="S5646" i="8"/>
  <c r="S5647" i="8"/>
  <c r="S5648" i="8"/>
  <c r="S5649" i="8"/>
  <c r="S5650" i="8"/>
  <c r="S5651" i="8"/>
  <c r="S5652" i="8"/>
  <c r="S5653" i="8"/>
  <c r="S5654" i="8"/>
  <c r="S5655" i="8"/>
  <c r="S5656" i="8"/>
  <c r="S5657" i="8"/>
  <c r="S5658" i="8"/>
  <c r="S5659" i="8"/>
  <c r="S5660" i="8"/>
  <c r="S5661" i="8"/>
  <c r="S5662" i="8"/>
  <c r="S5663" i="8"/>
  <c r="S5664" i="8"/>
  <c r="S5665" i="8"/>
  <c r="S5666" i="8"/>
  <c r="S5667" i="8"/>
  <c r="S5668" i="8"/>
  <c r="S5669" i="8"/>
  <c r="S5670" i="8"/>
  <c r="S5671" i="8"/>
  <c r="S5672" i="8"/>
  <c r="S5673" i="8"/>
  <c r="S5674" i="8"/>
  <c r="S5675" i="8"/>
  <c r="S5676" i="8"/>
  <c r="S5677" i="8"/>
  <c r="S5678" i="8"/>
  <c r="S5679" i="8"/>
  <c r="S5680" i="8"/>
  <c r="S5681" i="8"/>
  <c r="S5682" i="8"/>
  <c r="S5683" i="8"/>
  <c r="S5684" i="8"/>
  <c r="S5685" i="8"/>
  <c r="S5686" i="8"/>
  <c r="S5687" i="8"/>
  <c r="S5688" i="8"/>
  <c r="S5689" i="8"/>
  <c r="S5690" i="8"/>
  <c r="S5691" i="8"/>
  <c r="S5692" i="8"/>
  <c r="S5693" i="8"/>
  <c r="S5694" i="8"/>
  <c r="S5695" i="8"/>
  <c r="S5696" i="8"/>
  <c r="S5697" i="8"/>
  <c r="S5698" i="8"/>
  <c r="S5699" i="8"/>
  <c r="S5700" i="8"/>
  <c r="S5701" i="8"/>
  <c r="S5702" i="8"/>
  <c r="S5703" i="8"/>
  <c r="S5704" i="8"/>
  <c r="S5705" i="8"/>
  <c r="S5706" i="8"/>
  <c r="S5707" i="8"/>
  <c r="S5708" i="8"/>
  <c r="S5709" i="8"/>
  <c r="S5710" i="8"/>
  <c r="S5711" i="8"/>
  <c r="S5712" i="8"/>
  <c r="S5713" i="8"/>
  <c r="S5714" i="8"/>
  <c r="S5715" i="8"/>
  <c r="S5716" i="8"/>
  <c r="S5717" i="8"/>
  <c r="S5718" i="8"/>
  <c r="S5719" i="8"/>
  <c r="S5720" i="8"/>
  <c r="S5721" i="8"/>
  <c r="S5722" i="8"/>
  <c r="S5723" i="8"/>
  <c r="S5724" i="8"/>
  <c r="S5725" i="8"/>
  <c r="S5726" i="8"/>
  <c r="S5727" i="8"/>
  <c r="S5728" i="8"/>
  <c r="S5729" i="8"/>
  <c r="S5730" i="8"/>
  <c r="S5731" i="8"/>
  <c r="S5732" i="8"/>
  <c r="S5733" i="8"/>
  <c r="S5734" i="8"/>
  <c r="S5735" i="8"/>
  <c r="S5736" i="8"/>
  <c r="S5737" i="8"/>
  <c r="S5738" i="8"/>
  <c r="S5739" i="8"/>
  <c r="S5740" i="8"/>
  <c r="S5741" i="8"/>
  <c r="S5742" i="8"/>
  <c r="S5743" i="8"/>
  <c r="S5744" i="8"/>
  <c r="S5745" i="8"/>
  <c r="S5746" i="8"/>
  <c r="S5747" i="8"/>
  <c r="S5748" i="8"/>
  <c r="S5749" i="8"/>
  <c r="S5750" i="8"/>
  <c r="S5751" i="8"/>
  <c r="S5752" i="8"/>
  <c r="S5753" i="8"/>
  <c r="S5754" i="8"/>
  <c r="S5755" i="8"/>
  <c r="S5756" i="8"/>
  <c r="S5757" i="8"/>
  <c r="S5758" i="8"/>
  <c r="S5759" i="8"/>
  <c r="S5760" i="8"/>
  <c r="S5761" i="8"/>
  <c r="S5762" i="8"/>
  <c r="S5763" i="8"/>
  <c r="S5764" i="8"/>
  <c r="S5765" i="8"/>
  <c r="S5766" i="8"/>
  <c r="S5767" i="8"/>
  <c r="S5768" i="8"/>
  <c r="S5769" i="8"/>
  <c r="S5770" i="8"/>
  <c r="S5771" i="8"/>
  <c r="S5772" i="8"/>
  <c r="S5773" i="8"/>
  <c r="S5774" i="8"/>
  <c r="S5775" i="8"/>
  <c r="S5776" i="8"/>
  <c r="S5777" i="8"/>
  <c r="S5778" i="8"/>
  <c r="S5779" i="8"/>
  <c r="S5780" i="8"/>
  <c r="S5781" i="8"/>
  <c r="S5782" i="8"/>
  <c r="S5783" i="8"/>
  <c r="S5784" i="8"/>
  <c r="S5785" i="8"/>
  <c r="S5786" i="8"/>
  <c r="S5787" i="8"/>
  <c r="S5788" i="8"/>
  <c r="S5789" i="8"/>
  <c r="S5790" i="8"/>
  <c r="S5791" i="8"/>
  <c r="S5792" i="8"/>
  <c r="S5793" i="8"/>
  <c r="S5794" i="8"/>
  <c r="S5795" i="8"/>
  <c r="S5796" i="8"/>
  <c r="S5797" i="8"/>
  <c r="S5798" i="8"/>
  <c r="S5799" i="8"/>
  <c r="S5800" i="8"/>
  <c r="S5801" i="8"/>
  <c r="S5802" i="8"/>
  <c r="S5803" i="8"/>
  <c r="S5804" i="8"/>
  <c r="S5805" i="8"/>
  <c r="S5806" i="8"/>
  <c r="S5807" i="8"/>
  <c r="S5808" i="8"/>
  <c r="S5809" i="8"/>
  <c r="S5810" i="8"/>
  <c r="S5811" i="8"/>
  <c r="S5812" i="8"/>
  <c r="S5813" i="8"/>
  <c r="S5814" i="8"/>
  <c r="S5815" i="8"/>
  <c r="S5816" i="8"/>
  <c r="S5817" i="8"/>
  <c r="S5818" i="8"/>
  <c r="S5819" i="8"/>
  <c r="S5820" i="8"/>
  <c r="S5821" i="8"/>
  <c r="S5822" i="8"/>
  <c r="S5823" i="8"/>
  <c r="S5824" i="8"/>
  <c r="S5825" i="8"/>
  <c r="S5826" i="8"/>
  <c r="S5827" i="8"/>
  <c r="S5828" i="8"/>
  <c r="S5829" i="8"/>
  <c r="S5830" i="8"/>
  <c r="S5831" i="8"/>
  <c r="S5832" i="8"/>
  <c r="S5833" i="8"/>
  <c r="S5834" i="8"/>
  <c r="S5835" i="8"/>
  <c r="S5836" i="8"/>
  <c r="S5837" i="8"/>
  <c r="S5838" i="8"/>
  <c r="S5839" i="8"/>
  <c r="S5840" i="8"/>
  <c r="S5841" i="8"/>
  <c r="S5842" i="8"/>
  <c r="S5843" i="8"/>
  <c r="S5844" i="8"/>
  <c r="S5845" i="8"/>
  <c r="S5846" i="8"/>
  <c r="S5847" i="8"/>
  <c r="S5848" i="8"/>
  <c r="S5849" i="8"/>
  <c r="S5850" i="8"/>
  <c r="S5851" i="8"/>
  <c r="S5852" i="8"/>
  <c r="S5853" i="8"/>
  <c r="S5854" i="8"/>
  <c r="S5855" i="8"/>
  <c r="S5856" i="8"/>
  <c r="S5857" i="8"/>
  <c r="S5858" i="8"/>
  <c r="S5859" i="8"/>
  <c r="S5860" i="8"/>
  <c r="S5861" i="8"/>
  <c r="S5862" i="8"/>
  <c r="S5863" i="8"/>
  <c r="S5864" i="8"/>
  <c r="S5865" i="8"/>
  <c r="S5866" i="8"/>
  <c r="S5867" i="8"/>
  <c r="S5868" i="8"/>
  <c r="S5869" i="8"/>
  <c r="S5870" i="8"/>
  <c r="S5871" i="8"/>
  <c r="S5872" i="8"/>
  <c r="S5873" i="8"/>
  <c r="S5874" i="8"/>
  <c r="S5875" i="8"/>
  <c r="S5876" i="8"/>
  <c r="S5877" i="8"/>
  <c r="S5878" i="8"/>
  <c r="S5879" i="8"/>
  <c r="S5880" i="8"/>
  <c r="S5881" i="8"/>
  <c r="S5882" i="8"/>
  <c r="S5883" i="8"/>
  <c r="S5884" i="8"/>
  <c r="S5885" i="8"/>
  <c r="S5886" i="8"/>
  <c r="S5887" i="8"/>
  <c r="S5888" i="8"/>
  <c r="S5889" i="8"/>
  <c r="S5890" i="8"/>
  <c r="S5891" i="8"/>
  <c r="S5892" i="8"/>
  <c r="S5893" i="8"/>
  <c r="S5894" i="8"/>
  <c r="S5895" i="8"/>
  <c r="S5896" i="8"/>
  <c r="S5897" i="8"/>
  <c r="S5898" i="8"/>
  <c r="S5899" i="8"/>
  <c r="S5900" i="8"/>
  <c r="S5901" i="8"/>
  <c r="S5902" i="8"/>
  <c r="S5903" i="8"/>
  <c r="S5904" i="8"/>
  <c r="S5905" i="8"/>
  <c r="S5906" i="8"/>
  <c r="S5907" i="8"/>
  <c r="S5908" i="8"/>
  <c r="S5909" i="8"/>
  <c r="S5910" i="8"/>
  <c r="S5911" i="8"/>
  <c r="S5912" i="8"/>
  <c r="S5913" i="8"/>
  <c r="S5914" i="8"/>
  <c r="S5915" i="8"/>
  <c r="S5916" i="8"/>
  <c r="S5917" i="8"/>
  <c r="S5918" i="8"/>
  <c r="S5919" i="8"/>
  <c r="S5920" i="8"/>
  <c r="S5921" i="8"/>
  <c r="S5922" i="8"/>
  <c r="S5923" i="8"/>
  <c r="S5924" i="8"/>
  <c r="S5925" i="8"/>
  <c r="S5926" i="8"/>
  <c r="S5927" i="8"/>
  <c r="S5928" i="8"/>
  <c r="S5929" i="8"/>
  <c r="S5930" i="8"/>
  <c r="S5931" i="8"/>
  <c r="S5932" i="8"/>
  <c r="S5933" i="8"/>
  <c r="S5934" i="8"/>
  <c r="S5935" i="8"/>
  <c r="S5936" i="8"/>
  <c r="S5937" i="8"/>
  <c r="S5938" i="8"/>
  <c r="S5939" i="8"/>
  <c r="S5940" i="8"/>
  <c r="S5941" i="8"/>
  <c r="S5942" i="8"/>
  <c r="S5943" i="8"/>
  <c r="S5944" i="8"/>
  <c r="S5945" i="8"/>
  <c r="S5946" i="8"/>
  <c r="S5947" i="8"/>
  <c r="S5948" i="8"/>
  <c r="S5949" i="8"/>
  <c r="S5950" i="8"/>
  <c r="S5951" i="8"/>
  <c r="S5952" i="8"/>
  <c r="S5953" i="8"/>
  <c r="S5954" i="8"/>
  <c r="S5955" i="8"/>
  <c r="S5956" i="8"/>
  <c r="S5957" i="8"/>
  <c r="S5958" i="8"/>
  <c r="S5959" i="8"/>
  <c r="S5960" i="8"/>
  <c r="S5961" i="8"/>
  <c r="S5962" i="8"/>
  <c r="S5963" i="8"/>
  <c r="S5964" i="8"/>
  <c r="S5965" i="8"/>
  <c r="S5966" i="8"/>
  <c r="S5967" i="8"/>
  <c r="S5968" i="8"/>
  <c r="S5969" i="8"/>
  <c r="S5970" i="8"/>
  <c r="S5971" i="8"/>
  <c r="S5972" i="8"/>
  <c r="S5973" i="8"/>
  <c r="S5974" i="8"/>
  <c r="S5975" i="8"/>
  <c r="S5976" i="8"/>
  <c r="S5977" i="8"/>
  <c r="S5978" i="8"/>
  <c r="S5979" i="8"/>
  <c r="S5980" i="8"/>
  <c r="S5981" i="8"/>
  <c r="S5982" i="8"/>
  <c r="S5983" i="8"/>
  <c r="S5984" i="8"/>
  <c r="S5985" i="8"/>
  <c r="S5986" i="8"/>
  <c r="S5987" i="8"/>
  <c r="S5988" i="8"/>
  <c r="S5989" i="8"/>
  <c r="S5990" i="8"/>
  <c r="S5991" i="8"/>
  <c r="S5992" i="8"/>
  <c r="S5993" i="8"/>
  <c r="S5994" i="8"/>
  <c r="S5995" i="8"/>
  <c r="S5996" i="8"/>
  <c r="S5997" i="8"/>
  <c r="S5998" i="8"/>
  <c r="S5999" i="8"/>
  <c r="S6000" i="8"/>
  <c r="S2" i="8"/>
  <c r="G2" i="1"/>
  <c r="A4149" i="8"/>
  <c r="A4150" i="8"/>
  <c r="T4150" i="8" s="1"/>
  <c r="A4151" i="8"/>
  <c r="T4151" i="8" s="1"/>
  <c r="A4152" i="8"/>
  <c r="T4152" i="8" s="1"/>
  <c r="A4153" i="8"/>
  <c r="T4153" i="8" s="1"/>
  <c r="A4154" i="8"/>
  <c r="T4154" i="8" s="1"/>
  <c r="A4155" i="8"/>
  <c r="T4155" i="8" s="1"/>
  <c r="A4156" i="8"/>
  <c r="T4156" i="8" s="1"/>
  <c r="A4157" i="8"/>
  <c r="T4157" i="8" s="1"/>
  <c r="A4158" i="8"/>
  <c r="T4158" i="8" s="1"/>
  <c r="A4159" i="8"/>
  <c r="T4159" i="8" s="1"/>
  <c r="A4160" i="8"/>
  <c r="T4160" i="8" s="1"/>
  <c r="A4161" i="8"/>
  <c r="T4161" i="8" s="1"/>
  <c r="A4162" i="8"/>
  <c r="T4162" i="8" s="1"/>
  <c r="A4163" i="8"/>
  <c r="T4163" i="8" s="1"/>
  <c r="A4164" i="8"/>
  <c r="T4164" i="8" s="1"/>
  <c r="A4165" i="8"/>
  <c r="T4165" i="8" s="1"/>
  <c r="A4166" i="8"/>
  <c r="T4166" i="8" s="1"/>
  <c r="A4167" i="8"/>
  <c r="T4167" i="8" s="1"/>
  <c r="A4168" i="8"/>
  <c r="T4168" i="8" s="1"/>
  <c r="A4169" i="8"/>
  <c r="T4169" i="8" s="1"/>
  <c r="A4170" i="8"/>
  <c r="T4170" i="8" s="1"/>
  <c r="A4171" i="8"/>
  <c r="T4171" i="8" s="1"/>
  <c r="A4172" i="8"/>
  <c r="T4172" i="8" s="1"/>
  <c r="A4173" i="8"/>
  <c r="T4173" i="8" s="1"/>
  <c r="A4174" i="8"/>
  <c r="T4174" i="8" s="1"/>
  <c r="A4175" i="8"/>
  <c r="T4175" i="8" s="1"/>
  <c r="A4176" i="8"/>
  <c r="T4176" i="8" s="1"/>
  <c r="A4177" i="8"/>
  <c r="T4177" i="8" s="1"/>
  <c r="A4178" i="8"/>
  <c r="T4178" i="8" s="1"/>
  <c r="A4179" i="8"/>
  <c r="T4179" i="8" s="1"/>
  <c r="A4180" i="8"/>
  <c r="T4180" i="8" s="1"/>
  <c r="A4181" i="8"/>
  <c r="T4181" i="8" s="1"/>
  <c r="A4182" i="8"/>
  <c r="T4182" i="8" s="1"/>
  <c r="A4183" i="8"/>
  <c r="T4183" i="8" s="1"/>
  <c r="A4184" i="8"/>
  <c r="T4184" i="8" s="1"/>
  <c r="A4185" i="8"/>
  <c r="T4185" i="8" s="1"/>
  <c r="A4186" i="8"/>
  <c r="T4186" i="8" s="1"/>
  <c r="A4187" i="8"/>
  <c r="T4187" i="8" s="1"/>
  <c r="A4188" i="8"/>
  <c r="T4188" i="8" s="1"/>
  <c r="A4189" i="8"/>
  <c r="T4189" i="8" s="1"/>
  <c r="A4190" i="8"/>
  <c r="T4190" i="8" s="1"/>
  <c r="A4191" i="8"/>
  <c r="T4191" i="8" s="1"/>
  <c r="A4192" i="8"/>
  <c r="T4192" i="8" s="1"/>
  <c r="A4193" i="8"/>
  <c r="T4193" i="8" s="1"/>
  <c r="A4194" i="8"/>
  <c r="T4194" i="8" s="1"/>
  <c r="A4195" i="8"/>
  <c r="T4195" i="8" s="1"/>
  <c r="A4196" i="8"/>
  <c r="T4196" i="8" s="1"/>
  <c r="A4197" i="8"/>
  <c r="T4197" i="8" s="1"/>
  <c r="A4198" i="8"/>
  <c r="T4198" i="8" s="1"/>
  <c r="A4199" i="8"/>
  <c r="T4199" i="8" s="1"/>
  <c r="A4200" i="8"/>
  <c r="T4200" i="8" s="1"/>
  <c r="A4201" i="8"/>
  <c r="T4201" i="8" s="1"/>
  <c r="A4202" i="8"/>
  <c r="T4202" i="8" s="1"/>
  <c r="A4203" i="8"/>
  <c r="T4203" i="8" s="1"/>
  <c r="A4204" i="8"/>
  <c r="T4204" i="8" s="1"/>
  <c r="A4205" i="8"/>
  <c r="T4205" i="8" s="1"/>
  <c r="A4206" i="8"/>
  <c r="T4206" i="8" s="1"/>
  <c r="A4207" i="8"/>
  <c r="T4207" i="8" s="1"/>
  <c r="A4208" i="8"/>
  <c r="T4208" i="8" s="1"/>
  <c r="A4209" i="8"/>
  <c r="T4209" i="8" s="1"/>
  <c r="A4210" i="8"/>
  <c r="T4210" i="8" s="1"/>
  <c r="A4211" i="8"/>
  <c r="T4211" i="8" s="1"/>
  <c r="A4212" i="8"/>
  <c r="T4212" i="8" s="1"/>
  <c r="A4213" i="8"/>
  <c r="T4213" i="8" s="1"/>
  <c r="A4214" i="8"/>
  <c r="T4214" i="8" s="1"/>
  <c r="A4215" i="8"/>
  <c r="T4215" i="8" s="1"/>
  <c r="A4216" i="8"/>
  <c r="T4216" i="8" s="1"/>
  <c r="A4217" i="8"/>
  <c r="T4217" i="8" s="1"/>
  <c r="A4218" i="8"/>
  <c r="T4218" i="8" s="1"/>
  <c r="A4219" i="8"/>
  <c r="T4219" i="8" s="1"/>
  <c r="A4220" i="8"/>
  <c r="T4220" i="8" s="1"/>
  <c r="A4221" i="8"/>
  <c r="T4221" i="8" s="1"/>
  <c r="A4222" i="8"/>
  <c r="T4222" i="8" s="1"/>
  <c r="A4223" i="8"/>
  <c r="T4223" i="8" s="1"/>
  <c r="A4224" i="8"/>
  <c r="T4224" i="8" s="1"/>
  <c r="A4225" i="8"/>
  <c r="T4225" i="8" s="1"/>
  <c r="A4226" i="8"/>
  <c r="T4226" i="8" s="1"/>
  <c r="A4227" i="8"/>
  <c r="T4227" i="8" s="1"/>
  <c r="A4228" i="8"/>
  <c r="T4228" i="8" s="1"/>
  <c r="A4229" i="8"/>
  <c r="T4229" i="8" s="1"/>
  <c r="A4230" i="8"/>
  <c r="T4230" i="8" s="1"/>
  <c r="A4231" i="8"/>
  <c r="T4231" i="8" s="1"/>
  <c r="A4232" i="8"/>
  <c r="T4232" i="8" s="1"/>
  <c r="A4233" i="8"/>
  <c r="T4233" i="8" s="1"/>
  <c r="A4234" i="8"/>
  <c r="T4234" i="8" s="1"/>
  <c r="A4235" i="8"/>
  <c r="T4235" i="8" s="1"/>
  <c r="A4236" i="8"/>
  <c r="T4236" i="8" s="1"/>
  <c r="A4237" i="8"/>
  <c r="T4237" i="8" s="1"/>
  <c r="A4238" i="8"/>
  <c r="T4238" i="8" s="1"/>
  <c r="A4239" i="8"/>
  <c r="T4239" i="8" s="1"/>
  <c r="A4240" i="8"/>
  <c r="T4240" i="8" s="1"/>
  <c r="A4241" i="8"/>
  <c r="T4241" i="8" s="1"/>
  <c r="A4242" i="8"/>
  <c r="T4242" i="8" s="1"/>
  <c r="A4243" i="8"/>
  <c r="T4243" i="8" s="1"/>
  <c r="A4244" i="8"/>
  <c r="T4244" i="8" s="1"/>
  <c r="A4245" i="8"/>
  <c r="T4245" i="8" s="1"/>
  <c r="A4246" i="8"/>
  <c r="T4246" i="8" s="1"/>
  <c r="A4247" i="8"/>
  <c r="T4247" i="8" s="1"/>
  <c r="A4248" i="8"/>
  <c r="T4248" i="8" s="1"/>
  <c r="A4249" i="8"/>
  <c r="T4249" i="8" s="1"/>
  <c r="A4250" i="8"/>
  <c r="T4250" i="8" s="1"/>
  <c r="A4251" i="8"/>
  <c r="T4251" i="8" s="1"/>
  <c r="A4252" i="8"/>
  <c r="T4252" i="8" s="1"/>
  <c r="A4253" i="8"/>
  <c r="T4253" i="8" s="1"/>
  <c r="A4254" i="8"/>
  <c r="T4254" i="8" s="1"/>
  <c r="A4255" i="8"/>
  <c r="T4255" i="8" s="1"/>
  <c r="A4256" i="8"/>
  <c r="T4256" i="8" s="1"/>
  <c r="A4257" i="8"/>
  <c r="T4257" i="8" s="1"/>
  <c r="A4258" i="8"/>
  <c r="T4258" i="8" s="1"/>
  <c r="A4259" i="8"/>
  <c r="T4259" i="8" s="1"/>
  <c r="A4260" i="8"/>
  <c r="T4260" i="8" s="1"/>
  <c r="A4261" i="8"/>
  <c r="T4261" i="8" s="1"/>
  <c r="A4262" i="8"/>
  <c r="T4262" i="8" s="1"/>
  <c r="A4263" i="8"/>
  <c r="T4263" i="8" s="1"/>
  <c r="A4264" i="8"/>
  <c r="T4264" i="8" s="1"/>
  <c r="A4265" i="8"/>
  <c r="T4265" i="8" s="1"/>
  <c r="A4266" i="8"/>
  <c r="T4266" i="8" s="1"/>
  <c r="A4267" i="8"/>
  <c r="T4267" i="8" s="1"/>
  <c r="A4268" i="8"/>
  <c r="T4268" i="8" s="1"/>
  <c r="A4269" i="8"/>
  <c r="T4269" i="8" s="1"/>
  <c r="A4270" i="8"/>
  <c r="T4270" i="8" s="1"/>
  <c r="A4271" i="8"/>
  <c r="T4271" i="8" s="1"/>
  <c r="A4272" i="8"/>
  <c r="T4272" i="8" s="1"/>
  <c r="A4273" i="8"/>
  <c r="T4273" i="8" s="1"/>
  <c r="A4274" i="8"/>
  <c r="T4274" i="8" s="1"/>
  <c r="A4275" i="8"/>
  <c r="T4275" i="8" s="1"/>
  <c r="A4276" i="8"/>
  <c r="T4276" i="8" s="1"/>
  <c r="A4277" i="8"/>
  <c r="T4277" i="8" s="1"/>
  <c r="A4278" i="8"/>
  <c r="T4278" i="8" s="1"/>
  <c r="A4279" i="8"/>
  <c r="T4279" i="8" s="1"/>
  <c r="A4280" i="8"/>
  <c r="T4280" i="8" s="1"/>
  <c r="A4281" i="8"/>
  <c r="T4281" i="8" s="1"/>
  <c r="A4282" i="8"/>
  <c r="T4282" i="8" s="1"/>
  <c r="A4283" i="8"/>
  <c r="T4283" i="8" s="1"/>
  <c r="A4284" i="8"/>
  <c r="T4284" i="8" s="1"/>
  <c r="A4285" i="8"/>
  <c r="T4285" i="8" s="1"/>
  <c r="A4286" i="8"/>
  <c r="T4286" i="8" s="1"/>
  <c r="A4287" i="8"/>
  <c r="T4287" i="8" s="1"/>
  <c r="A4288" i="8"/>
  <c r="T4288" i="8" s="1"/>
  <c r="A4289" i="8"/>
  <c r="T4289" i="8" s="1"/>
  <c r="A4290" i="8"/>
  <c r="T4290" i="8" s="1"/>
  <c r="A4291" i="8"/>
  <c r="T4291" i="8" s="1"/>
  <c r="A4292" i="8"/>
  <c r="T4292" i="8" s="1"/>
  <c r="A4293" i="8"/>
  <c r="T4293" i="8" s="1"/>
  <c r="A4294" i="8"/>
  <c r="T4294" i="8" s="1"/>
  <c r="A4295" i="8"/>
  <c r="T4295" i="8" s="1"/>
  <c r="A4296" i="8"/>
  <c r="T4296" i="8" s="1"/>
  <c r="A4297" i="8"/>
  <c r="T4297" i="8" s="1"/>
  <c r="A4298" i="8"/>
  <c r="T4298" i="8" s="1"/>
  <c r="A4299" i="8"/>
  <c r="T4299" i="8" s="1"/>
  <c r="A4300" i="8"/>
  <c r="T4300" i="8" s="1"/>
  <c r="A4301" i="8"/>
  <c r="T4301" i="8" s="1"/>
  <c r="A4302" i="8"/>
  <c r="T4302" i="8" s="1"/>
  <c r="A4303" i="8"/>
  <c r="T4303" i="8" s="1"/>
  <c r="A4304" i="8"/>
  <c r="T4304" i="8" s="1"/>
  <c r="A4305" i="8"/>
  <c r="T4305" i="8" s="1"/>
  <c r="A4306" i="8"/>
  <c r="T4306" i="8" s="1"/>
  <c r="A4307" i="8"/>
  <c r="T4307" i="8" s="1"/>
  <c r="A4308" i="8"/>
  <c r="T4308" i="8" s="1"/>
  <c r="A4309" i="8"/>
  <c r="T4309" i="8" s="1"/>
  <c r="A4310" i="8"/>
  <c r="T4310" i="8" s="1"/>
  <c r="A4311" i="8"/>
  <c r="T4311" i="8" s="1"/>
  <c r="A4312" i="8"/>
  <c r="T4312" i="8" s="1"/>
  <c r="A4313" i="8"/>
  <c r="T4313" i="8" s="1"/>
  <c r="A4314" i="8"/>
  <c r="T4314" i="8" s="1"/>
  <c r="A4315" i="8"/>
  <c r="T4315" i="8" s="1"/>
  <c r="A4316" i="8"/>
  <c r="T4316" i="8" s="1"/>
  <c r="A4317" i="8"/>
  <c r="T4317" i="8" s="1"/>
  <c r="A4318" i="8"/>
  <c r="T4318" i="8" s="1"/>
  <c r="A4319" i="8"/>
  <c r="T4319" i="8" s="1"/>
  <c r="A4320" i="8"/>
  <c r="T4320" i="8" s="1"/>
  <c r="A4321" i="8"/>
  <c r="T4321" i="8" s="1"/>
  <c r="A4322" i="8"/>
  <c r="T4322" i="8" s="1"/>
  <c r="A4323" i="8"/>
  <c r="T4323" i="8" s="1"/>
  <c r="A4324" i="8"/>
  <c r="T4324" i="8" s="1"/>
  <c r="A4325" i="8"/>
  <c r="T4325" i="8" s="1"/>
  <c r="A4326" i="8"/>
  <c r="T4326" i="8" s="1"/>
  <c r="A4327" i="8"/>
  <c r="T4327" i="8" s="1"/>
  <c r="A4328" i="8"/>
  <c r="T4328" i="8" s="1"/>
  <c r="A4329" i="8"/>
  <c r="T4329" i="8" s="1"/>
  <c r="A4330" i="8"/>
  <c r="T4330" i="8" s="1"/>
  <c r="A4331" i="8"/>
  <c r="T4331" i="8" s="1"/>
  <c r="A4332" i="8"/>
  <c r="T4332" i="8" s="1"/>
  <c r="A4333" i="8"/>
  <c r="T4333" i="8" s="1"/>
  <c r="A4334" i="8"/>
  <c r="T4334" i="8" s="1"/>
  <c r="A4335" i="8"/>
  <c r="T4335" i="8" s="1"/>
  <c r="A4336" i="8"/>
  <c r="T4336" i="8" s="1"/>
  <c r="A4337" i="8"/>
  <c r="T4337" i="8" s="1"/>
  <c r="A4338" i="8"/>
  <c r="T4338" i="8" s="1"/>
  <c r="A4339" i="8"/>
  <c r="T4339" i="8" s="1"/>
  <c r="A4340" i="8"/>
  <c r="T4340" i="8" s="1"/>
  <c r="A4341" i="8"/>
  <c r="T4341" i="8" s="1"/>
  <c r="A4342" i="8"/>
  <c r="T4342" i="8" s="1"/>
  <c r="A4343" i="8"/>
  <c r="T4343" i="8" s="1"/>
  <c r="A4344" i="8"/>
  <c r="T4344" i="8" s="1"/>
  <c r="A4345" i="8"/>
  <c r="T4345" i="8" s="1"/>
  <c r="A4346" i="8"/>
  <c r="T4346" i="8" s="1"/>
  <c r="A4347" i="8"/>
  <c r="T4347" i="8" s="1"/>
  <c r="A4348" i="8"/>
  <c r="T4348" i="8" s="1"/>
  <c r="A4349" i="8"/>
  <c r="T4349" i="8" s="1"/>
  <c r="A4350" i="8"/>
  <c r="T4350" i="8" s="1"/>
  <c r="A4351" i="8"/>
  <c r="T4351" i="8" s="1"/>
  <c r="A4352" i="8"/>
  <c r="T4352" i="8" s="1"/>
  <c r="A4353" i="8"/>
  <c r="T4353" i="8" s="1"/>
  <c r="A4354" i="8"/>
  <c r="T4354" i="8" s="1"/>
  <c r="A4355" i="8"/>
  <c r="T4355" i="8" s="1"/>
  <c r="A4356" i="8"/>
  <c r="T4356" i="8" s="1"/>
  <c r="A4357" i="8"/>
  <c r="T4357" i="8" s="1"/>
  <c r="A4358" i="8"/>
  <c r="T4358" i="8" s="1"/>
  <c r="A4359" i="8"/>
  <c r="T4359" i="8" s="1"/>
  <c r="A4360" i="8"/>
  <c r="T4360" i="8" s="1"/>
  <c r="A4361" i="8"/>
  <c r="T4361" i="8" s="1"/>
  <c r="A4362" i="8"/>
  <c r="T4362" i="8" s="1"/>
  <c r="A4363" i="8"/>
  <c r="T4363" i="8" s="1"/>
  <c r="A4364" i="8"/>
  <c r="T4364" i="8" s="1"/>
  <c r="A4365" i="8"/>
  <c r="T4365" i="8" s="1"/>
  <c r="A4366" i="8"/>
  <c r="T4366" i="8" s="1"/>
  <c r="A4367" i="8"/>
  <c r="T4367" i="8" s="1"/>
  <c r="A4368" i="8"/>
  <c r="T4368" i="8" s="1"/>
  <c r="A4369" i="8"/>
  <c r="T4369" i="8" s="1"/>
  <c r="A4370" i="8"/>
  <c r="T4370" i="8" s="1"/>
  <c r="A4371" i="8"/>
  <c r="T4371" i="8" s="1"/>
  <c r="A4372" i="8"/>
  <c r="T4372" i="8" s="1"/>
  <c r="A4373" i="8"/>
  <c r="T4373" i="8" s="1"/>
  <c r="A4374" i="8"/>
  <c r="T4374" i="8" s="1"/>
  <c r="A4375" i="8"/>
  <c r="T4375" i="8" s="1"/>
  <c r="A4376" i="8"/>
  <c r="T4376" i="8" s="1"/>
  <c r="A4377" i="8"/>
  <c r="T4377" i="8" s="1"/>
  <c r="A4378" i="8"/>
  <c r="T4378" i="8" s="1"/>
  <c r="A4379" i="8"/>
  <c r="T4379" i="8" s="1"/>
  <c r="A4380" i="8"/>
  <c r="T4380" i="8" s="1"/>
  <c r="A4381" i="8"/>
  <c r="T4381" i="8" s="1"/>
  <c r="A4382" i="8"/>
  <c r="T4382" i="8" s="1"/>
  <c r="A4383" i="8"/>
  <c r="T4383" i="8" s="1"/>
  <c r="A4384" i="8"/>
  <c r="T4384" i="8" s="1"/>
  <c r="A4385" i="8"/>
  <c r="T4385" i="8" s="1"/>
  <c r="A4386" i="8"/>
  <c r="T4386" i="8" s="1"/>
  <c r="A4387" i="8"/>
  <c r="T4387" i="8" s="1"/>
  <c r="A4388" i="8"/>
  <c r="T4388" i="8" s="1"/>
  <c r="A4389" i="8"/>
  <c r="T4389" i="8" s="1"/>
  <c r="A4390" i="8"/>
  <c r="T4390" i="8" s="1"/>
  <c r="A4391" i="8"/>
  <c r="T4391" i="8" s="1"/>
  <c r="A4392" i="8"/>
  <c r="T4392" i="8" s="1"/>
  <c r="A4393" i="8"/>
  <c r="T4393" i="8" s="1"/>
  <c r="A4394" i="8"/>
  <c r="T4394" i="8" s="1"/>
  <c r="A4395" i="8"/>
  <c r="T4395" i="8" s="1"/>
  <c r="A4396" i="8"/>
  <c r="T4396" i="8" s="1"/>
  <c r="A4397" i="8"/>
  <c r="T4397" i="8" s="1"/>
  <c r="A4398" i="8"/>
  <c r="T4398" i="8" s="1"/>
  <c r="A4399" i="8"/>
  <c r="T4399" i="8" s="1"/>
  <c r="A4400" i="8"/>
  <c r="T4400" i="8" s="1"/>
  <c r="A4401" i="8"/>
  <c r="T4401" i="8" s="1"/>
  <c r="A4402" i="8"/>
  <c r="T4402" i="8" s="1"/>
  <c r="A4403" i="8"/>
  <c r="T4403" i="8" s="1"/>
  <c r="A4404" i="8"/>
  <c r="T4404" i="8" s="1"/>
  <c r="A4405" i="8"/>
  <c r="T4405" i="8" s="1"/>
  <c r="A4406" i="8"/>
  <c r="T4406" i="8" s="1"/>
  <c r="A4407" i="8"/>
  <c r="T4407" i="8" s="1"/>
  <c r="A4408" i="8"/>
  <c r="T4408" i="8" s="1"/>
  <c r="A4409" i="8"/>
  <c r="T4409" i="8" s="1"/>
  <c r="A4410" i="8"/>
  <c r="T4410" i="8" s="1"/>
  <c r="A4411" i="8"/>
  <c r="T4411" i="8" s="1"/>
  <c r="A4412" i="8"/>
  <c r="T4412" i="8" s="1"/>
  <c r="A4413" i="8"/>
  <c r="T4413" i="8" s="1"/>
  <c r="A4414" i="8"/>
  <c r="T4414" i="8" s="1"/>
  <c r="A4415" i="8"/>
  <c r="T4415" i="8" s="1"/>
  <c r="A4416" i="8"/>
  <c r="T4416" i="8" s="1"/>
  <c r="A4417" i="8"/>
  <c r="T4417" i="8" s="1"/>
  <c r="A4418" i="8"/>
  <c r="T4418" i="8" s="1"/>
  <c r="A4419" i="8"/>
  <c r="T4419" i="8" s="1"/>
  <c r="A4420" i="8"/>
  <c r="T4420" i="8" s="1"/>
  <c r="A4421" i="8"/>
  <c r="T4421" i="8" s="1"/>
  <c r="A4422" i="8"/>
  <c r="T4422" i="8" s="1"/>
  <c r="A4423" i="8"/>
  <c r="T4423" i="8" s="1"/>
  <c r="A4424" i="8"/>
  <c r="T4424" i="8" s="1"/>
  <c r="A4425" i="8"/>
  <c r="T4425" i="8" s="1"/>
  <c r="A4426" i="8"/>
  <c r="T4426" i="8" s="1"/>
  <c r="A4427" i="8"/>
  <c r="T4427" i="8" s="1"/>
  <c r="A4428" i="8"/>
  <c r="T4428" i="8" s="1"/>
  <c r="A4429" i="8"/>
  <c r="T4429" i="8" s="1"/>
  <c r="A4430" i="8"/>
  <c r="T4430" i="8" s="1"/>
  <c r="A4431" i="8"/>
  <c r="T4431" i="8" s="1"/>
  <c r="A4432" i="8"/>
  <c r="T4432" i="8" s="1"/>
  <c r="A4433" i="8"/>
  <c r="T4433" i="8" s="1"/>
  <c r="A4434" i="8"/>
  <c r="T4434" i="8" s="1"/>
  <c r="A4435" i="8"/>
  <c r="T4435" i="8" s="1"/>
  <c r="A4436" i="8"/>
  <c r="T4436" i="8" s="1"/>
  <c r="A4437" i="8"/>
  <c r="T4437" i="8" s="1"/>
  <c r="A4438" i="8"/>
  <c r="T4438" i="8" s="1"/>
  <c r="A4439" i="8"/>
  <c r="T4439" i="8" s="1"/>
  <c r="A4440" i="8"/>
  <c r="T4440" i="8" s="1"/>
  <c r="A4441" i="8"/>
  <c r="T4441" i="8" s="1"/>
  <c r="A4442" i="8"/>
  <c r="T4442" i="8" s="1"/>
  <c r="A4443" i="8"/>
  <c r="T4443" i="8" s="1"/>
  <c r="A4444" i="8"/>
  <c r="T4444" i="8" s="1"/>
  <c r="A4445" i="8"/>
  <c r="T4445" i="8" s="1"/>
  <c r="A4446" i="8"/>
  <c r="T4446" i="8" s="1"/>
  <c r="A4447" i="8"/>
  <c r="T4447" i="8" s="1"/>
  <c r="A4448" i="8"/>
  <c r="T4448" i="8" s="1"/>
  <c r="A4449" i="8"/>
  <c r="T4449" i="8" s="1"/>
  <c r="A4450" i="8"/>
  <c r="T4450" i="8" s="1"/>
  <c r="A4451" i="8"/>
  <c r="T4451" i="8" s="1"/>
  <c r="A4452" i="8"/>
  <c r="T4452" i="8" s="1"/>
  <c r="A4453" i="8"/>
  <c r="T4453" i="8" s="1"/>
  <c r="A4454" i="8"/>
  <c r="T4454" i="8" s="1"/>
  <c r="A4455" i="8"/>
  <c r="T4455" i="8" s="1"/>
  <c r="A4456" i="8"/>
  <c r="T4456" i="8" s="1"/>
  <c r="A4457" i="8"/>
  <c r="T4457" i="8" s="1"/>
  <c r="A4458" i="8"/>
  <c r="T4458" i="8" s="1"/>
  <c r="A4459" i="8"/>
  <c r="T4459" i="8" s="1"/>
  <c r="A4460" i="8"/>
  <c r="T4460" i="8" s="1"/>
  <c r="A4461" i="8"/>
  <c r="T4461" i="8" s="1"/>
  <c r="A4462" i="8"/>
  <c r="T4462" i="8" s="1"/>
  <c r="A4463" i="8"/>
  <c r="T4463" i="8" s="1"/>
  <c r="A4464" i="8"/>
  <c r="T4464" i="8" s="1"/>
  <c r="A4465" i="8"/>
  <c r="T4465" i="8" s="1"/>
  <c r="A4466" i="8"/>
  <c r="T4466" i="8" s="1"/>
  <c r="A4467" i="8"/>
  <c r="T4467" i="8" s="1"/>
  <c r="A4468" i="8"/>
  <c r="T4468" i="8" s="1"/>
  <c r="A4469" i="8"/>
  <c r="T4469" i="8" s="1"/>
  <c r="A4470" i="8"/>
  <c r="T4470" i="8" s="1"/>
  <c r="A4471" i="8"/>
  <c r="T4471" i="8" s="1"/>
  <c r="A4472" i="8"/>
  <c r="T4472" i="8" s="1"/>
  <c r="A4473" i="8"/>
  <c r="T4473" i="8" s="1"/>
  <c r="A4474" i="8"/>
  <c r="T4474" i="8" s="1"/>
  <c r="A4475" i="8"/>
  <c r="T4475" i="8" s="1"/>
  <c r="A4476" i="8"/>
  <c r="T4476" i="8" s="1"/>
  <c r="A4477" i="8"/>
  <c r="T4477" i="8" s="1"/>
  <c r="A4478" i="8"/>
  <c r="T4478" i="8" s="1"/>
  <c r="A4479" i="8"/>
  <c r="T4479" i="8" s="1"/>
  <c r="A4480" i="8"/>
  <c r="T4480" i="8" s="1"/>
  <c r="A4481" i="8"/>
  <c r="T4481" i="8" s="1"/>
  <c r="A4482" i="8"/>
  <c r="T4482" i="8" s="1"/>
  <c r="A4483" i="8"/>
  <c r="T4483" i="8" s="1"/>
  <c r="A4484" i="8"/>
  <c r="T4484" i="8" s="1"/>
  <c r="A4485" i="8"/>
  <c r="T4485" i="8" s="1"/>
  <c r="A4486" i="8"/>
  <c r="T4486" i="8" s="1"/>
  <c r="A4487" i="8"/>
  <c r="T4487" i="8" s="1"/>
  <c r="A4488" i="8"/>
  <c r="T4488" i="8" s="1"/>
  <c r="A4489" i="8"/>
  <c r="T4489" i="8" s="1"/>
  <c r="A4490" i="8"/>
  <c r="T4490" i="8" s="1"/>
  <c r="A4491" i="8"/>
  <c r="T4491" i="8" s="1"/>
  <c r="A4492" i="8"/>
  <c r="T4492" i="8" s="1"/>
  <c r="A4493" i="8"/>
  <c r="T4493" i="8" s="1"/>
  <c r="A4494" i="8"/>
  <c r="T4494" i="8" s="1"/>
  <c r="A4495" i="8"/>
  <c r="T4495" i="8" s="1"/>
  <c r="A4496" i="8"/>
  <c r="T4496" i="8" s="1"/>
  <c r="A4497" i="8"/>
  <c r="T4497" i="8" s="1"/>
  <c r="A4498" i="8"/>
  <c r="T4498" i="8" s="1"/>
  <c r="A4499" i="8"/>
  <c r="T4499" i="8" s="1"/>
  <c r="A4500" i="8"/>
  <c r="T4500" i="8" s="1"/>
  <c r="A4501" i="8"/>
  <c r="T4501" i="8" s="1"/>
  <c r="A4502" i="8"/>
  <c r="T4502" i="8" s="1"/>
  <c r="A4503" i="8"/>
  <c r="T4503" i="8" s="1"/>
  <c r="A4504" i="8"/>
  <c r="T4504" i="8" s="1"/>
  <c r="A4505" i="8"/>
  <c r="T4505" i="8" s="1"/>
  <c r="A4506" i="8"/>
  <c r="T4506" i="8" s="1"/>
  <c r="A4507" i="8"/>
  <c r="T4507" i="8" s="1"/>
  <c r="A4508" i="8"/>
  <c r="T4508" i="8" s="1"/>
  <c r="A4509" i="8"/>
  <c r="T4509" i="8" s="1"/>
  <c r="A4510" i="8"/>
  <c r="T4510" i="8" s="1"/>
  <c r="A4511" i="8"/>
  <c r="T4511" i="8" s="1"/>
  <c r="A4512" i="8"/>
  <c r="T4512" i="8" s="1"/>
  <c r="A4513" i="8"/>
  <c r="T4513" i="8" s="1"/>
  <c r="A4514" i="8"/>
  <c r="T4514" i="8" s="1"/>
  <c r="A4515" i="8"/>
  <c r="T4515" i="8" s="1"/>
  <c r="A4516" i="8"/>
  <c r="T4516" i="8" s="1"/>
  <c r="A4517" i="8"/>
  <c r="T4517" i="8" s="1"/>
  <c r="A4518" i="8"/>
  <c r="T4518" i="8" s="1"/>
  <c r="A4519" i="8"/>
  <c r="T4519" i="8" s="1"/>
  <c r="A4520" i="8"/>
  <c r="T4520" i="8" s="1"/>
  <c r="A4521" i="8"/>
  <c r="T4521" i="8" s="1"/>
  <c r="A4522" i="8"/>
  <c r="T4522" i="8" s="1"/>
  <c r="A4523" i="8"/>
  <c r="T4523" i="8" s="1"/>
  <c r="A4524" i="8"/>
  <c r="T4524" i="8" s="1"/>
  <c r="A4525" i="8"/>
  <c r="T4525" i="8" s="1"/>
  <c r="A4526" i="8"/>
  <c r="T4526" i="8" s="1"/>
  <c r="A4527" i="8"/>
  <c r="T4527" i="8" s="1"/>
  <c r="A4528" i="8"/>
  <c r="T4528" i="8" s="1"/>
  <c r="A4529" i="8"/>
  <c r="T4529" i="8" s="1"/>
  <c r="A4530" i="8"/>
  <c r="T4530" i="8" s="1"/>
  <c r="A4531" i="8"/>
  <c r="T4531" i="8" s="1"/>
  <c r="A4532" i="8"/>
  <c r="T4532" i="8" s="1"/>
  <c r="A4533" i="8"/>
  <c r="T4533" i="8" s="1"/>
  <c r="A4534" i="8"/>
  <c r="T4534" i="8" s="1"/>
  <c r="A4535" i="8"/>
  <c r="T4535" i="8" s="1"/>
  <c r="A4536" i="8"/>
  <c r="T4536" i="8" s="1"/>
  <c r="A4537" i="8"/>
  <c r="T4537" i="8" s="1"/>
  <c r="A4538" i="8"/>
  <c r="T4538" i="8" s="1"/>
  <c r="A4539" i="8"/>
  <c r="T4539" i="8" s="1"/>
  <c r="A4540" i="8"/>
  <c r="T4540" i="8" s="1"/>
  <c r="A4541" i="8"/>
  <c r="T4541" i="8" s="1"/>
  <c r="A4542" i="8"/>
  <c r="T4542" i="8" s="1"/>
  <c r="A4543" i="8"/>
  <c r="T4543" i="8" s="1"/>
  <c r="A4544" i="8"/>
  <c r="T4544" i="8" s="1"/>
  <c r="A4545" i="8"/>
  <c r="T4545" i="8" s="1"/>
  <c r="A4546" i="8"/>
  <c r="T4546" i="8" s="1"/>
  <c r="A4547" i="8"/>
  <c r="T4547" i="8" s="1"/>
  <c r="A4548" i="8"/>
  <c r="T4548" i="8" s="1"/>
  <c r="A4549" i="8"/>
  <c r="T4549" i="8" s="1"/>
  <c r="A4550" i="8"/>
  <c r="T4550" i="8" s="1"/>
  <c r="A4551" i="8"/>
  <c r="T4551" i="8" s="1"/>
  <c r="A4552" i="8"/>
  <c r="T4552" i="8" s="1"/>
  <c r="A4553" i="8"/>
  <c r="T4553" i="8" s="1"/>
  <c r="A4554" i="8"/>
  <c r="T4554" i="8" s="1"/>
  <c r="A4555" i="8"/>
  <c r="T4555" i="8" s="1"/>
  <c r="A4556" i="8"/>
  <c r="T4556" i="8" s="1"/>
  <c r="A4557" i="8"/>
  <c r="T4557" i="8" s="1"/>
  <c r="A4558" i="8"/>
  <c r="T4558" i="8" s="1"/>
  <c r="A4559" i="8"/>
  <c r="T4559" i="8" s="1"/>
  <c r="A4560" i="8"/>
  <c r="T4560" i="8" s="1"/>
  <c r="A4561" i="8"/>
  <c r="T4561" i="8" s="1"/>
  <c r="A4562" i="8"/>
  <c r="T4562" i="8" s="1"/>
  <c r="A4563" i="8"/>
  <c r="T4563" i="8" s="1"/>
  <c r="A4564" i="8"/>
  <c r="T4564" i="8" s="1"/>
  <c r="A4565" i="8"/>
  <c r="T4565" i="8" s="1"/>
  <c r="A4566" i="8"/>
  <c r="T4566" i="8" s="1"/>
  <c r="A4567" i="8"/>
  <c r="T4567" i="8" s="1"/>
  <c r="A4568" i="8"/>
  <c r="T4568" i="8" s="1"/>
  <c r="A4569" i="8"/>
  <c r="T4569" i="8" s="1"/>
  <c r="A4570" i="8"/>
  <c r="T4570" i="8" s="1"/>
  <c r="A4571" i="8"/>
  <c r="T4571" i="8" s="1"/>
  <c r="A4572" i="8"/>
  <c r="T4572" i="8" s="1"/>
  <c r="A4573" i="8"/>
  <c r="T4573" i="8" s="1"/>
  <c r="A4574" i="8"/>
  <c r="T4574" i="8" s="1"/>
  <c r="A4575" i="8"/>
  <c r="T4575" i="8" s="1"/>
  <c r="A4576" i="8"/>
  <c r="T4576" i="8" s="1"/>
  <c r="A4577" i="8"/>
  <c r="T4577" i="8" s="1"/>
  <c r="A4578" i="8"/>
  <c r="T4578" i="8" s="1"/>
  <c r="A4579" i="8"/>
  <c r="T4579" i="8" s="1"/>
  <c r="A4580" i="8"/>
  <c r="T4580" i="8" s="1"/>
  <c r="A4581" i="8"/>
  <c r="T4581" i="8" s="1"/>
  <c r="A4582" i="8"/>
  <c r="T4582" i="8" s="1"/>
  <c r="A4583" i="8"/>
  <c r="T4583" i="8" s="1"/>
  <c r="A4584" i="8"/>
  <c r="T4584" i="8" s="1"/>
  <c r="A4585" i="8"/>
  <c r="T4585" i="8" s="1"/>
  <c r="A4586" i="8"/>
  <c r="T4586" i="8" s="1"/>
  <c r="A4587" i="8"/>
  <c r="T4587" i="8" s="1"/>
  <c r="A4588" i="8"/>
  <c r="T4588" i="8" s="1"/>
  <c r="A4589" i="8"/>
  <c r="T4589" i="8" s="1"/>
  <c r="A4590" i="8"/>
  <c r="T4590" i="8" s="1"/>
  <c r="A4591" i="8"/>
  <c r="T4591" i="8" s="1"/>
  <c r="A4592" i="8"/>
  <c r="T4592" i="8" s="1"/>
  <c r="A4593" i="8"/>
  <c r="T4593" i="8" s="1"/>
  <c r="A4594" i="8"/>
  <c r="T4594" i="8" s="1"/>
  <c r="A4595" i="8"/>
  <c r="T4595" i="8" s="1"/>
  <c r="A4596" i="8"/>
  <c r="T4596" i="8" s="1"/>
  <c r="A4597" i="8"/>
  <c r="T4597" i="8" s="1"/>
  <c r="A4598" i="8"/>
  <c r="T4598" i="8" s="1"/>
  <c r="A4599" i="8"/>
  <c r="T4599" i="8" s="1"/>
  <c r="A4600" i="8"/>
  <c r="T4600" i="8" s="1"/>
  <c r="A4601" i="8"/>
  <c r="T4601" i="8" s="1"/>
  <c r="A4602" i="8"/>
  <c r="T4602" i="8" s="1"/>
  <c r="A4603" i="8"/>
  <c r="T4603" i="8" s="1"/>
  <c r="A4604" i="8"/>
  <c r="T4604" i="8" s="1"/>
  <c r="A4605" i="8"/>
  <c r="T4605" i="8" s="1"/>
  <c r="A4606" i="8"/>
  <c r="T4606" i="8" s="1"/>
  <c r="A4607" i="8"/>
  <c r="T4607" i="8" s="1"/>
  <c r="A4608" i="8"/>
  <c r="T4608" i="8" s="1"/>
  <c r="A4609" i="8"/>
  <c r="T4609" i="8" s="1"/>
  <c r="A4610" i="8"/>
  <c r="T4610" i="8" s="1"/>
  <c r="A4611" i="8"/>
  <c r="T4611" i="8" s="1"/>
  <c r="A4612" i="8"/>
  <c r="T4612" i="8" s="1"/>
  <c r="A4613" i="8"/>
  <c r="T4613" i="8" s="1"/>
  <c r="A4614" i="8"/>
  <c r="T4614" i="8" s="1"/>
  <c r="A4615" i="8"/>
  <c r="T4615" i="8" s="1"/>
  <c r="A4616" i="8"/>
  <c r="T4616" i="8" s="1"/>
  <c r="A4617" i="8"/>
  <c r="T4617" i="8" s="1"/>
  <c r="A4618" i="8"/>
  <c r="T4618" i="8" s="1"/>
  <c r="A4619" i="8"/>
  <c r="T4619" i="8" s="1"/>
  <c r="A4620" i="8"/>
  <c r="T4620" i="8" s="1"/>
  <c r="A4621" i="8"/>
  <c r="T4621" i="8" s="1"/>
  <c r="A4622" i="8"/>
  <c r="T4622" i="8" s="1"/>
  <c r="A4623" i="8"/>
  <c r="T4623" i="8" s="1"/>
  <c r="A4624" i="8"/>
  <c r="T4624" i="8" s="1"/>
  <c r="A4625" i="8"/>
  <c r="T4625" i="8" s="1"/>
  <c r="A4626" i="8"/>
  <c r="T4626" i="8" s="1"/>
  <c r="A4627" i="8"/>
  <c r="T4627" i="8" s="1"/>
  <c r="A4628" i="8"/>
  <c r="T4628" i="8" s="1"/>
  <c r="A4629" i="8"/>
  <c r="T4629" i="8" s="1"/>
  <c r="A4630" i="8"/>
  <c r="T4630" i="8" s="1"/>
  <c r="A4631" i="8"/>
  <c r="T4631" i="8" s="1"/>
  <c r="A4632" i="8"/>
  <c r="T4632" i="8" s="1"/>
  <c r="A4633" i="8"/>
  <c r="T4633" i="8" s="1"/>
  <c r="A4634" i="8"/>
  <c r="T4634" i="8" s="1"/>
  <c r="A4635" i="8"/>
  <c r="T4635" i="8" s="1"/>
  <c r="A4636" i="8"/>
  <c r="T4636" i="8" s="1"/>
  <c r="A4637" i="8"/>
  <c r="T4637" i="8" s="1"/>
  <c r="A4638" i="8"/>
  <c r="T4638" i="8" s="1"/>
  <c r="A4639" i="8"/>
  <c r="T4639" i="8" s="1"/>
  <c r="A4640" i="8"/>
  <c r="T4640" i="8" s="1"/>
  <c r="A4641" i="8"/>
  <c r="T4641" i="8" s="1"/>
  <c r="A4642" i="8"/>
  <c r="T4642" i="8" s="1"/>
  <c r="A4643" i="8"/>
  <c r="T4643" i="8" s="1"/>
  <c r="A4644" i="8"/>
  <c r="T4644" i="8" s="1"/>
  <c r="A4645" i="8"/>
  <c r="T4645" i="8" s="1"/>
  <c r="A4646" i="8"/>
  <c r="T4646" i="8" s="1"/>
  <c r="A4647" i="8"/>
  <c r="T4647" i="8" s="1"/>
  <c r="A4648" i="8"/>
  <c r="T4648" i="8" s="1"/>
  <c r="A4649" i="8"/>
  <c r="T4649" i="8" s="1"/>
  <c r="A4650" i="8"/>
  <c r="T4650" i="8" s="1"/>
  <c r="A4651" i="8"/>
  <c r="T4651" i="8" s="1"/>
  <c r="A4652" i="8"/>
  <c r="T4652" i="8" s="1"/>
  <c r="A4653" i="8"/>
  <c r="T4653" i="8" s="1"/>
  <c r="A4654" i="8"/>
  <c r="T4654" i="8" s="1"/>
  <c r="A4655" i="8"/>
  <c r="T4655" i="8" s="1"/>
  <c r="A4656" i="8"/>
  <c r="T4656" i="8" s="1"/>
  <c r="A4657" i="8"/>
  <c r="T4657" i="8" s="1"/>
  <c r="A4658" i="8"/>
  <c r="T4658" i="8" s="1"/>
  <c r="A4659" i="8"/>
  <c r="T4659" i="8" s="1"/>
  <c r="A4660" i="8"/>
  <c r="T4660" i="8" s="1"/>
  <c r="A4661" i="8"/>
  <c r="T4661" i="8" s="1"/>
  <c r="A4662" i="8"/>
  <c r="T4662" i="8" s="1"/>
  <c r="A4663" i="8"/>
  <c r="T4663" i="8" s="1"/>
  <c r="A4664" i="8"/>
  <c r="T4664" i="8" s="1"/>
  <c r="A4665" i="8"/>
  <c r="T4665" i="8" s="1"/>
  <c r="A4666" i="8"/>
  <c r="T4666" i="8" s="1"/>
  <c r="A4667" i="8"/>
  <c r="T4667" i="8" s="1"/>
  <c r="A4668" i="8"/>
  <c r="T4668" i="8" s="1"/>
  <c r="A4669" i="8"/>
  <c r="T4669" i="8" s="1"/>
  <c r="A4670" i="8"/>
  <c r="T4670" i="8" s="1"/>
  <c r="A4671" i="8"/>
  <c r="T4671" i="8" s="1"/>
  <c r="A4672" i="8"/>
  <c r="T4672" i="8" s="1"/>
  <c r="A4673" i="8"/>
  <c r="T4673" i="8" s="1"/>
  <c r="A4674" i="8"/>
  <c r="T4674" i="8" s="1"/>
  <c r="A4675" i="8"/>
  <c r="T4675" i="8" s="1"/>
  <c r="A4676" i="8"/>
  <c r="T4676" i="8" s="1"/>
  <c r="A4677" i="8"/>
  <c r="T4677" i="8" s="1"/>
  <c r="A4678" i="8"/>
  <c r="T4678" i="8" s="1"/>
  <c r="A4679" i="8"/>
  <c r="T4679" i="8" s="1"/>
  <c r="A4680" i="8"/>
  <c r="T4680" i="8" s="1"/>
  <c r="A4681" i="8"/>
  <c r="T4681" i="8" s="1"/>
  <c r="A4682" i="8"/>
  <c r="T4682" i="8" s="1"/>
  <c r="A4683" i="8"/>
  <c r="T4683" i="8" s="1"/>
  <c r="A4684" i="8"/>
  <c r="T4684" i="8" s="1"/>
  <c r="A4685" i="8"/>
  <c r="T4685" i="8" s="1"/>
  <c r="A4686" i="8"/>
  <c r="T4686" i="8" s="1"/>
  <c r="A4687" i="8"/>
  <c r="T4687" i="8" s="1"/>
  <c r="A4688" i="8"/>
  <c r="T4688" i="8" s="1"/>
  <c r="A4689" i="8"/>
  <c r="T4689" i="8" s="1"/>
  <c r="A4690" i="8"/>
  <c r="T4690" i="8" s="1"/>
  <c r="A4691" i="8"/>
  <c r="T4691" i="8" s="1"/>
  <c r="A4692" i="8"/>
  <c r="T4692" i="8" s="1"/>
  <c r="A4693" i="8"/>
  <c r="T4693" i="8" s="1"/>
  <c r="A4694" i="8"/>
  <c r="T4694" i="8" s="1"/>
  <c r="A4695" i="8"/>
  <c r="T4695" i="8" s="1"/>
  <c r="A4696" i="8"/>
  <c r="T4696" i="8" s="1"/>
  <c r="A4697" i="8"/>
  <c r="T4697" i="8" s="1"/>
  <c r="A4698" i="8"/>
  <c r="T4698" i="8" s="1"/>
  <c r="A4699" i="8"/>
  <c r="T4699" i="8" s="1"/>
  <c r="A4700" i="8"/>
  <c r="T4700" i="8" s="1"/>
  <c r="A4701" i="8"/>
  <c r="T4701" i="8" s="1"/>
  <c r="A4702" i="8"/>
  <c r="T4702" i="8" s="1"/>
  <c r="A4703" i="8"/>
  <c r="T4703" i="8" s="1"/>
  <c r="A4704" i="8"/>
  <c r="T4704" i="8" s="1"/>
  <c r="A4705" i="8"/>
  <c r="T4705" i="8" s="1"/>
  <c r="A4706" i="8"/>
  <c r="T4706" i="8" s="1"/>
  <c r="A4707" i="8"/>
  <c r="T4707" i="8" s="1"/>
  <c r="A4708" i="8"/>
  <c r="T4708" i="8" s="1"/>
  <c r="A4709" i="8"/>
  <c r="T4709" i="8" s="1"/>
  <c r="A4710" i="8"/>
  <c r="T4710" i="8" s="1"/>
  <c r="A4711" i="8"/>
  <c r="T4711" i="8" s="1"/>
  <c r="A4712" i="8"/>
  <c r="T4712" i="8" s="1"/>
  <c r="A4713" i="8"/>
  <c r="T4713" i="8" s="1"/>
  <c r="A4714" i="8"/>
  <c r="T4714" i="8" s="1"/>
  <c r="A4715" i="8"/>
  <c r="T4715" i="8" s="1"/>
  <c r="A4716" i="8"/>
  <c r="T4716" i="8" s="1"/>
  <c r="A4717" i="8"/>
  <c r="T4717" i="8" s="1"/>
  <c r="A4718" i="8"/>
  <c r="T4718" i="8" s="1"/>
  <c r="A4719" i="8"/>
  <c r="T4719" i="8" s="1"/>
  <c r="A4720" i="8"/>
  <c r="T4720" i="8" s="1"/>
  <c r="A4721" i="8"/>
  <c r="T4721" i="8" s="1"/>
  <c r="A4722" i="8"/>
  <c r="T4722" i="8" s="1"/>
  <c r="A4723" i="8"/>
  <c r="T4723" i="8" s="1"/>
  <c r="A4724" i="8"/>
  <c r="T4724" i="8" s="1"/>
  <c r="A4725" i="8"/>
  <c r="T4725" i="8" s="1"/>
  <c r="A4726" i="8"/>
  <c r="T4726" i="8" s="1"/>
  <c r="A4727" i="8"/>
  <c r="T4727" i="8" s="1"/>
  <c r="A4728" i="8"/>
  <c r="T4728" i="8" s="1"/>
  <c r="A4729" i="8"/>
  <c r="T4729" i="8" s="1"/>
  <c r="A4730" i="8"/>
  <c r="T4730" i="8" s="1"/>
  <c r="A4731" i="8"/>
  <c r="T4731" i="8" s="1"/>
  <c r="A4732" i="8"/>
  <c r="T4732" i="8" s="1"/>
  <c r="A4733" i="8"/>
  <c r="T4733" i="8" s="1"/>
  <c r="A4734" i="8"/>
  <c r="T4734" i="8" s="1"/>
  <c r="A4735" i="8"/>
  <c r="T4735" i="8" s="1"/>
  <c r="A4736" i="8"/>
  <c r="T4736" i="8" s="1"/>
  <c r="A4737" i="8"/>
  <c r="T4737" i="8" s="1"/>
  <c r="A4738" i="8"/>
  <c r="T4738" i="8" s="1"/>
  <c r="A4739" i="8"/>
  <c r="T4739" i="8" s="1"/>
  <c r="A4740" i="8"/>
  <c r="T4740" i="8" s="1"/>
  <c r="A4741" i="8"/>
  <c r="T4741" i="8" s="1"/>
  <c r="A4742" i="8"/>
  <c r="T4742" i="8" s="1"/>
  <c r="A4743" i="8"/>
  <c r="T4743" i="8" s="1"/>
  <c r="A4744" i="8"/>
  <c r="T4744" i="8" s="1"/>
  <c r="A4745" i="8"/>
  <c r="T4745" i="8" s="1"/>
  <c r="A4746" i="8"/>
  <c r="T4746" i="8" s="1"/>
  <c r="A4747" i="8"/>
  <c r="T4747" i="8" s="1"/>
  <c r="A4748" i="8"/>
  <c r="T4748" i="8" s="1"/>
  <c r="A4749" i="8"/>
  <c r="T4749" i="8" s="1"/>
  <c r="A4750" i="8"/>
  <c r="T4750" i="8" s="1"/>
  <c r="A4751" i="8"/>
  <c r="T4751" i="8" s="1"/>
  <c r="A4752" i="8"/>
  <c r="T4752" i="8" s="1"/>
  <c r="A4753" i="8"/>
  <c r="T4753" i="8" s="1"/>
  <c r="A4754" i="8"/>
  <c r="T4754" i="8" s="1"/>
  <c r="A4755" i="8"/>
  <c r="T4755" i="8" s="1"/>
  <c r="A4756" i="8"/>
  <c r="T4756" i="8" s="1"/>
  <c r="A4757" i="8"/>
  <c r="T4757" i="8" s="1"/>
  <c r="A4758" i="8"/>
  <c r="T4758" i="8" s="1"/>
  <c r="A4759" i="8"/>
  <c r="T4759" i="8" s="1"/>
  <c r="A4760" i="8"/>
  <c r="T4760" i="8" s="1"/>
  <c r="A4761" i="8"/>
  <c r="T4761" i="8" s="1"/>
  <c r="A4762" i="8"/>
  <c r="T4762" i="8" s="1"/>
  <c r="A4763" i="8"/>
  <c r="T4763" i="8" s="1"/>
  <c r="A4764" i="8"/>
  <c r="T4764" i="8" s="1"/>
  <c r="A4765" i="8"/>
  <c r="T4765" i="8" s="1"/>
  <c r="A4766" i="8"/>
  <c r="T4766" i="8" s="1"/>
  <c r="A4767" i="8"/>
  <c r="T4767" i="8" s="1"/>
  <c r="A4768" i="8"/>
  <c r="T4768" i="8" s="1"/>
  <c r="A4769" i="8"/>
  <c r="T4769" i="8" s="1"/>
  <c r="A4770" i="8"/>
  <c r="T4770" i="8" s="1"/>
  <c r="A4771" i="8"/>
  <c r="T4771" i="8" s="1"/>
  <c r="A4772" i="8"/>
  <c r="T4772" i="8" s="1"/>
  <c r="A4773" i="8"/>
  <c r="T4773" i="8" s="1"/>
  <c r="A4774" i="8"/>
  <c r="T4774" i="8" s="1"/>
  <c r="A4775" i="8"/>
  <c r="T4775" i="8" s="1"/>
  <c r="A4776" i="8"/>
  <c r="T4776" i="8" s="1"/>
  <c r="A4777" i="8"/>
  <c r="T4777" i="8" s="1"/>
  <c r="A4778" i="8"/>
  <c r="T4778" i="8" s="1"/>
  <c r="A4779" i="8"/>
  <c r="T4779" i="8" s="1"/>
  <c r="A4780" i="8"/>
  <c r="T4780" i="8" s="1"/>
  <c r="A4781" i="8"/>
  <c r="T4781" i="8" s="1"/>
  <c r="A4782" i="8"/>
  <c r="T4782" i="8" s="1"/>
  <c r="A4783" i="8"/>
  <c r="T4783" i="8" s="1"/>
  <c r="A4784" i="8"/>
  <c r="T4784" i="8" s="1"/>
  <c r="A4785" i="8"/>
  <c r="T4785" i="8" s="1"/>
  <c r="A4786" i="8"/>
  <c r="T4786" i="8" s="1"/>
  <c r="A4787" i="8"/>
  <c r="T4787" i="8" s="1"/>
  <c r="A4788" i="8"/>
  <c r="T4788" i="8" s="1"/>
  <c r="A4789" i="8"/>
  <c r="T4789" i="8" s="1"/>
  <c r="A4790" i="8"/>
  <c r="T4790" i="8" s="1"/>
  <c r="A4791" i="8"/>
  <c r="T4791" i="8" s="1"/>
  <c r="A4792" i="8"/>
  <c r="T4792" i="8" s="1"/>
  <c r="A4793" i="8"/>
  <c r="T4793" i="8" s="1"/>
  <c r="A4794" i="8"/>
  <c r="T4794" i="8" s="1"/>
  <c r="A4795" i="8"/>
  <c r="T4795" i="8" s="1"/>
  <c r="A4796" i="8"/>
  <c r="T4796" i="8" s="1"/>
  <c r="A4797" i="8"/>
  <c r="T4797" i="8" s="1"/>
  <c r="A4798" i="8"/>
  <c r="T4798" i="8" s="1"/>
  <c r="A4799" i="8"/>
  <c r="T4799" i="8" s="1"/>
  <c r="A4800" i="8"/>
  <c r="T4800" i="8" s="1"/>
  <c r="A4801" i="8"/>
  <c r="T4801" i="8" s="1"/>
  <c r="A4802" i="8"/>
  <c r="T4802" i="8" s="1"/>
  <c r="A4803" i="8"/>
  <c r="T4803" i="8" s="1"/>
  <c r="A4804" i="8"/>
  <c r="T4804" i="8" s="1"/>
  <c r="A4805" i="8"/>
  <c r="T4805" i="8" s="1"/>
  <c r="A4806" i="8"/>
  <c r="T4806" i="8" s="1"/>
  <c r="A4807" i="8"/>
  <c r="T4807" i="8" s="1"/>
  <c r="A4808" i="8"/>
  <c r="T4808" i="8" s="1"/>
  <c r="A4809" i="8"/>
  <c r="T4809" i="8" s="1"/>
  <c r="A4810" i="8"/>
  <c r="T4810" i="8" s="1"/>
  <c r="A4811" i="8"/>
  <c r="T4811" i="8" s="1"/>
  <c r="A4812" i="8"/>
  <c r="T4812" i="8" s="1"/>
  <c r="A4813" i="8"/>
  <c r="T4813" i="8" s="1"/>
  <c r="A4814" i="8"/>
  <c r="T4814" i="8" s="1"/>
  <c r="A4815" i="8"/>
  <c r="T4815" i="8" s="1"/>
  <c r="A4816" i="8"/>
  <c r="T4816" i="8" s="1"/>
  <c r="A4817" i="8"/>
  <c r="T4817" i="8" s="1"/>
  <c r="A4818" i="8"/>
  <c r="T4818" i="8" s="1"/>
  <c r="A4819" i="8"/>
  <c r="T4819" i="8" s="1"/>
  <c r="A4820" i="8"/>
  <c r="T4820" i="8" s="1"/>
  <c r="A4821" i="8"/>
  <c r="T4821" i="8" s="1"/>
  <c r="A4822" i="8"/>
  <c r="T4822" i="8" s="1"/>
  <c r="A4823" i="8"/>
  <c r="T4823" i="8" s="1"/>
  <c r="A4824" i="8"/>
  <c r="T4824" i="8" s="1"/>
  <c r="A4825" i="8"/>
  <c r="T4825" i="8" s="1"/>
  <c r="A4826" i="8"/>
  <c r="T4826" i="8" s="1"/>
  <c r="A4827" i="8"/>
  <c r="T4827" i="8" s="1"/>
  <c r="A4828" i="8"/>
  <c r="T4828" i="8" s="1"/>
  <c r="A4829" i="8"/>
  <c r="T4829" i="8" s="1"/>
  <c r="A4830" i="8"/>
  <c r="T4830" i="8" s="1"/>
  <c r="A4831" i="8"/>
  <c r="T4831" i="8" s="1"/>
  <c r="A4832" i="8"/>
  <c r="T4832" i="8" s="1"/>
  <c r="A4833" i="8"/>
  <c r="T4833" i="8" s="1"/>
  <c r="A4834" i="8"/>
  <c r="T4834" i="8" s="1"/>
  <c r="A4835" i="8"/>
  <c r="T4835" i="8" s="1"/>
  <c r="A4836" i="8"/>
  <c r="T4836" i="8" s="1"/>
  <c r="A4837" i="8"/>
  <c r="T4837" i="8" s="1"/>
  <c r="A4838" i="8"/>
  <c r="T4838" i="8" s="1"/>
  <c r="A4839" i="8"/>
  <c r="T4839" i="8" s="1"/>
  <c r="A4840" i="8"/>
  <c r="T4840" i="8" s="1"/>
  <c r="A4841" i="8"/>
  <c r="T4841" i="8" s="1"/>
  <c r="A4842" i="8"/>
  <c r="T4842" i="8" s="1"/>
  <c r="A4843" i="8"/>
  <c r="T4843" i="8" s="1"/>
  <c r="A4844" i="8"/>
  <c r="T4844" i="8" s="1"/>
  <c r="A4845" i="8"/>
  <c r="T4845" i="8" s="1"/>
  <c r="A4846" i="8"/>
  <c r="T4846" i="8" s="1"/>
  <c r="A4847" i="8"/>
  <c r="T4847" i="8" s="1"/>
  <c r="A4848" i="8"/>
  <c r="T4848" i="8" s="1"/>
  <c r="A4849" i="8"/>
  <c r="T4849" i="8" s="1"/>
  <c r="A4850" i="8"/>
  <c r="T4850" i="8" s="1"/>
  <c r="A4851" i="8"/>
  <c r="T4851" i="8" s="1"/>
  <c r="A4852" i="8"/>
  <c r="T4852" i="8" s="1"/>
  <c r="A4853" i="8"/>
  <c r="T4853" i="8" s="1"/>
  <c r="A4854" i="8"/>
  <c r="T4854" i="8" s="1"/>
  <c r="A4855" i="8"/>
  <c r="T4855" i="8" s="1"/>
  <c r="A4856" i="8"/>
  <c r="T4856" i="8" s="1"/>
  <c r="A4857" i="8"/>
  <c r="T4857" i="8" s="1"/>
  <c r="A4858" i="8"/>
  <c r="T4858" i="8" s="1"/>
  <c r="A4859" i="8"/>
  <c r="T4859" i="8" s="1"/>
  <c r="A4860" i="8"/>
  <c r="T4860" i="8" s="1"/>
  <c r="A4861" i="8"/>
  <c r="T4861" i="8" s="1"/>
  <c r="A4862" i="8"/>
  <c r="T4862" i="8" s="1"/>
  <c r="A4863" i="8"/>
  <c r="T4863" i="8" s="1"/>
  <c r="A4864" i="8"/>
  <c r="T4864" i="8" s="1"/>
  <c r="A4865" i="8"/>
  <c r="T4865" i="8" s="1"/>
  <c r="A4866" i="8"/>
  <c r="T4866" i="8" s="1"/>
  <c r="A4867" i="8"/>
  <c r="T4867" i="8" s="1"/>
  <c r="A4868" i="8"/>
  <c r="T4868" i="8" s="1"/>
  <c r="A4869" i="8"/>
  <c r="T4869" i="8" s="1"/>
  <c r="A4870" i="8"/>
  <c r="T4870" i="8" s="1"/>
  <c r="A4871" i="8"/>
  <c r="T4871" i="8" s="1"/>
  <c r="A4872" i="8"/>
  <c r="T4872" i="8" s="1"/>
  <c r="A4873" i="8"/>
  <c r="T4873" i="8" s="1"/>
  <c r="A4874" i="8"/>
  <c r="T4874" i="8" s="1"/>
  <c r="A4875" i="8"/>
  <c r="T4875" i="8" s="1"/>
  <c r="A4876" i="8"/>
  <c r="T4876" i="8" s="1"/>
  <c r="A4877" i="8"/>
  <c r="T4877" i="8" s="1"/>
  <c r="A4878" i="8"/>
  <c r="T4878" i="8" s="1"/>
  <c r="A4879" i="8"/>
  <c r="T4879" i="8" s="1"/>
  <c r="A4880" i="8"/>
  <c r="T4880" i="8" s="1"/>
  <c r="A4881" i="8"/>
  <c r="T4881" i="8" s="1"/>
  <c r="A4882" i="8"/>
  <c r="T4882" i="8" s="1"/>
  <c r="A4883" i="8"/>
  <c r="T4883" i="8" s="1"/>
  <c r="A4884" i="8"/>
  <c r="T4884" i="8" s="1"/>
  <c r="A4885" i="8"/>
  <c r="T4885" i="8" s="1"/>
  <c r="A4886" i="8"/>
  <c r="T4886" i="8" s="1"/>
  <c r="A4887" i="8"/>
  <c r="T4887" i="8" s="1"/>
  <c r="A4888" i="8"/>
  <c r="T4888" i="8" s="1"/>
  <c r="A4889" i="8"/>
  <c r="T4889" i="8" s="1"/>
  <c r="A4890" i="8"/>
  <c r="T4890" i="8" s="1"/>
  <c r="A4891" i="8"/>
  <c r="T4891" i="8" s="1"/>
  <c r="A4892" i="8"/>
  <c r="T4892" i="8" s="1"/>
  <c r="A4893" i="8"/>
  <c r="T4893" i="8" s="1"/>
  <c r="A4894" i="8"/>
  <c r="T4894" i="8" s="1"/>
  <c r="A4895" i="8"/>
  <c r="T4895" i="8" s="1"/>
  <c r="A4896" i="8"/>
  <c r="T4896" i="8" s="1"/>
  <c r="A4897" i="8"/>
  <c r="T4897" i="8" s="1"/>
  <c r="A4898" i="8"/>
  <c r="T4898" i="8" s="1"/>
  <c r="A4899" i="8"/>
  <c r="T4899" i="8" s="1"/>
  <c r="A4900" i="8"/>
  <c r="T4900" i="8" s="1"/>
  <c r="A4901" i="8"/>
  <c r="T4901" i="8" s="1"/>
  <c r="A4902" i="8"/>
  <c r="T4902" i="8" s="1"/>
  <c r="A4903" i="8"/>
  <c r="T4903" i="8" s="1"/>
  <c r="A4904" i="8"/>
  <c r="T4904" i="8" s="1"/>
  <c r="A4905" i="8"/>
  <c r="T4905" i="8" s="1"/>
  <c r="A4906" i="8"/>
  <c r="T4906" i="8" s="1"/>
  <c r="A4907" i="8"/>
  <c r="T4907" i="8" s="1"/>
  <c r="A4908" i="8"/>
  <c r="T4908" i="8" s="1"/>
  <c r="A4909" i="8"/>
  <c r="T4909" i="8" s="1"/>
  <c r="A4910" i="8"/>
  <c r="T4910" i="8" s="1"/>
  <c r="A4911" i="8"/>
  <c r="T4911" i="8" s="1"/>
  <c r="A4912" i="8"/>
  <c r="T4912" i="8" s="1"/>
  <c r="A4913" i="8"/>
  <c r="T4913" i="8" s="1"/>
  <c r="A4914" i="8"/>
  <c r="T4914" i="8" s="1"/>
  <c r="A4915" i="8"/>
  <c r="T4915" i="8" s="1"/>
  <c r="A4916" i="8"/>
  <c r="T4916" i="8" s="1"/>
  <c r="A4917" i="8"/>
  <c r="T4917" i="8" s="1"/>
  <c r="A4918" i="8"/>
  <c r="T4918" i="8" s="1"/>
  <c r="A4919" i="8"/>
  <c r="T4919" i="8" s="1"/>
  <c r="A4920" i="8"/>
  <c r="T4920" i="8" s="1"/>
  <c r="A4921" i="8"/>
  <c r="T4921" i="8" s="1"/>
  <c r="A4922" i="8"/>
  <c r="T4922" i="8" s="1"/>
  <c r="A4923" i="8"/>
  <c r="T4923" i="8" s="1"/>
  <c r="A4924" i="8"/>
  <c r="T4924" i="8" s="1"/>
  <c r="A4925" i="8"/>
  <c r="T4925" i="8" s="1"/>
  <c r="A4926" i="8"/>
  <c r="T4926" i="8" s="1"/>
  <c r="A4927" i="8"/>
  <c r="T4927" i="8" s="1"/>
  <c r="A4928" i="8"/>
  <c r="T4928" i="8" s="1"/>
  <c r="A4929" i="8"/>
  <c r="T4929" i="8" s="1"/>
  <c r="A4930" i="8"/>
  <c r="T4930" i="8" s="1"/>
  <c r="A4931" i="8"/>
  <c r="T4931" i="8" s="1"/>
  <c r="A4932" i="8"/>
  <c r="T4932" i="8" s="1"/>
  <c r="A4933" i="8"/>
  <c r="T4933" i="8" s="1"/>
  <c r="A4934" i="8"/>
  <c r="T4934" i="8" s="1"/>
  <c r="A4935" i="8"/>
  <c r="T4935" i="8" s="1"/>
  <c r="A4936" i="8"/>
  <c r="T4936" i="8" s="1"/>
  <c r="A4937" i="8"/>
  <c r="T4937" i="8" s="1"/>
  <c r="A4938" i="8"/>
  <c r="T4938" i="8" s="1"/>
  <c r="A4939" i="8"/>
  <c r="T4939" i="8" s="1"/>
  <c r="A4940" i="8"/>
  <c r="T4940" i="8" s="1"/>
  <c r="A4941" i="8"/>
  <c r="T4941" i="8" s="1"/>
  <c r="A4942" i="8"/>
  <c r="T4942" i="8" s="1"/>
  <c r="A4943" i="8"/>
  <c r="T4943" i="8" s="1"/>
  <c r="A4944" i="8"/>
  <c r="T4944" i="8" s="1"/>
  <c r="A4945" i="8"/>
  <c r="T4945" i="8" s="1"/>
  <c r="A4946" i="8"/>
  <c r="T4946" i="8" s="1"/>
  <c r="A4947" i="8"/>
  <c r="T4947" i="8" s="1"/>
  <c r="A4948" i="8"/>
  <c r="T4948" i="8" s="1"/>
  <c r="A4949" i="8"/>
  <c r="T4949" i="8" s="1"/>
  <c r="A4950" i="8"/>
  <c r="T4950" i="8" s="1"/>
  <c r="A4951" i="8"/>
  <c r="T4951" i="8" s="1"/>
  <c r="A4952" i="8"/>
  <c r="T4952" i="8" s="1"/>
  <c r="A4953" i="8"/>
  <c r="T4953" i="8" s="1"/>
  <c r="A4954" i="8"/>
  <c r="T4954" i="8" s="1"/>
  <c r="A4955" i="8"/>
  <c r="T4955" i="8" s="1"/>
  <c r="A4956" i="8"/>
  <c r="T4956" i="8" s="1"/>
  <c r="A4957" i="8"/>
  <c r="T4957" i="8" s="1"/>
  <c r="A4958" i="8"/>
  <c r="T4958" i="8" s="1"/>
  <c r="A4959" i="8"/>
  <c r="T4959" i="8" s="1"/>
  <c r="A4960" i="8"/>
  <c r="T4960" i="8" s="1"/>
  <c r="A4961" i="8"/>
  <c r="T4961" i="8" s="1"/>
  <c r="A4962" i="8"/>
  <c r="T4962" i="8" s="1"/>
  <c r="A4963" i="8"/>
  <c r="T4963" i="8" s="1"/>
  <c r="A4964" i="8"/>
  <c r="T4964" i="8" s="1"/>
  <c r="A4965" i="8"/>
  <c r="T4965" i="8" s="1"/>
  <c r="A4966" i="8"/>
  <c r="T4966" i="8" s="1"/>
  <c r="A4967" i="8"/>
  <c r="T4967" i="8" s="1"/>
  <c r="A4968" i="8"/>
  <c r="T4968" i="8" s="1"/>
  <c r="A4969" i="8"/>
  <c r="T4969" i="8" s="1"/>
  <c r="A4970" i="8"/>
  <c r="T4970" i="8" s="1"/>
  <c r="A4971" i="8"/>
  <c r="T4971" i="8" s="1"/>
  <c r="A4972" i="8"/>
  <c r="T4972" i="8" s="1"/>
  <c r="A4973" i="8"/>
  <c r="T4973" i="8" s="1"/>
  <c r="A4974" i="8"/>
  <c r="T4974" i="8" s="1"/>
  <c r="A4975" i="8"/>
  <c r="T4975" i="8" s="1"/>
  <c r="A4976" i="8"/>
  <c r="T4976" i="8" s="1"/>
  <c r="A4977" i="8"/>
  <c r="T4977" i="8" s="1"/>
  <c r="A4978" i="8"/>
  <c r="T4978" i="8" s="1"/>
  <c r="A4979" i="8"/>
  <c r="T4979" i="8" s="1"/>
  <c r="A4980" i="8"/>
  <c r="T4980" i="8" s="1"/>
  <c r="A4981" i="8"/>
  <c r="T4981" i="8" s="1"/>
  <c r="A4982" i="8"/>
  <c r="T4982" i="8" s="1"/>
  <c r="A4983" i="8"/>
  <c r="T4983" i="8" s="1"/>
  <c r="A4984" i="8"/>
  <c r="T4984" i="8" s="1"/>
  <c r="A4985" i="8"/>
  <c r="T4985" i="8" s="1"/>
  <c r="A4986" i="8"/>
  <c r="T4986" i="8" s="1"/>
  <c r="A4987" i="8"/>
  <c r="T4987" i="8" s="1"/>
  <c r="A4988" i="8"/>
  <c r="T4988" i="8" s="1"/>
  <c r="A4989" i="8"/>
  <c r="T4989" i="8" s="1"/>
  <c r="A4990" i="8"/>
  <c r="T4990" i="8" s="1"/>
  <c r="A4991" i="8"/>
  <c r="T4991" i="8" s="1"/>
  <c r="A4992" i="8"/>
  <c r="T4992" i="8" s="1"/>
  <c r="A4993" i="8"/>
  <c r="T4993" i="8" s="1"/>
  <c r="A4994" i="8"/>
  <c r="T4994" i="8" s="1"/>
  <c r="A4995" i="8"/>
  <c r="T4995" i="8" s="1"/>
  <c r="A4996" i="8"/>
  <c r="T4996" i="8" s="1"/>
  <c r="A4997" i="8"/>
  <c r="T4997" i="8" s="1"/>
  <c r="A4998" i="8"/>
  <c r="T4998" i="8" s="1"/>
  <c r="A4999" i="8"/>
  <c r="T4999" i="8" s="1"/>
  <c r="A5000" i="8"/>
  <c r="T5000" i="8" s="1"/>
  <c r="A5001" i="8"/>
  <c r="T5001" i="8" s="1"/>
  <c r="A5002" i="8"/>
  <c r="T5002" i="8" s="1"/>
  <c r="A5003" i="8"/>
  <c r="T5003" i="8" s="1"/>
  <c r="A5004" i="8"/>
  <c r="T5004" i="8" s="1"/>
  <c r="A5005" i="8"/>
  <c r="T5005" i="8" s="1"/>
  <c r="A5006" i="8"/>
  <c r="T5006" i="8" s="1"/>
  <c r="A5007" i="8"/>
  <c r="T5007" i="8" s="1"/>
  <c r="A5008" i="8"/>
  <c r="T5008" i="8" s="1"/>
  <c r="A5009" i="8"/>
  <c r="T5009" i="8" s="1"/>
  <c r="A5010" i="8"/>
  <c r="T5010" i="8" s="1"/>
  <c r="A5011" i="8"/>
  <c r="T5011" i="8" s="1"/>
  <c r="A5012" i="8"/>
  <c r="T5012" i="8" s="1"/>
  <c r="A5013" i="8"/>
  <c r="T5013" i="8" s="1"/>
  <c r="A5014" i="8"/>
  <c r="T5014" i="8" s="1"/>
  <c r="A5015" i="8"/>
  <c r="T5015" i="8" s="1"/>
  <c r="A5016" i="8"/>
  <c r="T5016" i="8" s="1"/>
  <c r="A5017" i="8"/>
  <c r="T5017" i="8" s="1"/>
  <c r="A5018" i="8"/>
  <c r="T5018" i="8" s="1"/>
  <c r="A5019" i="8"/>
  <c r="T5019" i="8" s="1"/>
  <c r="A5020" i="8"/>
  <c r="T5020" i="8" s="1"/>
  <c r="A5021" i="8"/>
  <c r="T5021" i="8" s="1"/>
  <c r="A5022" i="8"/>
  <c r="T5022" i="8" s="1"/>
  <c r="A5023" i="8"/>
  <c r="T5023" i="8" s="1"/>
  <c r="A5024" i="8"/>
  <c r="T5024" i="8" s="1"/>
  <c r="A5025" i="8"/>
  <c r="T5025" i="8" s="1"/>
  <c r="A5026" i="8"/>
  <c r="T5026" i="8" s="1"/>
  <c r="A5027" i="8"/>
  <c r="T5027" i="8" s="1"/>
  <c r="A5028" i="8"/>
  <c r="T5028" i="8" s="1"/>
  <c r="A5029" i="8"/>
  <c r="T5029" i="8" s="1"/>
  <c r="A5030" i="8"/>
  <c r="T5030" i="8" s="1"/>
  <c r="A5031" i="8"/>
  <c r="T5031" i="8" s="1"/>
  <c r="A5032" i="8"/>
  <c r="T5032" i="8" s="1"/>
  <c r="A5033" i="8"/>
  <c r="T5033" i="8" s="1"/>
  <c r="A5034" i="8"/>
  <c r="T5034" i="8" s="1"/>
  <c r="A5035" i="8"/>
  <c r="T5035" i="8" s="1"/>
  <c r="A5036" i="8"/>
  <c r="T5036" i="8" s="1"/>
  <c r="A5037" i="8"/>
  <c r="T5037" i="8" s="1"/>
  <c r="A5038" i="8"/>
  <c r="T5038" i="8" s="1"/>
  <c r="A5039" i="8"/>
  <c r="T5039" i="8" s="1"/>
  <c r="A5040" i="8"/>
  <c r="T5040" i="8" s="1"/>
  <c r="A5041" i="8"/>
  <c r="T5041" i="8" s="1"/>
  <c r="A5042" i="8"/>
  <c r="T5042" i="8" s="1"/>
  <c r="A5043" i="8"/>
  <c r="T5043" i="8" s="1"/>
  <c r="A5044" i="8"/>
  <c r="T5044" i="8" s="1"/>
  <c r="A5045" i="8"/>
  <c r="T5045" i="8" s="1"/>
  <c r="A5046" i="8"/>
  <c r="T5046" i="8" s="1"/>
  <c r="A5047" i="8"/>
  <c r="T5047" i="8" s="1"/>
  <c r="A5048" i="8"/>
  <c r="T5048" i="8" s="1"/>
  <c r="A5049" i="8"/>
  <c r="T5049" i="8" s="1"/>
  <c r="A5050" i="8"/>
  <c r="T5050" i="8" s="1"/>
  <c r="A5051" i="8"/>
  <c r="T5051" i="8" s="1"/>
  <c r="A5052" i="8"/>
  <c r="T5052" i="8" s="1"/>
  <c r="A5053" i="8"/>
  <c r="T5053" i="8" s="1"/>
  <c r="A5054" i="8"/>
  <c r="T5054" i="8" s="1"/>
  <c r="A5055" i="8"/>
  <c r="T5055" i="8" s="1"/>
  <c r="A5056" i="8"/>
  <c r="T5056" i="8" s="1"/>
  <c r="A5057" i="8"/>
  <c r="T5057" i="8" s="1"/>
  <c r="A5058" i="8"/>
  <c r="T5058" i="8" s="1"/>
  <c r="A5059" i="8"/>
  <c r="T5059" i="8" s="1"/>
  <c r="A5060" i="8"/>
  <c r="T5060" i="8" s="1"/>
  <c r="A5061" i="8"/>
  <c r="T5061" i="8" s="1"/>
  <c r="A5062" i="8"/>
  <c r="T5062" i="8" s="1"/>
  <c r="A5063" i="8"/>
  <c r="T5063" i="8" s="1"/>
  <c r="A5064" i="8"/>
  <c r="T5064" i="8" s="1"/>
  <c r="A5065" i="8"/>
  <c r="T5065" i="8" s="1"/>
  <c r="A5066" i="8"/>
  <c r="T5066" i="8" s="1"/>
  <c r="A5067" i="8"/>
  <c r="T5067" i="8" s="1"/>
  <c r="A5068" i="8"/>
  <c r="T5068" i="8" s="1"/>
  <c r="A5069" i="8"/>
  <c r="T5069" i="8" s="1"/>
  <c r="A5070" i="8"/>
  <c r="T5070" i="8" s="1"/>
  <c r="A5071" i="8"/>
  <c r="T5071" i="8" s="1"/>
  <c r="A5072" i="8"/>
  <c r="T5072" i="8" s="1"/>
  <c r="A5073" i="8"/>
  <c r="T5073" i="8" s="1"/>
  <c r="A5074" i="8"/>
  <c r="T5074" i="8" s="1"/>
  <c r="A5075" i="8"/>
  <c r="T5075" i="8" s="1"/>
  <c r="A5076" i="8"/>
  <c r="T5076" i="8" s="1"/>
  <c r="A5077" i="8"/>
  <c r="T5077" i="8" s="1"/>
  <c r="A5078" i="8"/>
  <c r="T5078" i="8" s="1"/>
  <c r="A5079" i="8"/>
  <c r="T5079" i="8" s="1"/>
  <c r="A5080" i="8"/>
  <c r="T5080" i="8" s="1"/>
  <c r="A5081" i="8"/>
  <c r="T5081" i="8" s="1"/>
  <c r="A5082" i="8"/>
  <c r="T5082" i="8" s="1"/>
  <c r="A5083" i="8"/>
  <c r="T5083" i="8" s="1"/>
  <c r="A5084" i="8"/>
  <c r="T5084" i="8" s="1"/>
  <c r="A5085" i="8"/>
  <c r="T5085" i="8" s="1"/>
  <c r="A5086" i="8"/>
  <c r="T5086" i="8" s="1"/>
  <c r="A5087" i="8"/>
  <c r="T5087" i="8" s="1"/>
  <c r="A5088" i="8"/>
  <c r="T5088" i="8" s="1"/>
  <c r="A5089" i="8"/>
  <c r="T5089" i="8" s="1"/>
  <c r="A5090" i="8"/>
  <c r="T5090" i="8" s="1"/>
  <c r="A5091" i="8"/>
  <c r="T5091" i="8" s="1"/>
  <c r="A5092" i="8"/>
  <c r="T5092" i="8" s="1"/>
  <c r="A5093" i="8"/>
  <c r="T5093" i="8" s="1"/>
  <c r="A5094" i="8"/>
  <c r="T5094" i="8" s="1"/>
  <c r="A5095" i="8"/>
  <c r="T5095" i="8" s="1"/>
  <c r="A5096" i="8"/>
  <c r="T5096" i="8" s="1"/>
  <c r="A5097" i="8"/>
  <c r="T5097" i="8" s="1"/>
  <c r="A5098" i="8"/>
  <c r="T5098" i="8" s="1"/>
  <c r="A5099" i="8"/>
  <c r="T5099" i="8" s="1"/>
  <c r="A5100" i="8"/>
  <c r="T5100" i="8" s="1"/>
  <c r="A5101" i="8"/>
  <c r="T5101" i="8" s="1"/>
  <c r="A5102" i="8"/>
  <c r="T5102" i="8" s="1"/>
  <c r="A5103" i="8"/>
  <c r="T5103" i="8" s="1"/>
  <c r="A5104" i="8"/>
  <c r="T5104" i="8" s="1"/>
  <c r="A5105" i="8"/>
  <c r="T5105" i="8" s="1"/>
  <c r="A5106" i="8"/>
  <c r="T5106" i="8" s="1"/>
  <c r="A5107" i="8"/>
  <c r="T5107" i="8" s="1"/>
  <c r="A5108" i="8"/>
  <c r="T5108" i="8" s="1"/>
  <c r="A5109" i="8"/>
  <c r="T5109" i="8" s="1"/>
  <c r="A5110" i="8"/>
  <c r="T5110" i="8" s="1"/>
  <c r="A5111" i="8"/>
  <c r="T5111" i="8" s="1"/>
  <c r="A5112" i="8"/>
  <c r="T5112" i="8" s="1"/>
  <c r="A5113" i="8"/>
  <c r="T5113" i="8" s="1"/>
  <c r="A5114" i="8"/>
  <c r="T5114" i="8" s="1"/>
  <c r="A5115" i="8"/>
  <c r="T5115" i="8" s="1"/>
  <c r="A5116" i="8"/>
  <c r="T5116" i="8" s="1"/>
  <c r="A5117" i="8"/>
  <c r="T5117" i="8" s="1"/>
  <c r="A5118" i="8"/>
  <c r="T5118" i="8" s="1"/>
  <c r="A5119" i="8"/>
  <c r="T5119" i="8" s="1"/>
  <c r="A5120" i="8"/>
  <c r="T5120" i="8" s="1"/>
  <c r="A5121" i="8"/>
  <c r="T5121" i="8" s="1"/>
  <c r="A5122" i="8"/>
  <c r="T5122" i="8" s="1"/>
  <c r="A5123" i="8"/>
  <c r="T5123" i="8" s="1"/>
  <c r="A5124" i="8"/>
  <c r="T5124" i="8" s="1"/>
  <c r="A5125" i="8"/>
  <c r="T5125" i="8" s="1"/>
  <c r="A5126" i="8"/>
  <c r="T5126" i="8" s="1"/>
  <c r="A5127" i="8"/>
  <c r="T5127" i="8" s="1"/>
  <c r="A5128" i="8"/>
  <c r="T5128" i="8" s="1"/>
  <c r="A5129" i="8"/>
  <c r="T5129" i="8" s="1"/>
  <c r="A5130" i="8"/>
  <c r="T5130" i="8" s="1"/>
  <c r="A5131" i="8"/>
  <c r="T5131" i="8" s="1"/>
  <c r="A5132" i="8"/>
  <c r="T5132" i="8" s="1"/>
  <c r="A5133" i="8"/>
  <c r="T5133" i="8" s="1"/>
  <c r="A5134" i="8"/>
  <c r="T5134" i="8" s="1"/>
  <c r="A5135" i="8"/>
  <c r="T5135" i="8" s="1"/>
  <c r="A5136" i="8"/>
  <c r="T5136" i="8" s="1"/>
  <c r="A5137" i="8"/>
  <c r="T5137" i="8" s="1"/>
  <c r="A5138" i="8"/>
  <c r="T5138" i="8" s="1"/>
  <c r="A5139" i="8"/>
  <c r="T5139" i="8" s="1"/>
  <c r="A5140" i="8"/>
  <c r="T5140" i="8" s="1"/>
  <c r="A5141" i="8"/>
  <c r="T5141" i="8" s="1"/>
  <c r="A5142" i="8"/>
  <c r="T5142" i="8" s="1"/>
  <c r="A5143" i="8"/>
  <c r="T5143" i="8" s="1"/>
  <c r="A5144" i="8"/>
  <c r="T5144" i="8" s="1"/>
  <c r="A5145" i="8"/>
  <c r="T5145" i="8" s="1"/>
  <c r="A5146" i="8"/>
  <c r="T5146" i="8" s="1"/>
  <c r="A5147" i="8"/>
  <c r="T5147" i="8" s="1"/>
  <c r="A5148" i="8"/>
  <c r="T5148" i="8" s="1"/>
  <c r="A5149" i="8"/>
  <c r="T5149" i="8" s="1"/>
  <c r="A5150" i="8"/>
  <c r="T5150" i="8" s="1"/>
  <c r="A5151" i="8"/>
  <c r="T5151" i="8" s="1"/>
  <c r="A5152" i="8"/>
  <c r="T5152" i="8" s="1"/>
  <c r="A5153" i="8"/>
  <c r="T5153" i="8" s="1"/>
  <c r="A5154" i="8"/>
  <c r="T5154" i="8" s="1"/>
  <c r="A5155" i="8"/>
  <c r="T5155" i="8" s="1"/>
  <c r="A5156" i="8"/>
  <c r="T5156" i="8" s="1"/>
  <c r="A5157" i="8"/>
  <c r="T5157" i="8" s="1"/>
  <c r="A5158" i="8"/>
  <c r="T5158" i="8" s="1"/>
  <c r="A5159" i="8"/>
  <c r="T5159" i="8" s="1"/>
  <c r="A5160" i="8"/>
  <c r="T5160" i="8" s="1"/>
  <c r="A5161" i="8"/>
  <c r="T5161" i="8" s="1"/>
  <c r="A5162" i="8"/>
  <c r="T5162" i="8" s="1"/>
  <c r="A5163" i="8"/>
  <c r="T5163" i="8" s="1"/>
  <c r="A5164" i="8"/>
  <c r="T5164" i="8" s="1"/>
  <c r="A5165" i="8"/>
  <c r="T5165" i="8" s="1"/>
  <c r="A5166" i="8"/>
  <c r="T5166" i="8" s="1"/>
  <c r="A5167" i="8"/>
  <c r="T5167" i="8" s="1"/>
  <c r="A5168" i="8"/>
  <c r="T5168" i="8" s="1"/>
  <c r="A5169" i="8"/>
  <c r="T5169" i="8" s="1"/>
  <c r="A5170" i="8"/>
  <c r="T5170" i="8" s="1"/>
  <c r="A5171" i="8"/>
  <c r="T5171" i="8" s="1"/>
  <c r="A5172" i="8"/>
  <c r="T5172" i="8" s="1"/>
  <c r="A5173" i="8"/>
  <c r="T5173" i="8" s="1"/>
  <c r="A5174" i="8"/>
  <c r="T5174" i="8" s="1"/>
  <c r="A5175" i="8"/>
  <c r="T5175" i="8" s="1"/>
  <c r="A5176" i="8"/>
  <c r="T5176" i="8" s="1"/>
  <c r="A5177" i="8"/>
  <c r="T5177" i="8" s="1"/>
  <c r="A5178" i="8"/>
  <c r="T5178" i="8" s="1"/>
  <c r="A5179" i="8"/>
  <c r="T5179" i="8" s="1"/>
  <c r="A5180" i="8"/>
  <c r="T5180" i="8" s="1"/>
  <c r="A5181" i="8"/>
  <c r="T5181" i="8" s="1"/>
  <c r="A5182" i="8"/>
  <c r="T5182" i="8" s="1"/>
  <c r="A5183" i="8"/>
  <c r="T5183" i="8" s="1"/>
  <c r="A5184" i="8"/>
  <c r="T5184" i="8" s="1"/>
  <c r="A5185" i="8"/>
  <c r="T5185" i="8" s="1"/>
  <c r="A5186" i="8"/>
  <c r="T5186" i="8" s="1"/>
  <c r="A5187" i="8"/>
  <c r="T5187" i="8" s="1"/>
  <c r="A5188" i="8"/>
  <c r="T5188" i="8" s="1"/>
  <c r="A5189" i="8"/>
  <c r="T5189" i="8" s="1"/>
  <c r="A5190" i="8"/>
  <c r="T5190" i="8" s="1"/>
  <c r="A5191" i="8"/>
  <c r="T5191" i="8" s="1"/>
  <c r="A5192" i="8"/>
  <c r="T5192" i="8" s="1"/>
  <c r="A5193" i="8"/>
  <c r="T5193" i="8" s="1"/>
  <c r="A5194" i="8"/>
  <c r="T5194" i="8" s="1"/>
  <c r="A5195" i="8"/>
  <c r="T5195" i="8" s="1"/>
  <c r="A5196" i="8"/>
  <c r="T5196" i="8" s="1"/>
  <c r="A5197" i="8"/>
  <c r="T5197" i="8" s="1"/>
  <c r="A5198" i="8"/>
  <c r="T5198" i="8" s="1"/>
  <c r="A5199" i="8"/>
  <c r="T5199" i="8" s="1"/>
  <c r="A5200" i="8"/>
  <c r="T5200" i="8" s="1"/>
  <c r="A5201" i="8"/>
  <c r="T5201" i="8" s="1"/>
  <c r="A5202" i="8"/>
  <c r="T5202" i="8" s="1"/>
  <c r="A5203" i="8"/>
  <c r="T5203" i="8" s="1"/>
  <c r="A5204" i="8"/>
  <c r="T5204" i="8" s="1"/>
  <c r="A5205" i="8"/>
  <c r="T5205" i="8" s="1"/>
  <c r="A5206" i="8"/>
  <c r="T5206" i="8" s="1"/>
  <c r="A5207" i="8"/>
  <c r="T5207" i="8" s="1"/>
  <c r="A5208" i="8"/>
  <c r="T5208" i="8" s="1"/>
  <c r="A5209" i="8"/>
  <c r="T5209" i="8" s="1"/>
  <c r="A5210" i="8"/>
  <c r="T5210" i="8" s="1"/>
  <c r="A5211" i="8"/>
  <c r="T5211" i="8" s="1"/>
  <c r="A5212" i="8"/>
  <c r="T5212" i="8" s="1"/>
  <c r="A5213" i="8"/>
  <c r="T5213" i="8" s="1"/>
  <c r="A5214" i="8"/>
  <c r="T5214" i="8" s="1"/>
  <c r="A5215" i="8"/>
  <c r="T5215" i="8" s="1"/>
  <c r="A5216" i="8"/>
  <c r="T5216" i="8" s="1"/>
  <c r="A5217" i="8"/>
  <c r="T5217" i="8" s="1"/>
  <c r="A5218" i="8"/>
  <c r="T5218" i="8" s="1"/>
  <c r="A5219" i="8"/>
  <c r="T5219" i="8" s="1"/>
  <c r="A5220" i="8"/>
  <c r="T5220" i="8" s="1"/>
  <c r="A5221" i="8"/>
  <c r="T5221" i="8" s="1"/>
  <c r="A5222" i="8"/>
  <c r="T5222" i="8" s="1"/>
  <c r="A5223" i="8"/>
  <c r="T5223" i="8" s="1"/>
  <c r="A5224" i="8"/>
  <c r="T5224" i="8" s="1"/>
  <c r="A5225" i="8"/>
  <c r="T5225" i="8" s="1"/>
  <c r="A5226" i="8"/>
  <c r="T5226" i="8" s="1"/>
  <c r="A5227" i="8"/>
  <c r="T5227" i="8" s="1"/>
  <c r="A5228" i="8"/>
  <c r="T5228" i="8" s="1"/>
  <c r="A5229" i="8"/>
  <c r="T5229" i="8" s="1"/>
  <c r="A5230" i="8"/>
  <c r="T5230" i="8" s="1"/>
  <c r="A5231" i="8"/>
  <c r="T5231" i="8" s="1"/>
  <c r="A5232" i="8"/>
  <c r="T5232" i="8" s="1"/>
  <c r="A5233" i="8"/>
  <c r="T5233" i="8" s="1"/>
  <c r="A5234" i="8"/>
  <c r="T5234" i="8" s="1"/>
  <c r="A5235" i="8"/>
  <c r="T5235" i="8" s="1"/>
  <c r="A5236" i="8"/>
  <c r="T5236" i="8" s="1"/>
  <c r="A5237" i="8"/>
  <c r="T5237" i="8" s="1"/>
  <c r="A5238" i="8"/>
  <c r="T5238" i="8" s="1"/>
  <c r="A5239" i="8"/>
  <c r="T5239" i="8" s="1"/>
  <c r="A5240" i="8"/>
  <c r="T5240" i="8" s="1"/>
  <c r="A5241" i="8"/>
  <c r="T5241" i="8" s="1"/>
  <c r="A5242" i="8"/>
  <c r="T5242" i="8" s="1"/>
  <c r="A5243" i="8"/>
  <c r="T5243" i="8" s="1"/>
  <c r="A5244" i="8"/>
  <c r="T5244" i="8" s="1"/>
  <c r="A5245" i="8"/>
  <c r="T5245" i="8" s="1"/>
  <c r="A5246" i="8"/>
  <c r="T5246" i="8" s="1"/>
  <c r="A5247" i="8"/>
  <c r="T5247" i="8" s="1"/>
  <c r="A5248" i="8"/>
  <c r="T5248" i="8" s="1"/>
  <c r="A5249" i="8"/>
  <c r="T5249" i="8" s="1"/>
  <c r="A5250" i="8"/>
  <c r="T5250" i="8" s="1"/>
  <c r="A5251" i="8"/>
  <c r="T5251" i="8" s="1"/>
  <c r="A5252" i="8"/>
  <c r="T5252" i="8" s="1"/>
  <c r="A5253" i="8"/>
  <c r="T5253" i="8" s="1"/>
  <c r="A5254" i="8"/>
  <c r="T5254" i="8" s="1"/>
  <c r="A5255" i="8"/>
  <c r="T5255" i="8" s="1"/>
  <c r="A5256" i="8"/>
  <c r="T5256" i="8" s="1"/>
  <c r="A5257" i="8"/>
  <c r="T5257" i="8" s="1"/>
  <c r="A5258" i="8"/>
  <c r="T5258" i="8" s="1"/>
  <c r="A5259" i="8"/>
  <c r="T5259" i="8" s="1"/>
  <c r="A5260" i="8"/>
  <c r="T5260" i="8" s="1"/>
  <c r="A5261" i="8"/>
  <c r="T5261" i="8" s="1"/>
  <c r="A5262" i="8"/>
  <c r="T5262" i="8" s="1"/>
  <c r="A5263" i="8"/>
  <c r="T5263" i="8" s="1"/>
  <c r="A5264" i="8"/>
  <c r="T5264" i="8" s="1"/>
  <c r="A5265" i="8"/>
  <c r="T5265" i="8" s="1"/>
  <c r="A5266" i="8"/>
  <c r="T5266" i="8" s="1"/>
  <c r="A5267" i="8"/>
  <c r="T5267" i="8" s="1"/>
  <c r="A5268" i="8"/>
  <c r="T5268" i="8" s="1"/>
  <c r="A5269" i="8"/>
  <c r="T5269" i="8" s="1"/>
  <c r="A5270" i="8"/>
  <c r="T5270" i="8" s="1"/>
  <c r="A5271" i="8"/>
  <c r="T5271" i="8" s="1"/>
  <c r="A5272" i="8"/>
  <c r="T5272" i="8" s="1"/>
  <c r="A5273" i="8"/>
  <c r="T5273" i="8" s="1"/>
  <c r="A5274" i="8"/>
  <c r="T5274" i="8" s="1"/>
  <c r="A5275" i="8"/>
  <c r="T5275" i="8" s="1"/>
  <c r="A5276" i="8"/>
  <c r="T5276" i="8" s="1"/>
  <c r="A5277" i="8"/>
  <c r="T5277" i="8" s="1"/>
  <c r="A5278" i="8"/>
  <c r="T5278" i="8" s="1"/>
  <c r="A5279" i="8"/>
  <c r="T5279" i="8" s="1"/>
  <c r="A5280" i="8"/>
  <c r="T5280" i="8" s="1"/>
  <c r="A5281" i="8"/>
  <c r="T5281" i="8" s="1"/>
  <c r="A5282" i="8"/>
  <c r="T5282" i="8" s="1"/>
  <c r="A5283" i="8"/>
  <c r="T5283" i="8" s="1"/>
  <c r="A5284" i="8"/>
  <c r="T5284" i="8" s="1"/>
  <c r="A5285" i="8"/>
  <c r="T5285" i="8" s="1"/>
  <c r="A5286" i="8"/>
  <c r="T5286" i="8" s="1"/>
  <c r="A5287" i="8"/>
  <c r="T5287" i="8" s="1"/>
  <c r="A5288" i="8"/>
  <c r="T5288" i="8" s="1"/>
  <c r="A5289" i="8"/>
  <c r="T5289" i="8" s="1"/>
  <c r="A5290" i="8"/>
  <c r="T5290" i="8" s="1"/>
  <c r="A5291" i="8"/>
  <c r="T5291" i="8" s="1"/>
  <c r="A5292" i="8"/>
  <c r="T5292" i="8" s="1"/>
  <c r="A5293" i="8"/>
  <c r="T5293" i="8" s="1"/>
  <c r="A5294" i="8"/>
  <c r="T5294" i="8" s="1"/>
  <c r="A5295" i="8"/>
  <c r="T5295" i="8" s="1"/>
  <c r="A5296" i="8"/>
  <c r="T5296" i="8" s="1"/>
  <c r="A5297" i="8"/>
  <c r="T5297" i="8" s="1"/>
  <c r="A5298" i="8"/>
  <c r="T5298" i="8" s="1"/>
  <c r="A5299" i="8"/>
  <c r="T5299" i="8" s="1"/>
  <c r="A5300" i="8"/>
  <c r="T5300" i="8" s="1"/>
  <c r="A5301" i="8"/>
  <c r="T5301" i="8" s="1"/>
  <c r="A5302" i="8"/>
  <c r="T5302" i="8" s="1"/>
  <c r="A5303" i="8"/>
  <c r="T5303" i="8" s="1"/>
  <c r="A5304" i="8"/>
  <c r="T5304" i="8" s="1"/>
  <c r="A5305" i="8"/>
  <c r="T5305" i="8" s="1"/>
  <c r="A5306" i="8"/>
  <c r="T5306" i="8" s="1"/>
  <c r="A5307" i="8"/>
  <c r="T5307" i="8" s="1"/>
  <c r="A5308" i="8"/>
  <c r="T5308" i="8" s="1"/>
  <c r="A5309" i="8"/>
  <c r="T5309" i="8" s="1"/>
  <c r="A5310" i="8"/>
  <c r="T5310" i="8" s="1"/>
  <c r="A5311" i="8"/>
  <c r="T5311" i="8" s="1"/>
  <c r="A5312" i="8"/>
  <c r="T5312" i="8" s="1"/>
  <c r="A5313" i="8"/>
  <c r="T5313" i="8" s="1"/>
  <c r="A5314" i="8"/>
  <c r="T5314" i="8" s="1"/>
  <c r="A5315" i="8"/>
  <c r="T5315" i="8" s="1"/>
  <c r="A5316" i="8"/>
  <c r="T5316" i="8" s="1"/>
  <c r="A5317" i="8"/>
  <c r="T5317" i="8" s="1"/>
  <c r="A5318" i="8"/>
  <c r="T5318" i="8" s="1"/>
  <c r="A5319" i="8"/>
  <c r="T5319" i="8" s="1"/>
  <c r="A5320" i="8"/>
  <c r="T5320" i="8" s="1"/>
  <c r="A5321" i="8"/>
  <c r="T5321" i="8" s="1"/>
  <c r="A5322" i="8"/>
  <c r="T5322" i="8" s="1"/>
  <c r="A5323" i="8"/>
  <c r="T5323" i="8" s="1"/>
  <c r="A5324" i="8"/>
  <c r="T5324" i="8" s="1"/>
  <c r="A5325" i="8"/>
  <c r="T5325" i="8" s="1"/>
  <c r="A5326" i="8"/>
  <c r="T5326" i="8" s="1"/>
  <c r="A5327" i="8"/>
  <c r="T5327" i="8" s="1"/>
  <c r="A5328" i="8"/>
  <c r="T5328" i="8" s="1"/>
  <c r="A5329" i="8"/>
  <c r="T5329" i="8" s="1"/>
  <c r="A5330" i="8"/>
  <c r="T5330" i="8" s="1"/>
  <c r="A5331" i="8"/>
  <c r="T5331" i="8" s="1"/>
  <c r="A5332" i="8"/>
  <c r="T5332" i="8" s="1"/>
  <c r="A5333" i="8"/>
  <c r="T5333" i="8" s="1"/>
  <c r="A5334" i="8"/>
  <c r="T5334" i="8" s="1"/>
  <c r="A5335" i="8"/>
  <c r="T5335" i="8" s="1"/>
  <c r="A5336" i="8"/>
  <c r="T5336" i="8" s="1"/>
  <c r="A5337" i="8"/>
  <c r="T5337" i="8" s="1"/>
  <c r="A5338" i="8"/>
  <c r="T5338" i="8" s="1"/>
  <c r="A5339" i="8"/>
  <c r="T5339" i="8" s="1"/>
  <c r="A5340" i="8"/>
  <c r="T5340" i="8" s="1"/>
  <c r="A5341" i="8"/>
  <c r="T5341" i="8" s="1"/>
  <c r="A5342" i="8"/>
  <c r="T5342" i="8" s="1"/>
  <c r="A5343" i="8"/>
  <c r="T5343" i="8" s="1"/>
  <c r="A5344" i="8"/>
  <c r="T5344" i="8" s="1"/>
  <c r="A5345" i="8"/>
  <c r="T5345" i="8" s="1"/>
  <c r="A5346" i="8"/>
  <c r="T5346" i="8" s="1"/>
  <c r="A5347" i="8"/>
  <c r="T5347" i="8" s="1"/>
  <c r="A5348" i="8"/>
  <c r="T5348" i="8" s="1"/>
  <c r="A5349" i="8"/>
  <c r="T5349" i="8" s="1"/>
  <c r="A5350" i="8"/>
  <c r="T5350" i="8" s="1"/>
  <c r="A5351" i="8"/>
  <c r="T5351" i="8" s="1"/>
  <c r="A5352" i="8"/>
  <c r="T5352" i="8" s="1"/>
  <c r="A5353" i="8"/>
  <c r="T5353" i="8" s="1"/>
  <c r="A5354" i="8"/>
  <c r="T5354" i="8" s="1"/>
  <c r="A5355" i="8"/>
  <c r="T5355" i="8" s="1"/>
  <c r="A5356" i="8"/>
  <c r="T5356" i="8" s="1"/>
  <c r="A5357" i="8"/>
  <c r="T5357" i="8" s="1"/>
  <c r="A5358" i="8"/>
  <c r="T5358" i="8" s="1"/>
  <c r="A5359" i="8"/>
  <c r="T5359" i="8" s="1"/>
  <c r="A5360" i="8"/>
  <c r="T5360" i="8" s="1"/>
  <c r="A5361" i="8"/>
  <c r="T5361" i="8" s="1"/>
  <c r="A5362" i="8"/>
  <c r="T5362" i="8" s="1"/>
  <c r="A5363" i="8"/>
  <c r="T5363" i="8" s="1"/>
  <c r="A5364" i="8"/>
  <c r="T5364" i="8" s="1"/>
  <c r="A5365" i="8"/>
  <c r="T5365" i="8" s="1"/>
  <c r="A5366" i="8"/>
  <c r="T5366" i="8" s="1"/>
  <c r="A5367" i="8"/>
  <c r="T5367" i="8" s="1"/>
  <c r="A5368" i="8"/>
  <c r="T5368" i="8" s="1"/>
  <c r="A5369" i="8"/>
  <c r="T5369" i="8" s="1"/>
  <c r="A5370" i="8"/>
  <c r="T5370" i="8" s="1"/>
  <c r="A5371" i="8"/>
  <c r="T5371" i="8" s="1"/>
  <c r="A5372" i="8"/>
  <c r="T5372" i="8" s="1"/>
  <c r="A5373" i="8"/>
  <c r="T5373" i="8" s="1"/>
  <c r="A5374" i="8"/>
  <c r="T5374" i="8" s="1"/>
  <c r="A5375" i="8"/>
  <c r="T5375" i="8" s="1"/>
  <c r="A5376" i="8"/>
  <c r="T5376" i="8" s="1"/>
  <c r="A5377" i="8"/>
  <c r="T5377" i="8" s="1"/>
  <c r="A5378" i="8"/>
  <c r="T5378" i="8" s="1"/>
  <c r="A5379" i="8"/>
  <c r="T5379" i="8" s="1"/>
  <c r="A5380" i="8"/>
  <c r="T5380" i="8" s="1"/>
  <c r="A5381" i="8"/>
  <c r="T5381" i="8" s="1"/>
  <c r="A5382" i="8"/>
  <c r="T5382" i="8" s="1"/>
  <c r="A5383" i="8"/>
  <c r="T5383" i="8" s="1"/>
  <c r="A5384" i="8"/>
  <c r="T5384" i="8" s="1"/>
  <c r="A5385" i="8"/>
  <c r="T5385" i="8" s="1"/>
  <c r="A5386" i="8"/>
  <c r="T5386" i="8" s="1"/>
  <c r="A5387" i="8"/>
  <c r="T5387" i="8" s="1"/>
  <c r="A5388" i="8"/>
  <c r="T5388" i="8" s="1"/>
  <c r="A5389" i="8"/>
  <c r="T5389" i="8" s="1"/>
  <c r="A5390" i="8"/>
  <c r="T5390" i="8" s="1"/>
  <c r="A5391" i="8"/>
  <c r="T5391" i="8" s="1"/>
  <c r="A5392" i="8"/>
  <c r="T5392" i="8" s="1"/>
  <c r="A5393" i="8"/>
  <c r="T5393" i="8" s="1"/>
  <c r="A5394" i="8"/>
  <c r="T5394" i="8" s="1"/>
  <c r="A5395" i="8"/>
  <c r="T5395" i="8" s="1"/>
  <c r="A5396" i="8"/>
  <c r="T5396" i="8" s="1"/>
  <c r="A5397" i="8"/>
  <c r="T5397" i="8" s="1"/>
  <c r="A5398" i="8"/>
  <c r="T5398" i="8" s="1"/>
  <c r="A5399" i="8"/>
  <c r="T5399" i="8" s="1"/>
  <c r="A5400" i="8"/>
  <c r="T5400" i="8" s="1"/>
  <c r="A5401" i="8"/>
  <c r="T5401" i="8" s="1"/>
  <c r="A5402" i="8"/>
  <c r="T5402" i="8" s="1"/>
  <c r="A5403" i="8"/>
  <c r="T5403" i="8" s="1"/>
  <c r="A5404" i="8"/>
  <c r="T5404" i="8" s="1"/>
  <c r="A5405" i="8"/>
  <c r="T5405" i="8" s="1"/>
  <c r="A5406" i="8"/>
  <c r="T5406" i="8" s="1"/>
  <c r="A5407" i="8"/>
  <c r="T5407" i="8" s="1"/>
  <c r="A5408" i="8"/>
  <c r="T5408" i="8" s="1"/>
  <c r="A5409" i="8"/>
  <c r="T5409" i="8" s="1"/>
  <c r="A5410" i="8"/>
  <c r="T5410" i="8" s="1"/>
  <c r="A5411" i="8"/>
  <c r="T5411" i="8" s="1"/>
  <c r="A5412" i="8"/>
  <c r="T5412" i="8" s="1"/>
  <c r="A5413" i="8"/>
  <c r="T5413" i="8" s="1"/>
  <c r="A5414" i="8"/>
  <c r="T5414" i="8" s="1"/>
  <c r="A5415" i="8"/>
  <c r="T5415" i="8" s="1"/>
  <c r="A5416" i="8"/>
  <c r="T5416" i="8" s="1"/>
  <c r="A5417" i="8"/>
  <c r="T5417" i="8" s="1"/>
  <c r="A5418" i="8"/>
  <c r="T5418" i="8" s="1"/>
  <c r="A5419" i="8"/>
  <c r="T5419" i="8" s="1"/>
  <c r="A5420" i="8"/>
  <c r="T5420" i="8" s="1"/>
  <c r="A5421" i="8"/>
  <c r="T5421" i="8" s="1"/>
  <c r="A5422" i="8"/>
  <c r="T5422" i="8" s="1"/>
  <c r="A5423" i="8"/>
  <c r="T5423" i="8" s="1"/>
  <c r="A5424" i="8"/>
  <c r="T5424" i="8" s="1"/>
  <c r="A5425" i="8"/>
  <c r="T5425" i="8" s="1"/>
  <c r="A5426" i="8"/>
  <c r="T5426" i="8" s="1"/>
  <c r="A5427" i="8"/>
  <c r="T5427" i="8" s="1"/>
  <c r="A5428" i="8"/>
  <c r="T5428" i="8" s="1"/>
  <c r="A5429" i="8"/>
  <c r="T5429" i="8" s="1"/>
  <c r="A5430" i="8"/>
  <c r="T5430" i="8" s="1"/>
  <c r="A5431" i="8"/>
  <c r="T5431" i="8" s="1"/>
  <c r="A5432" i="8"/>
  <c r="T5432" i="8" s="1"/>
  <c r="A5433" i="8"/>
  <c r="T5433" i="8" s="1"/>
  <c r="A5434" i="8"/>
  <c r="T5434" i="8" s="1"/>
  <c r="A5435" i="8"/>
  <c r="T5435" i="8" s="1"/>
  <c r="A5436" i="8"/>
  <c r="T5436" i="8" s="1"/>
  <c r="A5437" i="8"/>
  <c r="T5437" i="8" s="1"/>
  <c r="A5438" i="8"/>
  <c r="T5438" i="8" s="1"/>
  <c r="A5439" i="8"/>
  <c r="T5439" i="8" s="1"/>
  <c r="A5440" i="8"/>
  <c r="T5440" i="8" s="1"/>
  <c r="A5441" i="8"/>
  <c r="T5441" i="8" s="1"/>
  <c r="A5442" i="8"/>
  <c r="T5442" i="8" s="1"/>
  <c r="A5443" i="8"/>
  <c r="T5443" i="8" s="1"/>
  <c r="A5444" i="8"/>
  <c r="T5444" i="8" s="1"/>
  <c r="A5445" i="8"/>
  <c r="T5445" i="8" s="1"/>
  <c r="A5446" i="8"/>
  <c r="T5446" i="8" s="1"/>
  <c r="A5447" i="8"/>
  <c r="T5447" i="8" s="1"/>
  <c r="A5448" i="8"/>
  <c r="T5448" i="8" s="1"/>
  <c r="A5449" i="8"/>
  <c r="T5449" i="8" s="1"/>
  <c r="A5450" i="8"/>
  <c r="T5450" i="8" s="1"/>
  <c r="A5451" i="8"/>
  <c r="T5451" i="8" s="1"/>
  <c r="A5452" i="8"/>
  <c r="T5452" i="8" s="1"/>
  <c r="A5453" i="8"/>
  <c r="T5453" i="8" s="1"/>
  <c r="A5454" i="8"/>
  <c r="T5454" i="8" s="1"/>
  <c r="A5455" i="8"/>
  <c r="T5455" i="8" s="1"/>
  <c r="A5456" i="8"/>
  <c r="T5456" i="8" s="1"/>
  <c r="A5457" i="8"/>
  <c r="T5457" i="8" s="1"/>
  <c r="A5458" i="8"/>
  <c r="T5458" i="8" s="1"/>
  <c r="A5459" i="8"/>
  <c r="T5459" i="8" s="1"/>
  <c r="A5460" i="8"/>
  <c r="T5460" i="8" s="1"/>
  <c r="A5461" i="8"/>
  <c r="T5461" i="8" s="1"/>
  <c r="A5462" i="8"/>
  <c r="T5462" i="8" s="1"/>
  <c r="A5463" i="8"/>
  <c r="T5463" i="8" s="1"/>
  <c r="A5464" i="8"/>
  <c r="T5464" i="8" s="1"/>
  <c r="A5465" i="8"/>
  <c r="T5465" i="8" s="1"/>
  <c r="A5466" i="8"/>
  <c r="T5466" i="8" s="1"/>
  <c r="A5467" i="8"/>
  <c r="T5467" i="8" s="1"/>
  <c r="A5468" i="8"/>
  <c r="T5468" i="8" s="1"/>
  <c r="A5469" i="8"/>
  <c r="T5469" i="8" s="1"/>
  <c r="A5470" i="8"/>
  <c r="T5470" i="8" s="1"/>
  <c r="A5471" i="8"/>
  <c r="T5471" i="8" s="1"/>
  <c r="A5472" i="8"/>
  <c r="T5472" i="8" s="1"/>
  <c r="A5473" i="8"/>
  <c r="T5473" i="8" s="1"/>
  <c r="A5474" i="8"/>
  <c r="T5474" i="8" s="1"/>
  <c r="A5475" i="8"/>
  <c r="T5475" i="8" s="1"/>
  <c r="A5476" i="8"/>
  <c r="T5476" i="8" s="1"/>
  <c r="A5477" i="8"/>
  <c r="T5477" i="8" s="1"/>
  <c r="A5478" i="8"/>
  <c r="T5478" i="8" s="1"/>
  <c r="A5479" i="8"/>
  <c r="T5479" i="8" s="1"/>
  <c r="A5480" i="8"/>
  <c r="T5480" i="8" s="1"/>
  <c r="A5481" i="8"/>
  <c r="T5481" i="8" s="1"/>
  <c r="A5482" i="8"/>
  <c r="T5482" i="8" s="1"/>
  <c r="A5483" i="8"/>
  <c r="T5483" i="8" s="1"/>
  <c r="A5484" i="8"/>
  <c r="T5484" i="8" s="1"/>
  <c r="A5485" i="8"/>
  <c r="T5485" i="8" s="1"/>
  <c r="A5486" i="8"/>
  <c r="T5486" i="8" s="1"/>
  <c r="A5487" i="8"/>
  <c r="T5487" i="8" s="1"/>
  <c r="A5488" i="8"/>
  <c r="T5488" i="8" s="1"/>
  <c r="A5489" i="8"/>
  <c r="T5489" i="8" s="1"/>
  <c r="A5490" i="8"/>
  <c r="T5490" i="8" s="1"/>
  <c r="A5491" i="8"/>
  <c r="T5491" i="8" s="1"/>
  <c r="A5492" i="8"/>
  <c r="T5492" i="8" s="1"/>
  <c r="A5493" i="8"/>
  <c r="T5493" i="8" s="1"/>
  <c r="A5494" i="8"/>
  <c r="T5494" i="8" s="1"/>
  <c r="A5495" i="8"/>
  <c r="T5495" i="8" s="1"/>
  <c r="A5496" i="8"/>
  <c r="T5496" i="8" s="1"/>
  <c r="A5497" i="8"/>
  <c r="T5497" i="8" s="1"/>
  <c r="A5498" i="8"/>
  <c r="T5498" i="8" s="1"/>
  <c r="A5499" i="8"/>
  <c r="T5499" i="8" s="1"/>
  <c r="A5500" i="8"/>
  <c r="T5500" i="8" s="1"/>
  <c r="A5501" i="8"/>
  <c r="T5501" i="8" s="1"/>
  <c r="A5502" i="8"/>
  <c r="T5502" i="8" s="1"/>
  <c r="A5503" i="8"/>
  <c r="T5503" i="8" s="1"/>
  <c r="A5504" i="8"/>
  <c r="T5504" i="8" s="1"/>
  <c r="A5505" i="8"/>
  <c r="T5505" i="8" s="1"/>
  <c r="A5506" i="8"/>
  <c r="T5506" i="8" s="1"/>
  <c r="A5507" i="8"/>
  <c r="T5507" i="8" s="1"/>
  <c r="A5508" i="8"/>
  <c r="T5508" i="8" s="1"/>
  <c r="A5509" i="8"/>
  <c r="T5509" i="8" s="1"/>
  <c r="A5510" i="8"/>
  <c r="T5510" i="8" s="1"/>
  <c r="A5511" i="8"/>
  <c r="T5511" i="8" s="1"/>
  <c r="A5512" i="8"/>
  <c r="T5512" i="8" s="1"/>
  <c r="A5513" i="8"/>
  <c r="T5513" i="8" s="1"/>
  <c r="A5514" i="8"/>
  <c r="T5514" i="8" s="1"/>
  <c r="A5515" i="8"/>
  <c r="T5515" i="8" s="1"/>
  <c r="A5516" i="8"/>
  <c r="T5516" i="8" s="1"/>
  <c r="A5517" i="8"/>
  <c r="T5517" i="8" s="1"/>
  <c r="A5518" i="8"/>
  <c r="T5518" i="8" s="1"/>
  <c r="A5519" i="8"/>
  <c r="T5519" i="8" s="1"/>
  <c r="A5520" i="8"/>
  <c r="T5520" i="8" s="1"/>
  <c r="A5521" i="8"/>
  <c r="T5521" i="8" s="1"/>
  <c r="A5522" i="8"/>
  <c r="T5522" i="8" s="1"/>
  <c r="A5523" i="8"/>
  <c r="T5523" i="8" s="1"/>
  <c r="A5524" i="8"/>
  <c r="T5524" i="8" s="1"/>
  <c r="A5525" i="8"/>
  <c r="T5525" i="8" s="1"/>
  <c r="A5526" i="8"/>
  <c r="T5526" i="8" s="1"/>
  <c r="A5527" i="8"/>
  <c r="T5527" i="8" s="1"/>
  <c r="A5528" i="8"/>
  <c r="T5528" i="8" s="1"/>
  <c r="A5529" i="8"/>
  <c r="T5529" i="8" s="1"/>
  <c r="A5530" i="8"/>
  <c r="T5530" i="8" s="1"/>
  <c r="A5531" i="8"/>
  <c r="T5531" i="8" s="1"/>
  <c r="A5532" i="8"/>
  <c r="T5532" i="8" s="1"/>
  <c r="A5533" i="8"/>
  <c r="T5533" i="8" s="1"/>
  <c r="A5534" i="8"/>
  <c r="T5534" i="8" s="1"/>
  <c r="A5535" i="8"/>
  <c r="T5535" i="8" s="1"/>
  <c r="A5536" i="8"/>
  <c r="T5536" i="8" s="1"/>
  <c r="A5537" i="8"/>
  <c r="T5537" i="8" s="1"/>
  <c r="A5538" i="8"/>
  <c r="T5538" i="8" s="1"/>
  <c r="A5539" i="8"/>
  <c r="T5539" i="8" s="1"/>
  <c r="A5540" i="8"/>
  <c r="T5540" i="8" s="1"/>
  <c r="A5541" i="8"/>
  <c r="T5541" i="8" s="1"/>
  <c r="A5542" i="8"/>
  <c r="T5542" i="8" s="1"/>
  <c r="A5543" i="8"/>
  <c r="T5543" i="8" s="1"/>
  <c r="A5544" i="8"/>
  <c r="T5544" i="8" s="1"/>
  <c r="A5545" i="8"/>
  <c r="T5545" i="8" s="1"/>
  <c r="A5546" i="8"/>
  <c r="T5546" i="8" s="1"/>
  <c r="A5547" i="8"/>
  <c r="T5547" i="8" s="1"/>
  <c r="A5548" i="8"/>
  <c r="T5548" i="8" s="1"/>
  <c r="A5549" i="8"/>
  <c r="T5549" i="8" s="1"/>
  <c r="A5550" i="8"/>
  <c r="T5550" i="8" s="1"/>
  <c r="A5551" i="8"/>
  <c r="T5551" i="8" s="1"/>
  <c r="A5552" i="8"/>
  <c r="T5552" i="8" s="1"/>
  <c r="A5553" i="8"/>
  <c r="T5553" i="8" s="1"/>
  <c r="A5554" i="8"/>
  <c r="T5554" i="8" s="1"/>
  <c r="A5555" i="8"/>
  <c r="T5555" i="8" s="1"/>
  <c r="A5556" i="8"/>
  <c r="T5556" i="8" s="1"/>
  <c r="A5557" i="8"/>
  <c r="T5557" i="8" s="1"/>
  <c r="A5558" i="8"/>
  <c r="T5558" i="8" s="1"/>
  <c r="A5559" i="8"/>
  <c r="T5559" i="8" s="1"/>
  <c r="A5560" i="8"/>
  <c r="T5560" i="8" s="1"/>
  <c r="A5561" i="8"/>
  <c r="T5561" i="8" s="1"/>
  <c r="A5562" i="8"/>
  <c r="T5562" i="8" s="1"/>
  <c r="A5563" i="8"/>
  <c r="T5563" i="8" s="1"/>
  <c r="A5564" i="8"/>
  <c r="T5564" i="8" s="1"/>
  <c r="A5565" i="8"/>
  <c r="T5565" i="8" s="1"/>
  <c r="A5566" i="8"/>
  <c r="T5566" i="8" s="1"/>
  <c r="A5567" i="8"/>
  <c r="T5567" i="8" s="1"/>
  <c r="A5568" i="8"/>
  <c r="T5568" i="8" s="1"/>
  <c r="A5569" i="8"/>
  <c r="T5569" i="8" s="1"/>
  <c r="A5570" i="8"/>
  <c r="T5570" i="8" s="1"/>
  <c r="A5571" i="8"/>
  <c r="T5571" i="8" s="1"/>
  <c r="A5572" i="8"/>
  <c r="T5572" i="8" s="1"/>
  <c r="A5573" i="8"/>
  <c r="T5573" i="8" s="1"/>
  <c r="A5574" i="8"/>
  <c r="T5574" i="8" s="1"/>
  <c r="A5575" i="8"/>
  <c r="T5575" i="8" s="1"/>
  <c r="A5576" i="8"/>
  <c r="T5576" i="8" s="1"/>
  <c r="A5577" i="8"/>
  <c r="T5577" i="8" s="1"/>
  <c r="A5578" i="8"/>
  <c r="T5578" i="8" s="1"/>
  <c r="A5579" i="8"/>
  <c r="T5579" i="8" s="1"/>
  <c r="A5580" i="8"/>
  <c r="T5580" i="8" s="1"/>
  <c r="A5581" i="8"/>
  <c r="T5581" i="8" s="1"/>
  <c r="A5582" i="8"/>
  <c r="T5582" i="8" s="1"/>
  <c r="A5583" i="8"/>
  <c r="T5583" i="8" s="1"/>
  <c r="A5584" i="8"/>
  <c r="T5584" i="8" s="1"/>
  <c r="A5585" i="8"/>
  <c r="T5585" i="8" s="1"/>
  <c r="A5586" i="8"/>
  <c r="T5586" i="8" s="1"/>
  <c r="A5587" i="8"/>
  <c r="T5587" i="8" s="1"/>
  <c r="A5588" i="8"/>
  <c r="T5588" i="8" s="1"/>
  <c r="A5589" i="8"/>
  <c r="T5589" i="8" s="1"/>
  <c r="A5590" i="8"/>
  <c r="T5590" i="8" s="1"/>
  <c r="A5591" i="8"/>
  <c r="T5591" i="8" s="1"/>
  <c r="A5592" i="8"/>
  <c r="T5592" i="8" s="1"/>
  <c r="A5593" i="8"/>
  <c r="T5593" i="8" s="1"/>
  <c r="A5594" i="8"/>
  <c r="T5594" i="8" s="1"/>
  <c r="A5595" i="8"/>
  <c r="T5595" i="8" s="1"/>
  <c r="A5596" i="8"/>
  <c r="T5596" i="8" s="1"/>
  <c r="A5597" i="8"/>
  <c r="T5597" i="8" s="1"/>
  <c r="A5598" i="8"/>
  <c r="T5598" i="8" s="1"/>
  <c r="A5599" i="8"/>
  <c r="T5599" i="8" s="1"/>
  <c r="A5600" i="8"/>
  <c r="T5600" i="8" s="1"/>
  <c r="A5601" i="8"/>
  <c r="T5601" i="8" s="1"/>
  <c r="A5602" i="8"/>
  <c r="T5602" i="8" s="1"/>
  <c r="A5603" i="8"/>
  <c r="T5603" i="8" s="1"/>
  <c r="A5604" i="8"/>
  <c r="T5604" i="8" s="1"/>
  <c r="A5605" i="8"/>
  <c r="T5605" i="8" s="1"/>
  <c r="A5606" i="8"/>
  <c r="T5606" i="8" s="1"/>
  <c r="A5607" i="8"/>
  <c r="T5607" i="8" s="1"/>
  <c r="A5608" i="8"/>
  <c r="T5608" i="8" s="1"/>
  <c r="A5609" i="8"/>
  <c r="T5609" i="8" s="1"/>
  <c r="A5610" i="8"/>
  <c r="T5610" i="8" s="1"/>
  <c r="A5611" i="8"/>
  <c r="T5611" i="8" s="1"/>
  <c r="A5612" i="8"/>
  <c r="T5612" i="8" s="1"/>
  <c r="A5613" i="8"/>
  <c r="T5613" i="8" s="1"/>
  <c r="A5614" i="8"/>
  <c r="T5614" i="8" s="1"/>
  <c r="A5615" i="8"/>
  <c r="T5615" i="8" s="1"/>
  <c r="A5616" i="8"/>
  <c r="T5616" i="8" s="1"/>
  <c r="A5617" i="8"/>
  <c r="T5617" i="8" s="1"/>
  <c r="A5618" i="8"/>
  <c r="T5618" i="8" s="1"/>
  <c r="A5619" i="8"/>
  <c r="T5619" i="8" s="1"/>
  <c r="A5620" i="8"/>
  <c r="T5620" i="8" s="1"/>
  <c r="A5621" i="8"/>
  <c r="T5621" i="8" s="1"/>
  <c r="A5622" i="8"/>
  <c r="T5622" i="8" s="1"/>
  <c r="A5623" i="8"/>
  <c r="T5623" i="8" s="1"/>
  <c r="A5624" i="8"/>
  <c r="T5624" i="8" s="1"/>
  <c r="A5625" i="8"/>
  <c r="T5625" i="8" s="1"/>
  <c r="A5626" i="8"/>
  <c r="T5626" i="8" s="1"/>
  <c r="A5627" i="8"/>
  <c r="T5627" i="8" s="1"/>
  <c r="A5628" i="8"/>
  <c r="T5628" i="8" s="1"/>
  <c r="A5629" i="8"/>
  <c r="T5629" i="8" s="1"/>
  <c r="A5630" i="8"/>
  <c r="T5630" i="8" s="1"/>
  <c r="A5631" i="8"/>
  <c r="T5631" i="8" s="1"/>
  <c r="A5632" i="8"/>
  <c r="T5632" i="8" s="1"/>
  <c r="A5633" i="8"/>
  <c r="T5633" i="8" s="1"/>
  <c r="A5634" i="8"/>
  <c r="T5634" i="8" s="1"/>
  <c r="A5635" i="8"/>
  <c r="T5635" i="8" s="1"/>
  <c r="A5636" i="8"/>
  <c r="T5636" i="8" s="1"/>
  <c r="A5637" i="8"/>
  <c r="T5637" i="8" s="1"/>
  <c r="A5638" i="8"/>
  <c r="T5638" i="8" s="1"/>
  <c r="A5639" i="8"/>
  <c r="T5639" i="8" s="1"/>
  <c r="A5640" i="8"/>
  <c r="T5640" i="8" s="1"/>
  <c r="A5641" i="8"/>
  <c r="T5641" i="8" s="1"/>
  <c r="A5642" i="8"/>
  <c r="T5642" i="8" s="1"/>
  <c r="A5643" i="8"/>
  <c r="T5643" i="8" s="1"/>
  <c r="A5644" i="8"/>
  <c r="T5644" i="8" s="1"/>
  <c r="A5645" i="8"/>
  <c r="T5645" i="8" s="1"/>
  <c r="A5646" i="8"/>
  <c r="T5646" i="8" s="1"/>
  <c r="A5647" i="8"/>
  <c r="T5647" i="8" s="1"/>
  <c r="A5648" i="8"/>
  <c r="T5648" i="8" s="1"/>
  <c r="A5649" i="8"/>
  <c r="T5649" i="8" s="1"/>
  <c r="A5650" i="8"/>
  <c r="T5650" i="8" s="1"/>
  <c r="A5651" i="8"/>
  <c r="T5651" i="8" s="1"/>
  <c r="A5652" i="8"/>
  <c r="T5652" i="8" s="1"/>
  <c r="A5653" i="8"/>
  <c r="T5653" i="8" s="1"/>
  <c r="A5654" i="8"/>
  <c r="T5654" i="8" s="1"/>
  <c r="A5655" i="8"/>
  <c r="T5655" i="8" s="1"/>
  <c r="A5656" i="8"/>
  <c r="T5656" i="8" s="1"/>
  <c r="A5657" i="8"/>
  <c r="T5657" i="8" s="1"/>
  <c r="A5658" i="8"/>
  <c r="T5658" i="8" s="1"/>
  <c r="A5659" i="8"/>
  <c r="T5659" i="8" s="1"/>
  <c r="A5660" i="8"/>
  <c r="T5660" i="8" s="1"/>
  <c r="A5661" i="8"/>
  <c r="T5661" i="8" s="1"/>
  <c r="A5662" i="8"/>
  <c r="T5662" i="8" s="1"/>
  <c r="A5663" i="8"/>
  <c r="T5663" i="8" s="1"/>
  <c r="A5664" i="8"/>
  <c r="T5664" i="8" s="1"/>
  <c r="A5665" i="8"/>
  <c r="T5665" i="8" s="1"/>
  <c r="A5666" i="8"/>
  <c r="T5666" i="8" s="1"/>
  <c r="A5667" i="8"/>
  <c r="T5667" i="8" s="1"/>
  <c r="A5668" i="8"/>
  <c r="T5668" i="8" s="1"/>
  <c r="A5669" i="8"/>
  <c r="T5669" i="8" s="1"/>
  <c r="A5670" i="8"/>
  <c r="T5670" i="8" s="1"/>
  <c r="A5671" i="8"/>
  <c r="T5671" i="8" s="1"/>
  <c r="A5672" i="8"/>
  <c r="T5672" i="8" s="1"/>
  <c r="A5673" i="8"/>
  <c r="T5673" i="8" s="1"/>
  <c r="A5674" i="8"/>
  <c r="T5674" i="8" s="1"/>
  <c r="A5675" i="8"/>
  <c r="T5675" i="8" s="1"/>
  <c r="A5676" i="8"/>
  <c r="T5676" i="8" s="1"/>
  <c r="A5677" i="8"/>
  <c r="T5677" i="8" s="1"/>
  <c r="A5678" i="8"/>
  <c r="T5678" i="8" s="1"/>
  <c r="A5679" i="8"/>
  <c r="T5679" i="8" s="1"/>
  <c r="A5680" i="8"/>
  <c r="T5680" i="8" s="1"/>
  <c r="A5681" i="8"/>
  <c r="T5681" i="8" s="1"/>
  <c r="A5682" i="8"/>
  <c r="T5682" i="8" s="1"/>
  <c r="A5683" i="8"/>
  <c r="T5683" i="8" s="1"/>
  <c r="A5684" i="8"/>
  <c r="T5684" i="8" s="1"/>
  <c r="A5685" i="8"/>
  <c r="T5685" i="8" s="1"/>
  <c r="A5686" i="8"/>
  <c r="T5686" i="8" s="1"/>
  <c r="A5687" i="8"/>
  <c r="T5687" i="8" s="1"/>
  <c r="A5688" i="8"/>
  <c r="T5688" i="8" s="1"/>
  <c r="A5689" i="8"/>
  <c r="T5689" i="8" s="1"/>
  <c r="A5690" i="8"/>
  <c r="T5690" i="8" s="1"/>
  <c r="A5691" i="8"/>
  <c r="T5691" i="8" s="1"/>
  <c r="A5692" i="8"/>
  <c r="T5692" i="8" s="1"/>
  <c r="A5693" i="8"/>
  <c r="T5693" i="8" s="1"/>
  <c r="A5694" i="8"/>
  <c r="T5694" i="8" s="1"/>
  <c r="A5695" i="8"/>
  <c r="T5695" i="8" s="1"/>
  <c r="A5696" i="8"/>
  <c r="T5696" i="8" s="1"/>
  <c r="A5697" i="8"/>
  <c r="T5697" i="8" s="1"/>
  <c r="A5698" i="8"/>
  <c r="T5698" i="8" s="1"/>
  <c r="A5699" i="8"/>
  <c r="T5699" i="8" s="1"/>
  <c r="A5700" i="8"/>
  <c r="T5700" i="8" s="1"/>
  <c r="A5701" i="8"/>
  <c r="T5701" i="8" s="1"/>
  <c r="A5702" i="8"/>
  <c r="T5702" i="8" s="1"/>
  <c r="A5703" i="8"/>
  <c r="T5703" i="8" s="1"/>
  <c r="A5704" i="8"/>
  <c r="T5704" i="8" s="1"/>
  <c r="A5705" i="8"/>
  <c r="T5705" i="8" s="1"/>
  <c r="A5706" i="8"/>
  <c r="T5706" i="8" s="1"/>
  <c r="A5707" i="8"/>
  <c r="T5707" i="8" s="1"/>
  <c r="A5708" i="8"/>
  <c r="T5708" i="8" s="1"/>
  <c r="A5709" i="8"/>
  <c r="T5709" i="8" s="1"/>
  <c r="A5710" i="8"/>
  <c r="T5710" i="8" s="1"/>
  <c r="A5711" i="8"/>
  <c r="T5711" i="8" s="1"/>
  <c r="A5712" i="8"/>
  <c r="T5712" i="8" s="1"/>
  <c r="A5713" i="8"/>
  <c r="T5713" i="8" s="1"/>
  <c r="A5714" i="8"/>
  <c r="T5714" i="8" s="1"/>
  <c r="A5715" i="8"/>
  <c r="T5715" i="8" s="1"/>
  <c r="A5716" i="8"/>
  <c r="T5716" i="8" s="1"/>
  <c r="A5717" i="8"/>
  <c r="T5717" i="8" s="1"/>
  <c r="A5718" i="8"/>
  <c r="T5718" i="8" s="1"/>
  <c r="A5719" i="8"/>
  <c r="T5719" i="8" s="1"/>
  <c r="A5720" i="8"/>
  <c r="T5720" i="8" s="1"/>
  <c r="A5721" i="8"/>
  <c r="T5721" i="8" s="1"/>
  <c r="A5722" i="8"/>
  <c r="T5722" i="8" s="1"/>
  <c r="A5723" i="8"/>
  <c r="T5723" i="8" s="1"/>
  <c r="A5724" i="8"/>
  <c r="T5724" i="8" s="1"/>
  <c r="A5725" i="8"/>
  <c r="T5725" i="8" s="1"/>
  <c r="A5726" i="8"/>
  <c r="T5726" i="8" s="1"/>
  <c r="A5727" i="8"/>
  <c r="T5727" i="8" s="1"/>
  <c r="A5728" i="8"/>
  <c r="T5728" i="8" s="1"/>
  <c r="A5729" i="8"/>
  <c r="T5729" i="8" s="1"/>
  <c r="A5730" i="8"/>
  <c r="T5730" i="8" s="1"/>
  <c r="A5731" i="8"/>
  <c r="T5731" i="8" s="1"/>
  <c r="A5732" i="8"/>
  <c r="T5732" i="8" s="1"/>
  <c r="A5733" i="8"/>
  <c r="T5733" i="8" s="1"/>
  <c r="A5734" i="8"/>
  <c r="T5734" i="8" s="1"/>
  <c r="A5735" i="8"/>
  <c r="T5735" i="8" s="1"/>
  <c r="A5736" i="8"/>
  <c r="T5736" i="8" s="1"/>
  <c r="A5737" i="8"/>
  <c r="T5737" i="8" s="1"/>
  <c r="A5738" i="8"/>
  <c r="T5738" i="8" s="1"/>
  <c r="A5739" i="8"/>
  <c r="T5739" i="8" s="1"/>
  <c r="A5740" i="8"/>
  <c r="T5740" i="8" s="1"/>
  <c r="A5741" i="8"/>
  <c r="T5741" i="8" s="1"/>
  <c r="A5742" i="8"/>
  <c r="T5742" i="8" s="1"/>
  <c r="A5743" i="8"/>
  <c r="T5743" i="8" s="1"/>
  <c r="A5744" i="8"/>
  <c r="T5744" i="8" s="1"/>
  <c r="A5745" i="8"/>
  <c r="T5745" i="8" s="1"/>
  <c r="A5746" i="8"/>
  <c r="T5746" i="8" s="1"/>
  <c r="A5747" i="8"/>
  <c r="T5747" i="8" s="1"/>
  <c r="A5748" i="8"/>
  <c r="T5748" i="8" s="1"/>
  <c r="A5749" i="8"/>
  <c r="T5749" i="8" s="1"/>
  <c r="A5750" i="8"/>
  <c r="T5750" i="8" s="1"/>
  <c r="A5751" i="8"/>
  <c r="T5751" i="8" s="1"/>
  <c r="A5752" i="8"/>
  <c r="T5752" i="8" s="1"/>
  <c r="A5753" i="8"/>
  <c r="T5753" i="8" s="1"/>
  <c r="A5754" i="8"/>
  <c r="T5754" i="8" s="1"/>
  <c r="A5755" i="8"/>
  <c r="T5755" i="8" s="1"/>
  <c r="A5756" i="8"/>
  <c r="T5756" i="8" s="1"/>
  <c r="A5757" i="8"/>
  <c r="T5757" i="8" s="1"/>
  <c r="A5758" i="8"/>
  <c r="T5758" i="8" s="1"/>
  <c r="A5759" i="8"/>
  <c r="T5759" i="8" s="1"/>
  <c r="A5760" i="8"/>
  <c r="T5760" i="8" s="1"/>
  <c r="A5761" i="8"/>
  <c r="T5761" i="8" s="1"/>
  <c r="A5762" i="8"/>
  <c r="T5762" i="8" s="1"/>
  <c r="A5763" i="8"/>
  <c r="T5763" i="8" s="1"/>
  <c r="A5764" i="8"/>
  <c r="T5764" i="8" s="1"/>
  <c r="A5765" i="8"/>
  <c r="T5765" i="8" s="1"/>
  <c r="A5766" i="8"/>
  <c r="T5766" i="8" s="1"/>
  <c r="A5767" i="8"/>
  <c r="T5767" i="8" s="1"/>
  <c r="A5768" i="8"/>
  <c r="T5768" i="8" s="1"/>
  <c r="A5769" i="8"/>
  <c r="T5769" i="8" s="1"/>
  <c r="A5770" i="8"/>
  <c r="T5770" i="8" s="1"/>
  <c r="A5771" i="8"/>
  <c r="T5771" i="8" s="1"/>
  <c r="A5772" i="8"/>
  <c r="T5772" i="8" s="1"/>
  <c r="A5773" i="8"/>
  <c r="T5773" i="8" s="1"/>
  <c r="A5774" i="8"/>
  <c r="T5774" i="8" s="1"/>
  <c r="A5775" i="8"/>
  <c r="T5775" i="8" s="1"/>
  <c r="A5776" i="8"/>
  <c r="T5776" i="8" s="1"/>
  <c r="A5777" i="8"/>
  <c r="T5777" i="8" s="1"/>
  <c r="A5778" i="8"/>
  <c r="T5778" i="8" s="1"/>
  <c r="A5779" i="8"/>
  <c r="T5779" i="8" s="1"/>
  <c r="A5780" i="8"/>
  <c r="T5780" i="8" s="1"/>
  <c r="A5781" i="8"/>
  <c r="T5781" i="8" s="1"/>
  <c r="A5782" i="8"/>
  <c r="T5782" i="8" s="1"/>
  <c r="A5783" i="8"/>
  <c r="T5783" i="8" s="1"/>
  <c r="A5784" i="8"/>
  <c r="T5784" i="8" s="1"/>
  <c r="A5785" i="8"/>
  <c r="T5785" i="8" s="1"/>
  <c r="A5786" i="8"/>
  <c r="T5786" i="8" s="1"/>
  <c r="A5787" i="8"/>
  <c r="T5787" i="8" s="1"/>
  <c r="A5788" i="8"/>
  <c r="T5788" i="8" s="1"/>
  <c r="A5789" i="8"/>
  <c r="T5789" i="8" s="1"/>
  <c r="A5790" i="8"/>
  <c r="T5790" i="8" s="1"/>
  <c r="A5791" i="8"/>
  <c r="T5791" i="8" s="1"/>
  <c r="A5792" i="8"/>
  <c r="T5792" i="8" s="1"/>
  <c r="A5793" i="8"/>
  <c r="T5793" i="8" s="1"/>
  <c r="A5794" i="8"/>
  <c r="T5794" i="8" s="1"/>
  <c r="A5795" i="8"/>
  <c r="T5795" i="8" s="1"/>
  <c r="A5796" i="8"/>
  <c r="T5796" i="8" s="1"/>
  <c r="A5797" i="8"/>
  <c r="T5797" i="8" s="1"/>
  <c r="A5798" i="8"/>
  <c r="T5798" i="8" s="1"/>
  <c r="A5799" i="8"/>
  <c r="T5799" i="8" s="1"/>
  <c r="A5800" i="8"/>
  <c r="T5800" i="8" s="1"/>
  <c r="A5801" i="8"/>
  <c r="T5801" i="8" s="1"/>
  <c r="A5802" i="8"/>
  <c r="T5802" i="8" s="1"/>
  <c r="A5803" i="8"/>
  <c r="T5803" i="8" s="1"/>
  <c r="A5804" i="8"/>
  <c r="T5804" i="8" s="1"/>
  <c r="A5805" i="8"/>
  <c r="T5805" i="8" s="1"/>
  <c r="A5806" i="8"/>
  <c r="T5806" i="8" s="1"/>
  <c r="A5807" i="8"/>
  <c r="T5807" i="8" s="1"/>
  <c r="A5808" i="8"/>
  <c r="T5808" i="8" s="1"/>
  <c r="A5809" i="8"/>
  <c r="T5809" i="8" s="1"/>
  <c r="A5810" i="8"/>
  <c r="T5810" i="8" s="1"/>
  <c r="A5811" i="8"/>
  <c r="T5811" i="8" s="1"/>
  <c r="A5812" i="8"/>
  <c r="T5812" i="8" s="1"/>
  <c r="A5813" i="8"/>
  <c r="T5813" i="8" s="1"/>
  <c r="A5814" i="8"/>
  <c r="T5814" i="8" s="1"/>
  <c r="A5815" i="8"/>
  <c r="T5815" i="8" s="1"/>
  <c r="A5816" i="8"/>
  <c r="T5816" i="8" s="1"/>
  <c r="A5817" i="8"/>
  <c r="T5817" i="8" s="1"/>
  <c r="A5818" i="8"/>
  <c r="T5818" i="8" s="1"/>
  <c r="A5819" i="8"/>
  <c r="T5819" i="8" s="1"/>
  <c r="A5820" i="8"/>
  <c r="T5820" i="8" s="1"/>
  <c r="A5821" i="8"/>
  <c r="T5821" i="8" s="1"/>
  <c r="A5822" i="8"/>
  <c r="T5822" i="8" s="1"/>
  <c r="A5823" i="8"/>
  <c r="T5823" i="8" s="1"/>
  <c r="A5824" i="8"/>
  <c r="T5824" i="8" s="1"/>
  <c r="A5825" i="8"/>
  <c r="T5825" i="8" s="1"/>
  <c r="A5826" i="8"/>
  <c r="T5826" i="8" s="1"/>
  <c r="A5827" i="8"/>
  <c r="T5827" i="8" s="1"/>
  <c r="A5828" i="8"/>
  <c r="T5828" i="8" s="1"/>
  <c r="A5829" i="8"/>
  <c r="T5829" i="8" s="1"/>
  <c r="A5830" i="8"/>
  <c r="T5830" i="8" s="1"/>
  <c r="A5831" i="8"/>
  <c r="T5831" i="8" s="1"/>
  <c r="A5832" i="8"/>
  <c r="T5832" i="8" s="1"/>
  <c r="A5833" i="8"/>
  <c r="T5833" i="8" s="1"/>
  <c r="A5834" i="8"/>
  <c r="T5834" i="8" s="1"/>
  <c r="A5835" i="8"/>
  <c r="T5835" i="8" s="1"/>
  <c r="A5836" i="8"/>
  <c r="T5836" i="8" s="1"/>
  <c r="A5837" i="8"/>
  <c r="T5837" i="8" s="1"/>
  <c r="A5838" i="8"/>
  <c r="T5838" i="8" s="1"/>
  <c r="A5839" i="8"/>
  <c r="T5839" i="8" s="1"/>
  <c r="A5840" i="8"/>
  <c r="T5840" i="8" s="1"/>
  <c r="A5841" i="8"/>
  <c r="T5841" i="8" s="1"/>
  <c r="A5842" i="8"/>
  <c r="T5842" i="8" s="1"/>
  <c r="A5843" i="8"/>
  <c r="T5843" i="8" s="1"/>
  <c r="A5844" i="8"/>
  <c r="T5844" i="8" s="1"/>
  <c r="A5845" i="8"/>
  <c r="T5845" i="8" s="1"/>
  <c r="A5846" i="8"/>
  <c r="T5846" i="8" s="1"/>
  <c r="A5847" i="8"/>
  <c r="T5847" i="8" s="1"/>
  <c r="A5848" i="8"/>
  <c r="T5848" i="8" s="1"/>
  <c r="A5849" i="8"/>
  <c r="T5849" i="8" s="1"/>
  <c r="A5850" i="8"/>
  <c r="T5850" i="8" s="1"/>
  <c r="A5851" i="8"/>
  <c r="T5851" i="8" s="1"/>
  <c r="A5852" i="8"/>
  <c r="T5852" i="8" s="1"/>
  <c r="A5853" i="8"/>
  <c r="T5853" i="8" s="1"/>
  <c r="A5854" i="8"/>
  <c r="T5854" i="8" s="1"/>
  <c r="A5855" i="8"/>
  <c r="T5855" i="8" s="1"/>
  <c r="A5856" i="8"/>
  <c r="T5856" i="8" s="1"/>
  <c r="A5857" i="8"/>
  <c r="T5857" i="8" s="1"/>
  <c r="A5858" i="8"/>
  <c r="T5858" i="8" s="1"/>
  <c r="A5859" i="8"/>
  <c r="T5859" i="8" s="1"/>
  <c r="A5860" i="8"/>
  <c r="T5860" i="8" s="1"/>
  <c r="A5861" i="8"/>
  <c r="T5861" i="8" s="1"/>
  <c r="A5862" i="8"/>
  <c r="T5862" i="8" s="1"/>
  <c r="A5863" i="8"/>
  <c r="T5863" i="8" s="1"/>
  <c r="A5864" i="8"/>
  <c r="T5864" i="8" s="1"/>
  <c r="A5865" i="8"/>
  <c r="T5865" i="8" s="1"/>
  <c r="A5866" i="8"/>
  <c r="T5866" i="8" s="1"/>
  <c r="A5867" i="8"/>
  <c r="T5867" i="8" s="1"/>
  <c r="A5868" i="8"/>
  <c r="T5868" i="8" s="1"/>
  <c r="A5869" i="8"/>
  <c r="T5869" i="8" s="1"/>
  <c r="A5870" i="8"/>
  <c r="T5870" i="8" s="1"/>
  <c r="A5871" i="8"/>
  <c r="T5871" i="8" s="1"/>
  <c r="A5872" i="8"/>
  <c r="T5872" i="8" s="1"/>
  <c r="A5873" i="8"/>
  <c r="T5873" i="8" s="1"/>
  <c r="A5874" i="8"/>
  <c r="T5874" i="8" s="1"/>
  <c r="A5875" i="8"/>
  <c r="T5875" i="8" s="1"/>
  <c r="A5876" i="8"/>
  <c r="T5876" i="8" s="1"/>
  <c r="A5877" i="8"/>
  <c r="T5877" i="8" s="1"/>
  <c r="A5878" i="8"/>
  <c r="T5878" i="8" s="1"/>
  <c r="A5879" i="8"/>
  <c r="T5879" i="8" s="1"/>
  <c r="A5880" i="8"/>
  <c r="T5880" i="8" s="1"/>
  <c r="A5881" i="8"/>
  <c r="T5881" i="8" s="1"/>
  <c r="A5882" i="8"/>
  <c r="T5882" i="8" s="1"/>
  <c r="A5883" i="8"/>
  <c r="T5883" i="8" s="1"/>
  <c r="A5884" i="8"/>
  <c r="T5884" i="8" s="1"/>
  <c r="A5885" i="8"/>
  <c r="T5885" i="8" s="1"/>
  <c r="A5886" i="8"/>
  <c r="T5886" i="8" s="1"/>
  <c r="A5887" i="8"/>
  <c r="T5887" i="8" s="1"/>
  <c r="A5888" i="8"/>
  <c r="T5888" i="8" s="1"/>
  <c r="A5889" i="8"/>
  <c r="T5889" i="8" s="1"/>
  <c r="A5890" i="8"/>
  <c r="T5890" i="8" s="1"/>
  <c r="A5891" i="8"/>
  <c r="T5891" i="8" s="1"/>
  <c r="A5892" i="8"/>
  <c r="T5892" i="8" s="1"/>
  <c r="A5893" i="8"/>
  <c r="T5893" i="8" s="1"/>
  <c r="A5894" i="8"/>
  <c r="T5894" i="8" s="1"/>
  <c r="A5895" i="8"/>
  <c r="T5895" i="8" s="1"/>
  <c r="A5896" i="8"/>
  <c r="T5896" i="8" s="1"/>
  <c r="A5897" i="8"/>
  <c r="T5897" i="8" s="1"/>
  <c r="A5898" i="8"/>
  <c r="T5898" i="8" s="1"/>
  <c r="A5899" i="8"/>
  <c r="T5899" i="8" s="1"/>
  <c r="A5900" i="8"/>
  <c r="T5900" i="8" s="1"/>
  <c r="A5901" i="8"/>
  <c r="T5901" i="8" s="1"/>
  <c r="A5902" i="8"/>
  <c r="T5902" i="8" s="1"/>
  <c r="A5903" i="8"/>
  <c r="T5903" i="8" s="1"/>
  <c r="A5904" i="8"/>
  <c r="T5904" i="8" s="1"/>
  <c r="A5905" i="8"/>
  <c r="T5905" i="8" s="1"/>
  <c r="A5906" i="8"/>
  <c r="T5906" i="8" s="1"/>
  <c r="A5907" i="8"/>
  <c r="T5907" i="8" s="1"/>
  <c r="A5908" i="8"/>
  <c r="T5908" i="8" s="1"/>
  <c r="A5909" i="8"/>
  <c r="T5909" i="8" s="1"/>
  <c r="A5910" i="8"/>
  <c r="T5910" i="8" s="1"/>
  <c r="A5911" i="8"/>
  <c r="T5911" i="8" s="1"/>
  <c r="A5912" i="8"/>
  <c r="T5912" i="8" s="1"/>
  <c r="A5913" i="8"/>
  <c r="T5913" i="8" s="1"/>
  <c r="A5914" i="8"/>
  <c r="T5914" i="8" s="1"/>
  <c r="A5915" i="8"/>
  <c r="T5915" i="8" s="1"/>
  <c r="A5916" i="8"/>
  <c r="T5916" i="8" s="1"/>
  <c r="A5917" i="8"/>
  <c r="T5917" i="8" s="1"/>
  <c r="A5918" i="8"/>
  <c r="T5918" i="8" s="1"/>
  <c r="A5919" i="8"/>
  <c r="T5919" i="8" s="1"/>
  <c r="A5920" i="8"/>
  <c r="T5920" i="8" s="1"/>
  <c r="A5921" i="8"/>
  <c r="T5921" i="8" s="1"/>
  <c r="A5922" i="8"/>
  <c r="T5922" i="8" s="1"/>
  <c r="A5923" i="8"/>
  <c r="T5923" i="8" s="1"/>
  <c r="A5924" i="8"/>
  <c r="T5924" i="8" s="1"/>
  <c r="A5925" i="8"/>
  <c r="T5925" i="8" s="1"/>
  <c r="A5926" i="8"/>
  <c r="T5926" i="8" s="1"/>
  <c r="A5927" i="8"/>
  <c r="T5927" i="8" s="1"/>
  <c r="A5928" i="8"/>
  <c r="T5928" i="8" s="1"/>
  <c r="A5929" i="8"/>
  <c r="T5929" i="8" s="1"/>
  <c r="A5930" i="8"/>
  <c r="T5930" i="8" s="1"/>
  <c r="A5931" i="8"/>
  <c r="T5931" i="8" s="1"/>
  <c r="A5932" i="8"/>
  <c r="T5932" i="8" s="1"/>
  <c r="A5933" i="8"/>
  <c r="T5933" i="8" s="1"/>
  <c r="A5934" i="8"/>
  <c r="T5934" i="8" s="1"/>
  <c r="A5935" i="8"/>
  <c r="T5935" i="8" s="1"/>
  <c r="A5936" i="8"/>
  <c r="T5936" i="8" s="1"/>
  <c r="A5937" i="8"/>
  <c r="T5937" i="8" s="1"/>
  <c r="A5938" i="8"/>
  <c r="T5938" i="8" s="1"/>
  <c r="A5939" i="8"/>
  <c r="T5939" i="8" s="1"/>
  <c r="A5940" i="8"/>
  <c r="T5940" i="8" s="1"/>
  <c r="A5941" i="8"/>
  <c r="T5941" i="8" s="1"/>
  <c r="A5942" i="8"/>
  <c r="T5942" i="8" s="1"/>
  <c r="A5943" i="8"/>
  <c r="T5943" i="8" s="1"/>
  <c r="A5944" i="8"/>
  <c r="T5944" i="8" s="1"/>
  <c r="A5945" i="8"/>
  <c r="T5945" i="8" s="1"/>
  <c r="A5946" i="8"/>
  <c r="T5946" i="8" s="1"/>
  <c r="A5947" i="8"/>
  <c r="T5947" i="8" s="1"/>
  <c r="A5948" i="8"/>
  <c r="T5948" i="8" s="1"/>
  <c r="A5949" i="8"/>
  <c r="T5949" i="8" s="1"/>
  <c r="A5950" i="8"/>
  <c r="T5950" i="8" s="1"/>
  <c r="A5951" i="8"/>
  <c r="T5951" i="8" s="1"/>
  <c r="A5952" i="8"/>
  <c r="T5952" i="8" s="1"/>
  <c r="A5953" i="8"/>
  <c r="T5953" i="8" s="1"/>
  <c r="A5954" i="8"/>
  <c r="T5954" i="8" s="1"/>
  <c r="A5955" i="8"/>
  <c r="T5955" i="8" s="1"/>
  <c r="A5956" i="8"/>
  <c r="T5956" i="8" s="1"/>
  <c r="A5957" i="8"/>
  <c r="T5957" i="8" s="1"/>
  <c r="A5958" i="8"/>
  <c r="T5958" i="8" s="1"/>
  <c r="A5959" i="8"/>
  <c r="T5959" i="8" s="1"/>
  <c r="A5960" i="8"/>
  <c r="T5960" i="8" s="1"/>
  <c r="A5961" i="8"/>
  <c r="T5961" i="8" s="1"/>
  <c r="A5962" i="8"/>
  <c r="T5962" i="8" s="1"/>
  <c r="A5963" i="8"/>
  <c r="T5963" i="8" s="1"/>
  <c r="A5964" i="8"/>
  <c r="T5964" i="8" s="1"/>
  <c r="A5965" i="8"/>
  <c r="T5965" i="8" s="1"/>
  <c r="A5966" i="8"/>
  <c r="T5966" i="8" s="1"/>
  <c r="A5967" i="8"/>
  <c r="T5967" i="8" s="1"/>
  <c r="A5968" i="8"/>
  <c r="T5968" i="8" s="1"/>
  <c r="A5969" i="8"/>
  <c r="T5969" i="8" s="1"/>
  <c r="A5970" i="8"/>
  <c r="T5970" i="8" s="1"/>
  <c r="A5971" i="8"/>
  <c r="T5971" i="8" s="1"/>
  <c r="A5972" i="8"/>
  <c r="T5972" i="8" s="1"/>
  <c r="A5973" i="8"/>
  <c r="T5973" i="8" s="1"/>
  <c r="A5974" i="8"/>
  <c r="T5974" i="8" s="1"/>
  <c r="A5975" i="8"/>
  <c r="T5975" i="8" s="1"/>
  <c r="A5976" i="8"/>
  <c r="T5976" i="8" s="1"/>
  <c r="A5977" i="8"/>
  <c r="T5977" i="8" s="1"/>
  <c r="A5978" i="8"/>
  <c r="T5978" i="8" s="1"/>
  <c r="A5979" i="8"/>
  <c r="T5979" i="8" s="1"/>
  <c r="A5980" i="8"/>
  <c r="T5980" i="8" s="1"/>
  <c r="A5981" i="8"/>
  <c r="T5981" i="8" s="1"/>
  <c r="A5982" i="8"/>
  <c r="T5982" i="8" s="1"/>
  <c r="A5983" i="8"/>
  <c r="T5983" i="8" s="1"/>
  <c r="A5984" i="8"/>
  <c r="T5984" i="8" s="1"/>
  <c r="A5985" i="8"/>
  <c r="T5985" i="8" s="1"/>
  <c r="A5986" i="8"/>
  <c r="T5986" i="8" s="1"/>
  <c r="A5987" i="8"/>
  <c r="T5987" i="8" s="1"/>
  <c r="A5988" i="8"/>
  <c r="T5988" i="8" s="1"/>
  <c r="A5989" i="8"/>
  <c r="T5989" i="8" s="1"/>
  <c r="A5990" i="8"/>
  <c r="T5990" i="8" s="1"/>
  <c r="A5991" i="8"/>
  <c r="T5991" i="8" s="1"/>
  <c r="A5992" i="8"/>
  <c r="T5992" i="8" s="1"/>
  <c r="A5993" i="8"/>
  <c r="T5993" i="8" s="1"/>
  <c r="A5994" i="8"/>
  <c r="T5994" i="8" s="1"/>
  <c r="A5995" i="8"/>
  <c r="T5995" i="8" s="1"/>
  <c r="A5996" i="8"/>
  <c r="T5996" i="8" s="1"/>
  <c r="A5997" i="8"/>
  <c r="T5997" i="8" s="1"/>
  <c r="A5998" i="8"/>
  <c r="T5998" i="8" s="1"/>
  <c r="A5999" i="8"/>
  <c r="T5999" i="8" s="1"/>
  <c r="A6000" i="8"/>
  <c r="T6000" i="8" s="1"/>
  <c r="A3" i="8"/>
  <c r="T3" i="8" s="1"/>
  <c r="A4" i="8"/>
  <c r="T4" i="8" s="1"/>
  <c r="A5" i="8"/>
  <c r="T5" i="8" s="1"/>
  <c r="A6" i="8"/>
  <c r="T6" i="8" s="1"/>
  <c r="A9" i="8"/>
  <c r="T9" i="8" s="1"/>
  <c r="A11" i="8"/>
  <c r="T11" i="8" s="1"/>
  <c r="A12" i="8"/>
  <c r="T12" i="8" s="1"/>
  <c r="A13" i="8"/>
  <c r="T13" i="8" s="1"/>
  <c r="A14" i="8"/>
  <c r="T14" i="8" s="1"/>
  <c r="A17" i="8"/>
  <c r="T17" i="8" s="1"/>
  <c r="A19" i="8"/>
  <c r="T19" i="8" s="1"/>
  <c r="A20" i="8"/>
  <c r="T20" i="8" s="1"/>
  <c r="A21" i="8"/>
  <c r="T21" i="8" s="1"/>
  <c r="A22" i="8"/>
  <c r="T22" i="8" s="1"/>
  <c r="A25" i="8"/>
  <c r="T25" i="8" s="1"/>
  <c r="A27" i="8"/>
  <c r="T27" i="8" s="1"/>
  <c r="A28" i="8"/>
  <c r="T28" i="8" s="1"/>
  <c r="A29" i="8"/>
  <c r="T29" i="8" s="1"/>
  <c r="A30" i="8"/>
  <c r="T30" i="8" s="1"/>
  <c r="A31" i="8"/>
  <c r="T31" i="8" s="1"/>
  <c r="A33" i="8"/>
  <c r="T33" i="8" s="1"/>
  <c r="A35" i="8"/>
  <c r="T35" i="8" s="1"/>
  <c r="A36" i="8"/>
  <c r="T36" i="8" s="1"/>
  <c r="A37" i="8"/>
  <c r="T37" i="8" s="1"/>
  <c r="A38" i="8"/>
  <c r="T38" i="8" s="1"/>
  <c r="A39" i="8"/>
  <c r="T39" i="8" s="1"/>
  <c r="A41" i="8"/>
  <c r="T41" i="8" s="1"/>
  <c r="A43" i="8"/>
  <c r="T43" i="8" s="1"/>
  <c r="A44" i="8"/>
  <c r="T44" i="8" s="1"/>
  <c r="A45" i="8"/>
  <c r="T45" i="8" s="1"/>
  <c r="A46" i="8"/>
  <c r="T46" i="8" s="1"/>
  <c r="A47" i="8"/>
  <c r="T47" i="8" s="1"/>
  <c r="A48" i="8"/>
  <c r="T48" i="8" s="1"/>
  <c r="A49" i="8"/>
  <c r="T49" i="8" s="1"/>
  <c r="A51" i="8"/>
  <c r="T51" i="8" s="1"/>
  <c r="A52" i="8"/>
  <c r="T52" i="8" s="1"/>
  <c r="A53" i="8"/>
  <c r="T53" i="8" s="1"/>
  <c r="A54" i="8"/>
  <c r="T54" i="8" s="1"/>
  <c r="A57" i="8"/>
  <c r="T57" i="8" s="1"/>
  <c r="A59" i="8"/>
  <c r="T59" i="8" s="1"/>
  <c r="A60" i="8"/>
  <c r="T60" i="8" s="1"/>
  <c r="A61" i="8"/>
  <c r="T61" i="8" s="1"/>
  <c r="A62" i="8"/>
  <c r="T62" i="8" s="1"/>
  <c r="A63" i="8"/>
  <c r="T63" i="8" s="1"/>
  <c r="A65" i="8"/>
  <c r="T65" i="8" s="1"/>
  <c r="A67" i="8"/>
  <c r="T67" i="8" s="1"/>
  <c r="A68" i="8"/>
  <c r="T68" i="8" s="1"/>
  <c r="A69" i="8"/>
  <c r="T69" i="8" s="1"/>
  <c r="A70" i="8"/>
  <c r="T70" i="8" s="1"/>
  <c r="A73" i="8"/>
  <c r="T73" i="8" s="1"/>
  <c r="A75" i="8"/>
  <c r="T75" i="8" s="1"/>
  <c r="A76" i="8"/>
  <c r="T76" i="8" s="1"/>
  <c r="A77" i="8"/>
  <c r="T77" i="8" s="1"/>
  <c r="A78" i="8"/>
  <c r="T78" i="8" s="1"/>
  <c r="A81" i="8"/>
  <c r="T81" i="8" s="1"/>
  <c r="A83" i="8"/>
  <c r="T83" i="8" s="1"/>
  <c r="A84" i="8"/>
  <c r="T84" i="8" s="1"/>
  <c r="A85" i="8"/>
  <c r="T85" i="8" s="1"/>
  <c r="A86" i="8"/>
  <c r="T86" i="8" s="1"/>
  <c r="A89" i="8"/>
  <c r="T89" i="8" s="1"/>
  <c r="A91" i="8"/>
  <c r="T91" i="8" s="1"/>
  <c r="A92" i="8"/>
  <c r="T92" i="8" s="1"/>
  <c r="A93" i="8"/>
  <c r="T93" i="8" s="1"/>
  <c r="A94" i="8"/>
  <c r="T94" i="8" s="1"/>
  <c r="A95" i="8"/>
  <c r="T95" i="8" s="1"/>
  <c r="A97" i="8"/>
  <c r="T97" i="8" s="1"/>
  <c r="A99" i="8"/>
  <c r="T99" i="8" s="1"/>
  <c r="A100" i="8"/>
  <c r="T100" i="8" s="1"/>
  <c r="A101" i="8"/>
  <c r="T101" i="8" s="1"/>
  <c r="A102" i="8"/>
  <c r="T102" i="8" s="1"/>
  <c r="A103" i="8"/>
  <c r="T103" i="8" s="1"/>
  <c r="A105" i="8"/>
  <c r="T105" i="8" s="1"/>
  <c r="A107" i="8"/>
  <c r="T107" i="8" s="1"/>
  <c r="A108" i="8"/>
  <c r="T108" i="8" s="1"/>
  <c r="A109" i="8"/>
  <c r="T109" i="8" s="1"/>
  <c r="A110" i="8"/>
  <c r="T110" i="8" s="1"/>
  <c r="A111" i="8"/>
  <c r="T111" i="8" s="1"/>
  <c r="A112" i="8"/>
  <c r="T112" i="8" s="1"/>
  <c r="A113" i="8"/>
  <c r="T113" i="8" s="1"/>
  <c r="A115" i="8"/>
  <c r="T115" i="8" s="1"/>
  <c r="A116" i="8"/>
  <c r="T116" i="8" s="1"/>
  <c r="A117" i="8"/>
  <c r="T117" i="8" s="1"/>
  <c r="A118" i="8"/>
  <c r="T118" i="8" s="1"/>
  <c r="A121" i="8"/>
  <c r="T121" i="8" s="1"/>
  <c r="A123" i="8"/>
  <c r="T123" i="8" s="1"/>
  <c r="A124" i="8"/>
  <c r="T124" i="8" s="1"/>
  <c r="A125" i="8"/>
  <c r="T125" i="8" s="1"/>
  <c r="A126" i="8"/>
  <c r="T126" i="8" s="1"/>
  <c r="A127" i="8"/>
  <c r="T127" i="8" s="1"/>
  <c r="A129" i="8"/>
  <c r="T129" i="8" s="1"/>
  <c r="A131" i="8"/>
  <c r="T131" i="8" s="1"/>
  <c r="A132" i="8"/>
  <c r="T132" i="8" s="1"/>
  <c r="A133" i="8"/>
  <c r="T133" i="8" s="1"/>
  <c r="A134" i="8"/>
  <c r="T134" i="8" s="1"/>
  <c r="A137" i="8"/>
  <c r="T137" i="8" s="1"/>
  <c r="A139" i="8"/>
  <c r="T139" i="8" s="1"/>
  <c r="A140" i="8"/>
  <c r="T140" i="8" s="1"/>
  <c r="A141" i="8"/>
  <c r="T141" i="8" s="1"/>
  <c r="A142" i="8"/>
  <c r="T142" i="8" s="1"/>
  <c r="A145" i="8"/>
  <c r="T145" i="8" s="1"/>
  <c r="A147" i="8"/>
  <c r="T147" i="8" s="1"/>
  <c r="A148" i="8"/>
  <c r="T148" i="8" s="1"/>
  <c r="A149" i="8"/>
  <c r="T149" i="8" s="1"/>
  <c r="A150" i="8"/>
  <c r="T150" i="8" s="1"/>
  <c r="A153" i="8"/>
  <c r="T153" i="8" s="1"/>
  <c r="A155" i="8"/>
  <c r="T155" i="8" s="1"/>
  <c r="A156" i="8"/>
  <c r="T156" i="8" s="1"/>
  <c r="A157" i="8"/>
  <c r="T157" i="8" s="1"/>
  <c r="A158" i="8"/>
  <c r="T158" i="8" s="1"/>
  <c r="A159" i="8"/>
  <c r="T159" i="8" s="1"/>
  <c r="A161" i="8"/>
  <c r="T161" i="8" s="1"/>
  <c r="A163" i="8"/>
  <c r="T163" i="8" s="1"/>
  <c r="A164" i="8"/>
  <c r="T164" i="8" s="1"/>
  <c r="A165" i="8"/>
  <c r="T165" i="8" s="1"/>
  <c r="A166" i="8"/>
  <c r="T166" i="8" s="1"/>
  <c r="A167" i="8"/>
  <c r="T167" i="8" s="1"/>
  <c r="A169" i="8"/>
  <c r="T169" i="8" s="1"/>
  <c r="A171" i="8"/>
  <c r="T171" i="8" s="1"/>
  <c r="A172" i="8"/>
  <c r="T172" i="8" s="1"/>
  <c r="A173" i="8"/>
  <c r="T173" i="8" s="1"/>
  <c r="A174" i="8"/>
  <c r="T174" i="8" s="1"/>
  <c r="A175" i="8"/>
  <c r="T175" i="8" s="1"/>
  <c r="A176" i="8"/>
  <c r="T176" i="8" s="1"/>
  <c r="A177" i="8"/>
  <c r="T177" i="8" s="1"/>
  <c r="A179" i="8"/>
  <c r="T179" i="8" s="1"/>
  <c r="A180" i="8"/>
  <c r="T180" i="8" s="1"/>
  <c r="A181" i="8"/>
  <c r="T181" i="8" s="1"/>
  <c r="A182" i="8"/>
  <c r="T182" i="8" s="1"/>
  <c r="A185" i="8"/>
  <c r="T185" i="8" s="1"/>
  <c r="A187" i="8"/>
  <c r="T187" i="8" s="1"/>
  <c r="A188" i="8"/>
  <c r="T188" i="8" s="1"/>
  <c r="A189" i="8"/>
  <c r="T189" i="8" s="1"/>
  <c r="A190" i="8"/>
  <c r="T190" i="8" s="1"/>
  <c r="A191" i="8"/>
  <c r="T191" i="8" s="1"/>
  <c r="A193" i="8"/>
  <c r="T193" i="8" s="1"/>
  <c r="A195" i="8"/>
  <c r="T195" i="8" s="1"/>
  <c r="A196" i="8"/>
  <c r="T196" i="8" s="1"/>
  <c r="A197" i="8"/>
  <c r="T197" i="8" s="1"/>
  <c r="A198" i="8"/>
  <c r="T198" i="8" s="1"/>
  <c r="A201" i="8"/>
  <c r="T201" i="8" s="1"/>
  <c r="A203" i="8"/>
  <c r="T203" i="8" s="1"/>
  <c r="A204" i="8"/>
  <c r="T204" i="8" s="1"/>
  <c r="A205" i="8"/>
  <c r="T205" i="8" s="1"/>
  <c r="A206" i="8"/>
  <c r="T206" i="8" s="1"/>
  <c r="A209" i="8"/>
  <c r="T209" i="8" s="1"/>
  <c r="A211" i="8"/>
  <c r="T211" i="8" s="1"/>
  <c r="A212" i="8"/>
  <c r="T212" i="8" s="1"/>
  <c r="A213" i="8"/>
  <c r="T213" i="8" s="1"/>
  <c r="A214" i="8"/>
  <c r="T214" i="8" s="1"/>
  <c r="A217" i="8"/>
  <c r="T217" i="8" s="1"/>
  <c r="A219" i="8"/>
  <c r="T219" i="8" s="1"/>
  <c r="A220" i="8"/>
  <c r="T220" i="8" s="1"/>
  <c r="A221" i="8"/>
  <c r="T221" i="8" s="1"/>
  <c r="A222" i="8"/>
  <c r="T222" i="8" s="1"/>
  <c r="A223" i="8"/>
  <c r="T223" i="8" s="1"/>
  <c r="A225" i="8"/>
  <c r="T225" i="8" s="1"/>
  <c r="A227" i="8"/>
  <c r="T227" i="8" s="1"/>
  <c r="A228" i="8"/>
  <c r="T228" i="8" s="1"/>
  <c r="A229" i="8"/>
  <c r="T229" i="8" s="1"/>
  <c r="A230" i="8"/>
  <c r="T230" i="8" s="1"/>
  <c r="A231" i="8"/>
  <c r="T231" i="8" s="1"/>
  <c r="A233" i="8"/>
  <c r="T233" i="8" s="1"/>
  <c r="A235" i="8"/>
  <c r="T235" i="8" s="1"/>
  <c r="A236" i="8"/>
  <c r="T236" i="8" s="1"/>
  <c r="A237" i="8"/>
  <c r="T237" i="8" s="1"/>
  <c r="A238" i="8"/>
  <c r="T238" i="8" s="1"/>
  <c r="A239" i="8"/>
  <c r="T239" i="8" s="1"/>
  <c r="A240" i="8"/>
  <c r="T240" i="8" s="1"/>
  <c r="A241" i="8"/>
  <c r="T241" i="8" s="1"/>
  <c r="A243" i="8"/>
  <c r="T243" i="8" s="1"/>
  <c r="A244" i="8"/>
  <c r="T244" i="8" s="1"/>
  <c r="A245" i="8"/>
  <c r="T245" i="8" s="1"/>
  <c r="A246" i="8"/>
  <c r="T246" i="8" s="1"/>
  <c r="A249" i="8"/>
  <c r="T249" i="8" s="1"/>
  <c r="A251" i="8"/>
  <c r="T251" i="8" s="1"/>
  <c r="A252" i="8"/>
  <c r="T252" i="8" s="1"/>
  <c r="A253" i="8"/>
  <c r="T253" i="8" s="1"/>
  <c r="A254" i="8"/>
  <c r="T254" i="8" s="1"/>
  <c r="A255" i="8"/>
  <c r="T255" i="8" s="1"/>
  <c r="A257" i="8"/>
  <c r="T257" i="8" s="1"/>
  <c r="A259" i="8"/>
  <c r="T259" i="8" s="1"/>
  <c r="A260" i="8"/>
  <c r="T260" i="8" s="1"/>
  <c r="A261" i="8"/>
  <c r="T261" i="8" s="1"/>
  <c r="A262" i="8"/>
  <c r="T262" i="8" s="1"/>
  <c r="A265" i="8"/>
  <c r="T265" i="8" s="1"/>
  <c r="A267" i="8"/>
  <c r="T267" i="8" s="1"/>
  <c r="A268" i="8"/>
  <c r="T268" i="8" s="1"/>
  <c r="A269" i="8"/>
  <c r="T269" i="8" s="1"/>
  <c r="A270" i="8"/>
  <c r="T270" i="8" s="1"/>
  <c r="A273" i="8"/>
  <c r="T273" i="8" s="1"/>
  <c r="A275" i="8"/>
  <c r="T275" i="8" s="1"/>
  <c r="A276" i="8"/>
  <c r="T276" i="8" s="1"/>
  <c r="A277" i="8"/>
  <c r="T277" i="8" s="1"/>
  <c r="A278" i="8"/>
  <c r="T278" i="8" s="1"/>
  <c r="A281" i="8"/>
  <c r="T281" i="8" s="1"/>
  <c r="A283" i="8"/>
  <c r="T283" i="8" s="1"/>
  <c r="A284" i="8"/>
  <c r="T284" i="8" s="1"/>
  <c r="A285" i="8"/>
  <c r="T285" i="8" s="1"/>
  <c r="A286" i="8"/>
  <c r="T286" i="8" s="1"/>
  <c r="A287" i="8"/>
  <c r="T287" i="8" s="1"/>
  <c r="A289" i="8"/>
  <c r="T289" i="8" s="1"/>
  <c r="A291" i="8"/>
  <c r="T291" i="8" s="1"/>
  <c r="A292" i="8"/>
  <c r="T292" i="8" s="1"/>
  <c r="A293" i="8"/>
  <c r="T293" i="8" s="1"/>
  <c r="A294" i="8"/>
  <c r="T294" i="8" s="1"/>
  <c r="A295" i="8"/>
  <c r="T295" i="8" s="1"/>
  <c r="A297" i="8"/>
  <c r="T297" i="8" s="1"/>
  <c r="A299" i="8"/>
  <c r="T299" i="8" s="1"/>
  <c r="A300" i="8"/>
  <c r="T300" i="8" s="1"/>
  <c r="A301" i="8"/>
  <c r="T301" i="8" s="1"/>
  <c r="A302" i="8"/>
  <c r="T302" i="8" s="1"/>
  <c r="A303" i="8"/>
  <c r="T303" i="8" s="1"/>
  <c r="A304" i="8"/>
  <c r="T304" i="8" s="1"/>
  <c r="A305" i="8"/>
  <c r="T305" i="8" s="1"/>
  <c r="A307" i="8"/>
  <c r="T307" i="8" s="1"/>
  <c r="A308" i="8"/>
  <c r="T308" i="8" s="1"/>
  <c r="A309" i="8"/>
  <c r="T309" i="8" s="1"/>
  <c r="A310" i="8"/>
  <c r="T310" i="8" s="1"/>
  <c r="A313" i="8"/>
  <c r="T313" i="8" s="1"/>
  <c r="A315" i="8"/>
  <c r="T315" i="8" s="1"/>
  <c r="A316" i="8"/>
  <c r="T316" i="8" s="1"/>
  <c r="A317" i="8"/>
  <c r="T317" i="8" s="1"/>
  <c r="A318" i="8"/>
  <c r="T318" i="8" s="1"/>
  <c r="A319" i="8"/>
  <c r="T319" i="8" s="1"/>
  <c r="A321" i="8"/>
  <c r="T321" i="8" s="1"/>
  <c r="A323" i="8"/>
  <c r="T323" i="8" s="1"/>
  <c r="A324" i="8"/>
  <c r="T324" i="8" s="1"/>
  <c r="A325" i="8"/>
  <c r="T325" i="8" s="1"/>
  <c r="A326" i="8"/>
  <c r="T326" i="8" s="1"/>
  <c r="A329" i="8"/>
  <c r="T329" i="8" s="1"/>
  <c r="A331" i="8"/>
  <c r="T331" i="8" s="1"/>
  <c r="A332" i="8"/>
  <c r="T332" i="8" s="1"/>
  <c r="A333" i="8"/>
  <c r="T333" i="8" s="1"/>
  <c r="A334" i="8"/>
  <c r="T334" i="8" s="1"/>
  <c r="A337" i="8"/>
  <c r="T337" i="8" s="1"/>
  <c r="A339" i="8"/>
  <c r="T339" i="8" s="1"/>
  <c r="A340" i="8"/>
  <c r="T340" i="8" s="1"/>
  <c r="A341" i="8"/>
  <c r="T341" i="8" s="1"/>
  <c r="A342" i="8"/>
  <c r="T342" i="8" s="1"/>
  <c r="A345" i="8"/>
  <c r="T345" i="8" s="1"/>
  <c r="A347" i="8"/>
  <c r="T347" i="8" s="1"/>
  <c r="A348" i="8"/>
  <c r="T348" i="8" s="1"/>
  <c r="A349" i="8"/>
  <c r="T349" i="8" s="1"/>
  <c r="A350" i="8"/>
  <c r="T350" i="8" s="1"/>
  <c r="A351" i="8"/>
  <c r="T351" i="8" s="1"/>
  <c r="A353" i="8"/>
  <c r="T353" i="8" s="1"/>
  <c r="A355" i="8"/>
  <c r="T355" i="8" s="1"/>
  <c r="A356" i="8"/>
  <c r="T356" i="8" s="1"/>
  <c r="A357" i="8"/>
  <c r="T357" i="8" s="1"/>
  <c r="A358" i="8"/>
  <c r="T358" i="8" s="1"/>
  <c r="A359" i="8"/>
  <c r="T359" i="8" s="1"/>
  <c r="A361" i="8"/>
  <c r="T361" i="8" s="1"/>
  <c r="A363" i="8"/>
  <c r="T363" i="8" s="1"/>
  <c r="A364" i="8"/>
  <c r="T364" i="8" s="1"/>
  <c r="A365" i="8"/>
  <c r="T365" i="8" s="1"/>
  <c r="A366" i="8"/>
  <c r="T366" i="8" s="1"/>
  <c r="A367" i="8"/>
  <c r="T367" i="8" s="1"/>
  <c r="A368" i="8"/>
  <c r="T368" i="8" s="1"/>
  <c r="A369" i="8"/>
  <c r="T369" i="8" s="1"/>
  <c r="A371" i="8"/>
  <c r="T371" i="8" s="1"/>
  <c r="A372" i="8"/>
  <c r="T372" i="8" s="1"/>
  <c r="A373" i="8"/>
  <c r="T373" i="8" s="1"/>
  <c r="A374" i="8"/>
  <c r="T374" i="8" s="1"/>
  <c r="A375" i="8"/>
  <c r="T375" i="8" s="1"/>
  <c r="A376" i="8"/>
  <c r="T376" i="8" s="1"/>
  <c r="A377" i="8"/>
  <c r="T377" i="8" s="1"/>
  <c r="A379" i="8"/>
  <c r="T379" i="8" s="1"/>
  <c r="A380" i="8"/>
  <c r="T380" i="8" s="1"/>
  <c r="A381" i="8"/>
  <c r="T381" i="8" s="1"/>
  <c r="A382" i="8"/>
  <c r="T382" i="8" s="1"/>
  <c r="A383" i="8"/>
  <c r="T383" i="8" s="1"/>
  <c r="A384" i="8"/>
  <c r="T384" i="8" s="1"/>
  <c r="A385" i="8"/>
  <c r="T385" i="8" s="1"/>
  <c r="A387" i="8"/>
  <c r="T387" i="8" s="1"/>
  <c r="A388" i="8"/>
  <c r="T388" i="8" s="1"/>
  <c r="A389" i="8"/>
  <c r="T389" i="8" s="1"/>
  <c r="A390" i="8"/>
  <c r="T390" i="8" s="1"/>
  <c r="A391" i="8"/>
  <c r="T391" i="8" s="1"/>
  <c r="A392" i="8"/>
  <c r="T392" i="8" s="1"/>
  <c r="A393" i="8"/>
  <c r="T393" i="8" s="1"/>
  <c r="A395" i="8"/>
  <c r="T395" i="8" s="1"/>
  <c r="A396" i="8"/>
  <c r="T396" i="8" s="1"/>
  <c r="A397" i="8"/>
  <c r="T397" i="8" s="1"/>
  <c r="A398" i="8"/>
  <c r="T398" i="8" s="1"/>
  <c r="A399" i="8"/>
  <c r="T399" i="8" s="1"/>
  <c r="A400" i="8"/>
  <c r="T400" i="8" s="1"/>
  <c r="A401" i="8"/>
  <c r="T401" i="8" s="1"/>
  <c r="A403" i="8"/>
  <c r="T403" i="8" s="1"/>
  <c r="A404" i="8"/>
  <c r="T404" i="8" s="1"/>
  <c r="A405" i="8"/>
  <c r="T405" i="8" s="1"/>
  <c r="A406" i="8"/>
  <c r="T406" i="8" s="1"/>
  <c r="A407" i="8"/>
  <c r="T407" i="8" s="1"/>
  <c r="A408" i="8"/>
  <c r="T408" i="8" s="1"/>
  <c r="A409" i="8"/>
  <c r="T409" i="8" s="1"/>
  <c r="A411" i="8"/>
  <c r="T411" i="8" s="1"/>
  <c r="A412" i="8"/>
  <c r="T412" i="8" s="1"/>
  <c r="A413" i="8"/>
  <c r="T413" i="8" s="1"/>
  <c r="A414" i="8"/>
  <c r="T414" i="8" s="1"/>
  <c r="A415" i="8"/>
  <c r="T415" i="8" s="1"/>
  <c r="A416" i="8"/>
  <c r="T416" i="8" s="1"/>
  <c r="A417" i="8"/>
  <c r="T417" i="8" s="1"/>
  <c r="A419" i="8"/>
  <c r="T419" i="8" s="1"/>
  <c r="A420" i="8"/>
  <c r="T420" i="8" s="1"/>
  <c r="A421" i="8"/>
  <c r="T421" i="8" s="1"/>
  <c r="A422" i="8"/>
  <c r="T422" i="8" s="1"/>
  <c r="A423" i="8"/>
  <c r="T423" i="8" s="1"/>
  <c r="A424" i="8"/>
  <c r="T424" i="8" s="1"/>
  <c r="A425" i="8"/>
  <c r="T425" i="8" s="1"/>
  <c r="A427" i="8"/>
  <c r="T427" i="8" s="1"/>
  <c r="A428" i="8"/>
  <c r="T428" i="8" s="1"/>
  <c r="A429" i="8"/>
  <c r="T429" i="8" s="1"/>
  <c r="A430" i="8"/>
  <c r="T430" i="8" s="1"/>
  <c r="A431" i="8"/>
  <c r="T431" i="8" s="1"/>
  <c r="A432" i="8"/>
  <c r="T432" i="8" s="1"/>
  <c r="A433" i="8"/>
  <c r="T433" i="8" s="1"/>
  <c r="A435" i="8"/>
  <c r="T435" i="8" s="1"/>
  <c r="A436" i="8"/>
  <c r="T436" i="8" s="1"/>
  <c r="A437" i="8"/>
  <c r="T437" i="8" s="1"/>
  <c r="A438" i="8"/>
  <c r="T438" i="8" s="1"/>
  <c r="A439" i="8"/>
  <c r="T439" i="8" s="1"/>
  <c r="A440" i="8"/>
  <c r="T440" i="8" s="1"/>
  <c r="A441" i="8"/>
  <c r="T441" i="8" s="1"/>
  <c r="A443" i="8"/>
  <c r="T443" i="8" s="1"/>
  <c r="A444" i="8"/>
  <c r="T444" i="8" s="1"/>
  <c r="A445" i="8"/>
  <c r="T445" i="8" s="1"/>
  <c r="A446" i="8"/>
  <c r="T446" i="8" s="1"/>
  <c r="A447" i="8"/>
  <c r="T447" i="8" s="1"/>
  <c r="A448" i="8"/>
  <c r="T448" i="8" s="1"/>
  <c r="A449" i="8"/>
  <c r="T449" i="8" s="1"/>
  <c r="A451" i="8"/>
  <c r="T451" i="8" s="1"/>
  <c r="A452" i="8"/>
  <c r="T452" i="8" s="1"/>
  <c r="A453" i="8"/>
  <c r="T453" i="8" s="1"/>
  <c r="A454" i="8"/>
  <c r="T454" i="8" s="1"/>
  <c r="A455" i="8"/>
  <c r="T455" i="8" s="1"/>
  <c r="A456" i="8"/>
  <c r="T456" i="8" s="1"/>
  <c r="A457" i="8"/>
  <c r="T457" i="8" s="1"/>
  <c r="A459" i="8"/>
  <c r="T459" i="8" s="1"/>
  <c r="A460" i="8"/>
  <c r="T460" i="8" s="1"/>
  <c r="A461" i="8"/>
  <c r="T461" i="8" s="1"/>
  <c r="A462" i="8"/>
  <c r="T462" i="8" s="1"/>
  <c r="A463" i="8"/>
  <c r="T463" i="8" s="1"/>
  <c r="A464" i="8"/>
  <c r="T464" i="8" s="1"/>
  <c r="A465" i="8"/>
  <c r="T465" i="8" s="1"/>
  <c r="A467" i="8"/>
  <c r="T467" i="8" s="1"/>
  <c r="A468" i="8"/>
  <c r="T468" i="8" s="1"/>
  <c r="A469" i="8"/>
  <c r="T469" i="8" s="1"/>
  <c r="A470" i="8"/>
  <c r="T470" i="8" s="1"/>
  <c r="A471" i="8"/>
  <c r="T471" i="8" s="1"/>
  <c r="A472" i="8"/>
  <c r="T472" i="8" s="1"/>
  <c r="A473" i="8"/>
  <c r="T473" i="8" s="1"/>
  <c r="A475" i="8"/>
  <c r="T475" i="8" s="1"/>
  <c r="A476" i="8"/>
  <c r="T476" i="8" s="1"/>
  <c r="A477" i="8"/>
  <c r="T477" i="8" s="1"/>
  <c r="A478" i="8"/>
  <c r="T478" i="8" s="1"/>
  <c r="A479" i="8"/>
  <c r="T479" i="8" s="1"/>
  <c r="A480" i="8"/>
  <c r="T480" i="8" s="1"/>
  <c r="A481" i="8"/>
  <c r="T481" i="8" s="1"/>
  <c r="A483" i="8"/>
  <c r="T483" i="8" s="1"/>
  <c r="A484" i="8"/>
  <c r="T484" i="8" s="1"/>
  <c r="A485" i="8"/>
  <c r="T485" i="8" s="1"/>
  <c r="A486" i="8"/>
  <c r="T486" i="8" s="1"/>
  <c r="A487" i="8"/>
  <c r="T487" i="8" s="1"/>
  <c r="A488" i="8"/>
  <c r="T488" i="8" s="1"/>
  <c r="A489" i="8"/>
  <c r="T489" i="8" s="1"/>
  <c r="A491" i="8"/>
  <c r="T491" i="8" s="1"/>
  <c r="A492" i="8"/>
  <c r="T492" i="8" s="1"/>
  <c r="A493" i="8"/>
  <c r="T493" i="8" s="1"/>
  <c r="A494" i="8"/>
  <c r="T494" i="8" s="1"/>
  <c r="A495" i="8"/>
  <c r="T495" i="8" s="1"/>
  <c r="A496" i="8"/>
  <c r="T496" i="8" s="1"/>
  <c r="A497" i="8"/>
  <c r="T497" i="8" s="1"/>
  <c r="A499" i="8"/>
  <c r="T499" i="8" s="1"/>
  <c r="A500" i="8"/>
  <c r="T500" i="8" s="1"/>
  <c r="A501" i="8"/>
  <c r="T501" i="8" s="1"/>
  <c r="A502" i="8"/>
  <c r="T502" i="8" s="1"/>
  <c r="A503" i="8"/>
  <c r="T503" i="8" s="1"/>
  <c r="A504" i="8"/>
  <c r="T504" i="8" s="1"/>
  <c r="A505" i="8"/>
  <c r="T505" i="8" s="1"/>
  <c r="A507" i="8"/>
  <c r="T507" i="8" s="1"/>
  <c r="A508" i="8"/>
  <c r="T508" i="8" s="1"/>
  <c r="A509" i="8"/>
  <c r="T509" i="8" s="1"/>
  <c r="A510" i="8"/>
  <c r="T510" i="8" s="1"/>
  <c r="A511" i="8"/>
  <c r="T511" i="8" s="1"/>
  <c r="A512" i="8"/>
  <c r="T512" i="8" s="1"/>
  <c r="A513" i="8"/>
  <c r="T513" i="8" s="1"/>
  <c r="A515" i="8"/>
  <c r="T515" i="8" s="1"/>
  <c r="A516" i="8"/>
  <c r="T516" i="8" s="1"/>
  <c r="A517" i="8"/>
  <c r="T517" i="8" s="1"/>
  <c r="A518" i="8"/>
  <c r="T518" i="8" s="1"/>
  <c r="A519" i="8"/>
  <c r="T519" i="8" s="1"/>
  <c r="A520" i="8"/>
  <c r="T520" i="8" s="1"/>
  <c r="A521" i="8"/>
  <c r="T521" i="8" s="1"/>
  <c r="A523" i="8"/>
  <c r="T523" i="8" s="1"/>
  <c r="A524" i="8"/>
  <c r="T524" i="8" s="1"/>
  <c r="A525" i="8"/>
  <c r="T525" i="8" s="1"/>
  <c r="A526" i="8"/>
  <c r="T526" i="8" s="1"/>
  <c r="A527" i="8"/>
  <c r="T527" i="8" s="1"/>
  <c r="A528" i="8"/>
  <c r="T528" i="8" s="1"/>
  <c r="A529" i="8"/>
  <c r="T529" i="8" s="1"/>
  <c r="A531" i="8"/>
  <c r="T531" i="8" s="1"/>
  <c r="A532" i="8"/>
  <c r="T532" i="8" s="1"/>
  <c r="A533" i="8"/>
  <c r="T533" i="8" s="1"/>
  <c r="A534" i="8"/>
  <c r="T534" i="8" s="1"/>
  <c r="A535" i="8"/>
  <c r="T535" i="8" s="1"/>
  <c r="A536" i="8"/>
  <c r="T536" i="8" s="1"/>
  <c r="A537" i="8"/>
  <c r="T537" i="8" s="1"/>
  <c r="A539" i="8"/>
  <c r="T539" i="8" s="1"/>
  <c r="A540" i="8"/>
  <c r="T540" i="8" s="1"/>
  <c r="A541" i="8"/>
  <c r="T541" i="8" s="1"/>
  <c r="A542" i="8"/>
  <c r="T542" i="8" s="1"/>
  <c r="A543" i="8"/>
  <c r="T543" i="8" s="1"/>
  <c r="A544" i="8"/>
  <c r="T544" i="8" s="1"/>
  <c r="A545" i="8"/>
  <c r="T545" i="8" s="1"/>
  <c r="A547" i="8"/>
  <c r="T547" i="8" s="1"/>
  <c r="A548" i="8"/>
  <c r="T548" i="8" s="1"/>
  <c r="A549" i="8"/>
  <c r="T549" i="8" s="1"/>
  <c r="A550" i="8"/>
  <c r="T550" i="8" s="1"/>
  <c r="A551" i="8"/>
  <c r="T551" i="8" s="1"/>
  <c r="A552" i="8"/>
  <c r="T552" i="8" s="1"/>
  <c r="A553" i="8"/>
  <c r="T553" i="8" s="1"/>
  <c r="A555" i="8"/>
  <c r="T555" i="8" s="1"/>
  <c r="A556" i="8"/>
  <c r="T556" i="8" s="1"/>
  <c r="A557" i="8"/>
  <c r="T557" i="8" s="1"/>
  <c r="A558" i="8"/>
  <c r="T558" i="8" s="1"/>
  <c r="A559" i="8"/>
  <c r="T559" i="8" s="1"/>
  <c r="A560" i="8"/>
  <c r="T560" i="8" s="1"/>
  <c r="A561" i="8"/>
  <c r="T561" i="8" s="1"/>
  <c r="A563" i="8"/>
  <c r="T563" i="8" s="1"/>
  <c r="A564" i="8"/>
  <c r="T564" i="8" s="1"/>
  <c r="A565" i="8"/>
  <c r="T565" i="8" s="1"/>
  <c r="A566" i="8"/>
  <c r="T566" i="8" s="1"/>
  <c r="A567" i="8"/>
  <c r="T567" i="8" s="1"/>
  <c r="A568" i="8"/>
  <c r="T568" i="8" s="1"/>
  <c r="A569" i="8"/>
  <c r="T569" i="8" s="1"/>
  <c r="A571" i="8"/>
  <c r="T571" i="8" s="1"/>
  <c r="A572" i="8"/>
  <c r="T572" i="8" s="1"/>
  <c r="A573" i="8"/>
  <c r="T573" i="8" s="1"/>
  <c r="A574" i="8"/>
  <c r="T574" i="8" s="1"/>
  <c r="A575" i="8"/>
  <c r="T575" i="8" s="1"/>
  <c r="A576" i="8"/>
  <c r="T576" i="8" s="1"/>
  <c r="A577" i="8"/>
  <c r="T577" i="8" s="1"/>
  <c r="A579" i="8"/>
  <c r="T579" i="8" s="1"/>
  <c r="A580" i="8"/>
  <c r="T580" i="8" s="1"/>
  <c r="A581" i="8"/>
  <c r="T581" i="8" s="1"/>
  <c r="A582" i="8"/>
  <c r="T582" i="8" s="1"/>
  <c r="A583" i="8"/>
  <c r="T583" i="8" s="1"/>
  <c r="A584" i="8"/>
  <c r="T584" i="8" s="1"/>
  <c r="A585" i="8"/>
  <c r="T585" i="8" s="1"/>
  <c r="A587" i="8"/>
  <c r="T587" i="8" s="1"/>
  <c r="A588" i="8"/>
  <c r="T588" i="8" s="1"/>
  <c r="A589" i="8"/>
  <c r="T589" i="8" s="1"/>
  <c r="A590" i="8"/>
  <c r="T590" i="8" s="1"/>
  <c r="A591" i="8"/>
  <c r="T591" i="8" s="1"/>
  <c r="A592" i="8"/>
  <c r="T592" i="8" s="1"/>
  <c r="A593" i="8"/>
  <c r="T593" i="8" s="1"/>
  <c r="A595" i="8"/>
  <c r="T595" i="8" s="1"/>
  <c r="A596" i="8"/>
  <c r="T596" i="8" s="1"/>
  <c r="A597" i="8"/>
  <c r="T597" i="8" s="1"/>
  <c r="A598" i="8"/>
  <c r="T598" i="8" s="1"/>
  <c r="A599" i="8"/>
  <c r="T599" i="8" s="1"/>
  <c r="A600" i="8"/>
  <c r="T600" i="8" s="1"/>
  <c r="A601" i="8"/>
  <c r="T601" i="8" s="1"/>
  <c r="A603" i="8"/>
  <c r="T603" i="8" s="1"/>
  <c r="A604" i="8"/>
  <c r="T604" i="8" s="1"/>
  <c r="A605" i="8"/>
  <c r="T605" i="8" s="1"/>
  <c r="A606" i="8"/>
  <c r="T606" i="8" s="1"/>
  <c r="A607" i="8"/>
  <c r="T607" i="8" s="1"/>
  <c r="A608" i="8"/>
  <c r="T608" i="8" s="1"/>
  <c r="A609" i="8"/>
  <c r="T609" i="8" s="1"/>
  <c r="A611" i="8"/>
  <c r="T611" i="8" s="1"/>
  <c r="A612" i="8"/>
  <c r="T612" i="8" s="1"/>
  <c r="A613" i="8"/>
  <c r="T613" i="8" s="1"/>
  <c r="A614" i="8"/>
  <c r="T614" i="8" s="1"/>
  <c r="A615" i="8"/>
  <c r="T615" i="8" s="1"/>
  <c r="A616" i="8"/>
  <c r="T616" i="8" s="1"/>
  <c r="A617" i="8"/>
  <c r="T617" i="8" s="1"/>
  <c r="A619" i="8"/>
  <c r="T619" i="8" s="1"/>
  <c r="A620" i="8"/>
  <c r="T620" i="8" s="1"/>
  <c r="A621" i="8"/>
  <c r="T621" i="8" s="1"/>
  <c r="A622" i="8"/>
  <c r="T622" i="8" s="1"/>
  <c r="A623" i="8"/>
  <c r="T623" i="8" s="1"/>
  <c r="A624" i="8"/>
  <c r="T624" i="8" s="1"/>
  <c r="A625" i="8"/>
  <c r="T625" i="8" s="1"/>
  <c r="A627" i="8"/>
  <c r="T627" i="8" s="1"/>
  <c r="A628" i="8"/>
  <c r="T628" i="8" s="1"/>
  <c r="A629" i="8"/>
  <c r="T629" i="8" s="1"/>
  <c r="A630" i="8"/>
  <c r="T630" i="8" s="1"/>
  <c r="A631" i="8"/>
  <c r="T631" i="8" s="1"/>
  <c r="A632" i="8"/>
  <c r="T632" i="8" s="1"/>
  <c r="A633" i="8"/>
  <c r="T633" i="8" s="1"/>
  <c r="A635" i="8"/>
  <c r="T635" i="8" s="1"/>
  <c r="A636" i="8"/>
  <c r="T636" i="8" s="1"/>
  <c r="A637" i="8"/>
  <c r="T637" i="8" s="1"/>
  <c r="A638" i="8"/>
  <c r="T638" i="8" s="1"/>
  <c r="A639" i="8"/>
  <c r="T639" i="8" s="1"/>
  <c r="A640" i="8"/>
  <c r="T640" i="8" s="1"/>
  <c r="A641" i="8"/>
  <c r="T641" i="8" s="1"/>
  <c r="A643" i="8"/>
  <c r="T643" i="8" s="1"/>
  <c r="A644" i="8"/>
  <c r="T644" i="8" s="1"/>
  <c r="A645" i="8"/>
  <c r="T645" i="8" s="1"/>
  <c r="A646" i="8"/>
  <c r="T646" i="8" s="1"/>
  <c r="A647" i="8"/>
  <c r="T647" i="8" s="1"/>
  <c r="A648" i="8"/>
  <c r="T648" i="8" s="1"/>
  <c r="A649" i="8"/>
  <c r="T649" i="8" s="1"/>
  <c r="A651" i="8"/>
  <c r="T651" i="8" s="1"/>
  <c r="A652" i="8"/>
  <c r="T652" i="8" s="1"/>
  <c r="A653" i="8"/>
  <c r="T653" i="8" s="1"/>
  <c r="A654" i="8"/>
  <c r="T654" i="8" s="1"/>
  <c r="A655" i="8"/>
  <c r="T655" i="8" s="1"/>
  <c r="A656" i="8"/>
  <c r="T656" i="8" s="1"/>
  <c r="A657" i="8"/>
  <c r="T657" i="8" s="1"/>
  <c r="A659" i="8"/>
  <c r="T659" i="8" s="1"/>
  <c r="A660" i="8"/>
  <c r="T660" i="8" s="1"/>
  <c r="A661" i="8"/>
  <c r="T661" i="8" s="1"/>
  <c r="A662" i="8"/>
  <c r="T662" i="8" s="1"/>
  <c r="A663" i="8"/>
  <c r="T663" i="8" s="1"/>
  <c r="A664" i="8"/>
  <c r="T664" i="8" s="1"/>
  <c r="A665" i="8"/>
  <c r="T665" i="8" s="1"/>
  <c r="A667" i="8"/>
  <c r="T667" i="8" s="1"/>
  <c r="A668" i="8"/>
  <c r="T668" i="8" s="1"/>
  <c r="A669" i="8"/>
  <c r="T669" i="8" s="1"/>
  <c r="A670" i="8"/>
  <c r="T670" i="8" s="1"/>
  <c r="A671" i="8"/>
  <c r="T671" i="8" s="1"/>
  <c r="A672" i="8"/>
  <c r="T672" i="8" s="1"/>
  <c r="A673" i="8"/>
  <c r="T673" i="8" s="1"/>
  <c r="A675" i="8"/>
  <c r="T675" i="8" s="1"/>
  <c r="A676" i="8"/>
  <c r="T676" i="8" s="1"/>
  <c r="A677" i="8"/>
  <c r="T677" i="8" s="1"/>
  <c r="A678" i="8"/>
  <c r="T678" i="8" s="1"/>
  <c r="A679" i="8"/>
  <c r="T679" i="8" s="1"/>
  <c r="A680" i="8"/>
  <c r="T680" i="8" s="1"/>
  <c r="A681" i="8"/>
  <c r="T681" i="8" s="1"/>
  <c r="A683" i="8"/>
  <c r="T683" i="8" s="1"/>
  <c r="A684" i="8"/>
  <c r="T684" i="8" s="1"/>
  <c r="A685" i="8"/>
  <c r="T685" i="8" s="1"/>
  <c r="A686" i="8"/>
  <c r="T686" i="8" s="1"/>
  <c r="A687" i="8"/>
  <c r="T687" i="8" s="1"/>
  <c r="A688" i="8"/>
  <c r="T688" i="8" s="1"/>
  <c r="A689" i="8"/>
  <c r="T689" i="8" s="1"/>
  <c r="A690" i="8"/>
  <c r="T690" i="8" s="1"/>
  <c r="A691" i="8"/>
  <c r="T691" i="8" s="1"/>
  <c r="A692" i="8"/>
  <c r="T692" i="8" s="1"/>
  <c r="A693" i="8"/>
  <c r="T693" i="8" s="1"/>
  <c r="A694" i="8"/>
  <c r="T694" i="8" s="1"/>
  <c r="A695" i="8"/>
  <c r="T695" i="8" s="1"/>
  <c r="A696" i="8"/>
  <c r="T696" i="8" s="1"/>
  <c r="A697" i="8"/>
  <c r="T697" i="8" s="1"/>
  <c r="A698" i="8"/>
  <c r="T698" i="8" s="1"/>
  <c r="A699" i="8"/>
  <c r="T699" i="8" s="1"/>
  <c r="A700" i="8"/>
  <c r="T700" i="8" s="1"/>
  <c r="A701" i="8"/>
  <c r="T701" i="8" s="1"/>
  <c r="A702" i="8"/>
  <c r="T702" i="8" s="1"/>
  <c r="A703" i="8"/>
  <c r="T703" i="8" s="1"/>
  <c r="A704" i="8"/>
  <c r="T704" i="8" s="1"/>
  <c r="A705" i="8"/>
  <c r="T705" i="8" s="1"/>
  <c r="A706" i="8"/>
  <c r="T706" i="8" s="1"/>
  <c r="A707" i="8"/>
  <c r="T707" i="8" s="1"/>
  <c r="A708" i="8"/>
  <c r="T708" i="8" s="1"/>
  <c r="A709" i="8"/>
  <c r="T709" i="8" s="1"/>
  <c r="A710" i="8"/>
  <c r="T710" i="8" s="1"/>
  <c r="A711" i="8"/>
  <c r="T711" i="8" s="1"/>
  <c r="A712" i="8"/>
  <c r="T712" i="8" s="1"/>
  <c r="A713" i="8"/>
  <c r="T713" i="8" s="1"/>
  <c r="A714" i="8"/>
  <c r="T714" i="8" s="1"/>
  <c r="A715" i="8"/>
  <c r="T715" i="8" s="1"/>
  <c r="A716" i="8"/>
  <c r="T716" i="8" s="1"/>
  <c r="A717" i="8"/>
  <c r="T717" i="8" s="1"/>
  <c r="A718" i="8"/>
  <c r="T718" i="8" s="1"/>
  <c r="A719" i="8"/>
  <c r="T719" i="8" s="1"/>
  <c r="A720" i="8"/>
  <c r="T720" i="8" s="1"/>
  <c r="A721" i="8"/>
  <c r="T721" i="8" s="1"/>
  <c r="A722" i="8"/>
  <c r="T722" i="8" s="1"/>
  <c r="A723" i="8"/>
  <c r="T723" i="8" s="1"/>
  <c r="A724" i="8"/>
  <c r="T724" i="8" s="1"/>
  <c r="A725" i="8"/>
  <c r="T725" i="8" s="1"/>
  <c r="A726" i="8"/>
  <c r="T726" i="8" s="1"/>
  <c r="A727" i="8"/>
  <c r="T727" i="8" s="1"/>
  <c r="A728" i="8"/>
  <c r="T728" i="8" s="1"/>
  <c r="A729" i="8"/>
  <c r="T729" i="8" s="1"/>
  <c r="A730" i="8"/>
  <c r="T730" i="8" s="1"/>
  <c r="A731" i="8"/>
  <c r="T731" i="8" s="1"/>
  <c r="A732" i="8"/>
  <c r="T732" i="8" s="1"/>
  <c r="A733" i="8"/>
  <c r="T733" i="8" s="1"/>
  <c r="A734" i="8"/>
  <c r="T734" i="8" s="1"/>
  <c r="A735" i="8"/>
  <c r="T735" i="8" s="1"/>
  <c r="A736" i="8"/>
  <c r="T736" i="8" s="1"/>
  <c r="A737" i="8"/>
  <c r="T737" i="8" s="1"/>
  <c r="A738" i="8"/>
  <c r="T738" i="8" s="1"/>
  <c r="A739" i="8"/>
  <c r="T739" i="8" s="1"/>
  <c r="A740" i="8"/>
  <c r="T740" i="8" s="1"/>
  <c r="A741" i="8"/>
  <c r="T741" i="8" s="1"/>
  <c r="A742" i="8"/>
  <c r="T742" i="8" s="1"/>
  <c r="A743" i="8"/>
  <c r="T743" i="8" s="1"/>
  <c r="A744" i="8"/>
  <c r="T744" i="8" s="1"/>
  <c r="A745" i="8"/>
  <c r="T745" i="8" s="1"/>
  <c r="A746" i="8"/>
  <c r="T746" i="8" s="1"/>
  <c r="A747" i="8"/>
  <c r="T747" i="8" s="1"/>
  <c r="A748" i="8"/>
  <c r="T748" i="8" s="1"/>
  <c r="A749" i="8"/>
  <c r="T749" i="8" s="1"/>
  <c r="A750" i="8"/>
  <c r="T750" i="8" s="1"/>
  <c r="A751" i="8"/>
  <c r="T751" i="8" s="1"/>
  <c r="A752" i="8"/>
  <c r="T752" i="8" s="1"/>
  <c r="A753" i="8"/>
  <c r="T753" i="8" s="1"/>
  <c r="A754" i="8"/>
  <c r="T754" i="8" s="1"/>
  <c r="A755" i="8"/>
  <c r="T755" i="8" s="1"/>
  <c r="A756" i="8"/>
  <c r="T756" i="8" s="1"/>
  <c r="A757" i="8"/>
  <c r="T757" i="8" s="1"/>
  <c r="A758" i="8"/>
  <c r="T758" i="8" s="1"/>
  <c r="A759" i="8"/>
  <c r="T759" i="8" s="1"/>
  <c r="A760" i="8"/>
  <c r="T760" i="8" s="1"/>
  <c r="A761" i="8"/>
  <c r="T761" i="8" s="1"/>
  <c r="A762" i="8"/>
  <c r="T762" i="8" s="1"/>
  <c r="A763" i="8"/>
  <c r="T763" i="8" s="1"/>
  <c r="A764" i="8"/>
  <c r="T764" i="8" s="1"/>
  <c r="A765" i="8"/>
  <c r="T765" i="8" s="1"/>
  <c r="A766" i="8"/>
  <c r="T766" i="8" s="1"/>
  <c r="A767" i="8"/>
  <c r="T767" i="8" s="1"/>
  <c r="A768" i="8"/>
  <c r="T768" i="8" s="1"/>
  <c r="A769" i="8"/>
  <c r="T769" i="8" s="1"/>
  <c r="A770" i="8"/>
  <c r="T770" i="8" s="1"/>
  <c r="A771" i="8"/>
  <c r="T771" i="8" s="1"/>
  <c r="A772" i="8"/>
  <c r="T772" i="8" s="1"/>
  <c r="A773" i="8"/>
  <c r="T773" i="8" s="1"/>
  <c r="A774" i="8"/>
  <c r="T774" i="8" s="1"/>
  <c r="A775" i="8"/>
  <c r="T775" i="8" s="1"/>
  <c r="A776" i="8"/>
  <c r="T776" i="8" s="1"/>
  <c r="A777" i="8"/>
  <c r="T777" i="8" s="1"/>
  <c r="A778" i="8"/>
  <c r="T778" i="8" s="1"/>
  <c r="A779" i="8"/>
  <c r="T779" i="8" s="1"/>
  <c r="A780" i="8"/>
  <c r="T780" i="8" s="1"/>
  <c r="A781" i="8"/>
  <c r="T781" i="8" s="1"/>
  <c r="A782" i="8"/>
  <c r="T782" i="8" s="1"/>
  <c r="A783" i="8"/>
  <c r="T783" i="8" s="1"/>
  <c r="A784" i="8"/>
  <c r="T784" i="8" s="1"/>
  <c r="A785" i="8"/>
  <c r="T785" i="8" s="1"/>
  <c r="A786" i="8"/>
  <c r="T786" i="8" s="1"/>
  <c r="A787" i="8"/>
  <c r="T787" i="8" s="1"/>
  <c r="A788" i="8"/>
  <c r="T788" i="8" s="1"/>
  <c r="A789" i="8"/>
  <c r="T789" i="8" s="1"/>
  <c r="A790" i="8"/>
  <c r="T790" i="8" s="1"/>
  <c r="A791" i="8"/>
  <c r="T791" i="8" s="1"/>
  <c r="A792" i="8"/>
  <c r="T792" i="8" s="1"/>
  <c r="A793" i="8"/>
  <c r="T793" i="8" s="1"/>
  <c r="A794" i="8"/>
  <c r="T794" i="8" s="1"/>
  <c r="A795" i="8"/>
  <c r="T795" i="8" s="1"/>
  <c r="A796" i="8"/>
  <c r="T796" i="8" s="1"/>
  <c r="A797" i="8"/>
  <c r="T797" i="8" s="1"/>
  <c r="A798" i="8"/>
  <c r="T798" i="8" s="1"/>
  <c r="A799" i="8"/>
  <c r="T799" i="8" s="1"/>
  <c r="A800" i="8"/>
  <c r="T800" i="8" s="1"/>
  <c r="A801" i="8"/>
  <c r="T801" i="8" s="1"/>
  <c r="A802" i="8"/>
  <c r="T802" i="8" s="1"/>
  <c r="A803" i="8"/>
  <c r="T803" i="8" s="1"/>
  <c r="A804" i="8"/>
  <c r="T804" i="8" s="1"/>
  <c r="A805" i="8"/>
  <c r="T805" i="8" s="1"/>
  <c r="A806" i="8"/>
  <c r="T806" i="8" s="1"/>
  <c r="A807" i="8"/>
  <c r="T807" i="8" s="1"/>
  <c r="A808" i="8"/>
  <c r="T808" i="8" s="1"/>
  <c r="A809" i="8"/>
  <c r="T809" i="8" s="1"/>
  <c r="A810" i="8"/>
  <c r="T810" i="8" s="1"/>
  <c r="A811" i="8"/>
  <c r="T811" i="8" s="1"/>
  <c r="A812" i="8"/>
  <c r="T812" i="8" s="1"/>
  <c r="A813" i="8"/>
  <c r="T813" i="8" s="1"/>
  <c r="A814" i="8"/>
  <c r="T814" i="8" s="1"/>
  <c r="A815" i="8"/>
  <c r="T815" i="8" s="1"/>
  <c r="A816" i="8"/>
  <c r="T816" i="8" s="1"/>
  <c r="A817" i="8"/>
  <c r="T817" i="8" s="1"/>
  <c r="A818" i="8"/>
  <c r="T818" i="8" s="1"/>
  <c r="A819" i="8"/>
  <c r="T819" i="8" s="1"/>
  <c r="A820" i="8"/>
  <c r="T820" i="8" s="1"/>
  <c r="A821" i="8"/>
  <c r="T821" i="8" s="1"/>
  <c r="A822" i="8"/>
  <c r="T822" i="8" s="1"/>
  <c r="A823" i="8"/>
  <c r="T823" i="8" s="1"/>
  <c r="A824" i="8"/>
  <c r="T824" i="8" s="1"/>
  <c r="A825" i="8"/>
  <c r="T825" i="8" s="1"/>
  <c r="A826" i="8"/>
  <c r="T826" i="8" s="1"/>
  <c r="A827" i="8"/>
  <c r="T827" i="8" s="1"/>
  <c r="A828" i="8"/>
  <c r="T828" i="8" s="1"/>
  <c r="A829" i="8"/>
  <c r="T829" i="8" s="1"/>
  <c r="A830" i="8"/>
  <c r="T830" i="8" s="1"/>
  <c r="A831" i="8"/>
  <c r="T831" i="8" s="1"/>
  <c r="A832" i="8"/>
  <c r="T832" i="8" s="1"/>
  <c r="A833" i="8"/>
  <c r="T833" i="8" s="1"/>
  <c r="A834" i="8"/>
  <c r="T834" i="8" s="1"/>
  <c r="A835" i="8"/>
  <c r="T835" i="8" s="1"/>
  <c r="A836" i="8"/>
  <c r="T836" i="8" s="1"/>
  <c r="A837" i="8"/>
  <c r="T837" i="8" s="1"/>
  <c r="A838" i="8"/>
  <c r="T838" i="8" s="1"/>
  <c r="A839" i="8"/>
  <c r="T839" i="8" s="1"/>
  <c r="A840" i="8"/>
  <c r="T840" i="8" s="1"/>
  <c r="A841" i="8"/>
  <c r="T841" i="8" s="1"/>
  <c r="A842" i="8"/>
  <c r="T842" i="8" s="1"/>
  <c r="A843" i="8"/>
  <c r="T843" i="8" s="1"/>
  <c r="A844" i="8"/>
  <c r="T844" i="8" s="1"/>
  <c r="A845" i="8"/>
  <c r="T845" i="8" s="1"/>
  <c r="A846" i="8"/>
  <c r="T846" i="8" s="1"/>
  <c r="A847" i="8"/>
  <c r="T847" i="8" s="1"/>
  <c r="A848" i="8"/>
  <c r="T848" i="8" s="1"/>
  <c r="A849" i="8"/>
  <c r="T849" i="8" s="1"/>
  <c r="A850" i="8"/>
  <c r="T850" i="8" s="1"/>
  <c r="A851" i="8"/>
  <c r="T851" i="8" s="1"/>
  <c r="A852" i="8"/>
  <c r="T852" i="8" s="1"/>
  <c r="A853" i="8"/>
  <c r="T853" i="8" s="1"/>
  <c r="A854" i="8"/>
  <c r="T854" i="8" s="1"/>
  <c r="A855" i="8"/>
  <c r="T855" i="8" s="1"/>
  <c r="A856" i="8"/>
  <c r="T856" i="8" s="1"/>
  <c r="A857" i="8"/>
  <c r="T857" i="8" s="1"/>
  <c r="A858" i="8"/>
  <c r="T858" i="8" s="1"/>
  <c r="A859" i="8"/>
  <c r="T859" i="8" s="1"/>
  <c r="A860" i="8"/>
  <c r="T860" i="8" s="1"/>
  <c r="A861" i="8"/>
  <c r="T861" i="8" s="1"/>
  <c r="A862" i="8"/>
  <c r="T862" i="8" s="1"/>
  <c r="A863" i="8"/>
  <c r="T863" i="8" s="1"/>
  <c r="A864" i="8"/>
  <c r="T864" i="8" s="1"/>
  <c r="A865" i="8"/>
  <c r="T865" i="8" s="1"/>
  <c r="A866" i="8"/>
  <c r="T866" i="8" s="1"/>
  <c r="A867" i="8"/>
  <c r="T867" i="8" s="1"/>
  <c r="A868" i="8"/>
  <c r="T868" i="8" s="1"/>
  <c r="A869" i="8"/>
  <c r="T869" i="8" s="1"/>
  <c r="A870" i="8"/>
  <c r="T870" i="8" s="1"/>
  <c r="A871" i="8"/>
  <c r="T871" i="8" s="1"/>
  <c r="A872" i="8"/>
  <c r="T872" i="8" s="1"/>
  <c r="A873" i="8"/>
  <c r="T873" i="8" s="1"/>
  <c r="A874" i="8"/>
  <c r="T874" i="8" s="1"/>
  <c r="A875" i="8"/>
  <c r="T875" i="8" s="1"/>
  <c r="A876" i="8"/>
  <c r="T876" i="8" s="1"/>
  <c r="A877" i="8"/>
  <c r="T877" i="8" s="1"/>
  <c r="A878" i="8"/>
  <c r="T878" i="8" s="1"/>
  <c r="A879" i="8"/>
  <c r="T879" i="8" s="1"/>
  <c r="A880" i="8"/>
  <c r="T880" i="8" s="1"/>
  <c r="A881" i="8"/>
  <c r="T881" i="8" s="1"/>
  <c r="A882" i="8"/>
  <c r="T882" i="8" s="1"/>
  <c r="A883" i="8"/>
  <c r="T883" i="8" s="1"/>
  <c r="A884" i="8"/>
  <c r="T884" i="8" s="1"/>
  <c r="A885" i="8"/>
  <c r="T885" i="8" s="1"/>
  <c r="A886" i="8"/>
  <c r="T886" i="8" s="1"/>
  <c r="A887" i="8"/>
  <c r="T887" i="8" s="1"/>
  <c r="A888" i="8"/>
  <c r="T888" i="8" s="1"/>
  <c r="A889" i="8"/>
  <c r="T889" i="8" s="1"/>
  <c r="A890" i="8"/>
  <c r="T890" i="8" s="1"/>
  <c r="A891" i="8"/>
  <c r="T891" i="8" s="1"/>
  <c r="A892" i="8"/>
  <c r="T892" i="8" s="1"/>
  <c r="A893" i="8"/>
  <c r="T893" i="8" s="1"/>
  <c r="A894" i="8"/>
  <c r="T894" i="8" s="1"/>
  <c r="A895" i="8"/>
  <c r="T895" i="8" s="1"/>
  <c r="A896" i="8"/>
  <c r="T896" i="8" s="1"/>
  <c r="A897" i="8"/>
  <c r="T897" i="8" s="1"/>
  <c r="A898" i="8"/>
  <c r="T898" i="8" s="1"/>
  <c r="A899" i="8"/>
  <c r="T899" i="8" s="1"/>
  <c r="A900" i="8"/>
  <c r="T900" i="8" s="1"/>
  <c r="A901" i="8"/>
  <c r="T901" i="8" s="1"/>
  <c r="A902" i="8"/>
  <c r="T902" i="8" s="1"/>
  <c r="A903" i="8"/>
  <c r="T903" i="8" s="1"/>
  <c r="A904" i="8"/>
  <c r="T904" i="8" s="1"/>
  <c r="A905" i="8"/>
  <c r="T905" i="8" s="1"/>
  <c r="A906" i="8"/>
  <c r="T906" i="8" s="1"/>
  <c r="A907" i="8"/>
  <c r="T907" i="8" s="1"/>
  <c r="A908" i="8"/>
  <c r="T908" i="8" s="1"/>
  <c r="A909" i="8"/>
  <c r="T909" i="8" s="1"/>
  <c r="A910" i="8"/>
  <c r="T910" i="8" s="1"/>
  <c r="A911" i="8"/>
  <c r="T911" i="8" s="1"/>
  <c r="A912" i="8"/>
  <c r="T912" i="8" s="1"/>
  <c r="A913" i="8"/>
  <c r="T913" i="8" s="1"/>
  <c r="A914" i="8"/>
  <c r="T914" i="8" s="1"/>
  <c r="A915" i="8"/>
  <c r="T915" i="8" s="1"/>
  <c r="A916" i="8"/>
  <c r="T916" i="8" s="1"/>
  <c r="A917" i="8"/>
  <c r="T917" i="8" s="1"/>
  <c r="A918" i="8"/>
  <c r="T918" i="8" s="1"/>
  <c r="A919" i="8"/>
  <c r="T919" i="8" s="1"/>
  <c r="A920" i="8"/>
  <c r="T920" i="8" s="1"/>
  <c r="A921" i="8"/>
  <c r="T921" i="8" s="1"/>
  <c r="A922" i="8"/>
  <c r="T922" i="8" s="1"/>
  <c r="A923" i="8"/>
  <c r="T923" i="8" s="1"/>
  <c r="A924" i="8"/>
  <c r="T924" i="8" s="1"/>
  <c r="A925" i="8"/>
  <c r="T925" i="8" s="1"/>
  <c r="A926" i="8"/>
  <c r="T926" i="8" s="1"/>
  <c r="A927" i="8"/>
  <c r="T927" i="8" s="1"/>
  <c r="A928" i="8"/>
  <c r="T928" i="8" s="1"/>
  <c r="A929" i="8"/>
  <c r="T929" i="8" s="1"/>
  <c r="A930" i="8"/>
  <c r="T930" i="8" s="1"/>
  <c r="A931" i="8"/>
  <c r="T931" i="8" s="1"/>
  <c r="A932" i="8"/>
  <c r="T932" i="8" s="1"/>
  <c r="A933" i="8"/>
  <c r="T933" i="8" s="1"/>
  <c r="A934" i="8"/>
  <c r="T934" i="8" s="1"/>
  <c r="A935" i="8"/>
  <c r="T935" i="8" s="1"/>
  <c r="A936" i="8"/>
  <c r="T936" i="8" s="1"/>
  <c r="A937" i="8"/>
  <c r="T937" i="8" s="1"/>
  <c r="A938" i="8"/>
  <c r="T938" i="8" s="1"/>
  <c r="A939" i="8"/>
  <c r="T939" i="8" s="1"/>
  <c r="A940" i="8"/>
  <c r="T940" i="8" s="1"/>
  <c r="A941" i="8"/>
  <c r="T941" i="8" s="1"/>
  <c r="A942" i="8"/>
  <c r="T942" i="8" s="1"/>
  <c r="A943" i="8"/>
  <c r="T943" i="8" s="1"/>
  <c r="A944" i="8"/>
  <c r="T944" i="8" s="1"/>
  <c r="A945" i="8"/>
  <c r="T945" i="8" s="1"/>
  <c r="A946" i="8"/>
  <c r="T946" i="8" s="1"/>
  <c r="A947" i="8"/>
  <c r="T947" i="8" s="1"/>
  <c r="A948" i="8"/>
  <c r="T948" i="8" s="1"/>
  <c r="A949" i="8"/>
  <c r="T949" i="8" s="1"/>
  <c r="A950" i="8"/>
  <c r="T950" i="8" s="1"/>
  <c r="A951" i="8"/>
  <c r="T951" i="8" s="1"/>
  <c r="A952" i="8"/>
  <c r="T952" i="8" s="1"/>
  <c r="A953" i="8"/>
  <c r="T953" i="8" s="1"/>
  <c r="A954" i="8"/>
  <c r="T954" i="8" s="1"/>
  <c r="A955" i="8"/>
  <c r="T955" i="8" s="1"/>
  <c r="A956" i="8"/>
  <c r="T956" i="8" s="1"/>
  <c r="A957" i="8"/>
  <c r="T957" i="8" s="1"/>
  <c r="A958" i="8"/>
  <c r="T958" i="8" s="1"/>
  <c r="A959" i="8"/>
  <c r="T959" i="8" s="1"/>
  <c r="A960" i="8"/>
  <c r="T960" i="8" s="1"/>
  <c r="A961" i="8"/>
  <c r="T961" i="8" s="1"/>
  <c r="A962" i="8"/>
  <c r="T962" i="8" s="1"/>
  <c r="A963" i="8"/>
  <c r="T963" i="8" s="1"/>
  <c r="A964" i="8"/>
  <c r="T964" i="8" s="1"/>
  <c r="A965" i="8"/>
  <c r="T965" i="8" s="1"/>
  <c r="A966" i="8"/>
  <c r="T966" i="8" s="1"/>
  <c r="A967" i="8"/>
  <c r="T967" i="8" s="1"/>
  <c r="A968" i="8"/>
  <c r="T968" i="8" s="1"/>
  <c r="A969" i="8"/>
  <c r="T969" i="8" s="1"/>
  <c r="A970" i="8"/>
  <c r="T970" i="8" s="1"/>
  <c r="A971" i="8"/>
  <c r="T971" i="8" s="1"/>
  <c r="A972" i="8"/>
  <c r="T972" i="8" s="1"/>
  <c r="A973" i="8"/>
  <c r="T973" i="8" s="1"/>
  <c r="A974" i="8"/>
  <c r="T974" i="8" s="1"/>
  <c r="A975" i="8"/>
  <c r="T975" i="8" s="1"/>
  <c r="A976" i="8"/>
  <c r="T976" i="8" s="1"/>
  <c r="A977" i="8"/>
  <c r="T977" i="8" s="1"/>
  <c r="A978" i="8"/>
  <c r="T978" i="8" s="1"/>
  <c r="A979" i="8"/>
  <c r="T979" i="8" s="1"/>
  <c r="A980" i="8"/>
  <c r="T980" i="8" s="1"/>
  <c r="A981" i="8"/>
  <c r="T981" i="8" s="1"/>
  <c r="A982" i="8"/>
  <c r="T982" i="8" s="1"/>
  <c r="A983" i="8"/>
  <c r="T983" i="8" s="1"/>
  <c r="A984" i="8"/>
  <c r="T984" i="8" s="1"/>
  <c r="A985" i="8"/>
  <c r="T985" i="8" s="1"/>
  <c r="A986" i="8"/>
  <c r="T986" i="8" s="1"/>
  <c r="A987" i="8"/>
  <c r="T987" i="8" s="1"/>
  <c r="A988" i="8"/>
  <c r="T988" i="8" s="1"/>
  <c r="A989" i="8"/>
  <c r="T989" i="8" s="1"/>
  <c r="A990" i="8"/>
  <c r="T990" i="8" s="1"/>
  <c r="A991" i="8"/>
  <c r="T991" i="8" s="1"/>
  <c r="A992" i="8"/>
  <c r="T992" i="8" s="1"/>
  <c r="A993" i="8"/>
  <c r="T993" i="8" s="1"/>
  <c r="A994" i="8"/>
  <c r="T994" i="8" s="1"/>
  <c r="A995" i="8"/>
  <c r="T995" i="8" s="1"/>
  <c r="A996" i="8"/>
  <c r="T996" i="8" s="1"/>
  <c r="A997" i="8"/>
  <c r="T997" i="8" s="1"/>
  <c r="A998" i="8"/>
  <c r="T998" i="8" s="1"/>
  <c r="A999" i="8"/>
  <c r="T999" i="8" s="1"/>
  <c r="A1000" i="8"/>
  <c r="T1000" i="8" s="1"/>
  <c r="A1001" i="8"/>
  <c r="T1001" i="8" s="1"/>
  <c r="A1002" i="8"/>
  <c r="T1002" i="8" s="1"/>
  <c r="A1003" i="8"/>
  <c r="T1003" i="8" s="1"/>
  <c r="A1004" i="8"/>
  <c r="T1004" i="8" s="1"/>
  <c r="A1005" i="8"/>
  <c r="T1005" i="8" s="1"/>
  <c r="A1006" i="8"/>
  <c r="T1006" i="8" s="1"/>
  <c r="A1007" i="8"/>
  <c r="T1007" i="8" s="1"/>
  <c r="A1008" i="8"/>
  <c r="T1008" i="8" s="1"/>
  <c r="A1009" i="8"/>
  <c r="T1009" i="8" s="1"/>
  <c r="A1010" i="8"/>
  <c r="T1010" i="8" s="1"/>
  <c r="A1011" i="8"/>
  <c r="T1011" i="8" s="1"/>
  <c r="A1012" i="8"/>
  <c r="T1012" i="8" s="1"/>
  <c r="A1013" i="8"/>
  <c r="T1013" i="8" s="1"/>
  <c r="A1014" i="8"/>
  <c r="T1014" i="8" s="1"/>
  <c r="A1015" i="8"/>
  <c r="T1015" i="8" s="1"/>
  <c r="A1016" i="8"/>
  <c r="T1016" i="8" s="1"/>
  <c r="A1017" i="8"/>
  <c r="T1017" i="8" s="1"/>
  <c r="A1018" i="8"/>
  <c r="T1018" i="8" s="1"/>
  <c r="A1019" i="8"/>
  <c r="T1019" i="8" s="1"/>
  <c r="A1020" i="8"/>
  <c r="T1020" i="8" s="1"/>
  <c r="A1021" i="8"/>
  <c r="T1021" i="8" s="1"/>
  <c r="A1022" i="8"/>
  <c r="T1022" i="8" s="1"/>
  <c r="A1023" i="8"/>
  <c r="T1023" i="8" s="1"/>
  <c r="A1024" i="8"/>
  <c r="T1024" i="8" s="1"/>
  <c r="A1025" i="8"/>
  <c r="T1025" i="8" s="1"/>
  <c r="A1026" i="8"/>
  <c r="T1026" i="8" s="1"/>
  <c r="A1027" i="8"/>
  <c r="T1027" i="8" s="1"/>
  <c r="A1028" i="8"/>
  <c r="T1028" i="8" s="1"/>
  <c r="A1029" i="8"/>
  <c r="T1029" i="8" s="1"/>
  <c r="A1030" i="8"/>
  <c r="T1030" i="8" s="1"/>
  <c r="A1031" i="8"/>
  <c r="T1031" i="8" s="1"/>
  <c r="A1032" i="8"/>
  <c r="T1032" i="8" s="1"/>
  <c r="A1033" i="8"/>
  <c r="T1033" i="8" s="1"/>
  <c r="A1034" i="8"/>
  <c r="T1034" i="8" s="1"/>
  <c r="A1035" i="8"/>
  <c r="T1035" i="8" s="1"/>
  <c r="A1036" i="8"/>
  <c r="T1036" i="8" s="1"/>
  <c r="A1037" i="8"/>
  <c r="T1037" i="8" s="1"/>
  <c r="A1038" i="8"/>
  <c r="T1038" i="8" s="1"/>
  <c r="A1039" i="8"/>
  <c r="T1039" i="8" s="1"/>
  <c r="A1040" i="8"/>
  <c r="T1040" i="8" s="1"/>
  <c r="A1041" i="8"/>
  <c r="T1041" i="8" s="1"/>
  <c r="A1042" i="8"/>
  <c r="T1042" i="8" s="1"/>
  <c r="A1043" i="8"/>
  <c r="T1043" i="8" s="1"/>
  <c r="A1044" i="8"/>
  <c r="T1044" i="8" s="1"/>
  <c r="A1045" i="8"/>
  <c r="T1045" i="8" s="1"/>
  <c r="A1046" i="8"/>
  <c r="T1046" i="8" s="1"/>
  <c r="A1047" i="8"/>
  <c r="T1047" i="8" s="1"/>
  <c r="A1048" i="8"/>
  <c r="T1048" i="8" s="1"/>
  <c r="A1049" i="8"/>
  <c r="T1049" i="8" s="1"/>
  <c r="A1050" i="8"/>
  <c r="T1050" i="8" s="1"/>
  <c r="A1051" i="8"/>
  <c r="T1051" i="8" s="1"/>
  <c r="A1052" i="8"/>
  <c r="T1052" i="8" s="1"/>
  <c r="A1053" i="8"/>
  <c r="T1053" i="8" s="1"/>
  <c r="A1054" i="8"/>
  <c r="T1054" i="8" s="1"/>
  <c r="A1055" i="8"/>
  <c r="T1055" i="8" s="1"/>
  <c r="A1056" i="8"/>
  <c r="T1056" i="8" s="1"/>
  <c r="A1057" i="8"/>
  <c r="T1057" i="8" s="1"/>
  <c r="A1058" i="8"/>
  <c r="T1058" i="8" s="1"/>
  <c r="A1059" i="8"/>
  <c r="T1059" i="8" s="1"/>
  <c r="A1060" i="8"/>
  <c r="T1060" i="8" s="1"/>
  <c r="A1061" i="8"/>
  <c r="T1061" i="8" s="1"/>
  <c r="A1062" i="8"/>
  <c r="T1062" i="8" s="1"/>
  <c r="A1063" i="8"/>
  <c r="T1063" i="8" s="1"/>
  <c r="A1064" i="8"/>
  <c r="T1064" i="8" s="1"/>
  <c r="A1065" i="8"/>
  <c r="T1065" i="8" s="1"/>
  <c r="A1066" i="8"/>
  <c r="T1066" i="8" s="1"/>
  <c r="A1067" i="8"/>
  <c r="T1067" i="8" s="1"/>
  <c r="A1068" i="8"/>
  <c r="T1068" i="8" s="1"/>
  <c r="A1069" i="8"/>
  <c r="T1069" i="8" s="1"/>
  <c r="A1070" i="8"/>
  <c r="T1070" i="8" s="1"/>
  <c r="A1071" i="8"/>
  <c r="T1071" i="8" s="1"/>
  <c r="A1072" i="8"/>
  <c r="T1072" i="8" s="1"/>
  <c r="A1073" i="8"/>
  <c r="T1073" i="8" s="1"/>
  <c r="A1074" i="8"/>
  <c r="T1074" i="8" s="1"/>
  <c r="A1075" i="8"/>
  <c r="T1075" i="8" s="1"/>
  <c r="A1076" i="8"/>
  <c r="T1076" i="8" s="1"/>
  <c r="A1077" i="8"/>
  <c r="T1077" i="8" s="1"/>
  <c r="A1078" i="8"/>
  <c r="T1078" i="8" s="1"/>
  <c r="A1079" i="8"/>
  <c r="T1079" i="8" s="1"/>
  <c r="A1080" i="8"/>
  <c r="T1080" i="8" s="1"/>
  <c r="A1081" i="8"/>
  <c r="T1081" i="8" s="1"/>
  <c r="A1082" i="8"/>
  <c r="T1082" i="8" s="1"/>
  <c r="A1083" i="8"/>
  <c r="T1083" i="8" s="1"/>
  <c r="A1084" i="8"/>
  <c r="T1084" i="8" s="1"/>
  <c r="A1085" i="8"/>
  <c r="T1085" i="8" s="1"/>
  <c r="A1086" i="8"/>
  <c r="T1086" i="8" s="1"/>
  <c r="A1087" i="8"/>
  <c r="T1087" i="8" s="1"/>
  <c r="A1088" i="8"/>
  <c r="T1088" i="8" s="1"/>
  <c r="A1089" i="8"/>
  <c r="T1089" i="8" s="1"/>
  <c r="A1090" i="8"/>
  <c r="T1090" i="8" s="1"/>
  <c r="A1091" i="8"/>
  <c r="T1091" i="8" s="1"/>
  <c r="A1092" i="8"/>
  <c r="T1092" i="8" s="1"/>
  <c r="A1093" i="8"/>
  <c r="T1093" i="8" s="1"/>
  <c r="A1094" i="8"/>
  <c r="T1094" i="8" s="1"/>
  <c r="A1095" i="8"/>
  <c r="T1095" i="8" s="1"/>
  <c r="A1096" i="8"/>
  <c r="T1096" i="8" s="1"/>
  <c r="A1097" i="8"/>
  <c r="T1097" i="8" s="1"/>
  <c r="A1098" i="8"/>
  <c r="T1098" i="8" s="1"/>
  <c r="A1099" i="8"/>
  <c r="T1099" i="8" s="1"/>
  <c r="A1100" i="8"/>
  <c r="T1100" i="8" s="1"/>
  <c r="A1101" i="8"/>
  <c r="T1101" i="8" s="1"/>
  <c r="A1102" i="8"/>
  <c r="T1102" i="8" s="1"/>
  <c r="A1103" i="8"/>
  <c r="T1103" i="8" s="1"/>
  <c r="A1104" i="8"/>
  <c r="T1104" i="8" s="1"/>
  <c r="A1105" i="8"/>
  <c r="T1105" i="8" s="1"/>
  <c r="A1106" i="8"/>
  <c r="T1106" i="8" s="1"/>
  <c r="A1107" i="8"/>
  <c r="T1107" i="8" s="1"/>
  <c r="A1108" i="8"/>
  <c r="T1108" i="8" s="1"/>
  <c r="A1109" i="8"/>
  <c r="T1109" i="8" s="1"/>
  <c r="A1110" i="8"/>
  <c r="T1110" i="8" s="1"/>
  <c r="A1111" i="8"/>
  <c r="T1111" i="8" s="1"/>
  <c r="A1112" i="8"/>
  <c r="T1112" i="8" s="1"/>
  <c r="A1113" i="8"/>
  <c r="T1113" i="8" s="1"/>
  <c r="A1114" i="8"/>
  <c r="T1114" i="8" s="1"/>
  <c r="A1115" i="8"/>
  <c r="T1115" i="8" s="1"/>
  <c r="A1116" i="8"/>
  <c r="T1116" i="8" s="1"/>
  <c r="A1117" i="8"/>
  <c r="T1117" i="8" s="1"/>
  <c r="A1118" i="8"/>
  <c r="T1118" i="8" s="1"/>
  <c r="A1119" i="8"/>
  <c r="T1119" i="8" s="1"/>
  <c r="A1120" i="8"/>
  <c r="T1120" i="8" s="1"/>
  <c r="A1121" i="8"/>
  <c r="T1121" i="8" s="1"/>
  <c r="A1122" i="8"/>
  <c r="T1122" i="8" s="1"/>
  <c r="A1123" i="8"/>
  <c r="T1123" i="8" s="1"/>
  <c r="A1124" i="8"/>
  <c r="T1124" i="8" s="1"/>
  <c r="A1125" i="8"/>
  <c r="T1125" i="8" s="1"/>
  <c r="A1126" i="8"/>
  <c r="T1126" i="8" s="1"/>
  <c r="A1127" i="8"/>
  <c r="T1127" i="8" s="1"/>
  <c r="A1128" i="8"/>
  <c r="T1128" i="8" s="1"/>
  <c r="A1129" i="8"/>
  <c r="T1129" i="8" s="1"/>
  <c r="A1130" i="8"/>
  <c r="T1130" i="8" s="1"/>
  <c r="A1131" i="8"/>
  <c r="T1131" i="8" s="1"/>
  <c r="A1132" i="8"/>
  <c r="T1132" i="8" s="1"/>
  <c r="A1133" i="8"/>
  <c r="T1133" i="8" s="1"/>
  <c r="A1134" i="8"/>
  <c r="T1134" i="8" s="1"/>
  <c r="A1135" i="8"/>
  <c r="T1135" i="8" s="1"/>
  <c r="A1136" i="8"/>
  <c r="T1136" i="8" s="1"/>
  <c r="A1137" i="8"/>
  <c r="T1137" i="8" s="1"/>
  <c r="A1138" i="8"/>
  <c r="T1138" i="8" s="1"/>
  <c r="A1139" i="8"/>
  <c r="T1139" i="8" s="1"/>
  <c r="A1140" i="8"/>
  <c r="T1140" i="8" s="1"/>
  <c r="A1141" i="8"/>
  <c r="T1141" i="8" s="1"/>
  <c r="A1142" i="8"/>
  <c r="T1142" i="8" s="1"/>
  <c r="A1143" i="8"/>
  <c r="T1143" i="8" s="1"/>
  <c r="A1144" i="8"/>
  <c r="T1144" i="8" s="1"/>
  <c r="A1145" i="8"/>
  <c r="T1145" i="8" s="1"/>
  <c r="A1146" i="8"/>
  <c r="T1146" i="8" s="1"/>
  <c r="A1147" i="8"/>
  <c r="T1147" i="8" s="1"/>
  <c r="A1148" i="8"/>
  <c r="T1148" i="8" s="1"/>
  <c r="A1149" i="8"/>
  <c r="T1149" i="8" s="1"/>
  <c r="A1150" i="8"/>
  <c r="T1150" i="8" s="1"/>
  <c r="A1151" i="8"/>
  <c r="T1151" i="8" s="1"/>
  <c r="A1152" i="8"/>
  <c r="T1152" i="8" s="1"/>
  <c r="A1153" i="8"/>
  <c r="T1153" i="8" s="1"/>
  <c r="A1154" i="8"/>
  <c r="T1154" i="8" s="1"/>
  <c r="A1155" i="8"/>
  <c r="T1155" i="8" s="1"/>
  <c r="A1156" i="8"/>
  <c r="T1156" i="8" s="1"/>
  <c r="A1157" i="8"/>
  <c r="T1157" i="8" s="1"/>
  <c r="A1158" i="8"/>
  <c r="T1158" i="8" s="1"/>
  <c r="A1159" i="8"/>
  <c r="T1159" i="8" s="1"/>
  <c r="A1160" i="8"/>
  <c r="T1160" i="8" s="1"/>
  <c r="A1161" i="8"/>
  <c r="T1161" i="8" s="1"/>
  <c r="A1162" i="8"/>
  <c r="T1162" i="8" s="1"/>
  <c r="A1163" i="8"/>
  <c r="T1163" i="8" s="1"/>
  <c r="A1164" i="8"/>
  <c r="T1164" i="8" s="1"/>
  <c r="A1165" i="8"/>
  <c r="T1165" i="8" s="1"/>
  <c r="A1166" i="8"/>
  <c r="T1166" i="8" s="1"/>
  <c r="A1167" i="8"/>
  <c r="T1167" i="8" s="1"/>
  <c r="A1168" i="8"/>
  <c r="T1168" i="8" s="1"/>
  <c r="A1169" i="8"/>
  <c r="T1169" i="8" s="1"/>
  <c r="A1170" i="8"/>
  <c r="T1170" i="8" s="1"/>
  <c r="A1171" i="8"/>
  <c r="T1171" i="8" s="1"/>
  <c r="A1172" i="8"/>
  <c r="T1172" i="8" s="1"/>
  <c r="A1173" i="8"/>
  <c r="T1173" i="8" s="1"/>
  <c r="A1174" i="8"/>
  <c r="T1174" i="8" s="1"/>
  <c r="A1175" i="8"/>
  <c r="T1175" i="8" s="1"/>
  <c r="A1176" i="8"/>
  <c r="T1176" i="8" s="1"/>
  <c r="A1177" i="8"/>
  <c r="T1177" i="8" s="1"/>
  <c r="A1178" i="8"/>
  <c r="T1178" i="8" s="1"/>
  <c r="A1179" i="8"/>
  <c r="T1179" i="8" s="1"/>
  <c r="A1180" i="8"/>
  <c r="T1180" i="8" s="1"/>
  <c r="A1181" i="8"/>
  <c r="T1181" i="8" s="1"/>
  <c r="A1182" i="8"/>
  <c r="T1182" i="8" s="1"/>
  <c r="A1183" i="8"/>
  <c r="T1183" i="8" s="1"/>
  <c r="A1184" i="8"/>
  <c r="T1184" i="8" s="1"/>
  <c r="A1185" i="8"/>
  <c r="T1185" i="8" s="1"/>
  <c r="A1186" i="8"/>
  <c r="T1186" i="8" s="1"/>
  <c r="A1187" i="8"/>
  <c r="T1187" i="8" s="1"/>
  <c r="A1188" i="8"/>
  <c r="T1188" i="8" s="1"/>
  <c r="A1189" i="8"/>
  <c r="T1189" i="8" s="1"/>
  <c r="A1190" i="8"/>
  <c r="T1190" i="8" s="1"/>
  <c r="A1191" i="8"/>
  <c r="T1191" i="8" s="1"/>
  <c r="A1192" i="8"/>
  <c r="T1192" i="8" s="1"/>
  <c r="A1193" i="8"/>
  <c r="T1193" i="8" s="1"/>
  <c r="A1194" i="8"/>
  <c r="T1194" i="8" s="1"/>
  <c r="A1195" i="8"/>
  <c r="T1195" i="8" s="1"/>
  <c r="A1196" i="8"/>
  <c r="T1196" i="8" s="1"/>
  <c r="A1197" i="8"/>
  <c r="T1197" i="8" s="1"/>
  <c r="A1198" i="8"/>
  <c r="T1198" i="8" s="1"/>
  <c r="A1199" i="8"/>
  <c r="T1199" i="8" s="1"/>
  <c r="A1200" i="8"/>
  <c r="T1200" i="8" s="1"/>
  <c r="A1201" i="8"/>
  <c r="T1201" i="8" s="1"/>
  <c r="A1202" i="8"/>
  <c r="T1202" i="8" s="1"/>
  <c r="A1203" i="8"/>
  <c r="T1203" i="8" s="1"/>
  <c r="A1204" i="8"/>
  <c r="T1204" i="8" s="1"/>
  <c r="A1205" i="8"/>
  <c r="T1205" i="8" s="1"/>
  <c r="A1206" i="8"/>
  <c r="T1206" i="8" s="1"/>
  <c r="A1207" i="8"/>
  <c r="T1207" i="8" s="1"/>
  <c r="A1208" i="8"/>
  <c r="T1208" i="8" s="1"/>
  <c r="A1209" i="8"/>
  <c r="T1209" i="8" s="1"/>
  <c r="A1210" i="8"/>
  <c r="T1210" i="8" s="1"/>
  <c r="A1211" i="8"/>
  <c r="T1211" i="8" s="1"/>
  <c r="A1212" i="8"/>
  <c r="T1212" i="8" s="1"/>
  <c r="A1213" i="8"/>
  <c r="T1213" i="8" s="1"/>
  <c r="A1214" i="8"/>
  <c r="T1214" i="8" s="1"/>
  <c r="A1215" i="8"/>
  <c r="T1215" i="8" s="1"/>
  <c r="A1216" i="8"/>
  <c r="T1216" i="8" s="1"/>
  <c r="A1217" i="8"/>
  <c r="T1217" i="8" s="1"/>
  <c r="A1218" i="8"/>
  <c r="T1218" i="8" s="1"/>
  <c r="A1219" i="8"/>
  <c r="T1219" i="8" s="1"/>
  <c r="A1220" i="8"/>
  <c r="T1220" i="8" s="1"/>
  <c r="A1221" i="8"/>
  <c r="T1221" i="8" s="1"/>
  <c r="A1222" i="8"/>
  <c r="T1222" i="8" s="1"/>
  <c r="A1223" i="8"/>
  <c r="T1223" i="8" s="1"/>
  <c r="A1224" i="8"/>
  <c r="T1224" i="8" s="1"/>
  <c r="A1225" i="8"/>
  <c r="T1225" i="8" s="1"/>
  <c r="A1226" i="8"/>
  <c r="T1226" i="8" s="1"/>
  <c r="A1227" i="8"/>
  <c r="T1227" i="8" s="1"/>
  <c r="A1228" i="8"/>
  <c r="T1228" i="8" s="1"/>
  <c r="A1229" i="8"/>
  <c r="T1229" i="8" s="1"/>
  <c r="A1230" i="8"/>
  <c r="T1230" i="8" s="1"/>
  <c r="A1231" i="8"/>
  <c r="T1231" i="8" s="1"/>
  <c r="A1232" i="8"/>
  <c r="T1232" i="8" s="1"/>
  <c r="A1233" i="8"/>
  <c r="T1233" i="8" s="1"/>
  <c r="A1234" i="8"/>
  <c r="T1234" i="8" s="1"/>
  <c r="A1235" i="8"/>
  <c r="T1235" i="8" s="1"/>
  <c r="A1236" i="8"/>
  <c r="T1236" i="8" s="1"/>
  <c r="A1237" i="8"/>
  <c r="T1237" i="8" s="1"/>
  <c r="A1238" i="8"/>
  <c r="T1238" i="8" s="1"/>
  <c r="A1239" i="8"/>
  <c r="T1239" i="8" s="1"/>
  <c r="A1240" i="8"/>
  <c r="T1240" i="8" s="1"/>
  <c r="A1241" i="8"/>
  <c r="T1241" i="8" s="1"/>
  <c r="A1242" i="8"/>
  <c r="T1242" i="8" s="1"/>
  <c r="A1243" i="8"/>
  <c r="T1243" i="8" s="1"/>
  <c r="A1244" i="8"/>
  <c r="T1244" i="8" s="1"/>
  <c r="A1245" i="8"/>
  <c r="T1245" i="8" s="1"/>
  <c r="A1246" i="8"/>
  <c r="T1246" i="8" s="1"/>
  <c r="A1247" i="8"/>
  <c r="T1247" i="8" s="1"/>
  <c r="A1248" i="8"/>
  <c r="T1248" i="8" s="1"/>
  <c r="A1249" i="8"/>
  <c r="T1249" i="8" s="1"/>
  <c r="A1250" i="8"/>
  <c r="T1250" i="8" s="1"/>
  <c r="A1251" i="8"/>
  <c r="T1251" i="8" s="1"/>
  <c r="A1252" i="8"/>
  <c r="T1252" i="8" s="1"/>
  <c r="A1253" i="8"/>
  <c r="T1253" i="8" s="1"/>
  <c r="A1254" i="8"/>
  <c r="T1254" i="8" s="1"/>
  <c r="A1255" i="8"/>
  <c r="T1255" i="8" s="1"/>
  <c r="A1256" i="8"/>
  <c r="T1256" i="8" s="1"/>
  <c r="A1257" i="8"/>
  <c r="T1257" i="8" s="1"/>
  <c r="A1258" i="8"/>
  <c r="T1258" i="8" s="1"/>
  <c r="A1259" i="8"/>
  <c r="T1259" i="8" s="1"/>
  <c r="A1260" i="8"/>
  <c r="T1260" i="8" s="1"/>
  <c r="A1261" i="8"/>
  <c r="T1261" i="8" s="1"/>
  <c r="A1262" i="8"/>
  <c r="T1262" i="8" s="1"/>
  <c r="A1263" i="8"/>
  <c r="T1263" i="8" s="1"/>
  <c r="A1264" i="8"/>
  <c r="T1264" i="8" s="1"/>
  <c r="A1265" i="8"/>
  <c r="T1265" i="8" s="1"/>
  <c r="A1266" i="8"/>
  <c r="T1266" i="8" s="1"/>
  <c r="A1267" i="8"/>
  <c r="T1267" i="8" s="1"/>
  <c r="A1268" i="8"/>
  <c r="T1268" i="8" s="1"/>
  <c r="A1269" i="8"/>
  <c r="T1269" i="8" s="1"/>
  <c r="A1270" i="8"/>
  <c r="T1270" i="8" s="1"/>
  <c r="A1271" i="8"/>
  <c r="T1271" i="8" s="1"/>
  <c r="A1272" i="8"/>
  <c r="T1272" i="8" s="1"/>
  <c r="A1273" i="8"/>
  <c r="T1273" i="8" s="1"/>
  <c r="A1274" i="8"/>
  <c r="T1274" i="8" s="1"/>
  <c r="A1275" i="8"/>
  <c r="T1275" i="8" s="1"/>
  <c r="A1276" i="8"/>
  <c r="T1276" i="8" s="1"/>
  <c r="A1277" i="8"/>
  <c r="T1277" i="8" s="1"/>
  <c r="A1278" i="8"/>
  <c r="T1278" i="8" s="1"/>
  <c r="A1279" i="8"/>
  <c r="T1279" i="8" s="1"/>
  <c r="A1280" i="8"/>
  <c r="T1280" i="8" s="1"/>
  <c r="A1281" i="8"/>
  <c r="T1281" i="8" s="1"/>
  <c r="A1282" i="8"/>
  <c r="T1282" i="8" s="1"/>
  <c r="A1283" i="8"/>
  <c r="T1283" i="8" s="1"/>
  <c r="A1284" i="8"/>
  <c r="T1284" i="8" s="1"/>
  <c r="A1285" i="8"/>
  <c r="T1285" i="8" s="1"/>
  <c r="A1286" i="8"/>
  <c r="T1286" i="8" s="1"/>
  <c r="A1287" i="8"/>
  <c r="T1287" i="8" s="1"/>
  <c r="A1288" i="8"/>
  <c r="T1288" i="8" s="1"/>
  <c r="A1289" i="8"/>
  <c r="T1289" i="8" s="1"/>
  <c r="A1290" i="8"/>
  <c r="T1290" i="8" s="1"/>
  <c r="A1291" i="8"/>
  <c r="T1291" i="8" s="1"/>
  <c r="A1292" i="8"/>
  <c r="T1292" i="8" s="1"/>
  <c r="A1293" i="8"/>
  <c r="T1293" i="8" s="1"/>
  <c r="A1294" i="8"/>
  <c r="T1294" i="8" s="1"/>
  <c r="A1295" i="8"/>
  <c r="T1295" i="8" s="1"/>
  <c r="A1296" i="8"/>
  <c r="T1296" i="8" s="1"/>
  <c r="A1297" i="8"/>
  <c r="T1297" i="8" s="1"/>
  <c r="A1298" i="8"/>
  <c r="T1298" i="8" s="1"/>
  <c r="A1299" i="8"/>
  <c r="T1299" i="8" s="1"/>
  <c r="A1300" i="8"/>
  <c r="T1300" i="8" s="1"/>
  <c r="A1301" i="8"/>
  <c r="T1301" i="8" s="1"/>
  <c r="A1302" i="8"/>
  <c r="T1302" i="8" s="1"/>
  <c r="A1303" i="8"/>
  <c r="T1303" i="8" s="1"/>
  <c r="A1304" i="8"/>
  <c r="T1304" i="8" s="1"/>
  <c r="A1305" i="8"/>
  <c r="T1305" i="8" s="1"/>
  <c r="A1306" i="8"/>
  <c r="T1306" i="8" s="1"/>
  <c r="A1307" i="8"/>
  <c r="T1307" i="8" s="1"/>
  <c r="A1308" i="8"/>
  <c r="T1308" i="8" s="1"/>
  <c r="A1309" i="8"/>
  <c r="T1309" i="8" s="1"/>
  <c r="A1310" i="8"/>
  <c r="T1310" i="8" s="1"/>
  <c r="A1311" i="8"/>
  <c r="T1311" i="8" s="1"/>
  <c r="A1312" i="8"/>
  <c r="T1312" i="8" s="1"/>
  <c r="A1313" i="8"/>
  <c r="T1313" i="8" s="1"/>
  <c r="A1314" i="8"/>
  <c r="T1314" i="8" s="1"/>
  <c r="A1315" i="8"/>
  <c r="T1315" i="8" s="1"/>
  <c r="A1316" i="8"/>
  <c r="T1316" i="8" s="1"/>
  <c r="A1317" i="8"/>
  <c r="T1317" i="8" s="1"/>
  <c r="A1318" i="8"/>
  <c r="T1318" i="8" s="1"/>
  <c r="A1319" i="8"/>
  <c r="T1319" i="8" s="1"/>
  <c r="A1320" i="8"/>
  <c r="T1320" i="8" s="1"/>
  <c r="A1321" i="8"/>
  <c r="T1321" i="8" s="1"/>
  <c r="A1322" i="8"/>
  <c r="T1322" i="8" s="1"/>
  <c r="A1323" i="8"/>
  <c r="T1323" i="8" s="1"/>
  <c r="A1324" i="8"/>
  <c r="T1324" i="8" s="1"/>
  <c r="A1325" i="8"/>
  <c r="T1325" i="8" s="1"/>
  <c r="A1326" i="8"/>
  <c r="T1326" i="8" s="1"/>
  <c r="A1327" i="8"/>
  <c r="T1327" i="8" s="1"/>
  <c r="A1328" i="8"/>
  <c r="T1328" i="8" s="1"/>
  <c r="A1329" i="8"/>
  <c r="T1329" i="8" s="1"/>
  <c r="A1330" i="8"/>
  <c r="T1330" i="8" s="1"/>
  <c r="A1331" i="8"/>
  <c r="T1331" i="8" s="1"/>
  <c r="A1332" i="8"/>
  <c r="T1332" i="8" s="1"/>
  <c r="A1333" i="8"/>
  <c r="T1333" i="8" s="1"/>
  <c r="A1334" i="8"/>
  <c r="T1334" i="8" s="1"/>
  <c r="A1335" i="8"/>
  <c r="T1335" i="8" s="1"/>
  <c r="A1336" i="8"/>
  <c r="T1336" i="8" s="1"/>
  <c r="A1337" i="8"/>
  <c r="T1337" i="8" s="1"/>
  <c r="A1338" i="8"/>
  <c r="T1338" i="8" s="1"/>
  <c r="A1339" i="8"/>
  <c r="T1339" i="8" s="1"/>
  <c r="A1340" i="8"/>
  <c r="T1340" i="8" s="1"/>
  <c r="A1341" i="8"/>
  <c r="T1341" i="8" s="1"/>
  <c r="A1342" i="8"/>
  <c r="T1342" i="8" s="1"/>
  <c r="A1343" i="8"/>
  <c r="T1343" i="8" s="1"/>
  <c r="A1344" i="8"/>
  <c r="T1344" i="8" s="1"/>
  <c r="A1345" i="8"/>
  <c r="T1345" i="8" s="1"/>
  <c r="A1346" i="8"/>
  <c r="T1346" i="8" s="1"/>
  <c r="A1347" i="8"/>
  <c r="T1347" i="8" s="1"/>
  <c r="A1348" i="8"/>
  <c r="T1348" i="8" s="1"/>
  <c r="A1349" i="8"/>
  <c r="T1349" i="8" s="1"/>
  <c r="A1350" i="8"/>
  <c r="T1350" i="8" s="1"/>
  <c r="A1351" i="8"/>
  <c r="T1351" i="8" s="1"/>
  <c r="A1352" i="8"/>
  <c r="T1352" i="8" s="1"/>
  <c r="A1353" i="8"/>
  <c r="T1353" i="8" s="1"/>
  <c r="A1354" i="8"/>
  <c r="T1354" i="8" s="1"/>
  <c r="A1355" i="8"/>
  <c r="T1355" i="8" s="1"/>
  <c r="A1356" i="8"/>
  <c r="T1356" i="8" s="1"/>
  <c r="A1357" i="8"/>
  <c r="T1357" i="8" s="1"/>
  <c r="A1358" i="8"/>
  <c r="T1358" i="8" s="1"/>
  <c r="A1359" i="8"/>
  <c r="T1359" i="8" s="1"/>
  <c r="A1360" i="8"/>
  <c r="T1360" i="8" s="1"/>
  <c r="A1361" i="8"/>
  <c r="T1361" i="8" s="1"/>
  <c r="A1362" i="8"/>
  <c r="T1362" i="8" s="1"/>
  <c r="A1363" i="8"/>
  <c r="T1363" i="8" s="1"/>
  <c r="A1364" i="8"/>
  <c r="T1364" i="8" s="1"/>
  <c r="A1365" i="8"/>
  <c r="T1365" i="8" s="1"/>
  <c r="A1366" i="8"/>
  <c r="T1366" i="8" s="1"/>
  <c r="A1367" i="8"/>
  <c r="T1367" i="8" s="1"/>
  <c r="A1368" i="8"/>
  <c r="T1368" i="8" s="1"/>
  <c r="A1369" i="8"/>
  <c r="T1369" i="8" s="1"/>
  <c r="A1370" i="8"/>
  <c r="T1370" i="8" s="1"/>
  <c r="A1371" i="8"/>
  <c r="T1371" i="8" s="1"/>
  <c r="A1372" i="8"/>
  <c r="T1372" i="8" s="1"/>
  <c r="A1373" i="8"/>
  <c r="T1373" i="8" s="1"/>
  <c r="A1374" i="8"/>
  <c r="T1374" i="8" s="1"/>
  <c r="A1375" i="8"/>
  <c r="T1375" i="8" s="1"/>
  <c r="A1376" i="8"/>
  <c r="T1376" i="8" s="1"/>
  <c r="A1377" i="8"/>
  <c r="T1377" i="8" s="1"/>
  <c r="A1378" i="8"/>
  <c r="T1378" i="8" s="1"/>
  <c r="A1379" i="8"/>
  <c r="T1379" i="8" s="1"/>
  <c r="A1380" i="8"/>
  <c r="T1380" i="8" s="1"/>
  <c r="A1381" i="8"/>
  <c r="T1381" i="8" s="1"/>
  <c r="A1382" i="8"/>
  <c r="T1382" i="8" s="1"/>
  <c r="A1383" i="8"/>
  <c r="T1383" i="8" s="1"/>
  <c r="A1384" i="8"/>
  <c r="T1384" i="8" s="1"/>
  <c r="A1385" i="8"/>
  <c r="T1385" i="8" s="1"/>
  <c r="A1386" i="8"/>
  <c r="T1386" i="8" s="1"/>
  <c r="A1387" i="8"/>
  <c r="T1387" i="8" s="1"/>
  <c r="A1388" i="8"/>
  <c r="T1388" i="8" s="1"/>
  <c r="A1389" i="8"/>
  <c r="T1389" i="8" s="1"/>
  <c r="A1390" i="8"/>
  <c r="T1390" i="8" s="1"/>
  <c r="A1391" i="8"/>
  <c r="T1391" i="8" s="1"/>
  <c r="A1392" i="8"/>
  <c r="T1392" i="8" s="1"/>
  <c r="A1393" i="8"/>
  <c r="T1393" i="8" s="1"/>
  <c r="A1394" i="8"/>
  <c r="T1394" i="8" s="1"/>
  <c r="A1395" i="8"/>
  <c r="T1395" i="8" s="1"/>
  <c r="A1396" i="8"/>
  <c r="T1396" i="8" s="1"/>
  <c r="A1397" i="8"/>
  <c r="T1397" i="8" s="1"/>
  <c r="A1398" i="8"/>
  <c r="T1398" i="8" s="1"/>
  <c r="A1399" i="8"/>
  <c r="T1399" i="8" s="1"/>
  <c r="A1400" i="8"/>
  <c r="T1400" i="8" s="1"/>
  <c r="A1401" i="8"/>
  <c r="T1401" i="8" s="1"/>
  <c r="A1402" i="8"/>
  <c r="T1402" i="8" s="1"/>
  <c r="A1403" i="8"/>
  <c r="T1403" i="8" s="1"/>
  <c r="A1404" i="8"/>
  <c r="T1404" i="8" s="1"/>
  <c r="A1405" i="8"/>
  <c r="T1405" i="8" s="1"/>
  <c r="A1406" i="8"/>
  <c r="T1406" i="8" s="1"/>
  <c r="A1407" i="8"/>
  <c r="T1407" i="8" s="1"/>
  <c r="A1408" i="8"/>
  <c r="T1408" i="8" s="1"/>
  <c r="A1409" i="8"/>
  <c r="T1409" i="8" s="1"/>
  <c r="A1410" i="8"/>
  <c r="T1410" i="8" s="1"/>
  <c r="A1411" i="8"/>
  <c r="T1411" i="8" s="1"/>
  <c r="A1412" i="8"/>
  <c r="T1412" i="8" s="1"/>
  <c r="A1413" i="8"/>
  <c r="T1413" i="8" s="1"/>
  <c r="A1414" i="8"/>
  <c r="T1414" i="8" s="1"/>
  <c r="A1415" i="8"/>
  <c r="T1415" i="8" s="1"/>
  <c r="A1416" i="8"/>
  <c r="T1416" i="8" s="1"/>
  <c r="A1417" i="8"/>
  <c r="T1417" i="8" s="1"/>
  <c r="A1418" i="8"/>
  <c r="T1418" i="8" s="1"/>
  <c r="A1419" i="8"/>
  <c r="T1419" i="8" s="1"/>
  <c r="A1420" i="8"/>
  <c r="T1420" i="8" s="1"/>
  <c r="A1421" i="8"/>
  <c r="T1421" i="8" s="1"/>
  <c r="A1422" i="8"/>
  <c r="T1422" i="8" s="1"/>
  <c r="A1423" i="8"/>
  <c r="T1423" i="8" s="1"/>
  <c r="A1424" i="8"/>
  <c r="T1424" i="8" s="1"/>
  <c r="A1425" i="8"/>
  <c r="T1425" i="8" s="1"/>
  <c r="A1426" i="8"/>
  <c r="T1426" i="8" s="1"/>
  <c r="A1427" i="8"/>
  <c r="T1427" i="8" s="1"/>
  <c r="A1428" i="8"/>
  <c r="T1428" i="8" s="1"/>
  <c r="A1429" i="8"/>
  <c r="T1429" i="8" s="1"/>
  <c r="A1430" i="8"/>
  <c r="T1430" i="8" s="1"/>
  <c r="A1431" i="8"/>
  <c r="T1431" i="8" s="1"/>
  <c r="A1432" i="8"/>
  <c r="T1432" i="8" s="1"/>
  <c r="A1433" i="8"/>
  <c r="T1433" i="8" s="1"/>
  <c r="A1434" i="8"/>
  <c r="T1434" i="8" s="1"/>
  <c r="A1435" i="8"/>
  <c r="T1435" i="8" s="1"/>
  <c r="A1436" i="8"/>
  <c r="T1436" i="8" s="1"/>
  <c r="A1437" i="8"/>
  <c r="T1437" i="8" s="1"/>
  <c r="A1438" i="8"/>
  <c r="T1438" i="8" s="1"/>
  <c r="A1439" i="8"/>
  <c r="T1439" i="8" s="1"/>
  <c r="A1440" i="8"/>
  <c r="T1440" i="8" s="1"/>
  <c r="A1441" i="8"/>
  <c r="T1441" i="8" s="1"/>
  <c r="A1442" i="8"/>
  <c r="T1442" i="8" s="1"/>
  <c r="A1443" i="8"/>
  <c r="T1443" i="8" s="1"/>
  <c r="A1444" i="8"/>
  <c r="T1444" i="8" s="1"/>
  <c r="A1445" i="8"/>
  <c r="T1445" i="8" s="1"/>
  <c r="A1446" i="8"/>
  <c r="T1446" i="8" s="1"/>
  <c r="A1447" i="8"/>
  <c r="T1447" i="8" s="1"/>
  <c r="A1448" i="8"/>
  <c r="T1448" i="8" s="1"/>
  <c r="A1449" i="8"/>
  <c r="T1449" i="8" s="1"/>
  <c r="A1450" i="8"/>
  <c r="T1450" i="8" s="1"/>
  <c r="A1451" i="8"/>
  <c r="T1451" i="8" s="1"/>
  <c r="A1452" i="8"/>
  <c r="T1452" i="8" s="1"/>
  <c r="A1453" i="8"/>
  <c r="T1453" i="8" s="1"/>
  <c r="A1454" i="8"/>
  <c r="T1454" i="8" s="1"/>
  <c r="A1455" i="8"/>
  <c r="T1455" i="8" s="1"/>
  <c r="A1456" i="8"/>
  <c r="T1456" i="8" s="1"/>
  <c r="A1457" i="8"/>
  <c r="T1457" i="8" s="1"/>
  <c r="A1458" i="8"/>
  <c r="T1458" i="8" s="1"/>
  <c r="A1459" i="8"/>
  <c r="T1459" i="8" s="1"/>
  <c r="A1460" i="8"/>
  <c r="T1460" i="8" s="1"/>
  <c r="A1461" i="8"/>
  <c r="T1461" i="8" s="1"/>
  <c r="A1462" i="8"/>
  <c r="T1462" i="8" s="1"/>
  <c r="A1463" i="8"/>
  <c r="T1463" i="8" s="1"/>
  <c r="A1464" i="8"/>
  <c r="T1464" i="8" s="1"/>
  <c r="A1465" i="8"/>
  <c r="T1465" i="8" s="1"/>
  <c r="A1466" i="8"/>
  <c r="T1466" i="8" s="1"/>
  <c r="A1467" i="8"/>
  <c r="T1467" i="8" s="1"/>
  <c r="A1468" i="8"/>
  <c r="T1468" i="8" s="1"/>
  <c r="A1469" i="8"/>
  <c r="T1469" i="8" s="1"/>
  <c r="A1470" i="8"/>
  <c r="T1470" i="8" s="1"/>
  <c r="A1471" i="8"/>
  <c r="T1471" i="8" s="1"/>
  <c r="A1472" i="8"/>
  <c r="T1472" i="8" s="1"/>
  <c r="A1473" i="8"/>
  <c r="T1473" i="8" s="1"/>
  <c r="A1474" i="8"/>
  <c r="T1474" i="8" s="1"/>
  <c r="A1475" i="8"/>
  <c r="T1475" i="8" s="1"/>
  <c r="A1476" i="8"/>
  <c r="T1476" i="8" s="1"/>
  <c r="A1477" i="8"/>
  <c r="T1477" i="8" s="1"/>
  <c r="A1478" i="8"/>
  <c r="T1478" i="8" s="1"/>
  <c r="A1479" i="8"/>
  <c r="T1479" i="8" s="1"/>
  <c r="A1480" i="8"/>
  <c r="T1480" i="8" s="1"/>
  <c r="A1481" i="8"/>
  <c r="T1481" i="8" s="1"/>
  <c r="A1482" i="8"/>
  <c r="T1482" i="8" s="1"/>
  <c r="A1483" i="8"/>
  <c r="T1483" i="8" s="1"/>
  <c r="A1484" i="8"/>
  <c r="T1484" i="8" s="1"/>
  <c r="A1485" i="8"/>
  <c r="T1485" i="8" s="1"/>
  <c r="A1486" i="8"/>
  <c r="T1486" i="8" s="1"/>
  <c r="A1487" i="8"/>
  <c r="T1487" i="8" s="1"/>
  <c r="A1488" i="8"/>
  <c r="T1488" i="8" s="1"/>
  <c r="A1489" i="8"/>
  <c r="T1489" i="8" s="1"/>
  <c r="A1490" i="8"/>
  <c r="T1490" i="8" s="1"/>
  <c r="A1491" i="8"/>
  <c r="T1491" i="8" s="1"/>
  <c r="A1492" i="8"/>
  <c r="T1492" i="8" s="1"/>
  <c r="A1493" i="8"/>
  <c r="T1493" i="8" s="1"/>
  <c r="A1494" i="8"/>
  <c r="T1494" i="8" s="1"/>
  <c r="A1495" i="8"/>
  <c r="T1495" i="8" s="1"/>
  <c r="A1496" i="8"/>
  <c r="T1496" i="8" s="1"/>
  <c r="A1497" i="8"/>
  <c r="T1497" i="8" s="1"/>
  <c r="A1498" i="8"/>
  <c r="T1498" i="8" s="1"/>
  <c r="A1499" i="8"/>
  <c r="T1499" i="8" s="1"/>
  <c r="A1500" i="8"/>
  <c r="T1500" i="8" s="1"/>
  <c r="A1501" i="8"/>
  <c r="T1501" i="8" s="1"/>
  <c r="A1502" i="8"/>
  <c r="T1502" i="8" s="1"/>
  <c r="A1503" i="8"/>
  <c r="T1503" i="8" s="1"/>
  <c r="A1504" i="8"/>
  <c r="T1504" i="8" s="1"/>
  <c r="A1505" i="8"/>
  <c r="T1505" i="8" s="1"/>
  <c r="A1506" i="8"/>
  <c r="T1506" i="8" s="1"/>
  <c r="A1507" i="8"/>
  <c r="T1507" i="8" s="1"/>
  <c r="A1508" i="8"/>
  <c r="T1508" i="8" s="1"/>
  <c r="A1509" i="8"/>
  <c r="T1509" i="8" s="1"/>
  <c r="A1510" i="8"/>
  <c r="T1510" i="8" s="1"/>
  <c r="A1511" i="8"/>
  <c r="T1511" i="8" s="1"/>
  <c r="A1512" i="8"/>
  <c r="T1512" i="8" s="1"/>
  <c r="A1513" i="8"/>
  <c r="T1513" i="8" s="1"/>
  <c r="A1514" i="8"/>
  <c r="T1514" i="8" s="1"/>
  <c r="A1515" i="8"/>
  <c r="T1515" i="8" s="1"/>
  <c r="A1516" i="8"/>
  <c r="T1516" i="8" s="1"/>
  <c r="A1517" i="8"/>
  <c r="T1517" i="8" s="1"/>
  <c r="A1518" i="8"/>
  <c r="T1518" i="8" s="1"/>
  <c r="A1519" i="8"/>
  <c r="T1519" i="8" s="1"/>
  <c r="A1520" i="8"/>
  <c r="T1520" i="8" s="1"/>
  <c r="A1521" i="8"/>
  <c r="T1521" i="8" s="1"/>
  <c r="A1522" i="8"/>
  <c r="T1522" i="8" s="1"/>
  <c r="A1523" i="8"/>
  <c r="T1523" i="8" s="1"/>
  <c r="A1524" i="8"/>
  <c r="T1524" i="8" s="1"/>
  <c r="A1525" i="8"/>
  <c r="T1525" i="8" s="1"/>
  <c r="A1526" i="8"/>
  <c r="T1526" i="8" s="1"/>
  <c r="A1527" i="8"/>
  <c r="T1527" i="8" s="1"/>
  <c r="A1528" i="8"/>
  <c r="T1528" i="8" s="1"/>
  <c r="A1529" i="8"/>
  <c r="T1529" i="8" s="1"/>
  <c r="A1530" i="8"/>
  <c r="T1530" i="8" s="1"/>
  <c r="A1531" i="8"/>
  <c r="T1531" i="8" s="1"/>
  <c r="A1532" i="8"/>
  <c r="T1532" i="8" s="1"/>
  <c r="A1533" i="8"/>
  <c r="T1533" i="8" s="1"/>
  <c r="A1534" i="8"/>
  <c r="T1534" i="8" s="1"/>
  <c r="A1535" i="8"/>
  <c r="T1535" i="8" s="1"/>
  <c r="A1536" i="8"/>
  <c r="T1536" i="8" s="1"/>
  <c r="A1537" i="8"/>
  <c r="T1537" i="8" s="1"/>
  <c r="A1538" i="8"/>
  <c r="T1538" i="8" s="1"/>
  <c r="A1539" i="8"/>
  <c r="T1539" i="8" s="1"/>
  <c r="A1540" i="8"/>
  <c r="T1540" i="8" s="1"/>
  <c r="A1541" i="8"/>
  <c r="T1541" i="8" s="1"/>
  <c r="A1542" i="8"/>
  <c r="T1542" i="8" s="1"/>
  <c r="A1543" i="8"/>
  <c r="T1543" i="8" s="1"/>
  <c r="A1544" i="8"/>
  <c r="T1544" i="8" s="1"/>
  <c r="A1545" i="8"/>
  <c r="T1545" i="8" s="1"/>
  <c r="A1546" i="8"/>
  <c r="T1546" i="8" s="1"/>
  <c r="A1547" i="8"/>
  <c r="T1547" i="8" s="1"/>
  <c r="A1548" i="8"/>
  <c r="T1548" i="8" s="1"/>
  <c r="A1549" i="8"/>
  <c r="T1549" i="8" s="1"/>
  <c r="A1550" i="8"/>
  <c r="T1550" i="8" s="1"/>
  <c r="A1551" i="8"/>
  <c r="T1551" i="8" s="1"/>
  <c r="A1552" i="8"/>
  <c r="T1552" i="8" s="1"/>
  <c r="A1553" i="8"/>
  <c r="T1553" i="8" s="1"/>
  <c r="A1554" i="8"/>
  <c r="T1554" i="8" s="1"/>
  <c r="A1555" i="8"/>
  <c r="T1555" i="8" s="1"/>
  <c r="A1556" i="8"/>
  <c r="T1556" i="8" s="1"/>
  <c r="A1557" i="8"/>
  <c r="T1557" i="8" s="1"/>
  <c r="A1558" i="8"/>
  <c r="T1558" i="8" s="1"/>
  <c r="A1559" i="8"/>
  <c r="T1559" i="8" s="1"/>
  <c r="A1560" i="8"/>
  <c r="T1560" i="8" s="1"/>
  <c r="A1561" i="8"/>
  <c r="T1561" i="8" s="1"/>
  <c r="A1562" i="8"/>
  <c r="T1562" i="8" s="1"/>
  <c r="A1563" i="8"/>
  <c r="T1563" i="8" s="1"/>
  <c r="A1564" i="8"/>
  <c r="T1564" i="8" s="1"/>
  <c r="A1565" i="8"/>
  <c r="T1565" i="8" s="1"/>
  <c r="A1566" i="8"/>
  <c r="T1566" i="8" s="1"/>
  <c r="A1567" i="8"/>
  <c r="T1567" i="8" s="1"/>
  <c r="A1568" i="8"/>
  <c r="T1568" i="8" s="1"/>
  <c r="A1569" i="8"/>
  <c r="T1569" i="8" s="1"/>
  <c r="A1570" i="8"/>
  <c r="T1570" i="8" s="1"/>
  <c r="A1571" i="8"/>
  <c r="T1571" i="8" s="1"/>
  <c r="A1572" i="8"/>
  <c r="T1572" i="8" s="1"/>
  <c r="A1573" i="8"/>
  <c r="T1573" i="8" s="1"/>
  <c r="A1574" i="8"/>
  <c r="T1574" i="8" s="1"/>
  <c r="A1575" i="8"/>
  <c r="T1575" i="8" s="1"/>
  <c r="A1576" i="8"/>
  <c r="T1576" i="8" s="1"/>
  <c r="A1577" i="8"/>
  <c r="T1577" i="8" s="1"/>
  <c r="A1578" i="8"/>
  <c r="T1578" i="8" s="1"/>
  <c r="A1579" i="8"/>
  <c r="T1579" i="8" s="1"/>
  <c r="A1580" i="8"/>
  <c r="T1580" i="8" s="1"/>
  <c r="A1581" i="8"/>
  <c r="T1581" i="8" s="1"/>
  <c r="A1582" i="8"/>
  <c r="T1582" i="8" s="1"/>
  <c r="A1583" i="8"/>
  <c r="T1583" i="8" s="1"/>
  <c r="A1584" i="8"/>
  <c r="T1584" i="8" s="1"/>
  <c r="A1585" i="8"/>
  <c r="T1585" i="8" s="1"/>
  <c r="A1586" i="8"/>
  <c r="T1586" i="8" s="1"/>
  <c r="A1587" i="8"/>
  <c r="T1587" i="8" s="1"/>
  <c r="A1588" i="8"/>
  <c r="T1588" i="8" s="1"/>
  <c r="A1589" i="8"/>
  <c r="T1589" i="8" s="1"/>
  <c r="A1590" i="8"/>
  <c r="T1590" i="8" s="1"/>
  <c r="A1591" i="8"/>
  <c r="T1591" i="8" s="1"/>
  <c r="A1592" i="8"/>
  <c r="T1592" i="8" s="1"/>
  <c r="A1593" i="8"/>
  <c r="T1593" i="8" s="1"/>
  <c r="A1594" i="8"/>
  <c r="T1594" i="8" s="1"/>
  <c r="A1595" i="8"/>
  <c r="T1595" i="8" s="1"/>
  <c r="A1596" i="8"/>
  <c r="T1596" i="8" s="1"/>
  <c r="A1597" i="8"/>
  <c r="T1597" i="8" s="1"/>
  <c r="A1598" i="8"/>
  <c r="T1598" i="8" s="1"/>
  <c r="A1599" i="8"/>
  <c r="T1599" i="8" s="1"/>
  <c r="A1600" i="8"/>
  <c r="T1600" i="8" s="1"/>
  <c r="A1601" i="8"/>
  <c r="T1601" i="8" s="1"/>
  <c r="A1602" i="8"/>
  <c r="T1602" i="8" s="1"/>
  <c r="A1603" i="8"/>
  <c r="T1603" i="8" s="1"/>
  <c r="A1604" i="8"/>
  <c r="T1604" i="8" s="1"/>
  <c r="A1605" i="8"/>
  <c r="T1605" i="8" s="1"/>
  <c r="A1606" i="8"/>
  <c r="T1606" i="8" s="1"/>
  <c r="A1607" i="8"/>
  <c r="T1607" i="8" s="1"/>
  <c r="A1608" i="8"/>
  <c r="T1608" i="8" s="1"/>
  <c r="A1609" i="8"/>
  <c r="T1609" i="8" s="1"/>
  <c r="A1610" i="8"/>
  <c r="T1610" i="8" s="1"/>
  <c r="A1611" i="8"/>
  <c r="T1611" i="8" s="1"/>
  <c r="A1612" i="8"/>
  <c r="T1612" i="8" s="1"/>
  <c r="A1613" i="8"/>
  <c r="T1613" i="8" s="1"/>
  <c r="A1614" i="8"/>
  <c r="T1614" i="8" s="1"/>
  <c r="A1615" i="8"/>
  <c r="T1615" i="8" s="1"/>
  <c r="A1616" i="8"/>
  <c r="T1616" i="8" s="1"/>
  <c r="A1617" i="8"/>
  <c r="T1617" i="8" s="1"/>
  <c r="A1618" i="8"/>
  <c r="T1618" i="8" s="1"/>
  <c r="A1619" i="8"/>
  <c r="T1619" i="8" s="1"/>
  <c r="A1620" i="8"/>
  <c r="T1620" i="8" s="1"/>
  <c r="A1621" i="8"/>
  <c r="T1621" i="8" s="1"/>
  <c r="A1622" i="8"/>
  <c r="T1622" i="8" s="1"/>
  <c r="A1623" i="8"/>
  <c r="T1623" i="8" s="1"/>
  <c r="A1624" i="8"/>
  <c r="T1624" i="8" s="1"/>
  <c r="A1625" i="8"/>
  <c r="T1625" i="8" s="1"/>
  <c r="A1626" i="8"/>
  <c r="T1626" i="8" s="1"/>
  <c r="A1627" i="8"/>
  <c r="T1627" i="8" s="1"/>
  <c r="A1628" i="8"/>
  <c r="T1628" i="8" s="1"/>
  <c r="A1629" i="8"/>
  <c r="T1629" i="8" s="1"/>
  <c r="A1630" i="8"/>
  <c r="T1630" i="8" s="1"/>
  <c r="A1631" i="8"/>
  <c r="T1631" i="8" s="1"/>
  <c r="A1632" i="8"/>
  <c r="T1632" i="8" s="1"/>
  <c r="A1633" i="8"/>
  <c r="T1633" i="8" s="1"/>
  <c r="A1634" i="8"/>
  <c r="T1634" i="8" s="1"/>
  <c r="A1635" i="8"/>
  <c r="T1635" i="8" s="1"/>
  <c r="A1636" i="8"/>
  <c r="T1636" i="8" s="1"/>
  <c r="A1637" i="8"/>
  <c r="T1637" i="8" s="1"/>
  <c r="A1638" i="8"/>
  <c r="T1638" i="8" s="1"/>
  <c r="A1639" i="8"/>
  <c r="T1639" i="8" s="1"/>
  <c r="A1640" i="8"/>
  <c r="T1640" i="8" s="1"/>
  <c r="A1641" i="8"/>
  <c r="T1641" i="8" s="1"/>
  <c r="A1642" i="8"/>
  <c r="T1642" i="8" s="1"/>
  <c r="A1643" i="8"/>
  <c r="T1643" i="8" s="1"/>
  <c r="A1644" i="8"/>
  <c r="T1644" i="8" s="1"/>
  <c r="A1645" i="8"/>
  <c r="T1645" i="8" s="1"/>
  <c r="A1646" i="8"/>
  <c r="T1646" i="8" s="1"/>
  <c r="A1647" i="8"/>
  <c r="T1647" i="8" s="1"/>
  <c r="A1648" i="8"/>
  <c r="T1648" i="8" s="1"/>
  <c r="A1649" i="8"/>
  <c r="T1649" i="8" s="1"/>
  <c r="A1650" i="8"/>
  <c r="T1650" i="8" s="1"/>
  <c r="A1651" i="8"/>
  <c r="T1651" i="8" s="1"/>
  <c r="A1652" i="8"/>
  <c r="T1652" i="8" s="1"/>
  <c r="A1653" i="8"/>
  <c r="T1653" i="8" s="1"/>
  <c r="A1654" i="8"/>
  <c r="T1654" i="8" s="1"/>
  <c r="A1655" i="8"/>
  <c r="T1655" i="8" s="1"/>
  <c r="A1656" i="8"/>
  <c r="T1656" i="8" s="1"/>
  <c r="A1657" i="8"/>
  <c r="T1657" i="8" s="1"/>
  <c r="A1658" i="8"/>
  <c r="T1658" i="8" s="1"/>
  <c r="A1659" i="8"/>
  <c r="T1659" i="8" s="1"/>
  <c r="A1660" i="8"/>
  <c r="T1660" i="8" s="1"/>
  <c r="A1661" i="8"/>
  <c r="T1661" i="8" s="1"/>
  <c r="A1662" i="8"/>
  <c r="T1662" i="8" s="1"/>
  <c r="A1663" i="8"/>
  <c r="T1663" i="8" s="1"/>
  <c r="A1664" i="8"/>
  <c r="T1664" i="8" s="1"/>
  <c r="A1665" i="8"/>
  <c r="T1665" i="8" s="1"/>
  <c r="A1666" i="8"/>
  <c r="T1666" i="8" s="1"/>
  <c r="A1667" i="8"/>
  <c r="T1667" i="8" s="1"/>
  <c r="A1668" i="8"/>
  <c r="T1668" i="8" s="1"/>
  <c r="A1669" i="8"/>
  <c r="T1669" i="8" s="1"/>
  <c r="A1670" i="8"/>
  <c r="T1670" i="8" s="1"/>
  <c r="A1671" i="8"/>
  <c r="T1671" i="8" s="1"/>
  <c r="A1672" i="8"/>
  <c r="T1672" i="8" s="1"/>
  <c r="A1673" i="8"/>
  <c r="T1673" i="8" s="1"/>
  <c r="A1674" i="8"/>
  <c r="T1674" i="8" s="1"/>
  <c r="A1675" i="8"/>
  <c r="T1675" i="8" s="1"/>
  <c r="A1676" i="8"/>
  <c r="T1676" i="8" s="1"/>
  <c r="A1677" i="8"/>
  <c r="T1677" i="8" s="1"/>
  <c r="A1678" i="8"/>
  <c r="T1678" i="8" s="1"/>
  <c r="A1679" i="8"/>
  <c r="T1679" i="8" s="1"/>
  <c r="A1680" i="8"/>
  <c r="T1680" i="8" s="1"/>
  <c r="A1681" i="8"/>
  <c r="T1681" i="8" s="1"/>
  <c r="A1682" i="8"/>
  <c r="T1682" i="8" s="1"/>
  <c r="A1683" i="8"/>
  <c r="T1683" i="8" s="1"/>
  <c r="A1684" i="8"/>
  <c r="T1684" i="8" s="1"/>
  <c r="A1685" i="8"/>
  <c r="T1685" i="8" s="1"/>
  <c r="A1686" i="8"/>
  <c r="T1686" i="8" s="1"/>
  <c r="A1687" i="8"/>
  <c r="T1687" i="8" s="1"/>
  <c r="A1688" i="8"/>
  <c r="T1688" i="8" s="1"/>
  <c r="A1689" i="8"/>
  <c r="T1689" i="8" s="1"/>
  <c r="A1690" i="8"/>
  <c r="T1690" i="8" s="1"/>
  <c r="A1691" i="8"/>
  <c r="T1691" i="8" s="1"/>
  <c r="A1692" i="8"/>
  <c r="T1692" i="8" s="1"/>
  <c r="A1693" i="8"/>
  <c r="T1693" i="8" s="1"/>
  <c r="A1694" i="8"/>
  <c r="T1694" i="8" s="1"/>
  <c r="A1695" i="8"/>
  <c r="T1695" i="8" s="1"/>
  <c r="A1696" i="8"/>
  <c r="T1696" i="8" s="1"/>
  <c r="A1697" i="8"/>
  <c r="T1697" i="8" s="1"/>
  <c r="A1698" i="8"/>
  <c r="T1698" i="8" s="1"/>
  <c r="A1699" i="8"/>
  <c r="T1699" i="8" s="1"/>
  <c r="A1700" i="8"/>
  <c r="T1700" i="8" s="1"/>
  <c r="A1701" i="8"/>
  <c r="T1701" i="8" s="1"/>
  <c r="A1702" i="8"/>
  <c r="T1702" i="8" s="1"/>
  <c r="A1703" i="8"/>
  <c r="T1703" i="8" s="1"/>
  <c r="A1704" i="8"/>
  <c r="T1704" i="8" s="1"/>
  <c r="A1705" i="8"/>
  <c r="T1705" i="8" s="1"/>
  <c r="A1706" i="8"/>
  <c r="T1706" i="8" s="1"/>
  <c r="A1707" i="8"/>
  <c r="T1707" i="8" s="1"/>
  <c r="A1708" i="8"/>
  <c r="T1708" i="8" s="1"/>
  <c r="A1709" i="8"/>
  <c r="T1709" i="8" s="1"/>
  <c r="A1710" i="8"/>
  <c r="T1710" i="8" s="1"/>
  <c r="A1711" i="8"/>
  <c r="T1711" i="8" s="1"/>
  <c r="A1712" i="8"/>
  <c r="T1712" i="8" s="1"/>
  <c r="A1713" i="8"/>
  <c r="T1713" i="8" s="1"/>
  <c r="A1714" i="8"/>
  <c r="T1714" i="8" s="1"/>
  <c r="A1715" i="8"/>
  <c r="T1715" i="8" s="1"/>
  <c r="A1716" i="8"/>
  <c r="T1716" i="8" s="1"/>
  <c r="A1717" i="8"/>
  <c r="T1717" i="8" s="1"/>
  <c r="A1718" i="8"/>
  <c r="T1718" i="8" s="1"/>
  <c r="A1719" i="8"/>
  <c r="T1719" i="8" s="1"/>
  <c r="A1720" i="8"/>
  <c r="T1720" i="8" s="1"/>
  <c r="A1721" i="8"/>
  <c r="T1721" i="8" s="1"/>
  <c r="A1722" i="8"/>
  <c r="T1722" i="8" s="1"/>
  <c r="A1723" i="8"/>
  <c r="T1723" i="8" s="1"/>
  <c r="A1724" i="8"/>
  <c r="T1724" i="8" s="1"/>
  <c r="A1725" i="8"/>
  <c r="T1725" i="8" s="1"/>
  <c r="A1726" i="8"/>
  <c r="T1726" i="8" s="1"/>
  <c r="A1727" i="8"/>
  <c r="T1727" i="8" s="1"/>
  <c r="A1728" i="8"/>
  <c r="T1728" i="8" s="1"/>
  <c r="A1729" i="8"/>
  <c r="T1729" i="8" s="1"/>
  <c r="A1730" i="8"/>
  <c r="T1730" i="8" s="1"/>
  <c r="A1731" i="8"/>
  <c r="T1731" i="8" s="1"/>
  <c r="A1732" i="8"/>
  <c r="T1732" i="8" s="1"/>
  <c r="A1733" i="8"/>
  <c r="T1733" i="8" s="1"/>
  <c r="A1734" i="8"/>
  <c r="T1734" i="8" s="1"/>
  <c r="A1735" i="8"/>
  <c r="T1735" i="8" s="1"/>
  <c r="A1736" i="8"/>
  <c r="T1736" i="8" s="1"/>
  <c r="A1737" i="8"/>
  <c r="T1737" i="8" s="1"/>
  <c r="A1738" i="8"/>
  <c r="T1738" i="8" s="1"/>
  <c r="A1739" i="8"/>
  <c r="T1739" i="8" s="1"/>
  <c r="A1740" i="8"/>
  <c r="T1740" i="8" s="1"/>
  <c r="A1741" i="8"/>
  <c r="T1741" i="8" s="1"/>
  <c r="A1742" i="8"/>
  <c r="T1742" i="8" s="1"/>
  <c r="A1743" i="8"/>
  <c r="T1743" i="8" s="1"/>
  <c r="A1744" i="8"/>
  <c r="T1744" i="8" s="1"/>
  <c r="A1745" i="8"/>
  <c r="T1745" i="8" s="1"/>
  <c r="A1746" i="8"/>
  <c r="T1746" i="8" s="1"/>
  <c r="A1747" i="8"/>
  <c r="T1747" i="8" s="1"/>
  <c r="A1748" i="8"/>
  <c r="T1748" i="8" s="1"/>
  <c r="A1749" i="8"/>
  <c r="T1749" i="8" s="1"/>
  <c r="A1750" i="8"/>
  <c r="T1750" i="8" s="1"/>
  <c r="A1751" i="8"/>
  <c r="T1751" i="8" s="1"/>
  <c r="A1752" i="8"/>
  <c r="T1752" i="8" s="1"/>
  <c r="A1753" i="8"/>
  <c r="T1753" i="8" s="1"/>
  <c r="A1754" i="8"/>
  <c r="T1754" i="8" s="1"/>
  <c r="A1755" i="8"/>
  <c r="T1755" i="8" s="1"/>
  <c r="A1756" i="8"/>
  <c r="T1756" i="8" s="1"/>
  <c r="A1757" i="8"/>
  <c r="T1757" i="8" s="1"/>
  <c r="A1758" i="8"/>
  <c r="T1758" i="8" s="1"/>
  <c r="A1759" i="8"/>
  <c r="T1759" i="8" s="1"/>
  <c r="A1760" i="8"/>
  <c r="T1760" i="8" s="1"/>
  <c r="A1761" i="8"/>
  <c r="T1761" i="8" s="1"/>
  <c r="A1762" i="8"/>
  <c r="T1762" i="8" s="1"/>
  <c r="A1763" i="8"/>
  <c r="T1763" i="8" s="1"/>
  <c r="A1764" i="8"/>
  <c r="T1764" i="8" s="1"/>
  <c r="A1765" i="8"/>
  <c r="T1765" i="8" s="1"/>
  <c r="A1766" i="8"/>
  <c r="T1766" i="8" s="1"/>
  <c r="A1767" i="8"/>
  <c r="T1767" i="8" s="1"/>
  <c r="A1768" i="8"/>
  <c r="T1768" i="8" s="1"/>
  <c r="A1769" i="8"/>
  <c r="T1769" i="8" s="1"/>
  <c r="A1770" i="8"/>
  <c r="T1770" i="8" s="1"/>
  <c r="A1771" i="8"/>
  <c r="T1771" i="8" s="1"/>
  <c r="A1772" i="8"/>
  <c r="T1772" i="8" s="1"/>
  <c r="A1773" i="8"/>
  <c r="T1773" i="8" s="1"/>
  <c r="A1774" i="8"/>
  <c r="T1774" i="8" s="1"/>
  <c r="A1775" i="8"/>
  <c r="T1775" i="8" s="1"/>
  <c r="A1776" i="8"/>
  <c r="T1776" i="8" s="1"/>
  <c r="A1777" i="8"/>
  <c r="T1777" i="8" s="1"/>
  <c r="A1778" i="8"/>
  <c r="T1778" i="8" s="1"/>
  <c r="A1779" i="8"/>
  <c r="T1779" i="8" s="1"/>
  <c r="A1780" i="8"/>
  <c r="T1780" i="8" s="1"/>
  <c r="A1781" i="8"/>
  <c r="T1781" i="8" s="1"/>
  <c r="A1782" i="8"/>
  <c r="T1782" i="8" s="1"/>
  <c r="A1783" i="8"/>
  <c r="T1783" i="8" s="1"/>
  <c r="A1784" i="8"/>
  <c r="T1784" i="8" s="1"/>
  <c r="A1785" i="8"/>
  <c r="T1785" i="8" s="1"/>
  <c r="A1786" i="8"/>
  <c r="T1786" i="8" s="1"/>
  <c r="A1787" i="8"/>
  <c r="T1787" i="8" s="1"/>
  <c r="A1788" i="8"/>
  <c r="T1788" i="8" s="1"/>
  <c r="A1789" i="8"/>
  <c r="T1789" i="8" s="1"/>
  <c r="A1790" i="8"/>
  <c r="T1790" i="8" s="1"/>
  <c r="A1791" i="8"/>
  <c r="T1791" i="8" s="1"/>
  <c r="A1792" i="8"/>
  <c r="T1792" i="8" s="1"/>
  <c r="A1793" i="8"/>
  <c r="T1793" i="8" s="1"/>
  <c r="A1794" i="8"/>
  <c r="T1794" i="8" s="1"/>
  <c r="A1795" i="8"/>
  <c r="T1795" i="8" s="1"/>
  <c r="A1796" i="8"/>
  <c r="T1796" i="8" s="1"/>
  <c r="A1797" i="8"/>
  <c r="T1797" i="8" s="1"/>
  <c r="A1798" i="8"/>
  <c r="T1798" i="8" s="1"/>
  <c r="A1799" i="8"/>
  <c r="T1799" i="8" s="1"/>
  <c r="A1800" i="8"/>
  <c r="T1800" i="8" s="1"/>
  <c r="A1801" i="8"/>
  <c r="T1801" i="8" s="1"/>
  <c r="A1802" i="8"/>
  <c r="T1802" i="8" s="1"/>
  <c r="A1803" i="8"/>
  <c r="T1803" i="8" s="1"/>
  <c r="A1804" i="8"/>
  <c r="T1804" i="8" s="1"/>
  <c r="A1805" i="8"/>
  <c r="T1805" i="8" s="1"/>
  <c r="A1806" i="8"/>
  <c r="T1806" i="8" s="1"/>
  <c r="A1807" i="8"/>
  <c r="T1807" i="8" s="1"/>
  <c r="A1808" i="8"/>
  <c r="T1808" i="8" s="1"/>
  <c r="A1809" i="8"/>
  <c r="T1809" i="8" s="1"/>
  <c r="A1810" i="8"/>
  <c r="T1810" i="8" s="1"/>
  <c r="A1811" i="8"/>
  <c r="T1811" i="8" s="1"/>
  <c r="A1812" i="8"/>
  <c r="T1812" i="8" s="1"/>
  <c r="A1813" i="8"/>
  <c r="T1813" i="8" s="1"/>
  <c r="A1814" i="8"/>
  <c r="T1814" i="8" s="1"/>
  <c r="A1815" i="8"/>
  <c r="T1815" i="8" s="1"/>
  <c r="A1816" i="8"/>
  <c r="T1816" i="8" s="1"/>
  <c r="A1817" i="8"/>
  <c r="T1817" i="8" s="1"/>
  <c r="A1818" i="8"/>
  <c r="T1818" i="8" s="1"/>
  <c r="A1819" i="8"/>
  <c r="T1819" i="8" s="1"/>
  <c r="A1820" i="8"/>
  <c r="T1820" i="8" s="1"/>
  <c r="A1821" i="8"/>
  <c r="T1821" i="8" s="1"/>
  <c r="A1822" i="8"/>
  <c r="T1822" i="8" s="1"/>
  <c r="A1823" i="8"/>
  <c r="T1823" i="8" s="1"/>
  <c r="A1824" i="8"/>
  <c r="T1824" i="8" s="1"/>
  <c r="A1825" i="8"/>
  <c r="T1825" i="8" s="1"/>
  <c r="A1826" i="8"/>
  <c r="T1826" i="8" s="1"/>
  <c r="A1827" i="8"/>
  <c r="T1827" i="8" s="1"/>
  <c r="A1828" i="8"/>
  <c r="T1828" i="8" s="1"/>
  <c r="A1829" i="8"/>
  <c r="T1829" i="8" s="1"/>
  <c r="A1830" i="8"/>
  <c r="T1830" i="8" s="1"/>
  <c r="A1831" i="8"/>
  <c r="T1831" i="8" s="1"/>
  <c r="A1832" i="8"/>
  <c r="T1832" i="8" s="1"/>
  <c r="A1833" i="8"/>
  <c r="T1833" i="8" s="1"/>
  <c r="A1834" i="8"/>
  <c r="T1834" i="8" s="1"/>
  <c r="A1835" i="8"/>
  <c r="T1835" i="8" s="1"/>
  <c r="A1836" i="8"/>
  <c r="T1836" i="8" s="1"/>
  <c r="A1837" i="8"/>
  <c r="T1837" i="8" s="1"/>
  <c r="A1838" i="8"/>
  <c r="T1838" i="8" s="1"/>
  <c r="A1839" i="8"/>
  <c r="T1839" i="8" s="1"/>
  <c r="A1840" i="8"/>
  <c r="T1840" i="8" s="1"/>
  <c r="A1841" i="8"/>
  <c r="T1841" i="8" s="1"/>
  <c r="A1842" i="8"/>
  <c r="T1842" i="8" s="1"/>
  <c r="A1843" i="8"/>
  <c r="T1843" i="8" s="1"/>
  <c r="A1844" i="8"/>
  <c r="T1844" i="8" s="1"/>
  <c r="A1845" i="8"/>
  <c r="T1845" i="8" s="1"/>
  <c r="A1846" i="8"/>
  <c r="T1846" i="8" s="1"/>
  <c r="A1847" i="8"/>
  <c r="T1847" i="8" s="1"/>
  <c r="A1848" i="8"/>
  <c r="T1848" i="8" s="1"/>
  <c r="A1849" i="8"/>
  <c r="T1849" i="8" s="1"/>
  <c r="A1850" i="8"/>
  <c r="T1850" i="8" s="1"/>
  <c r="A1851" i="8"/>
  <c r="T1851" i="8" s="1"/>
  <c r="A1852" i="8"/>
  <c r="T1852" i="8" s="1"/>
  <c r="A1853" i="8"/>
  <c r="T1853" i="8" s="1"/>
  <c r="A1854" i="8"/>
  <c r="T1854" i="8" s="1"/>
  <c r="A1855" i="8"/>
  <c r="T1855" i="8" s="1"/>
  <c r="A1856" i="8"/>
  <c r="T1856" i="8" s="1"/>
  <c r="A1857" i="8"/>
  <c r="T1857" i="8" s="1"/>
  <c r="A1858" i="8"/>
  <c r="T1858" i="8" s="1"/>
  <c r="A1859" i="8"/>
  <c r="T1859" i="8" s="1"/>
  <c r="A1860" i="8"/>
  <c r="T1860" i="8" s="1"/>
  <c r="A1861" i="8"/>
  <c r="T1861" i="8" s="1"/>
  <c r="A1862" i="8"/>
  <c r="T1862" i="8" s="1"/>
  <c r="A1863" i="8"/>
  <c r="T1863" i="8" s="1"/>
  <c r="A1864" i="8"/>
  <c r="T1864" i="8" s="1"/>
  <c r="A1865" i="8"/>
  <c r="T1865" i="8" s="1"/>
  <c r="A1866" i="8"/>
  <c r="T1866" i="8" s="1"/>
  <c r="A1867" i="8"/>
  <c r="T1867" i="8" s="1"/>
  <c r="A1868" i="8"/>
  <c r="T1868" i="8" s="1"/>
  <c r="A1869" i="8"/>
  <c r="T1869" i="8" s="1"/>
  <c r="A1870" i="8"/>
  <c r="T1870" i="8" s="1"/>
  <c r="A1871" i="8"/>
  <c r="T1871" i="8" s="1"/>
  <c r="A1872" i="8"/>
  <c r="T1872" i="8" s="1"/>
  <c r="A1873" i="8"/>
  <c r="T1873" i="8" s="1"/>
  <c r="A1874" i="8"/>
  <c r="T1874" i="8" s="1"/>
  <c r="A1875" i="8"/>
  <c r="T1875" i="8" s="1"/>
  <c r="A1876" i="8"/>
  <c r="T1876" i="8" s="1"/>
  <c r="A1877" i="8"/>
  <c r="T1877" i="8" s="1"/>
  <c r="A1878" i="8"/>
  <c r="T1878" i="8" s="1"/>
  <c r="A1879" i="8"/>
  <c r="T1879" i="8" s="1"/>
  <c r="A1880" i="8"/>
  <c r="T1880" i="8" s="1"/>
  <c r="A1881" i="8"/>
  <c r="T1881" i="8" s="1"/>
  <c r="A1882" i="8"/>
  <c r="T1882" i="8" s="1"/>
  <c r="A1883" i="8"/>
  <c r="T1883" i="8" s="1"/>
  <c r="A1884" i="8"/>
  <c r="T1884" i="8" s="1"/>
  <c r="A1885" i="8"/>
  <c r="T1885" i="8" s="1"/>
  <c r="A1886" i="8"/>
  <c r="T1886" i="8" s="1"/>
  <c r="A1887" i="8"/>
  <c r="T1887" i="8" s="1"/>
  <c r="A1888" i="8"/>
  <c r="T1888" i="8" s="1"/>
  <c r="A1889" i="8"/>
  <c r="T1889" i="8" s="1"/>
  <c r="A1890" i="8"/>
  <c r="T1890" i="8" s="1"/>
  <c r="A1891" i="8"/>
  <c r="T1891" i="8" s="1"/>
  <c r="A1892" i="8"/>
  <c r="T1892" i="8" s="1"/>
  <c r="A1893" i="8"/>
  <c r="T1893" i="8" s="1"/>
  <c r="A1894" i="8"/>
  <c r="T1894" i="8" s="1"/>
  <c r="A1895" i="8"/>
  <c r="T1895" i="8" s="1"/>
  <c r="A1896" i="8"/>
  <c r="T1896" i="8" s="1"/>
  <c r="A1897" i="8"/>
  <c r="T1897" i="8" s="1"/>
  <c r="A1898" i="8"/>
  <c r="T1898" i="8" s="1"/>
  <c r="A1899" i="8"/>
  <c r="T1899" i="8" s="1"/>
  <c r="A1900" i="8"/>
  <c r="T1900" i="8" s="1"/>
  <c r="A1901" i="8"/>
  <c r="T1901" i="8" s="1"/>
  <c r="A1902" i="8"/>
  <c r="T1902" i="8" s="1"/>
  <c r="A1903" i="8"/>
  <c r="T1903" i="8" s="1"/>
  <c r="A1904" i="8"/>
  <c r="T1904" i="8" s="1"/>
  <c r="A1905" i="8"/>
  <c r="T1905" i="8" s="1"/>
  <c r="A1906" i="8"/>
  <c r="T1906" i="8" s="1"/>
  <c r="A1907" i="8"/>
  <c r="T1907" i="8" s="1"/>
  <c r="A1908" i="8"/>
  <c r="T1908" i="8" s="1"/>
  <c r="A1909" i="8"/>
  <c r="T1909" i="8" s="1"/>
  <c r="A1910" i="8"/>
  <c r="T1910" i="8" s="1"/>
  <c r="A1911" i="8"/>
  <c r="T1911" i="8" s="1"/>
  <c r="A1912" i="8"/>
  <c r="T1912" i="8" s="1"/>
  <c r="A1913" i="8"/>
  <c r="T1913" i="8" s="1"/>
  <c r="A1914" i="8"/>
  <c r="T1914" i="8" s="1"/>
  <c r="A1915" i="8"/>
  <c r="T1915" i="8" s="1"/>
  <c r="A1916" i="8"/>
  <c r="T1916" i="8" s="1"/>
  <c r="A1917" i="8"/>
  <c r="T1917" i="8" s="1"/>
  <c r="A1918" i="8"/>
  <c r="T1918" i="8" s="1"/>
  <c r="A1919" i="8"/>
  <c r="T1919" i="8" s="1"/>
  <c r="A1920" i="8"/>
  <c r="T1920" i="8" s="1"/>
  <c r="A1921" i="8"/>
  <c r="T1921" i="8" s="1"/>
  <c r="A1922" i="8"/>
  <c r="T1922" i="8" s="1"/>
  <c r="A1923" i="8"/>
  <c r="T1923" i="8" s="1"/>
  <c r="A1924" i="8"/>
  <c r="T1924" i="8" s="1"/>
  <c r="A1925" i="8"/>
  <c r="T1925" i="8" s="1"/>
  <c r="A1926" i="8"/>
  <c r="T1926" i="8" s="1"/>
  <c r="A1927" i="8"/>
  <c r="T1927" i="8" s="1"/>
  <c r="A1928" i="8"/>
  <c r="T1928" i="8" s="1"/>
  <c r="A1929" i="8"/>
  <c r="T1929" i="8" s="1"/>
  <c r="A1930" i="8"/>
  <c r="T1930" i="8" s="1"/>
  <c r="A1931" i="8"/>
  <c r="T1931" i="8" s="1"/>
  <c r="A1932" i="8"/>
  <c r="T1932" i="8" s="1"/>
  <c r="A1933" i="8"/>
  <c r="T1933" i="8" s="1"/>
  <c r="A1934" i="8"/>
  <c r="T1934" i="8" s="1"/>
  <c r="A1935" i="8"/>
  <c r="T1935" i="8" s="1"/>
  <c r="A1936" i="8"/>
  <c r="T1936" i="8" s="1"/>
  <c r="A1937" i="8"/>
  <c r="T1937" i="8" s="1"/>
  <c r="A1938" i="8"/>
  <c r="T1938" i="8" s="1"/>
  <c r="A1939" i="8"/>
  <c r="T1939" i="8" s="1"/>
  <c r="A1940" i="8"/>
  <c r="T1940" i="8" s="1"/>
  <c r="A1941" i="8"/>
  <c r="T1941" i="8" s="1"/>
  <c r="A1942" i="8"/>
  <c r="T1942" i="8" s="1"/>
  <c r="A1943" i="8"/>
  <c r="T1943" i="8" s="1"/>
  <c r="A1944" i="8"/>
  <c r="T1944" i="8" s="1"/>
  <c r="A1945" i="8"/>
  <c r="T1945" i="8" s="1"/>
  <c r="A1946" i="8"/>
  <c r="T1946" i="8" s="1"/>
  <c r="A1947" i="8"/>
  <c r="T1947" i="8" s="1"/>
  <c r="A1948" i="8"/>
  <c r="T1948" i="8" s="1"/>
  <c r="A1949" i="8"/>
  <c r="T1949" i="8" s="1"/>
  <c r="A1950" i="8"/>
  <c r="T1950" i="8" s="1"/>
  <c r="A1951" i="8"/>
  <c r="T1951" i="8" s="1"/>
  <c r="A1952" i="8"/>
  <c r="T1952" i="8" s="1"/>
  <c r="A1953" i="8"/>
  <c r="T1953" i="8" s="1"/>
  <c r="A1954" i="8"/>
  <c r="T1954" i="8" s="1"/>
  <c r="A1955" i="8"/>
  <c r="T1955" i="8" s="1"/>
  <c r="A1956" i="8"/>
  <c r="T1956" i="8" s="1"/>
  <c r="A1957" i="8"/>
  <c r="T1957" i="8" s="1"/>
  <c r="A1958" i="8"/>
  <c r="T1958" i="8" s="1"/>
  <c r="A1959" i="8"/>
  <c r="T1959" i="8" s="1"/>
  <c r="A1960" i="8"/>
  <c r="T1960" i="8" s="1"/>
  <c r="A1961" i="8"/>
  <c r="T1961" i="8" s="1"/>
  <c r="A1962" i="8"/>
  <c r="T1962" i="8" s="1"/>
  <c r="A1963" i="8"/>
  <c r="T1963" i="8" s="1"/>
  <c r="A1964" i="8"/>
  <c r="T1964" i="8" s="1"/>
  <c r="A1965" i="8"/>
  <c r="T1965" i="8" s="1"/>
  <c r="A1966" i="8"/>
  <c r="T1966" i="8" s="1"/>
  <c r="A1967" i="8"/>
  <c r="T1967" i="8" s="1"/>
  <c r="A1968" i="8"/>
  <c r="T1968" i="8" s="1"/>
  <c r="A1969" i="8"/>
  <c r="T1969" i="8" s="1"/>
  <c r="A1970" i="8"/>
  <c r="T1970" i="8" s="1"/>
  <c r="A1971" i="8"/>
  <c r="T1971" i="8" s="1"/>
  <c r="A1972" i="8"/>
  <c r="T1972" i="8" s="1"/>
  <c r="A1973" i="8"/>
  <c r="T1973" i="8" s="1"/>
  <c r="A1974" i="8"/>
  <c r="T1974" i="8" s="1"/>
  <c r="A1975" i="8"/>
  <c r="T1975" i="8" s="1"/>
  <c r="A1976" i="8"/>
  <c r="T1976" i="8" s="1"/>
  <c r="A1977" i="8"/>
  <c r="T1977" i="8" s="1"/>
  <c r="A1978" i="8"/>
  <c r="T1978" i="8" s="1"/>
  <c r="A1979" i="8"/>
  <c r="T1979" i="8" s="1"/>
  <c r="A1980" i="8"/>
  <c r="T1980" i="8" s="1"/>
  <c r="A1981" i="8"/>
  <c r="T1981" i="8" s="1"/>
  <c r="A1982" i="8"/>
  <c r="T1982" i="8" s="1"/>
  <c r="A1983" i="8"/>
  <c r="T1983" i="8" s="1"/>
  <c r="A1984" i="8"/>
  <c r="T1984" i="8" s="1"/>
  <c r="A1985" i="8"/>
  <c r="T1985" i="8" s="1"/>
  <c r="A1986" i="8"/>
  <c r="T1986" i="8" s="1"/>
  <c r="A1987" i="8"/>
  <c r="T1987" i="8" s="1"/>
  <c r="A1988" i="8"/>
  <c r="T1988" i="8" s="1"/>
  <c r="A1989" i="8"/>
  <c r="T1989" i="8" s="1"/>
  <c r="A1990" i="8"/>
  <c r="T1990" i="8" s="1"/>
  <c r="A1991" i="8"/>
  <c r="T1991" i="8" s="1"/>
  <c r="A1992" i="8"/>
  <c r="T1992" i="8" s="1"/>
  <c r="A1993" i="8"/>
  <c r="T1993" i="8" s="1"/>
  <c r="A1994" i="8"/>
  <c r="T1994" i="8" s="1"/>
  <c r="A1995" i="8"/>
  <c r="T1995" i="8" s="1"/>
  <c r="A1996" i="8"/>
  <c r="T1996" i="8" s="1"/>
  <c r="A1997" i="8"/>
  <c r="T1997" i="8" s="1"/>
  <c r="A1998" i="8"/>
  <c r="T1998" i="8" s="1"/>
  <c r="A1999" i="8"/>
  <c r="T1999" i="8" s="1"/>
  <c r="A2000" i="8"/>
  <c r="T2000" i="8" s="1"/>
  <c r="A2001" i="8"/>
  <c r="T2001" i="8" s="1"/>
  <c r="A2002" i="8"/>
  <c r="T2002" i="8" s="1"/>
  <c r="A2003" i="8"/>
  <c r="T2003" i="8" s="1"/>
  <c r="A2004" i="8"/>
  <c r="T2004" i="8" s="1"/>
  <c r="A2005" i="8"/>
  <c r="T2005" i="8" s="1"/>
  <c r="A2006" i="8"/>
  <c r="T2006" i="8" s="1"/>
  <c r="A2007" i="8"/>
  <c r="T2007" i="8" s="1"/>
  <c r="A2008" i="8"/>
  <c r="T2008" i="8" s="1"/>
  <c r="A2009" i="8"/>
  <c r="T2009" i="8" s="1"/>
  <c r="A2010" i="8"/>
  <c r="T2010" i="8" s="1"/>
  <c r="A2011" i="8"/>
  <c r="T2011" i="8" s="1"/>
  <c r="A2012" i="8"/>
  <c r="T2012" i="8" s="1"/>
  <c r="A2013" i="8"/>
  <c r="T2013" i="8" s="1"/>
  <c r="A2014" i="8"/>
  <c r="T2014" i="8" s="1"/>
  <c r="A2015" i="8"/>
  <c r="T2015" i="8" s="1"/>
  <c r="A2016" i="8"/>
  <c r="T2016" i="8" s="1"/>
  <c r="A2017" i="8"/>
  <c r="T2017" i="8" s="1"/>
  <c r="A2018" i="8"/>
  <c r="T2018" i="8" s="1"/>
  <c r="A2019" i="8"/>
  <c r="T2019" i="8" s="1"/>
  <c r="A2020" i="8"/>
  <c r="T2020" i="8" s="1"/>
  <c r="A2021" i="8"/>
  <c r="T2021" i="8" s="1"/>
  <c r="A2022" i="8"/>
  <c r="T2022" i="8" s="1"/>
  <c r="A2023" i="8"/>
  <c r="T2023" i="8" s="1"/>
  <c r="A2024" i="8"/>
  <c r="T2024" i="8" s="1"/>
  <c r="A2025" i="8"/>
  <c r="T2025" i="8" s="1"/>
  <c r="A2026" i="8"/>
  <c r="T2026" i="8" s="1"/>
  <c r="A2027" i="8"/>
  <c r="T2027" i="8" s="1"/>
  <c r="A2028" i="8"/>
  <c r="T2028" i="8" s="1"/>
  <c r="A2029" i="8"/>
  <c r="T2029" i="8" s="1"/>
  <c r="A2030" i="8"/>
  <c r="T2030" i="8" s="1"/>
  <c r="A2031" i="8"/>
  <c r="T2031" i="8" s="1"/>
  <c r="A2032" i="8"/>
  <c r="T2032" i="8" s="1"/>
  <c r="A2033" i="8"/>
  <c r="T2033" i="8" s="1"/>
  <c r="A2034" i="8"/>
  <c r="T2034" i="8" s="1"/>
  <c r="A2035" i="8"/>
  <c r="T2035" i="8" s="1"/>
  <c r="A2036" i="8"/>
  <c r="T2036" i="8" s="1"/>
  <c r="A2037" i="8"/>
  <c r="T2037" i="8" s="1"/>
  <c r="A2038" i="8"/>
  <c r="T2038" i="8" s="1"/>
  <c r="A2039" i="8"/>
  <c r="T2039" i="8" s="1"/>
  <c r="A2040" i="8"/>
  <c r="T2040" i="8" s="1"/>
  <c r="A2041" i="8"/>
  <c r="T2041" i="8" s="1"/>
  <c r="A2042" i="8"/>
  <c r="T2042" i="8" s="1"/>
  <c r="A2043" i="8"/>
  <c r="T2043" i="8" s="1"/>
  <c r="A2044" i="8"/>
  <c r="T2044" i="8" s="1"/>
  <c r="A2045" i="8"/>
  <c r="T2045" i="8" s="1"/>
  <c r="A2046" i="8"/>
  <c r="T2046" i="8" s="1"/>
  <c r="A2047" i="8"/>
  <c r="T2047" i="8" s="1"/>
  <c r="A2048" i="8"/>
  <c r="T2048" i="8" s="1"/>
  <c r="A2049" i="8"/>
  <c r="T2049" i="8" s="1"/>
  <c r="A2050" i="8"/>
  <c r="T2050" i="8" s="1"/>
  <c r="A2051" i="8"/>
  <c r="T2051" i="8" s="1"/>
  <c r="A2052" i="8"/>
  <c r="T2052" i="8" s="1"/>
  <c r="A2053" i="8"/>
  <c r="T2053" i="8" s="1"/>
  <c r="A2054" i="8"/>
  <c r="T2054" i="8" s="1"/>
  <c r="A2055" i="8"/>
  <c r="T2055" i="8" s="1"/>
  <c r="A2056" i="8"/>
  <c r="T2056" i="8" s="1"/>
  <c r="A2057" i="8"/>
  <c r="T2057" i="8" s="1"/>
  <c r="A2058" i="8"/>
  <c r="T2058" i="8" s="1"/>
  <c r="A2059" i="8"/>
  <c r="T2059" i="8" s="1"/>
  <c r="A2060" i="8"/>
  <c r="T2060" i="8" s="1"/>
  <c r="A2061" i="8"/>
  <c r="T2061" i="8" s="1"/>
  <c r="A2062" i="8"/>
  <c r="T2062" i="8" s="1"/>
  <c r="A2063" i="8"/>
  <c r="T2063" i="8" s="1"/>
  <c r="A2064" i="8"/>
  <c r="T2064" i="8" s="1"/>
  <c r="A2065" i="8"/>
  <c r="T2065" i="8" s="1"/>
  <c r="A2066" i="8"/>
  <c r="T2066" i="8" s="1"/>
  <c r="A2067" i="8"/>
  <c r="T2067" i="8" s="1"/>
  <c r="A2068" i="8"/>
  <c r="T2068" i="8" s="1"/>
  <c r="A2069" i="8"/>
  <c r="T2069" i="8" s="1"/>
  <c r="A2070" i="8"/>
  <c r="T2070" i="8" s="1"/>
  <c r="A2071" i="8"/>
  <c r="T2071" i="8" s="1"/>
  <c r="A2072" i="8"/>
  <c r="T2072" i="8" s="1"/>
  <c r="A2073" i="8"/>
  <c r="T2073" i="8" s="1"/>
  <c r="A2074" i="8"/>
  <c r="T2074" i="8" s="1"/>
  <c r="A2075" i="8"/>
  <c r="T2075" i="8" s="1"/>
  <c r="A2076" i="8"/>
  <c r="T2076" i="8" s="1"/>
  <c r="A2077" i="8"/>
  <c r="T2077" i="8" s="1"/>
  <c r="A2078" i="8"/>
  <c r="T2078" i="8" s="1"/>
  <c r="A2079" i="8"/>
  <c r="T2079" i="8" s="1"/>
  <c r="A2080" i="8"/>
  <c r="T2080" i="8" s="1"/>
  <c r="A2081" i="8"/>
  <c r="T2081" i="8" s="1"/>
  <c r="A2082" i="8"/>
  <c r="T2082" i="8" s="1"/>
  <c r="A2083" i="8"/>
  <c r="T2083" i="8" s="1"/>
  <c r="A2084" i="8"/>
  <c r="T2084" i="8" s="1"/>
  <c r="A2085" i="8"/>
  <c r="T2085" i="8" s="1"/>
  <c r="A2086" i="8"/>
  <c r="T2086" i="8" s="1"/>
  <c r="A2087" i="8"/>
  <c r="T2087" i="8" s="1"/>
  <c r="A2088" i="8"/>
  <c r="T2088" i="8" s="1"/>
  <c r="A2089" i="8"/>
  <c r="T2089" i="8" s="1"/>
  <c r="A2090" i="8"/>
  <c r="T2090" i="8" s="1"/>
  <c r="A2091" i="8"/>
  <c r="T2091" i="8" s="1"/>
  <c r="A2092" i="8"/>
  <c r="T2092" i="8" s="1"/>
  <c r="A2093" i="8"/>
  <c r="T2093" i="8" s="1"/>
  <c r="A2094" i="8"/>
  <c r="T2094" i="8" s="1"/>
  <c r="A2095" i="8"/>
  <c r="T2095" i="8" s="1"/>
  <c r="A2096" i="8"/>
  <c r="T2096" i="8" s="1"/>
  <c r="A2097" i="8"/>
  <c r="T2097" i="8" s="1"/>
  <c r="A2098" i="8"/>
  <c r="T2098" i="8" s="1"/>
  <c r="A2099" i="8"/>
  <c r="T2099" i="8" s="1"/>
  <c r="A2100" i="8"/>
  <c r="T2100" i="8" s="1"/>
  <c r="A2101" i="8"/>
  <c r="T2101" i="8" s="1"/>
  <c r="A2102" i="8"/>
  <c r="T2102" i="8" s="1"/>
  <c r="A2103" i="8"/>
  <c r="T2103" i="8" s="1"/>
  <c r="A2104" i="8"/>
  <c r="T2104" i="8" s="1"/>
  <c r="A2105" i="8"/>
  <c r="T2105" i="8" s="1"/>
  <c r="A2106" i="8"/>
  <c r="T2106" i="8" s="1"/>
  <c r="A2107" i="8"/>
  <c r="T2107" i="8" s="1"/>
  <c r="A2108" i="8"/>
  <c r="T2108" i="8" s="1"/>
  <c r="A2109" i="8"/>
  <c r="T2109" i="8" s="1"/>
  <c r="A2110" i="8"/>
  <c r="T2110" i="8" s="1"/>
  <c r="A2111" i="8"/>
  <c r="T2111" i="8" s="1"/>
  <c r="A2112" i="8"/>
  <c r="T2112" i="8" s="1"/>
  <c r="A2113" i="8"/>
  <c r="T2113" i="8" s="1"/>
  <c r="A2114" i="8"/>
  <c r="T2114" i="8" s="1"/>
  <c r="A2115" i="8"/>
  <c r="T2115" i="8" s="1"/>
  <c r="A2116" i="8"/>
  <c r="T2116" i="8" s="1"/>
  <c r="A2117" i="8"/>
  <c r="T2117" i="8" s="1"/>
  <c r="A2118" i="8"/>
  <c r="T2118" i="8" s="1"/>
  <c r="A2119" i="8"/>
  <c r="T2119" i="8" s="1"/>
  <c r="A2120" i="8"/>
  <c r="T2120" i="8" s="1"/>
  <c r="A2121" i="8"/>
  <c r="T2121" i="8" s="1"/>
  <c r="A2122" i="8"/>
  <c r="T2122" i="8" s="1"/>
  <c r="A2123" i="8"/>
  <c r="T2123" i="8" s="1"/>
  <c r="A2124" i="8"/>
  <c r="T2124" i="8" s="1"/>
  <c r="A2125" i="8"/>
  <c r="T2125" i="8" s="1"/>
  <c r="A2126" i="8"/>
  <c r="T2126" i="8" s="1"/>
  <c r="A2127" i="8"/>
  <c r="T2127" i="8" s="1"/>
  <c r="A2128" i="8"/>
  <c r="T2128" i="8" s="1"/>
  <c r="A2129" i="8"/>
  <c r="T2129" i="8" s="1"/>
  <c r="A2130" i="8"/>
  <c r="T2130" i="8" s="1"/>
  <c r="A2131" i="8"/>
  <c r="T2131" i="8" s="1"/>
  <c r="A2132" i="8"/>
  <c r="T2132" i="8" s="1"/>
  <c r="A2133" i="8"/>
  <c r="T2133" i="8" s="1"/>
  <c r="A2134" i="8"/>
  <c r="T2134" i="8" s="1"/>
  <c r="A2135" i="8"/>
  <c r="T2135" i="8" s="1"/>
  <c r="A2136" i="8"/>
  <c r="T2136" i="8" s="1"/>
  <c r="A2137" i="8"/>
  <c r="T2137" i="8" s="1"/>
  <c r="A2138" i="8"/>
  <c r="T2138" i="8" s="1"/>
  <c r="A2139" i="8"/>
  <c r="T2139" i="8" s="1"/>
  <c r="A2140" i="8"/>
  <c r="T2140" i="8" s="1"/>
  <c r="A2141" i="8"/>
  <c r="T2141" i="8" s="1"/>
  <c r="A2142" i="8"/>
  <c r="T2142" i="8" s="1"/>
  <c r="A2143" i="8"/>
  <c r="T2143" i="8" s="1"/>
  <c r="A2144" i="8"/>
  <c r="T2144" i="8" s="1"/>
  <c r="A2145" i="8"/>
  <c r="T2145" i="8" s="1"/>
  <c r="A2146" i="8"/>
  <c r="T2146" i="8" s="1"/>
  <c r="A2147" i="8"/>
  <c r="T2147" i="8" s="1"/>
  <c r="A2148" i="8"/>
  <c r="T2148" i="8" s="1"/>
  <c r="A2149" i="8"/>
  <c r="T2149" i="8" s="1"/>
  <c r="A2150" i="8"/>
  <c r="T2150" i="8" s="1"/>
  <c r="A2151" i="8"/>
  <c r="T2151" i="8" s="1"/>
  <c r="A2152" i="8"/>
  <c r="T2152" i="8" s="1"/>
  <c r="A2153" i="8"/>
  <c r="T2153" i="8" s="1"/>
  <c r="A2154" i="8"/>
  <c r="T2154" i="8" s="1"/>
  <c r="A2155" i="8"/>
  <c r="T2155" i="8" s="1"/>
  <c r="A2156" i="8"/>
  <c r="T2156" i="8" s="1"/>
  <c r="A2157" i="8"/>
  <c r="T2157" i="8" s="1"/>
  <c r="A2158" i="8"/>
  <c r="T2158" i="8" s="1"/>
  <c r="A2159" i="8"/>
  <c r="T2159" i="8" s="1"/>
  <c r="A2160" i="8"/>
  <c r="T2160" i="8" s="1"/>
  <c r="A2161" i="8"/>
  <c r="T2161" i="8" s="1"/>
  <c r="A2162" i="8"/>
  <c r="T2162" i="8" s="1"/>
  <c r="A2163" i="8"/>
  <c r="T2163" i="8" s="1"/>
  <c r="A2164" i="8"/>
  <c r="T2164" i="8" s="1"/>
  <c r="A2165" i="8"/>
  <c r="T2165" i="8" s="1"/>
  <c r="A2166" i="8"/>
  <c r="T2166" i="8" s="1"/>
  <c r="A2167" i="8"/>
  <c r="T2167" i="8" s="1"/>
  <c r="A2168" i="8"/>
  <c r="T2168" i="8" s="1"/>
  <c r="A2169" i="8"/>
  <c r="T2169" i="8" s="1"/>
  <c r="A2170" i="8"/>
  <c r="T2170" i="8" s="1"/>
  <c r="A2171" i="8"/>
  <c r="T2171" i="8" s="1"/>
  <c r="A2172" i="8"/>
  <c r="T2172" i="8" s="1"/>
  <c r="A2173" i="8"/>
  <c r="T2173" i="8" s="1"/>
  <c r="A2174" i="8"/>
  <c r="T2174" i="8" s="1"/>
  <c r="A2175" i="8"/>
  <c r="T2175" i="8" s="1"/>
  <c r="A2176" i="8"/>
  <c r="T2176" i="8" s="1"/>
  <c r="A2177" i="8"/>
  <c r="T2177" i="8" s="1"/>
  <c r="A2178" i="8"/>
  <c r="T2178" i="8" s="1"/>
  <c r="A2179" i="8"/>
  <c r="T2179" i="8" s="1"/>
  <c r="A2180" i="8"/>
  <c r="T2180" i="8" s="1"/>
  <c r="A2181" i="8"/>
  <c r="T2181" i="8" s="1"/>
  <c r="A2182" i="8"/>
  <c r="T2182" i="8" s="1"/>
  <c r="A2183" i="8"/>
  <c r="T2183" i="8" s="1"/>
  <c r="A2184" i="8"/>
  <c r="T2184" i="8" s="1"/>
  <c r="A2185" i="8"/>
  <c r="T2185" i="8" s="1"/>
  <c r="A2186" i="8"/>
  <c r="T2186" i="8" s="1"/>
  <c r="A2187" i="8"/>
  <c r="T2187" i="8" s="1"/>
  <c r="A2188" i="8"/>
  <c r="T2188" i="8" s="1"/>
  <c r="A2189" i="8"/>
  <c r="T2189" i="8" s="1"/>
  <c r="A2190" i="8"/>
  <c r="T2190" i="8" s="1"/>
  <c r="A2191" i="8"/>
  <c r="T2191" i="8" s="1"/>
  <c r="A2192" i="8"/>
  <c r="T2192" i="8" s="1"/>
  <c r="A2193" i="8"/>
  <c r="T2193" i="8" s="1"/>
  <c r="A2194" i="8"/>
  <c r="T2194" i="8" s="1"/>
  <c r="A2195" i="8"/>
  <c r="T2195" i="8" s="1"/>
  <c r="A2196" i="8"/>
  <c r="T2196" i="8" s="1"/>
  <c r="A2197" i="8"/>
  <c r="T2197" i="8" s="1"/>
  <c r="A2198" i="8"/>
  <c r="T2198" i="8" s="1"/>
  <c r="A2199" i="8"/>
  <c r="T2199" i="8" s="1"/>
  <c r="A2200" i="8"/>
  <c r="T2200" i="8" s="1"/>
  <c r="A2201" i="8"/>
  <c r="T2201" i="8" s="1"/>
  <c r="A2202" i="8"/>
  <c r="T2202" i="8" s="1"/>
  <c r="A2203" i="8"/>
  <c r="T2203" i="8" s="1"/>
  <c r="A2204" i="8"/>
  <c r="T2204" i="8" s="1"/>
  <c r="A2205" i="8"/>
  <c r="T2205" i="8" s="1"/>
  <c r="A2206" i="8"/>
  <c r="T2206" i="8" s="1"/>
  <c r="A2207" i="8"/>
  <c r="T2207" i="8" s="1"/>
  <c r="A2208" i="8"/>
  <c r="T2208" i="8" s="1"/>
  <c r="A2209" i="8"/>
  <c r="T2209" i="8" s="1"/>
  <c r="A2210" i="8"/>
  <c r="T2210" i="8" s="1"/>
  <c r="A2211" i="8"/>
  <c r="T2211" i="8" s="1"/>
  <c r="A2212" i="8"/>
  <c r="T2212" i="8" s="1"/>
  <c r="A2213" i="8"/>
  <c r="T2213" i="8" s="1"/>
  <c r="A2214" i="8"/>
  <c r="T2214" i="8" s="1"/>
  <c r="A2215" i="8"/>
  <c r="T2215" i="8" s="1"/>
  <c r="A2216" i="8"/>
  <c r="T2216" i="8" s="1"/>
  <c r="A2217" i="8"/>
  <c r="T2217" i="8" s="1"/>
  <c r="A2218" i="8"/>
  <c r="T2218" i="8" s="1"/>
  <c r="A2219" i="8"/>
  <c r="T2219" i="8" s="1"/>
  <c r="A2220" i="8"/>
  <c r="T2220" i="8" s="1"/>
  <c r="A2221" i="8"/>
  <c r="T2221" i="8" s="1"/>
  <c r="A2222" i="8"/>
  <c r="T2222" i="8" s="1"/>
  <c r="A2223" i="8"/>
  <c r="T2223" i="8" s="1"/>
  <c r="A2224" i="8"/>
  <c r="T2224" i="8" s="1"/>
  <c r="A2225" i="8"/>
  <c r="T2225" i="8" s="1"/>
  <c r="A2226" i="8"/>
  <c r="T2226" i="8" s="1"/>
  <c r="A2227" i="8"/>
  <c r="T2227" i="8" s="1"/>
  <c r="A2228" i="8"/>
  <c r="T2228" i="8" s="1"/>
  <c r="A2229" i="8"/>
  <c r="T2229" i="8" s="1"/>
  <c r="A2230" i="8"/>
  <c r="T2230" i="8" s="1"/>
  <c r="A2231" i="8"/>
  <c r="T2231" i="8" s="1"/>
  <c r="A2232" i="8"/>
  <c r="T2232" i="8" s="1"/>
  <c r="A2233" i="8"/>
  <c r="T2233" i="8" s="1"/>
  <c r="A2234" i="8"/>
  <c r="T2234" i="8" s="1"/>
  <c r="A2235" i="8"/>
  <c r="T2235" i="8" s="1"/>
  <c r="A2236" i="8"/>
  <c r="T2236" i="8" s="1"/>
  <c r="A2237" i="8"/>
  <c r="T2237" i="8" s="1"/>
  <c r="A2238" i="8"/>
  <c r="T2238" i="8" s="1"/>
  <c r="A2239" i="8"/>
  <c r="T2239" i="8" s="1"/>
  <c r="A2240" i="8"/>
  <c r="T2240" i="8" s="1"/>
  <c r="A2241" i="8"/>
  <c r="T2241" i="8" s="1"/>
  <c r="A2242" i="8"/>
  <c r="T2242" i="8" s="1"/>
  <c r="A2243" i="8"/>
  <c r="T2243" i="8" s="1"/>
  <c r="A2244" i="8"/>
  <c r="T2244" i="8" s="1"/>
  <c r="A2245" i="8"/>
  <c r="T2245" i="8" s="1"/>
  <c r="A2246" i="8"/>
  <c r="T2246" i="8" s="1"/>
  <c r="A2247" i="8"/>
  <c r="T2247" i="8" s="1"/>
  <c r="A2248" i="8"/>
  <c r="T2248" i="8" s="1"/>
  <c r="A2249" i="8"/>
  <c r="T2249" i="8" s="1"/>
  <c r="A2250" i="8"/>
  <c r="T2250" i="8" s="1"/>
  <c r="A2251" i="8"/>
  <c r="T2251" i="8" s="1"/>
  <c r="A2252" i="8"/>
  <c r="T2252" i="8" s="1"/>
  <c r="A2253" i="8"/>
  <c r="T2253" i="8" s="1"/>
  <c r="A2254" i="8"/>
  <c r="T2254" i="8" s="1"/>
  <c r="A2255" i="8"/>
  <c r="T2255" i="8" s="1"/>
  <c r="A2256" i="8"/>
  <c r="T2256" i="8" s="1"/>
  <c r="A2257" i="8"/>
  <c r="T2257" i="8" s="1"/>
  <c r="A2258" i="8"/>
  <c r="T2258" i="8" s="1"/>
  <c r="A2259" i="8"/>
  <c r="T2259" i="8" s="1"/>
  <c r="A2260" i="8"/>
  <c r="T2260" i="8" s="1"/>
  <c r="A2261" i="8"/>
  <c r="T2261" i="8" s="1"/>
  <c r="A2262" i="8"/>
  <c r="T2262" i="8" s="1"/>
  <c r="A2263" i="8"/>
  <c r="T2263" i="8" s="1"/>
  <c r="A2264" i="8"/>
  <c r="T2264" i="8" s="1"/>
  <c r="A2265" i="8"/>
  <c r="T2265" i="8" s="1"/>
  <c r="A2266" i="8"/>
  <c r="T2266" i="8" s="1"/>
  <c r="A2267" i="8"/>
  <c r="T2267" i="8" s="1"/>
  <c r="A2268" i="8"/>
  <c r="T2268" i="8" s="1"/>
  <c r="A2269" i="8"/>
  <c r="T2269" i="8" s="1"/>
  <c r="A2270" i="8"/>
  <c r="T2270" i="8" s="1"/>
  <c r="A2271" i="8"/>
  <c r="T2271" i="8" s="1"/>
  <c r="A2272" i="8"/>
  <c r="T2272" i="8" s="1"/>
  <c r="A2273" i="8"/>
  <c r="T2273" i="8" s="1"/>
  <c r="A2274" i="8"/>
  <c r="T2274" i="8" s="1"/>
  <c r="A2275" i="8"/>
  <c r="T2275" i="8" s="1"/>
  <c r="A2276" i="8"/>
  <c r="T2276" i="8" s="1"/>
  <c r="A2277" i="8"/>
  <c r="T2277" i="8" s="1"/>
  <c r="A2278" i="8"/>
  <c r="T2278" i="8" s="1"/>
  <c r="A2279" i="8"/>
  <c r="T2279" i="8" s="1"/>
  <c r="A2280" i="8"/>
  <c r="T2280" i="8" s="1"/>
  <c r="A2281" i="8"/>
  <c r="T2281" i="8" s="1"/>
  <c r="A2282" i="8"/>
  <c r="T2282" i="8" s="1"/>
  <c r="A2283" i="8"/>
  <c r="T2283" i="8" s="1"/>
  <c r="A2284" i="8"/>
  <c r="T2284" i="8" s="1"/>
  <c r="A2285" i="8"/>
  <c r="T2285" i="8" s="1"/>
  <c r="A2286" i="8"/>
  <c r="T2286" i="8" s="1"/>
  <c r="A2287" i="8"/>
  <c r="T2287" i="8" s="1"/>
  <c r="A2288" i="8"/>
  <c r="T2288" i="8" s="1"/>
  <c r="A2289" i="8"/>
  <c r="T2289" i="8" s="1"/>
  <c r="A2290" i="8"/>
  <c r="T2290" i="8" s="1"/>
  <c r="A2291" i="8"/>
  <c r="T2291" i="8" s="1"/>
  <c r="A2292" i="8"/>
  <c r="T2292" i="8" s="1"/>
  <c r="A2293" i="8"/>
  <c r="T2293" i="8" s="1"/>
  <c r="A2294" i="8"/>
  <c r="T2294" i="8" s="1"/>
  <c r="A2295" i="8"/>
  <c r="T2295" i="8" s="1"/>
  <c r="A2296" i="8"/>
  <c r="T2296" i="8" s="1"/>
  <c r="A2297" i="8"/>
  <c r="T2297" i="8" s="1"/>
  <c r="A2298" i="8"/>
  <c r="T2298" i="8" s="1"/>
  <c r="A2299" i="8"/>
  <c r="T2299" i="8" s="1"/>
  <c r="A2300" i="8"/>
  <c r="T2300" i="8" s="1"/>
  <c r="A2301" i="8"/>
  <c r="T2301" i="8" s="1"/>
  <c r="A2302" i="8"/>
  <c r="T2302" i="8" s="1"/>
  <c r="A2303" i="8"/>
  <c r="T2303" i="8" s="1"/>
  <c r="A2304" i="8"/>
  <c r="T2304" i="8" s="1"/>
  <c r="A2305" i="8"/>
  <c r="T2305" i="8" s="1"/>
  <c r="A2306" i="8"/>
  <c r="T2306" i="8" s="1"/>
  <c r="A2307" i="8"/>
  <c r="T2307" i="8" s="1"/>
  <c r="A2308" i="8"/>
  <c r="T2308" i="8" s="1"/>
  <c r="A2309" i="8"/>
  <c r="T2309" i="8" s="1"/>
  <c r="A2310" i="8"/>
  <c r="T2310" i="8" s="1"/>
  <c r="A2311" i="8"/>
  <c r="T2311" i="8" s="1"/>
  <c r="A2312" i="8"/>
  <c r="T2312" i="8" s="1"/>
  <c r="A2313" i="8"/>
  <c r="T2313" i="8" s="1"/>
  <c r="A2314" i="8"/>
  <c r="T2314" i="8" s="1"/>
  <c r="A2315" i="8"/>
  <c r="T2315" i="8" s="1"/>
  <c r="A2316" i="8"/>
  <c r="T2316" i="8" s="1"/>
  <c r="A2317" i="8"/>
  <c r="T2317" i="8" s="1"/>
  <c r="A2318" i="8"/>
  <c r="T2318" i="8" s="1"/>
  <c r="A2319" i="8"/>
  <c r="T2319" i="8" s="1"/>
  <c r="A2320" i="8"/>
  <c r="T2320" i="8" s="1"/>
  <c r="A2321" i="8"/>
  <c r="T2321" i="8" s="1"/>
  <c r="A2322" i="8"/>
  <c r="T2322" i="8" s="1"/>
  <c r="A2323" i="8"/>
  <c r="T2323" i="8" s="1"/>
  <c r="A2324" i="8"/>
  <c r="T2324" i="8" s="1"/>
  <c r="A2325" i="8"/>
  <c r="T2325" i="8" s="1"/>
  <c r="A2326" i="8"/>
  <c r="T2326" i="8" s="1"/>
  <c r="A2327" i="8"/>
  <c r="T2327" i="8" s="1"/>
  <c r="A2328" i="8"/>
  <c r="T2328" i="8" s="1"/>
  <c r="A2329" i="8"/>
  <c r="T2329" i="8" s="1"/>
  <c r="A2330" i="8"/>
  <c r="T2330" i="8" s="1"/>
  <c r="A2331" i="8"/>
  <c r="T2331" i="8" s="1"/>
  <c r="A2332" i="8"/>
  <c r="T2332" i="8" s="1"/>
  <c r="A2333" i="8"/>
  <c r="T2333" i="8" s="1"/>
  <c r="A2334" i="8"/>
  <c r="T2334" i="8" s="1"/>
  <c r="A2335" i="8"/>
  <c r="T2335" i="8" s="1"/>
  <c r="A2336" i="8"/>
  <c r="T2336" i="8" s="1"/>
  <c r="A2337" i="8"/>
  <c r="T2337" i="8" s="1"/>
  <c r="A2338" i="8"/>
  <c r="T2338" i="8" s="1"/>
  <c r="A2339" i="8"/>
  <c r="T2339" i="8" s="1"/>
  <c r="A2340" i="8"/>
  <c r="T2340" i="8" s="1"/>
  <c r="A2341" i="8"/>
  <c r="T2341" i="8" s="1"/>
  <c r="A2342" i="8"/>
  <c r="T2342" i="8" s="1"/>
  <c r="A2343" i="8"/>
  <c r="T2343" i="8" s="1"/>
  <c r="A2344" i="8"/>
  <c r="T2344" i="8" s="1"/>
  <c r="A2345" i="8"/>
  <c r="T2345" i="8" s="1"/>
  <c r="A2346" i="8"/>
  <c r="T2346" i="8" s="1"/>
  <c r="A2347" i="8"/>
  <c r="T2347" i="8" s="1"/>
  <c r="A2348" i="8"/>
  <c r="T2348" i="8" s="1"/>
  <c r="A2349" i="8"/>
  <c r="T2349" i="8" s="1"/>
  <c r="A2350" i="8"/>
  <c r="T2350" i="8" s="1"/>
  <c r="A2351" i="8"/>
  <c r="T2351" i="8" s="1"/>
  <c r="A2352" i="8"/>
  <c r="T2352" i="8" s="1"/>
  <c r="A2353" i="8"/>
  <c r="T2353" i="8" s="1"/>
  <c r="A2354" i="8"/>
  <c r="T2354" i="8" s="1"/>
  <c r="A2355" i="8"/>
  <c r="T2355" i="8" s="1"/>
  <c r="A2356" i="8"/>
  <c r="T2356" i="8" s="1"/>
  <c r="A2357" i="8"/>
  <c r="T2357" i="8" s="1"/>
  <c r="A2358" i="8"/>
  <c r="T2358" i="8" s="1"/>
  <c r="A2359" i="8"/>
  <c r="T2359" i="8" s="1"/>
  <c r="A2360" i="8"/>
  <c r="T2360" i="8" s="1"/>
  <c r="A2361" i="8"/>
  <c r="T2361" i="8" s="1"/>
  <c r="A2362" i="8"/>
  <c r="T2362" i="8" s="1"/>
  <c r="A2363" i="8"/>
  <c r="T2363" i="8" s="1"/>
  <c r="A2364" i="8"/>
  <c r="T2364" i="8" s="1"/>
  <c r="A2365" i="8"/>
  <c r="T2365" i="8" s="1"/>
  <c r="A2366" i="8"/>
  <c r="T2366" i="8" s="1"/>
  <c r="A2367" i="8"/>
  <c r="T2367" i="8" s="1"/>
  <c r="A2368" i="8"/>
  <c r="T2368" i="8" s="1"/>
  <c r="A2369" i="8"/>
  <c r="T2369" i="8" s="1"/>
  <c r="A2370" i="8"/>
  <c r="T2370" i="8" s="1"/>
  <c r="A2371" i="8"/>
  <c r="T2371" i="8" s="1"/>
  <c r="A2372" i="8"/>
  <c r="T2372" i="8" s="1"/>
  <c r="A2373" i="8"/>
  <c r="T2373" i="8" s="1"/>
  <c r="A2374" i="8"/>
  <c r="T2374" i="8" s="1"/>
  <c r="A2375" i="8"/>
  <c r="T2375" i="8" s="1"/>
  <c r="A2376" i="8"/>
  <c r="T2376" i="8" s="1"/>
  <c r="A2377" i="8"/>
  <c r="T2377" i="8" s="1"/>
  <c r="A2378" i="8"/>
  <c r="T2378" i="8" s="1"/>
  <c r="A2379" i="8"/>
  <c r="T2379" i="8" s="1"/>
  <c r="A2380" i="8"/>
  <c r="T2380" i="8" s="1"/>
  <c r="A2381" i="8"/>
  <c r="T2381" i="8" s="1"/>
  <c r="A2382" i="8"/>
  <c r="T2382" i="8" s="1"/>
  <c r="A2383" i="8"/>
  <c r="T2383" i="8" s="1"/>
  <c r="A2384" i="8"/>
  <c r="T2384" i="8" s="1"/>
  <c r="A2385" i="8"/>
  <c r="T2385" i="8" s="1"/>
  <c r="A2386" i="8"/>
  <c r="T2386" i="8" s="1"/>
  <c r="A2387" i="8"/>
  <c r="T2387" i="8" s="1"/>
  <c r="A2388" i="8"/>
  <c r="T2388" i="8" s="1"/>
  <c r="A2389" i="8"/>
  <c r="T2389" i="8" s="1"/>
  <c r="A2390" i="8"/>
  <c r="T2390" i="8" s="1"/>
  <c r="A2391" i="8"/>
  <c r="T2391" i="8" s="1"/>
  <c r="A2392" i="8"/>
  <c r="T2392" i="8" s="1"/>
  <c r="A2393" i="8"/>
  <c r="T2393" i="8" s="1"/>
  <c r="A2394" i="8"/>
  <c r="T2394" i="8" s="1"/>
  <c r="A2395" i="8"/>
  <c r="T2395" i="8" s="1"/>
  <c r="A2396" i="8"/>
  <c r="T2396" i="8" s="1"/>
  <c r="A2397" i="8"/>
  <c r="T2397" i="8" s="1"/>
  <c r="A2398" i="8"/>
  <c r="T2398" i="8" s="1"/>
  <c r="A2399" i="8"/>
  <c r="T2399" i="8" s="1"/>
  <c r="A2400" i="8"/>
  <c r="T2400" i="8" s="1"/>
  <c r="A2401" i="8"/>
  <c r="T2401" i="8" s="1"/>
  <c r="A2402" i="8"/>
  <c r="T2402" i="8" s="1"/>
  <c r="A2403" i="8"/>
  <c r="T2403" i="8" s="1"/>
  <c r="A2404" i="8"/>
  <c r="T2404" i="8" s="1"/>
  <c r="A2405" i="8"/>
  <c r="T2405" i="8" s="1"/>
  <c r="A2406" i="8"/>
  <c r="T2406" i="8" s="1"/>
  <c r="A2407" i="8"/>
  <c r="T2407" i="8" s="1"/>
  <c r="A2408" i="8"/>
  <c r="T2408" i="8" s="1"/>
  <c r="A2409" i="8"/>
  <c r="T2409" i="8" s="1"/>
  <c r="A2410" i="8"/>
  <c r="T2410" i="8" s="1"/>
  <c r="A2411" i="8"/>
  <c r="T2411" i="8" s="1"/>
  <c r="A2412" i="8"/>
  <c r="T2412" i="8" s="1"/>
  <c r="A2413" i="8"/>
  <c r="T2413" i="8" s="1"/>
  <c r="A2414" i="8"/>
  <c r="T2414" i="8" s="1"/>
  <c r="A2415" i="8"/>
  <c r="T2415" i="8" s="1"/>
  <c r="A2416" i="8"/>
  <c r="T2416" i="8" s="1"/>
  <c r="A2417" i="8"/>
  <c r="T2417" i="8" s="1"/>
  <c r="A2418" i="8"/>
  <c r="T2418" i="8" s="1"/>
  <c r="A2419" i="8"/>
  <c r="T2419" i="8" s="1"/>
  <c r="A2420" i="8"/>
  <c r="T2420" i="8" s="1"/>
  <c r="A2421" i="8"/>
  <c r="T2421" i="8" s="1"/>
  <c r="A2422" i="8"/>
  <c r="T2422" i="8" s="1"/>
  <c r="A2423" i="8"/>
  <c r="T2423" i="8" s="1"/>
  <c r="A2424" i="8"/>
  <c r="T2424" i="8" s="1"/>
  <c r="A2425" i="8"/>
  <c r="T2425" i="8" s="1"/>
  <c r="A2426" i="8"/>
  <c r="T2426" i="8" s="1"/>
  <c r="A2427" i="8"/>
  <c r="T2427" i="8" s="1"/>
  <c r="A2428" i="8"/>
  <c r="T2428" i="8" s="1"/>
  <c r="A2429" i="8"/>
  <c r="T2429" i="8" s="1"/>
  <c r="A2430" i="8"/>
  <c r="T2430" i="8" s="1"/>
  <c r="A2431" i="8"/>
  <c r="T2431" i="8" s="1"/>
  <c r="A2432" i="8"/>
  <c r="T2432" i="8" s="1"/>
  <c r="A2433" i="8"/>
  <c r="T2433" i="8" s="1"/>
  <c r="A2434" i="8"/>
  <c r="T2434" i="8" s="1"/>
  <c r="A2435" i="8"/>
  <c r="T2435" i="8" s="1"/>
  <c r="A2436" i="8"/>
  <c r="T2436" i="8" s="1"/>
  <c r="A2437" i="8"/>
  <c r="T2437" i="8" s="1"/>
  <c r="A2438" i="8"/>
  <c r="T2438" i="8" s="1"/>
  <c r="A2439" i="8"/>
  <c r="T2439" i="8" s="1"/>
  <c r="A2440" i="8"/>
  <c r="T2440" i="8" s="1"/>
  <c r="A2441" i="8"/>
  <c r="T2441" i="8" s="1"/>
  <c r="A2442" i="8"/>
  <c r="T2442" i="8" s="1"/>
  <c r="A2443" i="8"/>
  <c r="T2443" i="8" s="1"/>
  <c r="A2444" i="8"/>
  <c r="T2444" i="8" s="1"/>
  <c r="A2445" i="8"/>
  <c r="T2445" i="8" s="1"/>
  <c r="A2446" i="8"/>
  <c r="T2446" i="8" s="1"/>
  <c r="A2447" i="8"/>
  <c r="T2447" i="8" s="1"/>
  <c r="A2448" i="8"/>
  <c r="T2448" i="8" s="1"/>
  <c r="A2449" i="8"/>
  <c r="T2449" i="8" s="1"/>
  <c r="A2450" i="8"/>
  <c r="T2450" i="8" s="1"/>
  <c r="A2451" i="8"/>
  <c r="T2451" i="8" s="1"/>
  <c r="A2452" i="8"/>
  <c r="T2452" i="8" s="1"/>
  <c r="A2453" i="8"/>
  <c r="T2453" i="8" s="1"/>
  <c r="A2454" i="8"/>
  <c r="T2454" i="8" s="1"/>
  <c r="A2455" i="8"/>
  <c r="T2455" i="8" s="1"/>
  <c r="A2456" i="8"/>
  <c r="T2456" i="8" s="1"/>
  <c r="A2457" i="8"/>
  <c r="T2457" i="8" s="1"/>
  <c r="A2458" i="8"/>
  <c r="T2458" i="8" s="1"/>
  <c r="A2459" i="8"/>
  <c r="T2459" i="8" s="1"/>
  <c r="A2460" i="8"/>
  <c r="T2460" i="8" s="1"/>
  <c r="A2461" i="8"/>
  <c r="T2461" i="8" s="1"/>
  <c r="A2462" i="8"/>
  <c r="T2462" i="8" s="1"/>
  <c r="A2463" i="8"/>
  <c r="T2463" i="8" s="1"/>
  <c r="A2464" i="8"/>
  <c r="T2464" i="8" s="1"/>
  <c r="A2465" i="8"/>
  <c r="T2465" i="8" s="1"/>
  <c r="A2466" i="8"/>
  <c r="T2466" i="8" s="1"/>
  <c r="A2467" i="8"/>
  <c r="T2467" i="8" s="1"/>
  <c r="A2468" i="8"/>
  <c r="T2468" i="8" s="1"/>
  <c r="A2469" i="8"/>
  <c r="T2469" i="8" s="1"/>
  <c r="A2470" i="8"/>
  <c r="T2470" i="8" s="1"/>
  <c r="A2471" i="8"/>
  <c r="T2471" i="8" s="1"/>
  <c r="A2472" i="8"/>
  <c r="T2472" i="8" s="1"/>
  <c r="A2473" i="8"/>
  <c r="T2473" i="8" s="1"/>
  <c r="A2474" i="8"/>
  <c r="T2474" i="8" s="1"/>
  <c r="A2475" i="8"/>
  <c r="T2475" i="8" s="1"/>
  <c r="A2476" i="8"/>
  <c r="T2476" i="8" s="1"/>
  <c r="A2477" i="8"/>
  <c r="T2477" i="8" s="1"/>
  <c r="A2478" i="8"/>
  <c r="T2478" i="8" s="1"/>
  <c r="A2479" i="8"/>
  <c r="T2479" i="8" s="1"/>
  <c r="A2480" i="8"/>
  <c r="T2480" i="8" s="1"/>
  <c r="A2481" i="8"/>
  <c r="T2481" i="8" s="1"/>
  <c r="A2482" i="8"/>
  <c r="T2482" i="8" s="1"/>
  <c r="A2483" i="8"/>
  <c r="T2483" i="8" s="1"/>
  <c r="A2484" i="8"/>
  <c r="T2484" i="8" s="1"/>
  <c r="A2485" i="8"/>
  <c r="T2485" i="8" s="1"/>
  <c r="A2486" i="8"/>
  <c r="T2486" i="8" s="1"/>
  <c r="A2487" i="8"/>
  <c r="T2487" i="8" s="1"/>
  <c r="A2488" i="8"/>
  <c r="T2488" i="8" s="1"/>
  <c r="A2489" i="8"/>
  <c r="T2489" i="8" s="1"/>
  <c r="A2490" i="8"/>
  <c r="T2490" i="8" s="1"/>
  <c r="A2491" i="8"/>
  <c r="T2491" i="8" s="1"/>
  <c r="A2492" i="8"/>
  <c r="T2492" i="8" s="1"/>
  <c r="A2493" i="8"/>
  <c r="T2493" i="8" s="1"/>
  <c r="A2494" i="8"/>
  <c r="T2494" i="8" s="1"/>
  <c r="A2495" i="8"/>
  <c r="T2495" i="8" s="1"/>
  <c r="A2496" i="8"/>
  <c r="T2496" i="8" s="1"/>
  <c r="A2497" i="8"/>
  <c r="T2497" i="8" s="1"/>
  <c r="A2498" i="8"/>
  <c r="T2498" i="8" s="1"/>
  <c r="A2499" i="8"/>
  <c r="T2499" i="8" s="1"/>
  <c r="A2500" i="8"/>
  <c r="T2500" i="8" s="1"/>
  <c r="A2501" i="8"/>
  <c r="T2501" i="8" s="1"/>
  <c r="A2502" i="8"/>
  <c r="T2502" i="8" s="1"/>
  <c r="A2503" i="8"/>
  <c r="T2503" i="8" s="1"/>
  <c r="A2504" i="8"/>
  <c r="T2504" i="8" s="1"/>
  <c r="A2505" i="8"/>
  <c r="T2505" i="8" s="1"/>
  <c r="A2506" i="8"/>
  <c r="T2506" i="8" s="1"/>
  <c r="A2507" i="8"/>
  <c r="T2507" i="8" s="1"/>
  <c r="A2508" i="8"/>
  <c r="T2508" i="8" s="1"/>
  <c r="A2509" i="8"/>
  <c r="T2509" i="8" s="1"/>
  <c r="A2510" i="8"/>
  <c r="T2510" i="8" s="1"/>
  <c r="A2511" i="8"/>
  <c r="T2511" i="8" s="1"/>
  <c r="A2512" i="8"/>
  <c r="T2512" i="8" s="1"/>
  <c r="A2513" i="8"/>
  <c r="T2513" i="8" s="1"/>
  <c r="A2514" i="8"/>
  <c r="T2514" i="8" s="1"/>
  <c r="A2515" i="8"/>
  <c r="T2515" i="8" s="1"/>
  <c r="A2516" i="8"/>
  <c r="T2516" i="8" s="1"/>
  <c r="A2517" i="8"/>
  <c r="T2517" i="8" s="1"/>
  <c r="A2518" i="8"/>
  <c r="T2518" i="8" s="1"/>
  <c r="A2519" i="8"/>
  <c r="T2519" i="8" s="1"/>
  <c r="A2520" i="8"/>
  <c r="T2520" i="8" s="1"/>
  <c r="A2521" i="8"/>
  <c r="T2521" i="8" s="1"/>
  <c r="A2522" i="8"/>
  <c r="T2522" i="8" s="1"/>
  <c r="A2523" i="8"/>
  <c r="T2523" i="8" s="1"/>
  <c r="A2524" i="8"/>
  <c r="T2524" i="8" s="1"/>
  <c r="A2525" i="8"/>
  <c r="T2525" i="8" s="1"/>
  <c r="A2526" i="8"/>
  <c r="T2526" i="8" s="1"/>
  <c r="A2527" i="8"/>
  <c r="T2527" i="8" s="1"/>
  <c r="A2528" i="8"/>
  <c r="T2528" i="8" s="1"/>
  <c r="A2529" i="8"/>
  <c r="T2529" i="8" s="1"/>
  <c r="A2530" i="8"/>
  <c r="T2530" i="8" s="1"/>
  <c r="A2531" i="8"/>
  <c r="T2531" i="8" s="1"/>
  <c r="A2532" i="8"/>
  <c r="T2532" i="8" s="1"/>
  <c r="A2533" i="8"/>
  <c r="T2533" i="8" s="1"/>
  <c r="A2534" i="8"/>
  <c r="T2534" i="8" s="1"/>
  <c r="A2535" i="8"/>
  <c r="T2535" i="8" s="1"/>
  <c r="A2536" i="8"/>
  <c r="T2536" i="8" s="1"/>
  <c r="A2537" i="8"/>
  <c r="T2537" i="8" s="1"/>
  <c r="A2538" i="8"/>
  <c r="T2538" i="8" s="1"/>
  <c r="A2539" i="8"/>
  <c r="T2539" i="8" s="1"/>
  <c r="A2540" i="8"/>
  <c r="T2540" i="8" s="1"/>
  <c r="A2541" i="8"/>
  <c r="T2541" i="8" s="1"/>
  <c r="A2542" i="8"/>
  <c r="T2542" i="8" s="1"/>
  <c r="A2543" i="8"/>
  <c r="T2543" i="8" s="1"/>
  <c r="A2544" i="8"/>
  <c r="T2544" i="8" s="1"/>
  <c r="A2545" i="8"/>
  <c r="T2545" i="8" s="1"/>
  <c r="A2546" i="8"/>
  <c r="T2546" i="8" s="1"/>
  <c r="A2547" i="8"/>
  <c r="T2547" i="8" s="1"/>
  <c r="A2548" i="8"/>
  <c r="T2548" i="8" s="1"/>
  <c r="A2549" i="8"/>
  <c r="T2549" i="8" s="1"/>
  <c r="A2550" i="8"/>
  <c r="T2550" i="8" s="1"/>
  <c r="A2551" i="8"/>
  <c r="T2551" i="8" s="1"/>
  <c r="A2552" i="8"/>
  <c r="T2552" i="8" s="1"/>
  <c r="A2553" i="8"/>
  <c r="T2553" i="8" s="1"/>
  <c r="A2554" i="8"/>
  <c r="T2554" i="8" s="1"/>
  <c r="A2555" i="8"/>
  <c r="T2555" i="8" s="1"/>
  <c r="A2556" i="8"/>
  <c r="T2556" i="8" s="1"/>
  <c r="A2557" i="8"/>
  <c r="T2557" i="8" s="1"/>
  <c r="A2558" i="8"/>
  <c r="T2558" i="8" s="1"/>
  <c r="A2559" i="8"/>
  <c r="T2559" i="8" s="1"/>
  <c r="A2560" i="8"/>
  <c r="T2560" i="8" s="1"/>
  <c r="A2561" i="8"/>
  <c r="T2561" i="8" s="1"/>
  <c r="A2562" i="8"/>
  <c r="T2562" i="8" s="1"/>
  <c r="A2563" i="8"/>
  <c r="T2563" i="8" s="1"/>
  <c r="A2564" i="8"/>
  <c r="T2564" i="8" s="1"/>
  <c r="A2565" i="8"/>
  <c r="T2565" i="8" s="1"/>
  <c r="A2566" i="8"/>
  <c r="T2566" i="8" s="1"/>
  <c r="A2567" i="8"/>
  <c r="T2567" i="8" s="1"/>
  <c r="A2568" i="8"/>
  <c r="T2568" i="8" s="1"/>
  <c r="A2569" i="8"/>
  <c r="T2569" i="8" s="1"/>
  <c r="A2570" i="8"/>
  <c r="T2570" i="8" s="1"/>
  <c r="A2571" i="8"/>
  <c r="T2571" i="8" s="1"/>
  <c r="A2572" i="8"/>
  <c r="T2572" i="8" s="1"/>
  <c r="A2573" i="8"/>
  <c r="T2573" i="8" s="1"/>
  <c r="A2574" i="8"/>
  <c r="T2574" i="8" s="1"/>
  <c r="A2575" i="8"/>
  <c r="T2575" i="8" s="1"/>
  <c r="A2576" i="8"/>
  <c r="T2576" i="8" s="1"/>
  <c r="A2577" i="8"/>
  <c r="T2577" i="8" s="1"/>
  <c r="A2578" i="8"/>
  <c r="T2578" i="8" s="1"/>
  <c r="A2579" i="8"/>
  <c r="T2579" i="8" s="1"/>
  <c r="A2580" i="8"/>
  <c r="T2580" i="8" s="1"/>
  <c r="A2581" i="8"/>
  <c r="T2581" i="8" s="1"/>
  <c r="A2582" i="8"/>
  <c r="T2582" i="8" s="1"/>
  <c r="A2583" i="8"/>
  <c r="T2583" i="8" s="1"/>
  <c r="A2584" i="8"/>
  <c r="T2584" i="8" s="1"/>
  <c r="A2585" i="8"/>
  <c r="T2585" i="8" s="1"/>
  <c r="A2586" i="8"/>
  <c r="T2586" i="8" s="1"/>
  <c r="A2587" i="8"/>
  <c r="T2587" i="8" s="1"/>
  <c r="A2588" i="8"/>
  <c r="T2588" i="8" s="1"/>
  <c r="A2589" i="8"/>
  <c r="T2589" i="8" s="1"/>
  <c r="A2590" i="8"/>
  <c r="T2590" i="8" s="1"/>
  <c r="A2591" i="8"/>
  <c r="T2591" i="8" s="1"/>
  <c r="A2592" i="8"/>
  <c r="T2592" i="8" s="1"/>
  <c r="A2593" i="8"/>
  <c r="T2593" i="8" s="1"/>
  <c r="A2594" i="8"/>
  <c r="T2594" i="8" s="1"/>
  <c r="A2595" i="8"/>
  <c r="T2595" i="8" s="1"/>
  <c r="A2596" i="8"/>
  <c r="T2596" i="8" s="1"/>
  <c r="A2597" i="8"/>
  <c r="T2597" i="8" s="1"/>
  <c r="A2598" i="8"/>
  <c r="T2598" i="8" s="1"/>
  <c r="A2599" i="8"/>
  <c r="T2599" i="8" s="1"/>
  <c r="A2600" i="8"/>
  <c r="T2600" i="8" s="1"/>
  <c r="A2601" i="8"/>
  <c r="T2601" i="8" s="1"/>
  <c r="A2602" i="8"/>
  <c r="T2602" i="8" s="1"/>
  <c r="A2603" i="8"/>
  <c r="T2603" i="8" s="1"/>
  <c r="A2604" i="8"/>
  <c r="T2604" i="8" s="1"/>
  <c r="A2605" i="8"/>
  <c r="T2605" i="8" s="1"/>
  <c r="A2606" i="8"/>
  <c r="T2606" i="8" s="1"/>
  <c r="A2607" i="8"/>
  <c r="T2607" i="8" s="1"/>
  <c r="A2608" i="8"/>
  <c r="T2608" i="8" s="1"/>
  <c r="A2609" i="8"/>
  <c r="T2609" i="8" s="1"/>
  <c r="A2610" i="8"/>
  <c r="T2610" i="8" s="1"/>
  <c r="A2611" i="8"/>
  <c r="T2611" i="8" s="1"/>
  <c r="A2612" i="8"/>
  <c r="T2612" i="8" s="1"/>
  <c r="A2613" i="8"/>
  <c r="T2613" i="8" s="1"/>
  <c r="A2614" i="8"/>
  <c r="T2614" i="8" s="1"/>
  <c r="A2615" i="8"/>
  <c r="T2615" i="8" s="1"/>
  <c r="A2616" i="8"/>
  <c r="T2616" i="8" s="1"/>
  <c r="A2617" i="8"/>
  <c r="T2617" i="8" s="1"/>
  <c r="A2618" i="8"/>
  <c r="T2618" i="8" s="1"/>
  <c r="A2619" i="8"/>
  <c r="T2619" i="8" s="1"/>
  <c r="A2620" i="8"/>
  <c r="T2620" i="8" s="1"/>
  <c r="A2621" i="8"/>
  <c r="T2621" i="8" s="1"/>
  <c r="A2622" i="8"/>
  <c r="T2622" i="8" s="1"/>
  <c r="A2623" i="8"/>
  <c r="T2623" i="8" s="1"/>
  <c r="A2624" i="8"/>
  <c r="T2624" i="8" s="1"/>
  <c r="A2625" i="8"/>
  <c r="T2625" i="8" s="1"/>
  <c r="A2626" i="8"/>
  <c r="T2626" i="8" s="1"/>
  <c r="A2627" i="8"/>
  <c r="T2627" i="8" s="1"/>
  <c r="A2628" i="8"/>
  <c r="T2628" i="8" s="1"/>
  <c r="A2629" i="8"/>
  <c r="T2629" i="8" s="1"/>
  <c r="A2630" i="8"/>
  <c r="T2630" i="8" s="1"/>
  <c r="A2631" i="8"/>
  <c r="T2631" i="8" s="1"/>
  <c r="A2632" i="8"/>
  <c r="T2632" i="8" s="1"/>
  <c r="A2633" i="8"/>
  <c r="T2633" i="8" s="1"/>
  <c r="A2634" i="8"/>
  <c r="T2634" i="8" s="1"/>
  <c r="A2635" i="8"/>
  <c r="T2635" i="8" s="1"/>
  <c r="A2636" i="8"/>
  <c r="T2636" i="8" s="1"/>
  <c r="A2637" i="8"/>
  <c r="T2637" i="8" s="1"/>
  <c r="A2638" i="8"/>
  <c r="T2638" i="8" s="1"/>
  <c r="A2639" i="8"/>
  <c r="T2639" i="8" s="1"/>
  <c r="A2640" i="8"/>
  <c r="T2640" i="8" s="1"/>
  <c r="A2641" i="8"/>
  <c r="T2641" i="8" s="1"/>
  <c r="A2642" i="8"/>
  <c r="T2642" i="8" s="1"/>
  <c r="A2643" i="8"/>
  <c r="T2643" i="8" s="1"/>
  <c r="A2644" i="8"/>
  <c r="T2644" i="8" s="1"/>
  <c r="A2645" i="8"/>
  <c r="T2645" i="8" s="1"/>
  <c r="A2646" i="8"/>
  <c r="T2646" i="8" s="1"/>
  <c r="A2647" i="8"/>
  <c r="T2647" i="8" s="1"/>
  <c r="A2648" i="8"/>
  <c r="T2648" i="8" s="1"/>
  <c r="A2649" i="8"/>
  <c r="T2649" i="8" s="1"/>
  <c r="A2650" i="8"/>
  <c r="T2650" i="8" s="1"/>
  <c r="A2651" i="8"/>
  <c r="T2651" i="8" s="1"/>
  <c r="A2652" i="8"/>
  <c r="T2652" i="8" s="1"/>
  <c r="A2653" i="8"/>
  <c r="T2653" i="8" s="1"/>
  <c r="A2654" i="8"/>
  <c r="T2654" i="8" s="1"/>
  <c r="A2655" i="8"/>
  <c r="T2655" i="8" s="1"/>
  <c r="A2656" i="8"/>
  <c r="T2656" i="8" s="1"/>
  <c r="A2657" i="8"/>
  <c r="T2657" i="8" s="1"/>
  <c r="A2658" i="8"/>
  <c r="T2658" i="8" s="1"/>
  <c r="A2659" i="8"/>
  <c r="T2659" i="8" s="1"/>
  <c r="A2660" i="8"/>
  <c r="T2660" i="8" s="1"/>
  <c r="A2661" i="8"/>
  <c r="T2661" i="8" s="1"/>
  <c r="A2662" i="8"/>
  <c r="T2662" i="8" s="1"/>
  <c r="A2663" i="8"/>
  <c r="T2663" i="8" s="1"/>
  <c r="A2664" i="8"/>
  <c r="T2664" i="8" s="1"/>
  <c r="A2665" i="8"/>
  <c r="T2665" i="8" s="1"/>
  <c r="A2666" i="8"/>
  <c r="T2666" i="8" s="1"/>
  <c r="A2667" i="8"/>
  <c r="T2667" i="8" s="1"/>
  <c r="A2668" i="8"/>
  <c r="T2668" i="8" s="1"/>
  <c r="A2669" i="8"/>
  <c r="T2669" i="8" s="1"/>
  <c r="A2670" i="8"/>
  <c r="T2670" i="8" s="1"/>
  <c r="A2671" i="8"/>
  <c r="T2671" i="8" s="1"/>
  <c r="A2672" i="8"/>
  <c r="T2672" i="8" s="1"/>
  <c r="A2673" i="8"/>
  <c r="T2673" i="8" s="1"/>
  <c r="A2674" i="8"/>
  <c r="T2674" i="8" s="1"/>
  <c r="A2675" i="8"/>
  <c r="T2675" i="8" s="1"/>
  <c r="A2676" i="8"/>
  <c r="T2676" i="8" s="1"/>
  <c r="A2677" i="8"/>
  <c r="T2677" i="8" s="1"/>
  <c r="A2678" i="8"/>
  <c r="T2678" i="8" s="1"/>
  <c r="A2679" i="8"/>
  <c r="T2679" i="8" s="1"/>
  <c r="A2680" i="8"/>
  <c r="T2680" i="8" s="1"/>
  <c r="A2681" i="8"/>
  <c r="T2681" i="8" s="1"/>
  <c r="A2682" i="8"/>
  <c r="T2682" i="8" s="1"/>
  <c r="A2683" i="8"/>
  <c r="T2683" i="8" s="1"/>
  <c r="A2684" i="8"/>
  <c r="T2684" i="8" s="1"/>
  <c r="A2685" i="8"/>
  <c r="T2685" i="8" s="1"/>
  <c r="A2686" i="8"/>
  <c r="T2686" i="8" s="1"/>
  <c r="A2687" i="8"/>
  <c r="T2687" i="8" s="1"/>
  <c r="A2688" i="8"/>
  <c r="T2688" i="8" s="1"/>
  <c r="A2689" i="8"/>
  <c r="T2689" i="8" s="1"/>
  <c r="A2690" i="8"/>
  <c r="T2690" i="8" s="1"/>
  <c r="A2691" i="8"/>
  <c r="T2691" i="8" s="1"/>
  <c r="A2692" i="8"/>
  <c r="T2692" i="8" s="1"/>
  <c r="A2693" i="8"/>
  <c r="T2693" i="8" s="1"/>
  <c r="A2694" i="8"/>
  <c r="T2694" i="8" s="1"/>
  <c r="A2695" i="8"/>
  <c r="T2695" i="8" s="1"/>
  <c r="A2696" i="8"/>
  <c r="T2696" i="8" s="1"/>
  <c r="A2697" i="8"/>
  <c r="T2697" i="8" s="1"/>
  <c r="A2698" i="8"/>
  <c r="T2698" i="8" s="1"/>
  <c r="A2699" i="8"/>
  <c r="T2699" i="8" s="1"/>
  <c r="A2700" i="8"/>
  <c r="T2700" i="8" s="1"/>
  <c r="A2701" i="8"/>
  <c r="T2701" i="8" s="1"/>
  <c r="A2702" i="8"/>
  <c r="T2702" i="8" s="1"/>
  <c r="A2703" i="8"/>
  <c r="T2703" i="8" s="1"/>
  <c r="A2704" i="8"/>
  <c r="T2704" i="8" s="1"/>
  <c r="A2705" i="8"/>
  <c r="T2705" i="8" s="1"/>
  <c r="A2706" i="8"/>
  <c r="T2706" i="8" s="1"/>
  <c r="A2707" i="8"/>
  <c r="T2707" i="8" s="1"/>
  <c r="A2708" i="8"/>
  <c r="T2708" i="8" s="1"/>
  <c r="A2709" i="8"/>
  <c r="T2709" i="8" s="1"/>
  <c r="A2710" i="8"/>
  <c r="T2710" i="8" s="1"/>
  <c r="A2711" i="8"/>
  <c r="T2711" i="8" s="1"/>
  <c r="A2712" i="8"/>
  <c r="T2712" i="8" s="1"/>
  <c r="A2713" i="8"/>
  <c r="T2713" i="8" s="1"/>
  <c r="A2714" i="8"/>
  <c r="T2714" i="8" s="1"/>
  <c r="A2715" i="8"/>
  <c r="T2715" i="8" s="1"/>
  <c r="A2716" i="8"/>
  <c r="T2716" i="8" s="1"/>
  <c r="A2717" i="8"/>
  <c r="T2717" i="8" s="1"/>
  <c r="A2718" i="8"/>
  <c r="T2718" i="8" s="1"/>
  <c r="A2719" i="8"/>
  <c r="T2719" i="8" s="1"/>
  <c r="A2720" i="8"/>
  <c r="T2720" i="8" s="1"/>
  <c r="A2721" i="8"/>
  <c r="T2721" i="8" s="1"/>
  <c r="A2722" i="8"/>
  <c r="T2722" i="8" s="1"/>
  <c r="A2723" i="8"/>
  <c r="T2723" i="8" s="1"/>
  <c r="A2724" i="8"/>
  <c r="T2724" i="8" s="1"/>
  <c r="A2725" i="8"/>
  <c r="T2725" i="8" s="1"/>
  <c r="A2726" i="8"/>
  <c r="T2726" i="8" s="1"/>
  <c r="A2727" i="8"/>
  <c r="T2727" i="8" s="1"/>
  <c r="A2728" i="8"/>
  <c r="T2728" i="8" s="1"/>
  <c r="A2729" i="8"/>
  <c r="T2729" i="8" s="1"/>
  <c r="A2730" i="8"/>
  <c r="T2730" i="8" s="1"/>
  <c r="A2731" i="8"/>
  <c r="T2731" i="8" s="1"/>
  <c r="A2732" i="8"/>
  <c r="T2732" i="8" s="1"/>
  <c r="A2733" i="8"/>
  <c r="T2733" i="8" s="1"/>
  <c r="A2734" i="8"/>
  <c r="T2734" i="8" s="1"/>
  <c r="A2735" i="8"/>
  <c r="T2735" i="8" s="1"/>
  <c r="A2736" i="8"/>
  <c r="T2736" i="8" s="1"/>
  <c r="A2737" i="8"/>
  <c r="T2737" i="8" s="1"/>
  <c r="A2738" i="8"/>
  <c r="T2738" i="8" s="1"/>
  <c r="A2739" i="8"/>
  <c r="T2739" i="8" s="1"/>
  <c r="A2740" i="8"/>
  <c r="T2740" i="8" s="1"/>
  <c r="A2741" i="8"/>
  <c r="T2741" i="8" s="1"/>
  <c r="A2742" i="8"/>
  <c r="T2742" i="8" s="1"/>
  <c r="A2743" i="8"/>
  <c r="T2743" i="8" s="1"/>
  <c r="A2744" i="8"/>
  <c r="T2744" i="8" s="1"/>
  <c r="A2745" i="8"/>
  <c r="T2745" i="8" s="1"/>
  <c r="A2746" i="8"/>
  <c r="T2746" i="8" s="1"/>
  <c r="A2747" i="8"/>
  <c r="T2747" i="8" s="1"/>
  <c r="A2748" i="8"/>
  <c r="T2748" i="8" s="1"/>
  <c r="A2749" i="8"/>
  <c r="T2749" i="8" s="1"/>
  <c r="A2750" i="8"/>
  <c r="T2750" i="8" s="1"/>
  <c r="A2751" i="8"/>
  <c r="T2751" i="8" s="1"/>
  <c r="A2752" i="8"/>
  <c r="T2752" i="8" s="1"/>
  <c r="A2753" i="8"/>
  <c r="T2753" i="8" s="1"/>
  <c r="A2754" i="8"/>
  <c r="T2754" i="8" s="1"/>
  <c r="A2755" i="8"/>
  <c r="T2755" i="8" s="1"/>
  <c r="A2756" i="8"/>
  <c r="T2756" i="8" s="1"/>
  <c r="A2757" i="8"/>
  <c r="T2757" i="8" s="1"/>
  <c r="A2758" i="8"/>
  <c r="T2758" i="8" s="1"/>
  <c r="A2759" i="8"/>
  <c r="T2759" i="8" s="1"/>
  <c r="A2760" i="8"/>
  <c r="T2760" i="8" s="1"/>
  <c r="A2761" i="8"/>
  <c r="T2761" i="8" s="1"/>
  <c r="A2762" i="8"/>
  <c r="T2762" i="8" s="1"/>
  <c r="A2763" i="8"/>
  <c r="T2763" i="8" s="1"/>
  <c r="A2764" i="8"/>
  <c r="T2764" i="8" s="1"/>
  <c r="A2765" i="8"/>
  <c r="T2765" i="8" s="1"/>
  <c r="A2766" i="8"/>
  <c r="T2766" i="8" s="1"/>
  <c r="A2767" i="8"/>
  <c r="T2767" i="8" s="1"/>
  <c r="A2768" i="8"/>
  <c r="T2768" i="8" s="1"/>
  <c r="A2769" i="8"/>
  <c r="T2769" i="8" s="1"/>
  <c r="A2770" i="8"/>
  <c r="T2770" i="8" s="1"/>
  <c r="A2771" i="8"/>
  <c r="T2771" i="8" s="1"/>
  <c r="A2772" i="8"/>
  <c r="T2772" i="8" s="1"/>
  <c r="A2773" i="8"/>
  <c r="T2773" i="8" s="1"/>
  <c r="A2774" i="8"/>
  <c r="T2774" i="8" s="1"/>
  <c r="A2775" i="8"/>
  <c r="T2775" i="8" s="1"/>
  <c r="A2776" i="8"/>
  <c r="T2776" i="8" s="1"/>
  <c r="A2777" i="8"/>
  <c r="T2777" i="8" s="1"/>
  <c r="A2778" i="8"/>
  <c r="T2778" i="8" s="1"/>
  <c r="A2779" i="8"/>
  <c r="T2779" i="8" s="1"/>
  <c r="A2780" i="8"/>
  <c r="T2780" i="8" s="1"/>
  <c r="A2781" i="8"/>
  <c r="T2781" i="8" s="1"/>
  <c r="A2782" i="8"/>
  <c r="T2782" i="8" s="1"/>
  <c r="A2783" i="8"/>
  <c r="T2783" i="8" s="1"/>
  <c r="A2784" i="8"/>
  <c r="T2784" i="8" s="1"/>
  <c r="A2785" i="8"/>
  <c r="T2785" i="8" s="1"/>
  <c r="A2786" i="8"/>
  <c r="T2786" i="8" s="1"/>
  <c r="A2787" i="8"/>
  <c r="T2787" i="8" s="1"/>
  <c r="A2788" i="8"/>
  <c r="T2788" i="8" s="1"/>
  <c r="A2789" i="8"/>
  <c r="T2789" i="8" s="1"/>
  <c r="A2790" i="8"/>
  <c r="T2790" i="8" s="1"/>
  <c r="A2791" i="8"/>
  <c r="T2791" i="8" s="1"/>
  <c r="A2792" i="8"/>
  <c r="T2792" i="8" s="1"/>
  <c r="A2793" i="8"/>
  <c r="T2793" i="8" s="1"/>
  <c r="A2794" i="8"/>
  <c r="T2794" i="8" s="1"/>
  <c r="A2795" i="8"/>
  <c r="T2795" i="8" s="1"/>
  <c r="A2796" i="8"/>
  <c r="T2796" i="8" s="1"/>
  <c r="A2797" i="8"/>
  <c r="T2797" i="8" s="1"/>
  <c r="A2798" i="8"/>
  <c r="T2798" i="8" s="1"/>
  <c r="A2799" i="8"/>
  <c r="T2799" i="8" s="1"/>
  <c r="A2800" i="8"/>
  <c r="T2800" i="8" s="1"/>
  <c r="A2801" i="8"/>
  <c r="T2801" i="8" s="1"/>
  <c r="A2802" i="8"/>
  <c r="T2802" i="8" s="1"/>
  <c r="A2803" i="8"/>
  <c r="T2803" i="8" s="1"/>
  <c r="A2804" i="8"/>
  <c r="T2804" i="8" s="1"/>
  <c r="A2805" i="8"/>
  <c r="T2805" i="8" s="1"/>
  <c r="A2806" i="8"/>
  <c r="T2806" i="8" s="1"/>
  <c r="A2807" i="8"/>
  <c r="T2807" i="8" s="1"/>
  <c r="A2808" i="8"/>
  <c r="T2808" i="8" s="1"/>
  <c r="A2809" i="8"/>
  <c r="T2809" i="8" s="1"/>
  <c r="A2810" i="8"/>
  <c r="T2810" i="8" s="1"/>
  <c r="A2811" i="8"/>
  <c r="T2811" i="8" s="1"/>
  <c r="A2812" i="8"/>
  <c r="T2812" i="8" s="1"/>
  <c r="A2813" i="8"/>
  <c r="T2813" i="8" s="1"/>
  <c r="A2814" i="8"/>
  <c r="T2814" i="8" s="1"/>
  <c r="A2815" i="8"/>
  <c r="T2815" i="8" s="1"/>
  <c r="A2816" i="8"/>
  <c r="T2816" i="8" s="1"/>
  <c r="A2817" i="8"/>
  <c r="T2817" i="8" s="1"/>
  <c r="A2818" i="8"/>
  <c r="T2818" i="8" s="1"/>
  <c r="A2819" i="8"/>
  <c r="T2819" i="8" s="1"/>
  <c r="A2820" i="8"/>
  <c r="T2820" i="8" s="1"/>
  <c r="A2821" i="8"/>
  <c r="T2821" i="8" s="1"/>
  <c r="A2822" i="8"/>
  <c r="T2822" i="8" s="1"/>
  <c r="A2823" i="8"/>
  <c r="T2823" i="8" s="1"/>
  <c r="A2824" i="8"/>
  <c r="T2824" i="8" s="1"/>
  <c r="A2825" i="8"/>
  <c r="T2825" i="8" s="1"/>
  <c r="A2826" i="8"/>
  <c r="T2826" i="8" s="1"/>
  <c r="A2827" i="8"/>
  <c r="T2827" i="8" s="1"/>
  <c r="A2828" i="8"/>
  <c r="T2828" i="8" s="1"/>
  <c r="A2829" i="8"/>
  <c r="T2829" i="8" s="1"/>
  <c r="A2830" i="8"/>
  <c r="T2830" i="8" s="1"/>
  <c r="A2831" i="8"/>
  <c r="T2831" i="8" s="1"/>
  <c r="A2832" i="8"/>
  <c r="T2832" i="8" s="1"/>
  <c r="A2833" i="8"/>
  <c r="T2833" i="8" s="1"/>
  <c r="A2834" i="8"/>
  <c r="T2834" i="8" s="1"/>
  <c r="A2835" i="8"/>
  <c r="T2835" i="8" s="1"/>
  <c r="A2836" i="8"/>
  <c r="T2836" i="8" s="1"/>
  <c r="A2837" i="8"/>
  <c r="T2837" i="8" s="1"/>
  <c r="A2838" i="8"/>
  <c r="T2838" i="8" s="1"/>
  <c r="A2839" i="8"/>
  <c r="T2839" i="8" s="1"/>
  <c r="A2840" i="8"/>
  <c r="T2840" i="8" s="1"/>
  <c r="A2841" i="8"/>
  <c r="T2841" i="8" s="1"/>
  <c r="A2842" i="8"/>
  <c r="T2842" i="8" s="1"/>
  <c r="A2843" i="8"/>
  <c r="T2843" i="8" s="1"/>
  <c r="A2844" i="8"/>
  <c r="T2844" i="8" s="1"/>
  <c r="A2845" i="8"/>
  <c r="T2845" i="8" s="1"/>
  <c r="A2846" i="8"/>
  <c r="T2846" i="8" s="1"/>
  <c r="A2847" i="8"/>
  <c r="T2847" i="8" s="1"/>
  <c r="A2848" i="8"/>
  <c r="T2848" i="8" s="1"/>
  <c r="A2849" i="8"/>
  <c r="T2849" i="8" s="1"/>
  <c r="A2850" i="8"/>
  <c r="T2850" i="8" s="1"/>
  <c r="A2851" i="8"/>
  <c r="T2851" i="8" s="1"/>
  <c r="A2852" i="8"/>
  <c r="T2852" i="8" s="1"/>
  <c r="A2853" i="8"/>
  <c r="T2853" i="8" s="1"/>
  <c r="A2854" i="8"/>
  <c r="T2854" i="8" s="1"/>
  <c r="A2855" i="8"/>
  <c r="T2855" i="8" s="1"/>
  <c r="A2856" i="8"/>
  <c r="T2856" i="8" s="1"/>
  <c r="A2857" i="8"/>
  <c r="T2857" i="8" s="1"/>
  <c r="A2858" i="8"/>
  <c r="T2858" i="8" s="1"/>
  <c r="A2859" i="8"/>
  <c r="T2859" i="8" s="1"/>
  <c r="A2860" i="8"/>
  <c r="T2860" i="8" s="1"/>
  <c r="A2861" i="8"/>
  <c r="T2861" i="8" s="1"/>
  <c r="A2862" i="8"/>
  <c r="T2862" i="8" s="1"/>
  <c r="A2863" i="8"/>
  <c r="T2863" i="8" s="1"/>
  <c r="A2864" i="8"/>
  <c r="T2864" i="8" s="1"/>
  <c r="A2865" i="8"/>
  <c r="T2865" i="8" s="1"/>
  <c r="A2866" i="8"/>
  <c r="T2866" i="8" s="1"/>
  <c r="A2867" i="8"/>
  <c r="T2867" i="8" s="1"/>
  <c r="A2868" i="8"/>
  <c r="T2868" i="8" s="1"/>
  <c r="A2869" i="8"/>
  <c r="T2869" i="8" s="1"/>
  <c r="A2870" i="8"/>
  <c r="T2870" i="8" s="1"/>
  <c r="A2871" i="8"/>
  <c r="T2871" i="8" s="1"/>
  <c r="A2872" i="8"/>
  <c r="T2872" i="8" s="1"/>
  <c r="A2873" i="8"/>
  <c r="T2873" i="8" s="1"/>
  <c r="A2874" i="8"/>
  <c r="T2874" i="8" s="1"/>
  <c r="A2875" i="8"/>
  <c r="T2875" i="8" s="1"/>
  <c r="A2876" i="8"/>
  <c r="T2876" i="8" s="1"/>
  <c r="A2877" i="8"/>
  <c r="T2877" i="8" s="1"/>
  <c r="A2878" i="8"/>
  <c r="T2878" i="8" s="1"/>
  <c r="A2879" i="8"/>
  <c r="T2879" i="8" s="1"/>
  <c r="A2880" i="8"/>
  <c r="T2880" i="8" s="1"/>
  <c r="A2881" i="8"/>
  <c r="T2881" i="8" s="1"/>
  <c r="A2882" i="8"/>
  <c r="T2882" i="8" s="1"/>
  <c r="A2883" i="8"/>
  <c r="T2883" i="8" s="1"/>
  <c r="A2884" i="8"/>
  <c r="T2884" i="8" s="1"/>
  <c r="A2885" i="8"/>
  <c r="T2885" i="8" s="1"/>
  <c r="A2886" i="8"/>
  <c r="T2886" i="8" s="1"/>
  <c r="A2887" i="8"/>
  <c r="T2887" i="8" s="1"/>
  <c r="A2888" i="8"/>
  <c r="T2888" i="8" s="1"/>
  <c r="A2889" i="8"/>
  <c r="T2889" i="8" s="1"/>
  <c r="A2890" i="8"/>
  <c r="T2890" i="8" s="1"/>
  <c r="A2891" i="8"/>
  <c r="T2891" i="8" s="1"/>
  <c r="A2892" i="8"/>
  <c r="T2892" i="8" s="1"/>
  <c r="A2893" i="8"/>
  <c r="T2893" i="8" s="1"/>
  <c r="A2894" i="8"/>
  <c r="T2894" i="8" s="1"/>
  <c r="A2895" i="8"/>
  <c r="T2895" i="8" s="1"/>
  <c r="A2896" i="8"/>
  <c r="T2896" i="8" s="1"/>
  <c r="A2897" i="8"/>
  <c r="T2897" i="8" s="1"/>
  <c r="A2898" i="8"/>
  <c r="T2898" i="8" s="1"/>
  <c r="A2899" i="8"/>
  <c r="T2899" i="8" s="1"/>
  <c r="A2900" i="8"/>
  <c r="T2900" i="8" s="1"/>
  <c r="A2901" i="8"/>
  <c r="T2901" i="8" s="1"/>
  <c r="A2902" i="8"/>
  <c r="T2902" i="8" s="1"/>
  <c r="A2903" i="8"/>
  <c r="T2903" i="8" s="1"/>
  <c r="A2904" i="8"/>
  <c r="T2904" i="8" s="1"/>
  <c r="A2905" i="8"/>
  <c r="T2905" i="8" s="1"/>
  <c r="A2906" i="8"/>
  <c r="T2906" i="8" s="1"/>
  <c r="A2907" i="8"/>
  <c r="T2907" i="8" s="1"/>
  <c r="A2908" i="8"/>
  <c r="T2908" i="8" s="1"/>
  <c r="A2909" i="8"/>
  <c r="T2909" i="8" s="1"/>
  <c r="A2910" i="8"/>
  <c r="T2910" i="8" s="1"/>
  <c r="A2911" i="8"/>
  <c r="T2911" i="8" s="1"/>
  <c r="A2912" i="8"/>
  <c r="T2912" i="8" s="1"/>
  <c r="A2913" i="8"/>
  <c r="T2913" i="8" s="1"/>
  <c r="A2914" i="8"/>
  <c r="T2914" i="8" s="1"/>
  <c r="A2915" i="8"/>
  <c r="T2915" i="8" s="1"/>
  <c r="A2916" i="8"/>
  <c r="T2916" i="8" s="1"/>
  <c r="A2917" i="8"/>
  <c r="T2917" i="8" s="1"/>
  <c r="A2918" i="8"/>
  <c r="T2918" i="8" s="1"/>
  <c r="A2919" i="8"/>
  <c r="T2919" i="8" s="1"/>
  <c r="A2920" i="8"/>
  <c r="T2920" i="8" s="1"/>
  <c r="A2921" i="8"/>
  <c r="T2921" i="8" s="1"/>
  <c r="A2922" i="8"/>
  <c r="T2922" i="8" s="1"/>
  <c r="A2923" i="8"/>
  <c r="T2923" i="8" s="1"/>
  <c r="A2924" i="8"/>
  <c r="T2924" i="8" s="1"/>
  <c r="A2925" i="8"/>
  <c r="T2925" i="8" s="1"/>
  <c r="A2926" i="8"/>
  <c r="T2926" i="8" s="1"/>
  <c r="A2927" i="8"/>
  <c r="T2927" i="8" s="1"/>
  <c r="A2928" i="8"/>
  <c r="T2928" i="8" s="1"/>
  <c r="A2929" i="8"/>
  <c r="T2929" i="8" s="1"/>
  <c r="A2930" i="8"/>
  <c r="T2930" i="8" s="1"/>
  <c r="A2931" i="8"/>
  <c r="T2931" i="8" s="1"/>
  <c r="A2932" i="8"/>
  <c r="T2932" i="8" s="1"/>
  <c r="A2933" i="8"/>
  <c r="T2933" i="8" s="1"/>
  <c r="A2934" i="8"/>
  <c r="T2934" i="8" s="1"/>
  <c r="A2935" i="8"/>
  <c r="T2935" i="8" s="1"/>
  <c r="A2936" i="8"/>
  <c r="T2936" i="8" s="1"/>
  <c r="A2937" i="8"/>
  <c r="T2937" i="8" s="1"/>
  <c r="A2938" i="8"/>
  <c r="T2938" i="8" s="1"/>
  <c r="A2939" i="8"/>
  <c r="T2939" i="8" s="1"/>
  <c r="A2940" i="8"/>
  <c r="T2940" i="8" s="1"/>
  <c r="A2941" i="8"/>
  <c r="T2941" i="8" s="1"/>
  <c r="A2942" i="8"/>
  <c r="T2942" i="8" s="1"/>
  <c r="A2943" i="8"/>
  <c r="T2943" i="8" s="1"/>
  <c r="A2944" i="8"/>
  <c r="T2944" i="8" s="1"/>
  <c r="A2945" i="8"/>
  <c r="T2945" i="8" s="1"/>
  <c r="A2946" i="8"/>
  <c r="T2946" i="8" s="1"/>
  <c r="A2947" i="8"/>
  <c r="T2947" i="8" s="1"/>
  <c r="A2948" i="8"/>
  <c r="T2948" i="8" s="1"/>
  <c r="A2949" i="8"/>
  <c r="T2949" i="8" s="1"/>
  <c r="A2950" i="8"/>
  <c r="T2950" i="8" s="1"/>
  <c r="A2951" i="8"/>
  <c r="T2951" i="8" s="1"/>
  <c r="A2952" i="8"/>
  <c r="T2952" i="8" s="1"/>
  <c r="A2953" i="8"/>
  <c r="T2953" i="8" s="1"/>
  <c r="A2954" i="8"/>
  <c r="T2954" i="8" s="1"/>
  <c r="A2955" i="8"/>
  <c r="T2955" i="8" s="1"/>
  <c r="A2956" i="8"/>
  <c r="T2956" i="8" s="1"/>
  <c r="A2957" i="8"/>
  <c r="T2957" i="8" s="1"/>
  <c r="A2958" i="8"/>
  <c r="T2958" i="8" s="1"/>
  <c r="A2959" i="8"/>
  <c r="T2959" i="8" s="1"/>
  <c r="A2960" i="8"/>
  <c r="T2960" i="8" s="1"/>
  <c r="A2961" i="8"/>
  <c r="T2961" i="8" s="1"/>
  <c r="A2962" i="8"/>
  <c r="T2962" i="8" s="1"/>
  <c r="A2963" i="8"/>
  <c r="T2963" i="8" s="1"/>
  <c r="A2964" i="8"/>
  <c r="T2964" i="8" s="1"/>
  <c r="A2965" i="8"/>
  <c r="T2965" i="8" s="1"/>
  <c r="A2966" i="8"/>
  <c r="T2966" i="8" s="1"/>
  <c r="A2967" i="8"/>
  <c r="T2967" i="8" s="1"/>
  <c r="A2968" i="8"/>
  <c r="T2968" i="8" s="1"/>
  <c r="A2969" i="8"/>
  <c r="T2969" i="8" s="1"/>
  <c r="A2970" i="8"/>
  <c r="T2970" i="8" s="1"/>
  <c r="A2971" i="8"/>
  <c r="T2971" i="8" s="1"/>
  <c r="A2972" i="8"/>
  <c r="T2972" i="8" s="1"/>
  <c r="A2973" i="8"/>
  <c r="T2973" i="8" s="1"/>
  <c r="A2974" i="8"/>
  <c r="T2974" i="8" s="1"/>
  <c r="A2975" i="8"/>
  <c r="T2975" i="8" s="1"/>
  <c r="A2976" i="8"/>
  <c r="T2976" i="8" s="1"/>
  <c r="A2977" i="8"/>
  <c r="T2977" i="8" s="1"/>
  <c r="A2978" i="8"/>
  <c r="T2978" i="8" s="1"/>
  <c r="A2979" i="8"/>
  <c r="T2979" i="8" s="1"/>
  <c r="A2980" i="8"/>
  <c r="T2980" i="8" s="1"/>
  <c r="A2981" i="8"/>
  <c r="T2981" i="8" s="1"/>
  <c r="A2982" i="8"/>
  <c r="T2982" i="8" s="1"/>
  <c r="A2983" i="8"/>
  <c r="T2983" i="8" s="1"/>
  <c r="A2984" i="8"/>
  <c r="T2984" i="8" s="1"/>
  <c r="A2985" i="8"/>
  <c r="T2985" i="8" s="1"/>
  <c r="A2986" i="8"/>
  <c r="T2986" i="8" s="1"/>
  <c r="A2987" i="8"/>
  <c r="T2987" i="8" s="1"/>
  <c r="A2988" i="8"/>
  <c r="T2988" i="8" s="1"/>
  <c r="A2989" i="8"/>
  <c r="T2989" i="8" s="1"/>
  <c r="A2990" i="8"/>
  <c r="T2990" i="8" s="1"/>
  <c r="A2991" i="8"/>
  <c r="T2991" i="8" s="1"/>
  <c r="A2992" i="8"/>
  <c r="T2992" i="8" s="1"/>
  <c r="A2993" i="8"/>
  <c r="T2993" i="8" s="1"/>
  <c r="A2994" i="8"/>
  <c r="T2994" i="8" s="1"/>
  <c r="A2995" i="8"/>
  <c r="T2995" i="8" s="1"/>
  <c r="A2996" i="8"/>
  <c r="T2996" i="8" s="1"/>
  <c r="A2997" i="8"/>
  <c r="T2997" i="8" s="1"/>
  <c r="A2998" i="8"/>
  <c r="T2998" i="8" s="1"/>
  <c r="A2999" i="8"/>
  <c r="T2999" i="8" s="1"/>
  <c r="A3000" i="8"/>
  <c r="T3000" i="8" s="1"/>
  <c r="A3001" i="8"/>
  <c r="T3001" i="8" s="1"/>
  <c r="A3002" i="8"/>
  <c r="T3002" i="8" s="1"/>
  <c r="A3003" i="8"/>
  <c r="T3003" i="8" s="1"/>
  <c r="A3004" i="8"/>
  <c r="T3004" i="8" s="1"/>
  <c r="A3005" i="8"/>
  <c r="T3005" i="8" s="1"/>
  <c r="A3006" i="8"/>
  <c r="T3006" i="8" s="1"/>
  <c r="A3007" i="8"/>
  <c r="T3007" i="8" s="1"/>
  <c r="A3008" i="8"/>
  <c r="T3008" i="8" s="1"/>
  <c r="A3009" i="8"/>
  <c r="T3009" i="8" s="1"/>
  <c r="A3010" i="8"/>
  <c r="T3010" i="8" s="1"/>
  <c r="A3011" i="8"/>
  <c r="T3011" i="8" s="1"/>
  <c r="A3012" i="8"/>
  <c r="T3012" i="8" s="1"/>
  <c r="A3013" i="8"/>
  <c r="T3013" i="8" s="1"/>
  <c r="A3014" i="8"/>
  <c r="T3014" i="8" s="1"/>
  <c r="A3015" i="8"/>
  <c r="T3015" i="8" s="1"/>
  <c r="A3016" i="8"/>
  <c r="T3016" i="8" s="1"/>
  <c r="A3017" i="8"/>
  <c r="T3017" i="8" s="1"/>
  <c r="A3018" i="8"/>
  <c r="T3018" i="8" s="1"/>
  <c r="A3019" i="8"/>
  <c r="T3019" i="8" s="1"/>
  <c r="A3020" i="8"/>
  <c r="T3020" i="8" s="1"/>
  <c r="A3021" i="8"/>
  <c r="T3021" i="8" s="1"/>
  <c r="A3022" i="8"/>
  <c r="T3022" i="8" s="1"/>
  <c r="A3023" i="8"/>
  <c r="T3023" i="8" s="1"/>
  <c r="A3024" i="8"/>
  <c r="T3024" i="8" s="1"/>
  <c r="A3025" i="8"/>
  <c r="T3025" i="8" s="1"/>
  <c r="A3026" i="8"/>
  <c r="T3026" i="8" s="1"/>
  <c r="A3027" i="8"/>
  <c r="T3027" i="8" s="1"/>
  <c r="A3028" i="8"/>
  <c r="T3028" i="8" s="1"/>
  <c r="A3029" i="8"/>
  <c r="T3029" i="8" s="1"/>
  <c r="A3030" i="8"/>
  <c r="T3030" i="8" s="1"/>
  <c r="A3031" i="8"/>
  <c r="T3031" i="8" s="1"/>
  <c r="A3032" i="8"/>
  <c r="T3032" i="8" s="1"/>
  <c r="A3033" i="8"/>
  <c r="T3033" i="8" s="1"/>
  <c r="A3034" i="8"/>
  <c r="T3034" i="8" s="1"/>
  <c r="A3035" i="8"/>
  <c r="T3035" i="8" s="1"/>
  <c r="A3036" i="8"/>
  <c r="T3036" i="8" s="1"/>
  <c r="A3037" i="8"/>
  <c r="T3037" i="8" s="1"/>
  <c r="A3038" i="8"/>
  <c r="T3038" i="8" s="1"/>
  <c r="A3039" i="8"/>
  <c r="T3039" i="8" s="1"/>
  <c r="A3040" i="8"/>
  <c r="T3040" i="8" s="1"/>
  <c r="A3041" i="8"/>
  <c r="T3041" i="8" s="1"/>
  <c r="A3042" i="8"/>
  <c r="T3042" i="8" s="1"/>
  <c r="A3043" i="8"/>
  <c r="T3043" i="8" s="1"/>
  <c r="A3044" i="8"/>
  <c r="T3044" i="8" s="1"/>
  <c r="A3045" i="8"/>
  <c r="T3045" i="8" s="1"/>
  <c r="A3046" i="8"/>
  <c r="T3046" i="8" s="1"/>
  <c r="A3047" i="8"/>
  <c r="T3047" i="8" s="1"/>
  <c r="A3048" i="8"/>
  <c r="T3048" i="8" s="1"/>
  <c r="A3049" i="8"/>
  <c r="T3049" i="8" s="1"/>
  <c r="A3050" i="8"/>
  <c r="T3050" i="8" s="1"/>
  <c r="A3051" i="8"/>
  <c r="T3051" i="8" s="1"/>
  <c r="A3052" i="8"/>
  <c r="T3052" i="8" s="1"/>
  <c r="A3053" i="8"/>
  <c r="T3053" i="8" s="1"/>
  <c r="A3054" i="8"/>
  <c r="T3054" i="8" s="1"/>
  <c r="A3055" i="8"/>
  <c r="T3055" i="8" s="1"/>
  <c r="A3056" i="8"/>
  <c r="T3056" i="8" s="1"/>
  <c r="A3057" i="8"/>
  <c r="T3057" i="8" s="1"/>
  <c r="A3058" i="8"/>
  <c r="T3058" i="8" s="1"/>
  <c r="A3059" i="8"/>
  <c r="T3059" i="8" s="1"/>
  <c r="A3060" i="8"/>
  <c r="T3060" i="8" s="1"/>
  <c r="A3061" i="8"/>
  <c r="T3061" i="8" s="1"/>
  <c r="A3062" i="8"/>
  <c r="T3062" i="8" s="1"/>
  <c r="A3063" i="8"/>
  <c r="T3063" i="8" s="1"/>
  <c r="A3064" i="8"/>
  <c r="T3064" i="8" s="1"/>
  <c r="A3065" i="8"/>
  <c r="T3065" i="8" s="1"/>
  <c r="A3066" i="8"/>
  <c r="T3066" i="8" s="1"/>
  <c r="A3067" i="8"/>
  <c r="T3067" i="8" s="1"/>
  <c r="A3068" i="8"/>
  <c r="T3068" i="8" s="1"/>
  <c r="A3069" i="8"/>
  <c r="T3069" i="8" s="1"/>
  <c r="A3070" i="8"/>
  <c r="T3070" i="8" s="1"/>
  <c r="A3071" i="8"/>
  <c r="T3071" i="8" s="1"/>
  <c r="A3072" i="8"/>
  <c r="T3072" i="8" s="1"/>
  <c r="A3073" i="8"/>
  <c r="T3073" i="8" s="1"/>
  <c r="A3074" i="8"/>
  <c r="T3074" i="8" s="1"/>
  <c r="A3075" i="8"/>
  <c r="T3075" i="8" s="1"/>
  <c r="A3076" i="8"/>
  <c r="T3076" i="8" s="1"/>
  <c r="A3077" i="8"/>
  <c r="T3077" i="8" s="1"/>
  <c r="A3078" i="8"/>
  <c r="T3078" i="8" s="1"/>
  <c r="A3079" i="8"/>
  <c r="T3079" i="8" s="1"/>
  <c r="A3080" i="8"/>
  <c r="T3080" i="8" s="1"/>
  <c r="A3081" i="8"/>
  <c r="T3081" i="8" s="1"/>
  <c r="A3082" i="8"/>
  <c r="T3082" i="8" s="1"/>
  <c r="A3083" i="8"/>
  <c r="T3083" i="8" s="1"/>
  <c r="A3084" i="8"/>
  <c r="T3084" i="8" s="1"/>
  <c r="A3085" i="8"/>
  <c r="T3085" i="8" s="1"/>
  <c r="A3086" i="8"/>
  <c r="T3086" i="8" s="1"/>
  <c r="A3087" i="8"/>
  <c r="T3087" i="8" s="1"/>
  <c r="A3088" i="8"/>
  <c r="T3088" i="8" s="1"/>
  <c r="A3089" i="8"/>
  <c r="T3089" i="8" s="1"/>
  <c r="A3090" i="8"/>
  <c r="T3090" i="8" s="1"/>
  <c r="A3091" i="8"/>
  <c r="T3091" i="8" s="1"/>
  <c r="A3092" i="8"/>
  <c r="T3092" i="8" s="1"/>
  <c r="A3093" i="8"/>
  <c r="T3093" i="8" s="1"/>
  <c r="A3094" i="8"/>
  <c r="T3094" i="8" s="1"/>
  <c r="A3095" i="8"/>
  <c r="T3095" i="8" s="1"/>
  <c r="A3096" i="8"/>
  <c r="T3096" i="8" s="1"/>
  <c r="A3097" i="8"/>
  <c r="T3097" i="8" s="1"/>
  <c r="A3098" i="8"/>
  <c r="T3098" i="8" s="1"/>
  <c r="A3099" i="8"/>
  <c r="T3099" i="8" s="1"/>
  <c r="A3100" i="8"/>
  <c r="T3100" i="8" s="1"/>
  <c r="A3101" i="8"/>
  <c r="T3101" i="8" s="1"/>
  <c r="A3102" i="8"/>
  <c r="T3102" i="8" s="1"/>
  <c r="A3103" i="8"/>
  <c r="T3103" i="8" s="1"/>
  <c r="A3104" i="8"/>
  <c r="T3104" i="8" s="1"/>
  <c r="A3105" i="8"/>
  <c r="T3105" i="8" s="1"/>
  <c r="A3106" i="8"/>
  <c r="T3106" i="8" s="1"/>
  <c r="A3107" i="8"/>
  <c r="T3107" i="8" s="1"/>
  <c r="A3108" i="8"/>
  <c r="T3108" i="8" s="1"/>
  <c r="A3109" i="8"/>
  <c r="T3109" i="8" s="1"/>
  <c r="A3110" i="8"/>
  <c r="T3110" i="8" s="1"/>
  <c r="A3111" i="8"/>
  <c r="T3111" i="8" s="1"/>
  <c r="A3112" i="8"/>
  <c r="T3112" i="8" s="1"/>
  <c r="A3113" i="8"/>
  <c r="T3113" i="8" s="1"/>
  <c r="A3114" i="8"/>
  <c r="T3114" i="8" s="1"/>
  <c r="A3115" i="8"/>
  <c r="T3115" i="8" s="1"/>
  <c r="A3116" i="8"/>
  <c r="T3116" i="8" s="1"/>
  <c r="A3117" i="8"/>
  <c r="T3117" i="8" s="1"/>
  <c r="A3118" i="8"/>
  <c r="T3118" i="8" s="1"/>
  <c r="A3119" i="8"/>
  <c r="T3119" i="8" s="1"/>
  <c r="A3120" i="8"/>
  <c r="T3120" i="8" s="1"/>
  <c r="A3121" i="8"/>
  <c r="T3121" i="8" s="1"/>
  <c r="A3122" i="8"/>
  <c r="T3122" i="8" s="1"/>
  <c r="A3123" i="8"/>
  <c r="T3123" i="8" s="1"/>
  <c r="A3124" i="8"/>
  <c r="T3124" i="8" s="1"/>
  <c r="A3125" i="8"/>
  <c r="T3125" i="8" s="1"/>
  <c r="A3126" i="8"/>
  <c r="T3126" i="8" s="1"/>
  <c r="A3127" i="8"/>
  <c r="T3127" i="8" s="1"/>
  <c r="A3128" i="8"/>
  <c r="T3128" i="8" s="1"/>
  <c r="A3129" i="8"/>
  <c r="T3129" i="8" s="1"/>
  <c r="A3130" i="8"/>
  <c r="T3130" i="8" s="1"/>
  <c r="A3131" i="8"/>
  <c r="T3131" i="8" s="1"/>
  <c r="A3132" i="8"/>
  <c r="T3132" i="8" s="1"/>
  <c r="A3133" i="8"/>
  <c r="T3133" i="8" s="1"/>
  <c r="A3134" i="8"/>
  <c r="T3134" i="8" s="1"/>
  <c r="A3135" i="8"/>
  <c r="T3135" i="8" s="1"/>
  <c r="A3136" i="8"/>
  <c r="T3136" i="8" s="1"/>
  <c r="A3137" i="8"/>
  <c r="T3137" i="8" s="1"/>
  <c r="A3138" i="8"/>
  <c r="T3138" i="8" s="1"/>
  <c r="A3139" i="8"/>
  <c r="T3139" i="8" s="1"/>
  <c r="A3140" i="8"/>
  <c r="T3140" i="8" s="1"/>
  <c r="A3141" i="8"/>
  <c r="T3141" i="8" s="1"/>
  <c r="A3142" i="8"/>
  <c r="T3142" i="8" s="1"/>
  <c r="A3143" i="8"/>
  <c r="T3143" i="8" s="1"/>
  <c r="A3144" i="8"/>
  <c r="T3144" i="8" s="1"/>
  <c r="A3145" i="8"/>
  <c r="T3145" i="8" s="1"/>
  <c r="A3146" i="8"/>
  <c r="T3146" i="8" s="1"/>
  <c r="A3147" i="8"/>
  <c r="T3147" i="8" s="1"/>
  <c r="A3148" i="8"/>
  <c r="T3148" i="8" s="1"/>
  <c r="A3149" i="8"/>
  <c r="T3149" i="8" s="1"/>
  <c r="A3150" i="8"/>
  <c r="T3150" i="8" s="1"/>
  <c r="A3151" i="8"/>
  <c r="T3151" i="8" s="1"/>
  <c r="A3152" i="8"/>
  <c r="T3152" i="8" s="1"/>
  <c r="A3153" i="8"/>
  <c r="T3153" i="8" s="1"/>
  <c r="A3154" i="8"/>
  <c r="T3154" i="8" s="1"/>
  <c r="A3155" i="8"/>
  <c r="T3155" i="8" s="1"/>
  <c r="A3156" i="8"/>
  <c r="T3156" i="8" s="1"/>
  <c r="A3157" i="8"/>
  <c r="T3157" i="8" s="1"/>
  <c r="A3158" i="8"/>
  <c r="T3158" i="8" s="1"/>
  <c r="A3159" i="8"/>
  <c r="T3159" i="8" s="1"/>
  <c r="A3160" i="8"/>
  <c r="T3160" i="8" s="1"/>
  <c r="A3161" i="8"/>
  <c r="T3161" i="8" s="1"/>
  <c r="A3162" i="8"/>
  <c r="T3162" i="8" s="1"/>
  <c r="A3163" i="8"/>
  <c r="T3163" i="8" s="1"/>
  <c r="A3164" i="8"/>
  <c r="T3164" i="8" s="1"/>
  <c r="A3165" i="8"/>
  <c r="T3165" i="8" s="1"/>
  <c r="A3166" i="8"/>
  <c r="T3166" i="8" s="1"/>
  <c r="A3167" i="8"/>
  <c r="T3167" i="8" s="1"/>
  <c r="A3168" i="8"/>
  <c r="T3168" i="8" s="1"/>
  <c r="A3169" i="8"/>
  <c r="T3169" i="8" s="1"/>
  <c r="A3170" i="8"/>
  <c r="T3170" i="8" s="1"/>
  <c r="A3171" i="8"/>
  <c r="T3171" i="8" s="1"/>
  <c r="A3172" i="8"/>
  <c r="T3172" i="8" s="1"/>
  <c r="A3173" i="8"/>
  <c r="T3173" i="8" s="1"/>
  <c r="A3174" i="8"/>
  <c r="T3174" i="8" s="1"/>
  <c r="A3175" i="8"/>
  <c r="T3175" i="8" s="1"/>
  <c r="A3176" i="8"/>
  <c r="T3176" i="8" s="1"/>
  <c r="A3177" i="8"/>
  <c r="T3177" i="8" s="1"/>
  <c r="A3178" i="8"/>
  <c r="T3178" i="8" s="1"/>
  <c r="A3179" i="8"/>
  <c r="T3179" i="8" s="1"/>
  <c r="A3180" i="8"/>
  <c r="T3180" i="8" s="1"/>
  <c r="A3181" i="8"/>
  <c r="T3181" i="8" s="1"/>
  <c r="A3182" i="8"/>
  <c r="T3182" i="8" s="1"/>
  <c r="A3183" i="8"/>
  <c r="T3183" i="8" s="1"/>
  <c r="A3184" i="8"/>
  <c r="T3184" i="8" s="1"/>
  <c r="A3185" i="8"/>
  <c r="T3185" i="8" s="1"/>
  <c r="A3186" i="8"/>
  <c r="T3186" i="8" s="1"/>
  <c r="A3187" i="8"/>
  <c r="T3187" i="8" s="1"/>
  <c r="A3188" i="8"/>
  <c r="T3188" i="8" s="1"/>
  <c r="A3189" i="8"/>
  <c r="T3189" i="8" s="1"/>
  <c r="A3190" i="8"/>
  <c r="T3190" i="8" s="1"/>
  <c r="A3191" i="8"/>
  <c r="T3191" i="8" s="1"/>
  <c r="A3192" i="8"/>
  <c r="T3192" i="8" s="1"/>
  <c r="A3193" i="8"/>
  <c r="T3193" i="8" s="1"/>
  <c r="A3194" i="8"/>
  <c r="T3194" i="8" s="1"/>
  <c r="A3195" i="8"/>
  <c r="T3195" i="8" s="1"/>
  <c r="A3196" i="8"/>
  <c r="T3196" i="8" s="1"/>
  <c r="A3197" i="8"/>
  <c r="T3197" i="8" s="1"/>
  <c r="A3198" i="8"/>
  <c r="T3198" i="8" s="1"/>
  <c r="A3199" i="8"/>
  <c r="T3199" i="8" s="1"/>
  <c r="A3200" i="8"/>
  <c r="T3200" i="8" s="1"/>
  <c r="A3201" i="8"/>
  <c r="T3201" i="8" s="1"/>
  <c r="A3202" i="8"/>
  <c r="T3202" i="8" s="1"/>
  <c r="A3203" i="8"/>
  <c r="T3203" i="8" s="1"/>
  <c r="A3204" i="8"/>
  <c r="T3204" i="8" s="1"/>
  <c r="A3205" i="8"/>
  <c r="T3205" i="8" s="1"/>
  <c r="A3206" i="8"/>
  <c r="T3206" i="8" s="1"/>
  <c r="A3207" i="8"/>
  <c r="T3207" i="8" s="1"/>
  <c r="A3208" i="8"/>
  <c r="T3208" i="8" s="1"/>
  <c r="A3209" i="8"/>
  <c r="T3209" i="8" s="1"/>
  <c r="A3210" i="8"/>
  <c r="T3210" i="8" s="1"/>
  <c r="A3211" i="8"/>
  <c r="T3211" i="8" s="1"/>
  <c r="A3212" i="8"/>
  <c r="T3212" i="8" s="1"/>
  <c r="A3213" i="8"/>
  <c r="T3213" i="8" s="1"/>
  <c r="A3214" i="8"/>
  <c r="T3214" i="8" s="1"/>
  <c r="A3215" i="8"/>
  <c r="T3215" i="8" s="1"/>
  <c r="A3216" i="8"/>
  <c r="T3216" i="8" s="1"/>
  <c r="A3217" i="8"/>
  <c r="T3217" i="8" s="1"/>
  <c r="A3218" i="8"/>
  <c r="T3218" i="8" s="1"/>
  <c r="A3219" i="8"/>
  <c r="T3219" i="8" s="1"/>
  <c r="A3220" i="8"/>
  <c r="T3220" i="8" s="1"/>
  <c r="A3221" i="8"/>
  <c r="T3221" i="8" s="1"/>
  <c r="A3222" i="8"/>
  <c r="T3222" i="8" s="1"/>
  <c r="A3223" i="8"/>
  <c r="T3223" i="8" s="1"/>
  <c r="A3224" i="8"/>
  <c r="T3224" i="8" s="1"/>
  <c r="A3225" i="8"/>
  <c r="T3225" i="8" s="1"/>
  <c r="A3226" i="8"/>
  <c r="T3226" i="8" s="1"/>
  <c r="A3227" i="8"/>
  <c r="T3227" i="8" s="1"/>
  <c r="A3228" i="8"/>
  <c r="T3228" i="8" s="1"/>
  <c r="A3229" i="8"/>
  <c r="T3229" i="8" s="1"/>
  <c r="A3230" i="8"/>
  <c r="T3230" i="8" s="1"/>
  <c r="A3231" i="8"/>
  <c r="T3231" i="8" s="1"/>
  <c r="A3232" i="8"/>
  <c r="T3232" i="8" s="1"/>
  <c r="A3233" i="8"/>
  <c r="T3233" i="8" s="1"/>
  <c r="A3234" i="8"/>
  <c r="T3234" i="8" s="1"/>
  <c r="A3235" i="8"/>
  <c r="T3235" i="8" s="1"/>
  <c r="A3236" i="8"/>
  <c r="T3236" i="8" s="1"/>
  <c r="A3237" i="8"/>
  <c r="T3237" i="8" s="1"/>
  <c r="A3238" i="8"/>
  <c r="T3238" i="8" s="1"/>
  <c r="A3239" i="8"/>
  <c r="T3239" i="8" s="1"/>
  <c r="A3240" i="8"/>
  <c r="T3240" i="8" s="1"/>
  <c r="A3241" i="8"/>
  <c r="T3241" i="8" s="1"/>
  <c r="A3242" i="8"/>
  <c r="T3242" i="8" s="1"/>
  <c r="A3243" i="8"/>
  <c r="T3243" i="8" s="1"/>
  <c r="A3244" i="8"/>
  <c r="T3244" i="8" s="1"/>
  <c r="A3245" i="8"/>
  <c r="T3245" i="8" s="1"/>
  <c r="A3246" i="8"/>
  <c r="T3246" i="8" s="1"/>
  <c r="A3247" i="8"/>
  <c r="T3247" i="8" s="1"/>
  <c r="A3248" i="8"/>
  <c r="T3248" i="8" s="1"/>
  <c r="A3249" i="8"/>
  <c r="T3249" i="8" s="1"/>
  <c r="A3250" i="8"/>
  <c r="T3250" i="8" s="1"/>
  <c r="A3251" i="8"/>
  <c r="T3251" i="8" s="1"/>
  <c r="A3252" i="8"/>
  <c r="T3252" i="8" s="1"/>
  <c r="A3253" i="8"/>
  <c r="T3253" i="8" s="1"/>
  <c r="A3254" i="8"/>
  <c r="T3254" i="8" s="1"/>
  <c r="A3255" i="8"/>
  <c r="T3255" i="8" s="1"/>
  <c r="A3256" i="8"/>
  <c r="T3256" i="8" s="1"/>
  <c r="A3257" i="8"/>
  <c r="T3257" i="8" s="1"/>
  <c r="A3258" i="8"/>
  <c r="T3258" i="8" s="1"/>
  <c r="A3259" i="8"/>
  <c r="T3259" i="8" s="1"/>
  <c r="A3260" i="8"/>
  <c r="T3260" i="8" s="1"/>
  <c r="A3261" i="8"/>
  <c r="T3261" i="8" s="1"/>
  <c r="A3262" i="8"/>
  <c r="T3262" i="8" s="1"/>
  <c r="A3263" i="8"/>
  <c r="T3263" i="8" s="1"/>
  <c r="A3264" i="8"/>
  <c r="T3264" i="8" s="1"/>
  <c r="A3265" i="8"/>
  <c r="T3265" i="8" s="1"/>
  <c r="A3266" i="8"/>
  <c r="T3266" i="8" s="1"/>
  <c r="A3267" i="8"/>
  <c r="T3267" i="8" s="1"/>
  <c r="A3268" i="8"/>
  <c r="T3268" i="8" s="1"/>
  <c r="A3269" i="8"/>
  <c r="T3269" i="8" s="1"/>
  <c r="A3270" i="8"/>
  <c r="T3270" i="8" s="1"/>
  <c r="A3271" i="8"/>
  <c r="T3271" i="8" s="1"/>
  <c r="A3272" i="8"/>
  <c r="T3272" i="8" s="1"/>
  <c r="A3273" i="8"/>
  <c r="T3273" i="8" s="1"/>
  <c r="A3274" i="8"/>
  <c r="T3274" i="8" s="1"/>
  <c r="A3275" i="8"/>
  <c r="T3275" i="8" s="1"/>
  <c r="A3276" i="8"/>
  <c r="T3276" i="8" s="1"/>
  <c r="A3277" i="8"/>
  <c r="T3277" i="8" s="1"/>
  <c r="A3278" i="8"/>
  <c r="T3278" i="8" s="1"/>
  <c r="A3279" i="8"/>
  <c r="T3279" i="8" s="1"/>
  <c r="A3280" i="8"/>
  <c r="T3280" i="8" s="1"/>
  <c r="A3281" i="8"/>
  <c r="T3281" i="8" s="1"/>
  <c r="A3282" i="8"/>
  <c r="T3282" i="8" s="1"/>
  <c r="A3283" i="8"/>
  <c r="T3283" i="8" s="1"/>
  <c r="A3284" i="8"/>
  <c r="T3284" i="8" s="1"/>
  <c r="A3285" i="8"/>
  <c r="T3285" i="8" s="1"/>
  <c r="A3286" i="8"/>
  <c r="T3286" i="8" s="1"/>
  <c r="A3287" i="8"/>
  <c r="T3287" i="8" s="1"/>
  <c r="A3288" i="8"/>
  <c r="T3288" i="8" s="1"/>
  <c r="A3289" i="8"/>
  <c r="T3289" i="8" s="1"/>
  <c r="A3290" i="8"/>
  <c r="T3290" i="8" s="1"/>
  <c r="A3291" i="8"/>
  <c r="T3291" i="8" s="1"/>
  <c r="A3292" i="8"/>
  <c r="T3292" i="8" s="1"/>
  <c r="A3293" i="8"/>
  <c r="T3293" i="8" s="1"/>
  <c r="A3294" i="8"/>
  <c r="T3294" i="8" s="1"/>
  <c r="A3295" i="8"/>
  <c r="T3295" i="8" s="1"/>
  <c r="A3296" i="8"/>
  <c r="T3296" i="8" s="1"/>
  <c r="A3297" i="8"/>
  <c r="T3297" i="8" s="1"/>
  <c r="A3298" i="8"/>
  <c r="T3298" i="8" s="1"/>
  <c r="A3299" i="8"/>
  <c r="T3299" i="8" s="1"/>
  <c r="A3300" i="8"/>
  <c r="T3300" i="8" s="1"/>
  <c r="A3301" i="8"/>
  <c r="T3301" i="8" s="1"/>
  <c r="A3302" i="8"/>
  <c r="T3302" i="8" s="1"/>
  <c r="A3303" i="8"/>
  <c r="T3303" i="8" s="1"/>
  <c r="A3304" i="8"/>
  <c r="T3304" i="8" s="1"/>
  <c r="A3305" i="8"/>
  <c r="T3305" i="8" s="1"/>
  <c r="A3306" i="8"/>
  <c r="T3306" i="8" s="1"/>
  <c r="A3307" i="8"/>
  <c r="T3307" i="8" s="1"/>
  <c r="A3308" i="8"/>
  <c r="T3308" i="8" s="1"/>
  <c r="A3309" i="8"/>
  <c r="T3309" i="8" s="1"/>
  <c r="A3310" i="8"/>
  <c r="T3310" i="8" s="1"/>
  <c r="A3311" i="8"/>
  <c r="T3311" i="8" s="1"/>
  <c r="A3312" i="8"/>
  <c r="T3312" i="8" s="1"/>
  <c r="A3313" i="8"/>
  <c r="T3313" i="8" s="1"/>
  <c r="A3314" i="8"/>
  <c r="T3314" i="8" s="1"/>
  <c r="A3315" i="8"/>
  <c r="T3315" i="8" s="1"/>
  <c r="A3316" i="8"/>
  <c r="T3316" i="8" s="1"/>
  <c r="A3317" i="8"/>
  <c r="T3317" i="8" s="1"/>
  <c r="A3318" i="8"/>
  <c r="T3318" i="8" s="1"/>
  <c r="A3319" i="8"/>
  <c r="T3319" i="8" s="1"/>
  <c r="A3320" i="8"/>
  <c r="T3320" i="8" s="1"/>
  <c r="A3321" i="8"/>
  <c r="T3321" i="8" s="1"/>
  <c r="A3322" i="8"/>
  <c r="T3322" i="8" s="1"/>
  <c r="A3323" i="8"/>
  <c r="T3323" i="8" s="1"/>
  <c r="A3324" i="8"/>
  <c r="T3324" i="8" s="1"/>
  <c r="A3325" i="8"/>
  <c r="T3325" i="8" s="1"/>
  <c r="A3326" i="8"/>
  <c r="T3326" i="8" s="1"/>
  <c r="A3327" i="8"/>
  <c r="T3327" i="8" s="1"/>
  <c r="A3328" i="8"/>
  <c r="T3328" i="8" s="1"/>
  <c r="A3329" i="8"/>
  <c r="T3329" i="8" s="1"/>
  <c r="A3330" i="8"/>
  <c r="T3330" i="8" s="1"/>
  <c r="A3331" i="8"/>
  <c r="T3331" i="8" s="1"/>
  <c r="A3332" i="8"/>
  <c r="T3332" i="8" s="1"/>
  <c r="A3333" i="8"/>
  <c r="T3333" i="8" s="1"/>
  <c r="A3334" i="8"/>
  <c r="T3334" i="8" s="1"/>
  <c r="A3335" i="8"/>
  <c r="T3335" i="8" s="1"/>
  <c r="A3336" i="8"/>
  <c r="T3336" i="8" s="1"/>
  <c r="A3337" i="8"/>
  <c r="T3337" i="8" s="1"/>
  <c r="A3338" i="8"/>
  <c r="T3338" i="8" s="1"/>
  <c r="A3339" i="8"/>
  <c r="T3339" i="8" s="1"/>
  <c r="A3340" i="8"/>
  <c r="T3340" i="8" s="1"/>
  <c r="A3341" i="8"/>
  <c r="T3341" i="8" s="1"/>
  <c r="A3342" i="8"/>
  <c r="T3342" i="8" s="1"/>
  <c r="A3343" i="8"/>
  <c r="T3343" i="8" s="1"/>
  <c r="A3344" i="8"/>
  <c r="T3344" i="8" s="1"/>
  <c r="A3345" i="8"/>
  <c r="T3345" i="8" s="1"/>
  <c r="A3346" i="8"/>
  <c r="T3346" i="8" s="1"/>
  <c r="A3347" i="8"/>
  <c r="T3347" i="8" s="1"/>
  <c r="A3348" i="8"/>
  <c r="T3348" i="8" s="1"/>
  <c r="A3349" i="8"/>
  <c r="T3349" i="8" s="1"/>
  <c r="A3350" i="8"/>
  <c r="T3350" i="8" s="1"/>
  <c r="A3351" i="8"/>
  <c r="T3351" i="8" s="1"/>
  <c r="A3352" i="8"/>
  <c r="T3352" i="8" s="1"/>
  <c r="A3353" i="8"/>
  <c r="T3353" i="8" s="1"/>
  <c r="A3354" i="8"/>
  <c r="T3354" i="8" s="1"/>
  <c r="A3355" i="8"/>
  <c r="T3355" i="8" s="1"/>
  <c r="A3356" i="8"/>
  <c r="T3356" i="8" s="1"/>
  <c r="A3357" i="8"/>
  <c r="T3357" i="8" s="1"/>
  <c r="A3358" i="8"/>
  <c r="T3358" i="8" s="1"/>
  <c r="A3359" i="8"/>
  <c r="T3359" i="8" s="1"/>
  <c r="A3360" i="8"/>
  <c r="T3360" i="8" s="1"/>
  <c r="A3361" i="8"/>
  <c r="T3361" i="8" s="1"/>
  <c r="A3362" i="8"/>
  <c r="T3362" i="8" s="1"/>
  <c r="A3363" i="8"/>
  <c r="T3363" i="8" s="1"/>
  <c r="A3364" i="8"/>
  <c r="T3364" i="8" s="1"/>
  <c r="A3365" i="8"/>
  <c r="T3365" i="8" s="1"/>
  <c r="A3366" i="8"/>
  <c r="T3366" i="8" s="1"/>
  <c r="A3367" i="8"/>
  <c r="T3367" i="8" s="1"/>
  <c r="A3368" i="8"/>
  <c r="T3368" i="8" s="1"/>
  <c r="A3369" i="8"/>
  <c r="T3369" i="8" s="1"/>
  <c r="A3370" i="8"/>
  <c r="T3370" i="8" s="1"/>
  <c r="A3371" i="8"/>
  <c r="T3371" i="8" s="1"/>
  <c r="A3372" i="8"/>
  <c r="T3372" i="8" s="1"/>
  <c r="A3373" i="8"/>
  <c r="T3373" i="8" s="1"/>
  <c r="A3374" i="8"/>
  <c r="T3374" i="8" s="1"/>
  <c r="A3375" i="8"/>
  <c r="T3375" i="8" s="1"/>
  <c r="A3376" i="8"/>
  <c r="T3376" i="8" s="1"/>
  <c r="A3377" i="8"/>
  <c r="T3377" i="8" s="1"/>
  <c r="A3378" i="8"/>
  <c r="T3378" i="8" s="1"/>
  <c r="A3379" i="8"/>
  <c r="T3379" i="8" s="1"/>
  <c r="A3380" i="8"/>
  <c r="T3380" i="8" s="1"/>
  <c r="A3381" i="8"/>
  <c r="T3381" i="8" s="1"/>
  <c r="A3382" i="8"/>
  <c r="T3382" i="8" s="1"/>
  <c r="A3383" i="8"/>
  <c r="T3383" i="8" s="1"/>
  <c r="A3384" i="8"/>
  <c r="T3384" i="8" s="1"/>
  <c r="A3385" i="8"/>
  <c r="T3385" i="8" s="1"/>
  <c r="A3386" i="8"/>
  <c r="T3386" i="8" s="1"/>
  <c r="A3387" i="8"/>
  <c r="T3387" i="8" s="1"/>
  <c r="A3388" i="8"/>
  <c r="T3388" i="8" s="1"/>
  <c r="A3389" i="8"/>
  <c r="T3389" i="8" s="1"/>
  <c r="A3390" i="8"/>
  <c r="T3390" i="8" s="1"/>
  <c r="A3391" i="8"/>
  <c r="T3391" i="8" s="1"/>
  <c r="A3392" i="8"/>
  <c r="T3392" i="8" s="1"/>
  <c r="A3393" i="8"/>
  <c r="T3393" i="8" s="1"/>
  <c r="A3394" i="8"/>
  <c r="T3394" i="8" s="1"/>
  <c r="A3395" i="8"/>
  <c r="T3395" i="8" s="1"/>
  <c r="A3396" i="8"/>
  <c r="T3396" i="8" s="1"/>
  <c r="A3397" i="8"/>
  <c r="T3397" i="8" s="1"/>
  <c r="A3398" i="8"/>
  <c r="T3398" i="8" s="1"/>
  <c r="A3399" i="8"/>
  <c r="T3399" i="8" s="1"/>
  <c r="A3400" i="8"/>
  <c r="T3400" i="8" s="1"/>
  <c r="A3401" i="8"/>
  <c r="T3401" i="8" s="1"/>
  <c r="A3402" i="8"/>
  <c r="T3402" i="8" s="1"/>
  <c r="A3403" i="8"/>
  <c r="T3403" i="8" s="1"/>
  <c r="A3404" i="8"/>
  <c r="T3404" i="8" s="1"/>
  <c r="A3405" i="8"/>
  <c r="T3405" i="8" s="1"/>
  <c r="A3406" i="8"/>
  <c r="T3406" i="8" s="1"/>
  <c r="A3407" i="8"/>
  <c r="T3407" i="8" s="1"/>
  <c r="A3408" i="8"/>
  <c r="T3408" i="8" s="1"/>
  <c r="A3409" i="8"/>
  <c r="T3409" i="8" s="1"/>
  <c r="A3410" i="8"/>
  <c r="T3410" i="8" s="1"/>
  <c r="A3411" i="8"/>
  <c r="T3411" i="8" s="1"/>
  <c r="A3412" i="8"/>
  <c r="T3412" i="8" s="1"/>
  <c r="A3413" i="8"/>
  <c r="T3413" i="8" s="1"/>
  <c r="A3414" i="8"/>
  <c r="T3414" i="8" s="1"/>
  <c r="A3415" i="8"/>
  <c r="T3415" i="8" s="1"/>
  <c r="A3416" i="8"/>
  <c r="T3416" i="8" s="1"/>
  <c r="A3417" i="8"/>
  <c r="T3417" i="8" s="1"/>
  <c r="A3418" i="8"/>
  <c r="T3418" i="8" s="1"/>
  <c r="A3419" i="8"/>
  <c r="T3419" i="8" s="1"/>
  <c r="A3420" i="8"/>
  <c r="T3420" i="8" s="1"/>
  <c r="A3421" i="8"/>
  <c r="T3421" i="8" s="1"/>
  <c r="A3422" i="8"/>
  <c r="T3422" i="8" s="1"/>
  <c r="A3423" i="8"/>
  <c r="T3423" i="8" s="1"/>
  <c r="A3424" i="8"/>
  <c r="T3424" i="8" s="1"/>
  <c r="A3425" i="8"/>
  <c r="T3425" i="8" s="1"/>
  <c r="A3426" i="8"/>
  <c r="T3426" i="8" s="1"/>
  <c r="A3427" i="8"/>
  <c r="T3427" i="8" s="1"/>
  <c r="A3428" i="8"/>
  <c r="T3428" i="8" s="1"/>
  <c r="A3429" i="8"/>
  <c r="T3429" i="8" s="1"/>
  <c r="A3430" i="8"/>
  <c r="T3430" i="8" s="1"/>
  <c r="A3431" i="8"/>
  <c r="T3431" i="8" s="1"/>
  <c r="A3432" i="8"/>
  <c r="T3432" i="8" s="1"/>
  <c r="A3433" i="8"/>
  <c r="T3433" i="8" s="1"/>
  <c r="A3434" i="8"/>
  <c r="T3434" i="8" s="1"/>
  <c r="A3435" i="8"/>
  <c r="T3435" i="8" s="1"/>
  <c r="A3436" i="8"/>
  <c r="T3436" i="8" s="1"/>
  <c r="A3437" i="8"/>
  <c r="T3437" i="8" s="1"/>
  <c r="A3438" i="8"/>
  <c r="T3438" i="8" s="1"/>
  <c r="A3439" i="8"/>
  <c r="T3439" i="8" s="1"/>
  <c r="A3440" i="8"/>
  <c r="T3440" i="8" s="1"/>
  <c r="A3441" i="8"/>
  <c r="T3441" i="8" s="1"/>
  <c r="A3442" i="8"/>
  <c r="T3442" i="8" s="1"/>
  <c r="A3443" i="8"/>
  <c r="T3443" i="8" s="1"/>
  <c r="A3444" i="8"/>
  <c r="T3444" i="8" s="1"/>
  <c r="A3445" i="8"/>
  <c r="T3445" i="8" s="1"/>
  <c r="A3446" i="8"/>
  <c r="T3446" i="8" s="1"/>
  <c r="A3447" i="8"/>
  <c r="T3447" i="8" s="1"/>
  <c r="A3448" i="8"/>
  <c r="T3448" i="8" s="1"/>
  <c r="A3449" i="8"/>
  <c r="T3449" i="8" s="1"/>
  <c r="A3450" i="8"/>
  <c r="T3450" i="8" s="1"/>
  <c r="A3451" i="8"/>
  <c r="T3451" i="8" s="1"/>
  <c r="A3452" i="8"/>
  <c r="T3452" i="8" s="1"/>
  <c r="A3453" i="8"/>
  <c r="T3453" i="8" s="1"/>
  <c r="A3454" i="8"/>
  <c r="T3454" i="8" s="1"/>
  <c r="A3455" i="8"/>
  <c r="T3455" i="8" s="1"/>
  <c r="A3456" i="8"/>
  <c r="T3456" i="8" s="1"/>
  <c r="A3457" i="8"/>
  <c r="T3457" i="8" s="1"/>
  <c r="A3458" i="8"/>
  <c r="T3458" i="8" s="1"/>
  <c r="A3459" i="8"/>
  <c r="T3459" i="8" s="1"/>
  <c r="A3460" i="8"/>
  <c r="T3460" i="8" s="1"/>
  <c r="A3461" i="8"/>
  <c r="T3461" i="8" s="1"/>
  <c r="A3462" i="8"/>
  <c r="T3462" i="8" s="1"/>
  <c r="A3463" i="8"/>
  <c r="T3463" i="8" s="1"/>
  <c r="A3464" i="8"/>
  <c r="T3464" i="8" s="1"/>
  <c r="A3465" i="8"/>
  <c r="T3465" i="8" s="1"/>
  <c r="A3466" i="8"/>
  <c r="T3466" i="8" s="1"/>
  <c r="A3467" i="8"/>
  <c r="T3467" i="8" s="1"/>
  <c r="A3468" i="8"/>
  <c r="T3468" i="8" s="1"/>
  <c r="A3469" i="8"/>
  <c r="T3469" i="8" s="1"/>
  <c r="A3470" i="8"/>
  <c r="T3470" i="8" s="1"/>
  <c r="A3471" i="8"/>
  <c r="T3471" i="8" s="1"/>
  <c r="A3472" i="8"/>
  <c r="T3472" i="8" s="1"/>
  <c r="A3473" i="8"/>
  <c r="T3473" i="8" s="1"/>
  <c r="A3474" i="8"/>
  <c r="T3474" i="8" s="1"/>
  <c r="A3475" i="8"/>
  <c r="T3475" i="8" s="1"/>
  <c r="A3476" i="8"/>
  <c r="T3476" i="8" s="1"/>
  <c r="A3477" i="8"/>
  <c r="T3477" i="8" s="1"/>
  <c r="A3478" i="8"/>
  <c r="T3478" i="8" s="1"/>
  <c r="A3479" i="8"/>
  <c r="T3479" i="8" s="1"/>
  <c r="A3480" i="8"/>
  <c r="T3480" i="8" s="1"/>
  <c r="A3481" i="8"/>
  <c r="T3481" i="8" s="1"/>
  <c r="A3482" i="8"/>
  <c r="T3482" i="8" s="1"/>
  <c r="A3483" i="8"/>
  <c r="T3483" i="8" s="1"/>
  <c r="A3484" i="8"/>
  <c r="T3484" i="8" s="1"/>
  <c r="A3485" i="8"/>
  <c r="T3485" i="8" s="1"/>
  <c r="A3486" i="8"/>
  <c r="T3486" i="8" s="1"/>
  <c r="A3487" i="8"/>
  <c r="T3487" i="8" s="1"/>
  <c r="A3488" i="8"/>
  <c r="T3488" i="8" s="1"/>
  <c r="A3489" i="8"/>
  <c r="T3489" i="8" s="1"/>
  <c r="A3490" i="8"/>
  <c r="T3490" i="8" s="1"/>
  <c r="A3491" i="8"/>
  <c r="T3491" i="8" s="1"/>
  <c r="A3492" i="8"/>
  <c r="T3492" i="8" s="1"/>
  <c r="A3493" i="8"/>
  <c r="T3493" i="8" s="1"/>
  <c r="A3494" i="8"/>
  <c r="T3494" i="8" s="1"/>
  <c r="A3495" i="8"/>
  <c r="T3495" i="8" s="1"/>
  <c r="A3496" i="8"/>
  <c r="T3496" i="8" s="1"/>
  <c r="A3497" i="8"/>
  <c r="T3497" i="8" s="1"/>
  <c r="A3498" i="8"/>
  <c r="T3498" i="8" s="1"/>
  <c r="A3499" i="8"/>
  <c r="T3499" i="8" s="1"/>
  <c r="A3500" i="8"/>
  <c r="T3500" i="8" s="1"/>
  <c r="A3501" i="8"/>
  <c r="T3501" i="8" s="1"/>
  <c r="A3502" i="8"/>
  <c r="T3502" i="8" s="1"/>
  <c r="A3503" i="8"/>
  <c r="T3503" i="8" s="1"/>
  <c r="A3504" i="8"/>
  <c r="T3504" i="8" s="1"/>
  <c r="A3505" i="8"/>
  <c r="T3505" i="8" s="1"/>
  <c r="A3506" i="8"/>
  <c r="T3506" i="8" s="1"/>
  <c r="A3507" i="8"/>
  <c r="T3507" i="8" s="1"/>
  <c r="A3508" i="8"/>
  <c r="T3508" i="8" s="1"/>
  <c r="A3509" i="8"/>
  <c r="T3509" i="8" s="1"/>
  <c r="A3510" i="8"/>
  <c r="T3510" i="8" s="1"/>
  <c r="A3511" i="8"/>
  <c r="T3511" i="8" s="1"/>
  <c r="A3512" i="8"/>
  <c r="T3512" i="8" s="1"/>
  <c r="A3513" i="8"/>
  <c r="T3513" i="8" s="1"/>
  <c r="A3514" i="8"/>
  <c r="T3514" i="8" s="1"/>
  <c r="A3515" i="8"/>
  <c r="T3515" i="8" s="1"/>
  <c r="A3516" i="8"/>
  <c r="T3516" i="8" s="1"/>
  <c r="A3517" i="8"/>
  <c r="T3517" i="8" s="1"/>
  <c r="A3518" i="8"/>
  <c r="T3518" i="8" s="1"/>
  <c r="A3519" i="8"/>
  <c r="T3519" i="8" s="1"/>
  <c r="A3520" i="8"/>
  <c r="T3520" i="8" s="1"/>
  <c r="A3521" i="8"/>
  <c r="T3521" i="8" s="1"/>
  <c r="A3522" i="8"/>
  <c r="T3522" i="8" s="1"/>
  <c r="A3523" i="8"/>
  <c r="T3523" i="8" s="1"/>
  <c r="A3524" i="8"/>
  <c r="T3524" i="8" s="1"/>
  <c r="A3525" i="8"/>
  <c r="T3525" i="8" s="1"/>
  <c r="A3526" i="8"/>
  <c r="T3526" i="8" s="1"/>
  <c r="A3527" i="8"/>
  <c r="T3527" i="8" s="1"/>
  <c r="A3528" i="8"/>
  <c r="T3528" i="8" s="1"/>
  <c r="A3529" i="8"/>
  <c r="T3529" i="8" s="1"/>
  <c r="A3530" i="8"/>
  <c r="T3530" i="8" s="1"/>
  <c r="A3531" i="8"/>
  <c r="T3531" i="8" s="1"/>
  <c r="A3532" i="8"/>
  <c r="T3532" i="8" s="1"/>
  <c r="A3533" i="8"/>
  <c r="T3533" i="8" s="1"/>
  <c r="A3534" i="8"/>
  <c r="T3534" i="8" s="1"/>
  <c r="A3535" i="8"/>
  <c r="T3535" i="8" s="1"/>
  <c r="A3536" i="8"/>
  <c r="T3536" i="8" s="1"/>
  <c r="A3537" i="8"/>
  <c r="T3537" i="8" s="1"/>
  <c r="A3538" i="8"/>
  <c r="T3538" i="8" s="1"/>
  <c r="A3539" i="8"/>
  <c r="T3539" i="8" s="1"/>
  <c r="A3540" i="8"/>
  <c r="T3540" i="8" s="1"/>
  <c r="A3541" i="8"/>
  <c r="T3541" i="8" s="1"/>
  <c r="A3542" i="8"/>
  <c r="T3542" i="8" s="1"/>
  <c r="A3543" i="8"/>
  <c r="T3543" i="8" s="1"/>
  <c r="A3544" i="8"/>
  <c r="T3544" i="8" s="1"/>
  <c r="A3545" i="8"/>
  <c r="T3545" i="8" s="1"/>
  <c r="A3546" i="8"/>
  <c r="T3546" i="8" s="1"/>
  <c r="A3547" i="8"/>
  <c r="T3547" i="8" s="1"/>
  <c r="A3548" i="8"/>
  <c r="T3548" i="8" s="1"/>
  <c r="A3549" i="8"/>
  <c r="T3549" i="8" s="1"/>
  <c r="A3550" i="8"/>
  <c r="T3550" i="8" s="1"/>
  <c r="A3551" i="8"/>
  <c r="T3551" i="8" s="1"/>
  <c r="A3552" i="8"/>
  <c r="T3552" i="8" s="1"/>
  <c r="A3553" i="8"/>
  <c r="T3553" i="8" s="1"/>
  <c r="A3554" i="8"/>
  <c r="T3554" i="8" s="1"/>
  <c r="A3555" i="8"/>
  <c r="T3555" i="8" s="1"/>
  <c r="A3556" i="8"/>
  <c r="T3556" i="8" s="1"/>
  <c r="A3557" i="8"/>
  <c r="T3557" i="8" s="1"/>
  <c r="A3558" i="8"/>
  <c r="T3558" i="8" s="1"/>
  <c r="A3559" i="8"/>
  <c r="T3559" i="8" s="1"/>
  <c r="A3560" i="8"/>
  <c r="T3560" i="8" s="1"/>
  <c r="A3561" i="8"/>
  <c r="T3561" i="8" s="1"/>
  <c r="A3562" i="8"/>
  <c r="T3562" i="8" s="1"/>
  <c r="A3563" i="8"/>
  <c r="T3563" i="8" s="1"/>
  <c r="A3564" i="8"/>
  <c r="T3564" i="8" s="1"/>
  <c r="A3565" i="8"/>
  <c r="T3565" i="8" s="1"/>
  <c r="A3566" i="8"/>
  <c r="T3566" i="8" s="1"/>
  <c r="A3567" i="8"/>
  <c r="T3567" i="8" s="1"/>
  <c r="A3568" i="8"/>
  <c r="T3568" i="8" s="1"/>
  <c r="A3569" i="8"/>
  <c r="T3569" i="8" s="1"/>
  <c r="A3570" i="8"/>
  <c r="T3570" i="8" s="1"/>
  <c r="A3571" i="8"/>
  <c r="T3571" i="8" s="1"/>
  <c r="A3572" i="8"/>
  <c r="T3572" i="8" s="1"/>
  <c r="A3573" i="8"/>
  <c r="T3573" i="8" s="1"/>
  <c r="A3574" i="8"/>
  <c r="T3574" i="8" s="1"/>
  <c r="A3575" i="8"/>
  <c r="T3575" i="8" s="1"/>
  <c r="A3576" i="8"/>
  <c r="T3576" i="8" s="1"/>
  <c r="A3577" i="8"/>
  <c r="T3577" i="8" s="1"/>
  <c r="A3578" i="8"/>
  <c r="T3578" i="8" s="1"/>
  <c r="A3579" i="8"/>
  <c r="T3579" i="8" s="1"/>
  <c r="A3580" i="8"/>
  <c r="T3580" i="8" s="1"/>
  <c r="A3581" i="8"/>
  <c r="T3581" i="8" s="1"/>
  <c r="A3582" i="8"/>
  <c r="T3582" i="8" s="1"/>
  <c r="A3583" i="8"/>
  <c r="T3583" i="8" s="1"/>
  <c r="A3584" i="8"/>
  <c r="T3584" i="8" s="1"/>
  <c r="A3585" i="8"/>
  <c r="T3585" i="8" s="1"/>
  <c r="A3586" i="8"/>
  <c r="T3586" i="8" s="1"/>
  <c r="A3587" i="8"/>
  <c r="T3587" i="8" s="1"/>
  <c r="A3588" i="8"/>
  <c r="T3588" i="8" s="1"/>
  <c r="A3589" i="8"/>
  <c r="T3589" i="8" s="1"/>
  <c r="A3590" i="8"/>
  <c r="T3590" i="8" s="1"/>
  <c r="A3591" i="8"/>
  <c r="T3591" i="8" s="1"/>
  <c r="A3592" i="8"/>
  <c r="T3592" i="8" s="1"/>
  <c r="A3593" i="8"/>
  <c r="T3593" i="8" s="1"/>
  <c r="A3594" i="8"/>
  <c r="T3594" i="8" s="1"/>
  <c r="A3595" i="8"/>
  <c r="T3595" i="8" s="1"/>
  <c r="A3596" i="8"/>
  <c r="T3596" i="8" s="1"/>
  <c r="A3597" i="8"/>
  <c r="T3597" i="8" s="1"/>
  <c r="A3598" i="8"/>
  <c r="T3598" i="8" s="1"/>
  <c r="A3599" i="8"/>
  <c r="T3599" i="8" s="1"/>
  <c r="A3600" i="8"/>
  <c r="T3600" i="8" s="1"/>
  <c r="A3601" i="8"/>
  <c r="T3601" i="8" s="1"/>
  <c r="A3602" i="8"/>
  <c r="T3602" i="8" s="1"/>
  <c r="A3603" i="8"/>
  <c r="T3603" i="8" s="1"/>
  <c r="A3604" i="8"/>
  <c r="T3604" i="8" s="1"/>
  <c r="A3605" i="8"/>
  <c r="T3605" i="8" s="1"/>
  <c r="A3606" i="8"/>
  <c r="T3606" i="8" s="1"/>
  <c r="A3607" i="8"/>
  <c r="T3607" i="8" s="1"/>
  <c r="A3608" i="8"/>
  <c r="T3608" i="8" s="1"/>
  <c r="A3609" i="8"/>
  <c r="T3609" i="8" s="1"/>
  <c r="A3610" i="8"/>
  <c r="T3610" i="8" s="1"/>
  <c r="A3611" i="8"/>
  <c r="T3611" i="8" s="1"/>
  <c r="A3612" i="8"/>
  <c r="T3612" i="8" s="1"/>
  <c r="A3613" i="8"/>
  <c r="T3613" i="8" s="1"/>
  <c r="A3614" i="8"/>
  <c r="T3614" i="8" s="1"/>
  <c r="A3615" i="8"/>
  <c r="T3615" i="8" s="1"/>
  <c r="A3616" i="8"/>
  <c r="T3616" i="8" s="1"/>
  <c r="A3617" i="8"/>
  <c r="T3617" i="8" s="1"/>
  <c r="A3618" i="8"/>
  <c r="T3618" i="8" s="1"/>
  <c r="A3619" i="8"/>
  <c r="T3619" i="8" s="1"/>
  <c r="A3620" i="8"/>
  <c r="T3620" i="8" s="1"/>
  <c r="A3621" i="8"/>
  <c r="T3621" i="8" s="1"/>
  <c r="A3622" i="8"/>
  <c r="T3622" i="8" s="1"/>
  <c r="A3623" i="8"/>
  <c r="T3623" i="8" s="1"/>
  <c r="A3624" i="8"/>
  <c r="T3624" i="8" s="1"/>
  <c r="A3625" i="8"/>
  <c r="T3625" i="8" s="1"/>
  <c r="A3626" i="8"/>
  <c r="T3626" i="8" s="1"/>
  <c r="A3627" i="8"/>
  <c r="T3627" i="8" s="1"/>
  <c r="A3628" i="8"/>
  <c r="T3628" i="8" s="1"/>
  <c r="A3629" i="8"/>
  <c r="T3629" i="8" s="1"/>
  <c r="A3630" i="8"/>
  <c r="T3630" i="8" s="1"/>
  <c r="A3631" i="8"/>
  <c r="T3631" i="8" s="1"/>
  <c r="A3632" i="8"/>
  <c r="T3632" i="8" s="1"/>
  <c r="A3633" i="8"/>
  <c r="T3633" i="8" s="1"/>
  <c r="A3634" i="8"/>
  <c r="T3634" i="8" s="1"/>
  <c r="A3635" i="8"/>
  <c r="T3635" i="8" s="1"/>
  <c r="A3636" i="8"/>
  <c r="T3636" i="8" s="1"/>
  <c r="A3637" i="8"/>
  <c r="T3637" i="8" s="1"/>
  <c r="A3638" i="8"/>
  <c r="T3638" i="8" s="1"/>
  <c r="A3639" i="8"/>
  <c r="T3639" i="8" s="1"/>
  <c r="A3640" i="8"/>
  <c r="T3640" i="8" s="1"/>
  <c r="A3641" i="8"/>
  <c r="T3641" i="8" s="1"/>
  <c r="A3642" i="8"/>
  <c r="T3642" i="8" s="1"/>
  <c r="A3643" i="8"/>
  <c r="T3643" i="8" s="1"/>
  <c r="A3644" i="8"/>
  <c r="T3644" i="8" s="1"/>
  <c r="A3645" i="8"/>
  <c r="T3645" i="8" s="1"/>
  <c r="A3646" i="8"/>
  <c r="T3646" i="8" s="1"/>
  <c r="A3647" i="8"/>
  <c r="T3647" i="8" s="1"/>
  <c r="A3648" i="8"/>
  <c r="T3648" i="8" s="1"/>
  <c r="A3649" i="8"/>
  <c r="T3649" i="8" s="1"/>
  <c r="A3650" i="8"/>
  <c r="T3650" i="8" s="1"/>
  <c r="A3651" i="8"/>
  <c r="T3651" i="8" s="1"/>
  <c r="A3652" i="8"/>
  <c r="T3652" i="8" s="1"/>
  <c r="A3653" i="8"/>
  <c r="T3653" i="8" s="1"/>
  <c r="A3654" i="8"/>
  <c r="T3654" i="8" s="1"/>
  <c r="A3655" i="8"/>
  <c r="T3655" i="8" s="1"/>
  <c r="A3656" i="8"/>
  <c r="T3656" i="8" s="1"/>
  <c r="A3657" i="8"/>
  <c r="T3657" i="8" s="1"/>
  <c r="A3658" i="8"/>
  <c r="T3658" i="8" s="1"/>
  <c r="A3659" i="8"/>
  <c r="T3659" i="8" s="1"/>
  <c r="A3660" i="8"/>
  <c r="T3660" i="8" s="1"/>
  <c r="A3661" i="8"/>
  <c r="T3661" i="8" s="1"/>
  <c r="A3662" i="8"/>
  <c r="T3662" i="8" s="1"/>
  <c r="A3663" i="8"/>
  <c r="T3663" i="8" s="1"/>
  <c r="A3664" i="8"/>
  <c r="T3664" i="8" s="1"/>
  <c r="A3665" i="8"/>
  <c r="T3665" i="8" s="1"/>
  <c r="A3666" i="8"/>
  <c r="T3666" i="8" s="1"/>
  <c r="A3667" i="8"/>
  <c r="T3667" i="8" s="1"/>
  <c r="A3668" i="8"/>
  <c r="T3668" i="8" s="1"/>
  <c r="A3669" i="8"/>
  <c r="T3669" i="8" s="1"/>
  <c r="A3670" i="8"/>
  <c r="T3670" i="8" s="1"/>
  <c r="A3671" i="8"/>
  <c r="T3671" i="8" s="1"/>
  <c r="A3672" i="8"/>
  <c r="T3672" i="8" s="1"/>
  <c r="A3673" i="8"/>
  <c r="T3673" i="8" s="1"/>
  <c r="A3674" i="8"/>
  <c r="T3674" i="8" s="1"/>
  <c r="A3675" i="8"/>
  <c r="T3675" i="8" s="1"/>
  <c r="A3676" i="8"/>
  <c r="T3676" i="8" s="1"/>
  <c r="A3677" i="8"/>
  <c r="T3677" i="8" s="1"/>
  <c r="A3678" i="8"/>
  <c r="T3678" i="8" s="1"/>
  <c r="A3679" i="8"/>
  <c r="T3679" i="8" s="1"/>
  <c r="A3680" i="8"/>
  <c r="T3680" i="8" s="1"/>
  <c r="A3681" i="8"/>
  <c r="T3681" i="8" s="1"/>
  <c r="A3682" i="8"/>
  <c r="T3682" i="8" s="1"/>
  <c r="A3683" i="8"/>
  <c r="T3683" i="8" s="1"/>
  <c r="A3684" i="8"/>
  <c r="T3684" i="8" s="1"/>
  <c r="A3685" i="8"/>
  <c r="T3685" i="8" s="1"/>
  <c r="A3686" i="8"/>
  <c r="T3686" i="8" s="1"/>
  <c r="A3687" i="8"/>
  <c r="T3687" i="8" s="1"/>
  <c r="A3688" i="8"/>
  <c r="T3688" i="8" s="1"/>
  <c r="A3689" i="8"/>
  <c r="T3689" i="8" s="1"/>
  <c r="A3690" i="8"/>
  <c r="T3690" i="8" s="1"/>
  <c r="A3691" i="8"/>
  <c r="T3691" i="8" s="1"/>
  <c r="A3692" i="8"/>
  <c r="T3692" i="8" s="1"/>
  <c r="A3693" i="8"/>
  <c r="T3693" i="8" s="1"/>
  <c r="A3694" i="8"/>
  <c r="T3694" i="8" s="1"/>
  <c r="A3695" i="8"/>
  <c r="T3695" i="8" s="1"/>
  <c r="A3696" i="8"/>
  <c r="T3696" i="8" s="1"/>
  <c r="A3697" i="8"/>
  <c r="T3697" i="8" s="1"/>
  <c r="A3698" i="8"/>
  <c r="T3698" i="8" s="1"/>
  <c r="A3699" i="8"/>
  <c r="T3699" i="8" s="1"/>
  <c r="A3700" i="8"/>
  <c r="T3700" i="8" s="1"/>
  <c r="A3701" i="8"/>
  <c r="T3701" i="8" s="1"/>
  <c r="A3702" i="8"/>
  <c r="T3702" i="8" s="1"/>
  <c r="A3703" i="8"/>
  <c r="T3703" i="8" s="1"/>
  <c r="A3704" i="8"/>
  <c r="T3704" i="8" s="1"/>
  <c r="A3705" i="8"/>
  <c r="T3705" i="8" s="1"/>
  <c r="A3706" i="8"/>
  <c r="T3706" i="8" s="1"/>
  <c r="A3707" i="8"/>
  <c r="T3707" i="8" s="1"/>
  <c r="A3708" i="8"/>
  <c r="T3708" i="8" s="1"/>
  <c r="A3709" i="8"/>
  <c r="T3709" i="8" s="1"/>
  <c r="A3710" i="8"/>
  <c r="T3710" i="8" s="1"/>
  <c r="A3711" i="8"/>
  <c r="T3711" i="8" s="1"/>
  <c r="A3712" i="8"/>
  <c r="T3712" i="8" s="1"/>
  <c r="A3713" i="8"/>
  <c r="T3713" i="8" s="1"/>
  <c r="A3714" i="8"/>
  <c r="T3714" i="8" s="1"/>
  <c r="A3715" i="8"/>
  <c r="T3715" i="8" s="1"/>
  <c r="A3716" i="8"/>
  <c r="T3716" i="8" s="1"/>
  <c r="A3717" i="8"/>
  <c r="T3717" i="8" s="1"/>
  <c r="A3718" i="8"/>
  <c r="T3718" i="8" s="1"/>
  <c r="A3719" i="8"/>
  <c r="T3719" i="8" s="1"/>
  <c r="A3720" i="8"/>
  <c r="T3720" i="8" s="1"/>
  <c r="A3721" i="8"/>
  <c r="T3721" i="8" s="1"/>
  <c r="A3722" i="8"/>
  <c r="T3722" i="8" s="1"/>
  <c r="A3723" i="8"/>
  <c r="A3724" i="8"/>
  <c r="T3724" i="8" s="1"/>
  <c r="A3725" i="8"/>
  <c r="T3725" i="8" s="1"/>
  <c r="A3726" i="8"/>
  <c r="T3726" i="8" s="1"/>
  <c r="A3727" i="8"/>
  <c r="T3727" i="8" s="1"/>
  <c r="A3728" i="8"/>
  <c r="T3728" i="8" s="1"/>
  <c r="A3729" i="8"/>
  <c r="T3729" i="8" s="1"/>
  <c r="A3730" i="8"/>
  <c r="T3730" i="8" s="1"/>
  <c r="A3731" i="8"/>
  <c r="T3731" i="8" s="1"/>
  <c r="A3732" i="8"/>
  <c r="T3732" i="8" s="1"/>
  <c r="A3733" i="8"/>
  <c r="T3733" i="8" s="1"/>
  <c r="A3734" i="8"/>
  <c r="T3734" i="8" s="1"/>
  <c r="A3735" i="8"/>
  <c r="T3735" i="8" s="1"/>
  <c r="A3736" i="8"/>
  <c r="T3736" i="8" s="1"/>
  <c r="A3737" i="8"/>
  <c r="T3737" i="8" s="1"/>
  <c r="A3738" i="8"/>
  <c r="T3738" i="8" s="1"/>
  <c r="A3739" i="8"/>
  <c r="T3739" i="8" s="1"/>
  <c r="A3740" i="8"/>
  <c r="T3740" i="8" s="1"/>
  <c r="A3741" i="8"/>
  <c r="T3741" i="8" s="1"/>
  <c r="A3742" i="8"/>
  <c r="T3742" i="8" s="1"/>
  <c r="A3743" i="8"/>
  <c r="T3743" i="8" s="1"/>
  <c r="A3744" i="8"/>
  <c r="T3744" i="8" s="1"/>
  <c r="A3745" i="8"/>
  <c r="T3745" i="8" s="1"/>
  <c r="A3746" i="8"/>
  <c r="T3746" i="8" s="1"/>
  <c r="A3747" i="8"/>
  <c r="T3747" i="8" s="1"/>
  <c r="A3748" i="8"/>
  <c r="T3748" i="8" s="1"/>
  <c r="A3749" i="8"/>
  <c r="T3749" i="8" s="1"/>
  <c r="A3750" i="8"/>
  <c r="T3750" i="8" s="1"/>
  <c r="A3751" i="8"/>
  <c r="T3751" i="8" s="1"/>
  <c r="A3752" i="8"/>
  <c r="T3752" i="8" s="1"/>
  <c r="A3753" i="8"/>
  <c r="T3753" i="8" s="1"/>
  <c r="A3754" i="8"/>
  <c r="T3754" i="8" s="1"/>
  <c r="A3755" i="8"/>
  <c r="T3755" i="8" s="1"/>
  <c r="A3756" i="8"/>
  <c r="T3756" i="8" s="1"/>
  <c r="A3757" i="8"/>
  <c r="T3757" i="8" s="1"/>
  <c r="A3758" i="8"/>
  <c r="T3758" i="8" s="1"/>
  <c r="A3759" i="8"/>
  <c r="T3759" i="8" s="1"/>
  <c r="A3760" i="8"/>
  <c r="T3760" i="8" s="1"/>
  <c r="A3761" i="8"/>
  <c r="T3761" i="8" s="1"/>
  <c r="A3762" i="8"/>
  <c r="T3762" i="8" s="1"/>
  <c r="A3763" i="8"/>
  <c r="T3763" i="8" s="1"/>
  <c r="A3764" i="8"/>
  <c r="T3764" i="8" s="1"/>
  <c r="A3765" i="8"/>
  <c r="T3765" i="8" s="1"/>
  <c r="A3766" i="8"/>
  <c r="T3766" i="8" s="1"/>
  <c r="A3767" i="8"/>
  <c r="T3767" i="8" s="1"/>
  <c r="A3768" i="8"/>
  <c r="T3768" i="8" s="1"/>
  <c r="A3769" i="8"/>
  <c r="T3769" i="8" s="1"/>
  <c r="A3770" i="8"/>
  <c r="T3770" i="8" s="1"/>
  <c r="A3771" i="8"/>
  <c r="T3771" i="8" s="1"/>
  <c r="A3772" i="8"/>
  <c r="T3772" i="8" s="1"/>
  <c r="A3773" i="8"/>
  <c r="T3773" i="8" s="1"/>
  <c r="A3774" i="8"/>
  <c r="T3774" i="8" s="1"/>
  <c r="A3775" i="8"/>
  <c r="T3775" i="8" s="1"/>
  <c r="A3776" i="8"/>
  <c r="T3776" i="8" s="1"/>
  <c r="A3777" i="8"/>
  <c r="T3777" i="8" s="1"/>
  <c r="A3778" i="8"/>
  <c r="T3778" i="8" s="1"/>
  <c r="A3779" i="8"/>
  <c r="T3779" i="8" s="1"/>
  <c r="A3780" i="8"/>
  <c r="T3780" i="8" s="1"/>
  <c r="A3781" i="8"/>
  <c r="T3781" i="8" s="1"/>
  <c r="A3782" i="8"/>
  <c r="T3782" i="8" s="1"/>
  <c r="A3783" i="8"/>
  <c r="T3783" i="8" s="1"/>
  <c r="A3784" i="8"/>
  <c r="T3784" i="8" s="1"/>
  <c r="A3785" i="8"/>
  <c r="T3785" i="8" s="1"/>
  <c r="A3786" i="8"/>
  <c r="T3786" i="8" s="1"/>
  <c r="A3787" i="8"/>
  <c r="T3787" i="8" s="1"/>
  <c r="A3788" i="8"/>
  <c r="T3788" i="8" s="1"/>
  <c r="A3789" i="8"/>
  <c r="T3789" i="8" s="1"/>
  <c r="A3790" i="8"/>
  <c r="T3790" i="8" s="1"/>
  <c r="A3791" i="8"/>
  <c r="T3791" i="8" s="1"/>
  <c r="A3792" i="8"/>
  <c r="T3792" i="8" s="1"/>
  <c r="A3793" i="8"/>
  <c r="T3793" i="8" s="1"/>
  <c r="A3794" i="8"/>
  <c r="T3794" i="8" s="1"/>
  <c r="A3795" i="8"/>
  <c r="T3795" i="8" s="1"/>
  <c r="A3796" i="8"/>
  <c r="T3796" i="8" s="1"/>
  <c r="A3797" i="8"/>
  <c r="T3797" i="8" s="1"/>
  <c r="A3798" i="8"/>
  <c r="T3798" i="8" s="1"/>
  <c r="A3799" i="8"/>
  <c r="T3799" i="8" s="1"/>
  <c r="A3800" i="8"/>
  <c r="T3800" i="8" s="1"/>
  <c r="A3801" i="8"/>
  <c r="T3801" i="8" s="1"/>
  <c r="A3802" i="8"/>
  <c r="T3802" i="8" s="1"/>
  <c r="A3803" i="8"/>
  <c r="T3803" i="8" s="1"/>
  <c r="A3804" i="8"/>
  <c r="T3804" i="8" s="1"/>
  <c r="A3805" i="8"/>
  <c r="T3805" i="8" s="1"/>
  <c r="A3806" i="8"/>
  <c r="T3806" i="8" s="1"/>
  <c r="A3807" i="8"/>
  <c r="T3807" i="8" s="1"/>
  <c r="A3808" i="8"/>
  <c r="T3808" i="8" s="1"/>
  <c r="A3809" i="8"/>
  <c r="T3809" i="8" s="1"/>
  <c r="A3810" i="8"/>
  <c r="T3810" i="8" s="1"/>
  <c r="A3811" i="8"/>
  <c r="T3811" i="8" s="1"/>
  <c r="A3812" i="8"/>
  <c r="T3812" i="8" s="1"/>
  <c r="A3813" i="8"/>
  <c r="T3813" i="8" s="1"/>
  <c r="A3814" i="8"/>
  <c r="T3814" i="8" s="1"/>
  <c r="A3815" i="8"/>
  <c r="T3815" i="8" s="1"/>
  <c r="A3816" i="8"/>
  <c r="T3816" i="8" s="1"/>
  <c r="A3817" i="8"/>
  <c r="T3817" i="8" s="1"/>
  <c r="A3818" i="8"/>
  <c r="T3818" i="8" s="1"/>
  <c r="A3819" i="8"/>
  <c r="T3819" i="8" s="1"/>
  <c r="A3820" i="8"/>
  <c r="T3820" i="8" s="1"/>
  <c r="A3821" i="8"/>
  <c r="T3821" i="8" s="1"/>
  <c r="A3822" i="8"/>
  <c r="T3822" i="8" s="1"/>
  <c r="A3823" i="8"/>
  <c r="T3823" i="8" s="1"/>
  <c r="A3824" i="8"/>
  <c r="T3824" i="8" s="1"/>
  <c r="A3825" i="8"/>
  <c r="T3825" i="8" s="1"/>
  <c r="A3826" i="8"/>
  <c r="T3826" i="8" s="1"/>
  <c r="A3827" i="8"/>
  <c r="T3827" i="8" s="1"/>
  <c r="A3828" i="8"/>
  <c r="T3828" i="8" s="1"/>
  <c r="A3829" i="8"/>
  <c r="T3829" i="8" s="1"/>
  <c r="A3830" i="8"/>
  <c r="T3830" i="8" s="1"/>
  <c r="A3831" i="8"/>
  <c r="T3831" i="8" s="1"/>
  <c r="A3832" i="8"/>
  <c r="T3832" i="8" s="1"/>
  <c r="A3833" i="8"/>
  <c r="T3833" i="8" s="1"/>
  <c r="A3834" i="8"/>
  <c r="T3834" i="8" s="1"/>
  <c r="A3835" i="8"/>
  <c r="T3835" i="8" s="1"/>
  <c r="A3836" i="8"/>
  <c r="T3836" i="8" s="1"/>
  <c r="A3837" i="8"/>
  <c r="T3837" i="8" s="1"/>
  <c r="A3838" i="8"/>
  <c r="T3838" i="8" s="1"/>
  <c r="A3839" i="8"/>
  <c r="T3839" i="8" s="1"/>
  <c r="A3840" i="8"/>
  <c r="T3840" i="8" s="1"/>
  <c r="A3841" i="8"/>
  <c r="T3841" i="8" s="1"/>
  <c r="A3842" i="8"/>
  <c r="T3842" i="8" s="1"/>
  <c r="A3843" i="8"/>
  <c r="T3843" i="8" s="1"/>
  <c r="A3844" i="8"/>
  <c r="T3844" i="8" s="1"/>
  <c r="A3845" i="8"/>
  <c r="T3845" i="8" s="1"/>
  <c r="A3846" i="8"/>
  <c r="T3846" i="8" s="1"/>
  <c r="A3847" i="8"/>
  <c r="T3847" i="8" s="1"/>
  <c r="A3848" i="8"/>
  <c r="T3848" i="8" s="1"/>
  <c r="A3849" i="8"/>
  <c r="T3849" i="8" s="1"/>
  <c r="A3850" i="8"/>
  <c r="T3850" i="8" s="1"/>
  <c r="A3851" i="8"/>
  <c r="T3851" i="8" s="1"/>
  <c r="A3852" i="8"/>
  <c r="T3852" i="8" s="1"/>
  <c r="A3853" i="8"/>
  <c r="T3853" i="8" s="1"/>
  <c r="A3854" i="8"/>
  <c r="T3854" i="8" s="1"/>
  <c r="A3855" i="8"/>
  <c r="T3855" i="8" s="1"/>
  <c r="A3856" i="8"/>
  <c r="T3856" i="8" s="1"/>
  <c r="A3857" i="8"/>
  <c r="T3857" i="8" s="1"/>
  <c r="A3858" i="8"/>
  <c r="T3858" i="8" s="1"/>
  <c r="A3859" i="8"/>
  <c r="T3859" i="8" s="1"/>
  <c r="A3860" i="8"/>
  <c r="T3860" i="8" s="1"/>
  <c r="A3861" i="8"/>
  <c r="T3861" i="8" s="1"/>
  <c r="A3862" i="8"/>
  <c r="T3862" i="8" s="1"/>
  <c r="A3863" i="8"/>
  <c r="T3863" i="8" s="1"/>
  <c r="A3864" i="8"/>
  <c r="T3864" i="8" s="1"/>
  <c r="A3865" i="8"/>
  <c r="T3865" i="8" s="1"/>
  <c r="A3866" i="8"/>
  <c r="T3866" i="8" s="1"/>
  <c r="A3867" i="8"/>
  <c r="T3867" i="8" s="1"/>
  <c r="A3868" i="8"/>
  <c r="T3868" i="8" s="1"/>
  <c r="A3869" i="8"/>
  <c r="T3869" i="8" s="1"/>
  <c r="A3870" i="8"/>
  <c r="T3870" i="8" s="1"/>
  <c r="A3871" i="8"/>
  <c r="T3871" i="8" s="1"/>
  <c r="A3872" i="8"/>
  <c r="T3872" i="8" s="1"/>
  <c r="A3873" i="8"/>
  <c r="T3873" i="8" s="1"/>
  <c r="A3874" i="8"/>
  <c r="T3874" i="8" s="1"/>
  <c r="A3875" i="8"/>
  <c r="T3875" i="8" s="1"/>
  <c r="A3876" i="8"/>
  <c r="T3876" i="8" s="1"/>
  <c r="A3877" i="8"/>
  <c r="T3877" i="8" s="1"/>
  <c r="A3878" i="8"/>
  <c r="T3878" i="8" s="1"/>
  <c r="A3879" i="8"/>
  <c r="T3879" i="8" s="1"/>
  <c r="A3880" i="8"/>
  <c r="T3880" i="8" s="1"/>
  <c r="A3881" i="8"/>
  <c r="T3881" i="8" s="1"/>
  <c r="A3882" i="8"/>
  <c r="T3882" i="8" s="1"/>
  <c r="A3883" i="8"/>
  <c r="T3883" i="8" s="1"/>
  <c r="A3884" i="8"/>
  <c r="T3884" i="8" s="1"/>
  <c r="A3885" i="8"/>
  <c r="T3885" i="8" s="1"/>
  <c r="A3886" i="8"/>
  <c r="T3886" i="8" s="1"/>
  <c r="A3887" i="8"/>
  <c r="T3887" i="8" s="1"/>
  <c r="A3888" i="8"/>
  <c r="T3888" i="8" s="1"/>
  <c r="A3889" i="8"/>
  <c r="T3889" i="8" s="1"/>
  <c r="A3890" i="8"/>
  <c r="T3890" i="8" s="1"/>
  <c r="A3891" i="8"/>
  <c r="T3891" i="8" s="1"/>
  <c r="A3892" i="8"/>
  <c r="T3892" i="8" s="1"/>
  <c r="A3893" i="8"/>
  <c r="T3893" i="8" s="1"/>
  <c r="A3894" i="8"/>
  <c r="T3894" i="8" s="1"/>
  <c r="A3895" i="8"/>
  <c r="T3895" i="8" s="1"/>
  <c r="A3896" i="8"/>
  <c r="T3896" i="8" s="1"/>
  <c r="A3897" i="8"/>
  <c r="T3897" i="8" s="1"/>
  <c r="A3898" i="8"/>
  <c r="T3898" i="8" s="1"/>
  <c r="A3899" i="8"/>
  <c r="T3899" i="8" s="1"/>
  <c r="A3900" i="8"/>
  <c r="T3900" i="8" s="1"/>
  <c r="A3901" i="8"/>
  <c r="T3901" i="8" s="1"/>
  <c r="A3902" i="8"/>
  <c r="T3902" i="8" s="1"/>
  <c r="A3903" i="8"/>
  <c r="T3903" i="8" s="1"/>
  <c r="A3904" i="8"/>
  <c r="T3904" i="8" s="1"/>
  <c r="A3905" i="8"/>
  <c r="T3905" i="8" s="1"/>
  <c r="A3906" i="8"/>
  <c r="T3906" i="8" s="1"/>
  <c r="A3907" i="8"/>
  <c r="T3907" i="8" s="1"/>
  <c r="A3908" i="8"/>
  <c r="T3908" i="8" s="1"/>
  <c r="A3909" i="8"/>
  <c r="T3909" i="8" s="1"/>
  <c r="A3910" i="8"/>
  <c r="T3910" i="8" s="1"/>
  <c r="A3911" i="8"/>
  <c r="T3911" i="8" s="1"/>
  <c r="A3912" i="8"/>
  <c r="T3912" i="8" s="1"/>
  <c r="A3913" i="8"/>
  <c r="T3913" i="8" s="1"/>
  <c r="A3914" i="8"/>
  <c r="T3914" i="8" s="1"/>
  <c r="A3915" i="8"/>
  <c r="T3915" i="8" s="1"/>
  <c r="A3916" i="8"/>
  <c r="T3916" i="8" s="1"/>
  <c r="A3917" i="8"/>
  <c r="T3917" i="8" s="1"/>
  <c r="A3918" i="8"/>
  <c r="T3918" i="8" s="1"/>
  <c r="A3919" i="8"/>
  <c r="T3919" i="8" s="1"/>
  <c r="A3920" i="8"/>
  <c r="T3920" i="8" s="1"/>
  <c r="A3921" i="8"/>
  <c r="T3921" i="8" s="1"/>
  <c r="A3922" i="8"/>
  <c r="T3922" i="8" s="1"/>
  <c r="A3923" i="8"/>
  <c r="T3923" i="8" s="1"/>
  <c r="A3924" i="8"/>
  <c r="T3924" i="8" s="1"/>
  <c r="A3925" i="8"/>
  <c r="T3925" i="8" s="1"/>
  <c r="A3926" i="8"/>
  <c r="T3926" i="8" s="1"/>
  <c r="A3927" i="8"/>
  <c r="T3927" i="8" s="1"/>
  <c r="A3928" i="8"/>
  <c r="T3928" i="8" s="1"/>
  <c r="A3929" i="8"/>
  <c r="T3929" i="8" s="1"/>
  <c r="A3930" i="8"/>
  <c r="T3930" i="8" s="1"/>
  <c r="A3931" i="8"/>
  <c r="T3931" i="8" s="1"/>
  <c r="A3932" i="8"/>
  <c r="T3932" i="8" s="1"/>
  <c r="A3933" i="8"/>
  <c r="T3933" i="8" s="1"/>
  <c r="A3934" i="8"/>
  <c r="T3934" i="8" s="1"/>
  <c r="A3935" i="8"/>
  <c r="T3935" i="8" s="1"/>
  <c r="A3936" i="8"/>
  <c r="T3936" i="8" s="1"/>
  <c r="A3937" i="8"/>
  <c r="T3937" i="8" s="1"/>
  <c r="A3938" i="8"/>
  <c r="T3938" i="8" s="1"/>
  <c r="A3939" i="8"/>
  <c r="T3939" i="8" s="1"/>
  <c r="A3940" i="8"/>
  <c r="T3940" i="8" s="1"/>
  <c r="A3941" i="8"/>
  <c r="T3941" i="8" s="1"/>
  <c r="A3942" i="8"/>
  <c r="T3942" i="8" s="1"/>
  <c r="A3943" i="8"/>
  <c r="T3943" i="8" s="1"/>
  <c r="A3944" i="8"/>
  <c r="T3944" i="8" s="1"/>
  <c r="A3945" i="8"/>
  <c r="T3945" i="8" s="1"/>
  <c r="A3946" i="8"/>
  <c r="T3946" i="8" s="1"/>
  <c r="A3947" i="8"/>
  <c r="T3947" i="8" s="1"/>
  <c r="A3948" i="8"/>
  <c r="T3948" i="8" s="1"/>
  <c r="A3949" i="8"/>
  <c r="T3949" i="8" s="1"/>
  <c r="A3950" i="8"/>
  <c r="T3950" i="8" s="1"/>
  <c r="A3951" i="8"/>
  <c r="T3951" i="8" s="1"/>
  <c r="A3952" i="8"/>
  <c r="T3952" i="8" s="1"/>
  <c r="A3953" i="8"/>
  <c r="T3953" i="8" s="1"/>
  <c r="A3954" i="8"/>
  <c r="T3954" i="8" s="1"/>
  <c r="A3955" i="8"/>
  <c r="T3955" i="8" s="1"/>
  <c r="A3956" i="8"/>
  <c r="T3956" i="8" s="1"/>
  <c r="A3957" i="8"/>
  <c r="T3957" i="8" s="1"/>
  <c r="A3958" i="8"/>
  <c r="T3958" i="8" s="1"/>
  <c r="A3959" i="8"/>
  <c r="T3959" i="8" s="1"/>
  <c r="A3960" i="8"/>
  <c r="T3960" i="8" s="1"/>
  <c r="A3961" i="8"/>
  <c r="T3961" i="8" s="1"/>
  <c r="A3962" i="8"/>
  <c r="T3962" i="8" s="1"/>
  <c r="A3963" i="8"/>
  <c r="T3963" i="8" s="1"/>
  <c r="A3964" i="8"/>
  <c r="T3964" i="8" s="1"/>
  <c r="A3965" i="8"/>
  <c r="T3965" i="8" s="1"/>
  <c r="A3966" i="8"/>
  <c r="T3966" i="8" s="1"/>
  <c r="A3967" i="8"/>
  <c r="T3967" i="8" s="1"/>
  <c r="A3968" i="8"/>
  <c r="T3968" i="8" s="1"/>
  <c r="A3969" i="8"/>
  <c r="T3969" i="8" s="1"/>
  <c r="A3970" i="8"/>
  <c r="T3970" i="8" s="1"/>
  <c r="A3971" i="8"/>
  <c r="T3971" i="8" s="1"/>
  <c r="A3972" i="8"/>
  <c r="T3972" i="8" s="1"/>
  <c r="A3973" i="8"/>
  <c r="T3973" i="8" s="1"/>
  <c r="A3974" i="8"/>
  <c r="T3974" i="8" s="1"/>
  <c r="A3975" i="8"/>
  <c r="T3975" i="8" s="1"/>
  <c r="A3976" i="8"/>
  <c r="T3976" i="8" s="1"/>
  <c r="A3977" i="8"/>
  <c r="T3977" i="8" s="1"/>
  <c r="A3978" i="8"/>
  <c r="T3978" i="8" s="1"/>
  <c r="A3979" i="8"/>
  <c r="T3979" i="8" s="1"/>
  <c r="A3980" i="8"/>
  <c r="T3980" i="8" s="1"/>
  <c r="A3981" i="8"/>
  <c r="T3981" i="8" s="1"/>
  <c r="A3982" i="8"/>
  <c r="T3982" i="8" s="1"/>
  <c r="A3983" i="8"/>
  <c r="T3983" i="8" s="1"/>
  <c r="A3984" i="8"/>
  <c r="T3984" i="8" s="1"/>
  <c r="A3985" i="8"/>
  <c r="T3985" i="8" s="1"/>
  <c r="A3986" i="8"/>
  <c r="T3986" i="8" s="1"/>
  <c r="A3987" i="8"/>
  <c r="T3987" i="8" s="1"/>
  <c r="A3988" i="8"/>
  <c r="T3988" i="8" s="1"/>
  <c r="A3989" i="8"/>
  <c r="T3989" i="8" s="1"/>
  <c r="A3990" i="8"/>
  <c r="T3990" i="8" s="1"/>
  <c r="A3991" i="8"/>
  <c r="T3991" i="8" s="1"/>
  <c r="A3992" i="8"/>
  <c r="T3992" i="8" s="1"/>
  <c r="A3993" i="8"/>
  <c r="T3993" i="8" s="1"/>
  <c r="A3994" i="8"/>
  <c r="T3994" i="8" s="1"/>
  <c r="A3995" i="8"/>
  <c r="T3995" i="8" s="1"/>
  <c r="A3996" i="8"/>
  <c r="T3996" i="8" s="1"/>
  <c r="A3997" i="8"/>
  <c r="T3997" i="8" s="1"/>
  <c r="A3998" i="8"/>
  <c r="T3998" i="8" s="1"/>
  <c r="A3999" i="8"/>
  <c r="T3999" i="8" s="1"/>
  <c r="A4000" i="8"/>
  <c r="T4000" i="8" s="1"/>
  <c r="A4001" i="8"/>
  <c r="T4001" i="8" s="1"/>
  <c r="A4002" i="8"/>
  <c r="T4002" i="8" s="1"/>
  <c r="A4003" i="8"/>
  <c r="T4003" i="8" s="1"/>
  <c r="A4004" i="8"/>
  <c r="T4004" i="8" s="1"/>
  <c r="A4005" i="8"/>
  <c r="T4005" i="8" s="1"/>
  <c r="A4006" i="8"/>
  <c r="T4006" i="8" s="1"/>
  <c r="A4007" i="8"/>
  <c r="T4007" i="8" s="1"/>
  <c r="A4008" i="8"/>
  <c r="T4008" i="8" s="1"/>
  <c r="A4009" i="8"/>
  <c r="T4009" i="8" s="1"/>
  <c r="A4010" i="8"/>
  <c r="T4010" i="8" s="1"/>
  <c r="A4011" i="8"/>
  <c r="T4011" i="8" s="1"/>
  <c r="A4012" i="8"/>
  <c r="T4012" i="8" s="1"/>
  <c r="A4013" i="8"/>
  <c r="T4013" i="8" s="1"/>
  <c r="A4014" i="8"/>
  <c r="T4014" i="8" s="1"/>
  <c r="A4015" i="8"/>
  <c r="T4015" i="8" s="1"/>
  <c r="A4016" i="8"/>
  <c r="T4016" i="8" s="1"/>
  <c r="A4017" i="8"/>
  <c r="T4017" i="8" s="1"/>
  <c r="A4018" i="8"/>
  <c r="T4018" i="8" s="1"/>
  <c r="A4019" i="8"/>
  <c r="T4019" i="8" s="1"/>
  <c r="A4020" i="8"/>
  <c r="T4020" i="8" s="1"/>
  <c r="A4021" i="8"/>
  <c r="T4021" i="8" s="1"/>
  <c r="A4022" i="8"/>
  <c r="T4022" i="8" s="1"/>
  <c r="A4023" i="8"/>
  <c r="T4023" i="8" s="1"/>
  <c r="A4024" i="8"/>
  <c r="T4024" i="8" s="1"/>
  <c r="A4025" i="8"/>
  <c r="T4025" i="8" s="1"/>
  <c r="A4026" i="8"/>
  <c r="T4026" i="8" s="1"/>
  <c r="A4027" i="8"/>
  <c r="T4027" i="8" s="1"/>
  <c r="A4028" i="8"/>
  <c r="T4028" i="8" s="1"/>
  <c r="A4029" i="8"/>
  <c r="T4029" i="8" s="1"/>
  <c r="A4030" i="8"/>
  <c r="T4030" i="8" s="1"/>
  <c r="A4031" i="8"/>
  <c r="T4031" i="8" s="1"/>
  <c r="A4032" i="8"/>
  <c r="T4032" i="8" s="1"/>
  <c r="A4033" i="8"/>
  <c r="T4033" i="8" s="1"/>
  <c r="A4034" i="8"/>
  <c r="T4034" i="8" s="1"/>
  <c r="A4035" i="8"/>
  <c r="T4035" i="8" s="1"/>
  <c r="A4036" i="8"/>
  <c r="T4036" i="8" s="1"/>
  <c r="A4037" i="8"/>
  <c r="T4037" i="8" s="1"/>
  <c r="A4038" i="8"/>
  <c r="T4038" i="8" s="1"/>
  <c r="A4039" i="8"/>
  <c r="T4039" i="8" s="1"/>
  <c r="A4040" i="8"/>
  <c r="T4040" i="8" s="1"/>
  <c r="A4041" i="8"/>
  <c r="T4041" i="8" s="1"/>
  <c r="A4042" i="8"/>
  <c r="T4042" i="8" s="1"/>
  <c r="A4043" i="8"/>
  <c r="T4043" i="8" s="1"/>
  <c r="A4044" i="8"/>
  <c r="T4044" i="8" s="1"/>
  <c r="A4045" i="8"/>
  <c r="T4045" i="8" s="1"/>
  <c r="A4046" i="8"/>
  <c r="T4046" i="8" s="1"/>
  <c r="A4047" i="8"/>
  <c r="T4047" i="8" s="1"/>
  <c r="A4048" i="8"/>
  <c r="T4048" i="8" s="1"/>
  <c r="A4049" i="8"/>
  <c r="T4049" i="8" s="1"/>
  <c r="A4050" i="8"/>
  <c r="T4050" i="8" s="1"/>
  <c r="A4051" i="8"/>
  <c r="T4051" i="8" s="1"/>
  <c r="A4052" i="8"/>
  <c r="T4052" i="8" s="1"/>
  <c r="A4053" i="8"/>
  <c r="T4053" i="8" s="1"/>
  <c r="A4054" i="8"/>
  <c r="T4054" i="8" s="1"/>
  <c r="A4055" i="8"/>
  <c r="T4055" i="8" s="1"/>
  <c r="A4056" i="8"/>
  <c r="T4056" i="8" s="1"/>
  <c r="A4057" i="8"/>
  <c r="T4057" i="8" s="1"/>
  <c r="A4058" i="8"/>
  <c r="T4058" i="8" s="1"/>
  <c r="A4059" i="8"/>
  <c r="T4059" i="8" s="1"/>
  <c r="A4060" i="8"/>
  <c r="T4060" i="8" s="1"/>
  <c r="A4061" i="8"/>
  <c r="T4061" i="8" s="1"/>
  <c r="A4062" i="8"/>
  <c r="T4062" i="8" s="1"/>
  <c r="A4063" i="8"/>
  <c r="T4063" i="8" s="1"/>
  <c r="A4064" i="8"/>
  <c r="T4064" i="8" s="1"/>
  <c r="A4065" i="8"/>
  <c r="T4065" i="8" s="1"/>
  <c r="A4066" i="8"/>
  <c r="T4066" i="8" s="1"/>
  <c r="A4067" i="8"/>
  <c r="T4067" i="8" s="1"/>
  <c r="A4068" i="8"/>
  <c r="T4068" i="8" s="1"/>
  <c r="A4069" i="8"/>
  <c r="T4069" i="8" s="1"/>
  <c r="A4070" i="8"/>
  <c r="T4070" i="8" s="1"/>
  <c r="A4071" i="8"/>
  <c r="T4071" i="8" s="1"/>
  <c r="A4072" i="8"/>
  <c r="T4072" i="8" s="1"/>
  <c r="A4073" i="8"/>
  <c r="T4073" i="8" s="1"/>
  <c r="A4074" i="8"/>
  <c r="T4074" i="8" s="1"/>
  <c r="A4075" i="8"/>
  <c r="T4075" i="8" s="1"/>
  <c r="A4076" i="8"/>
  <c r="T4076" i="8" s="1"/>
  <c r="A4077" i="8"/>
  <c r="T4077" i="8" s="1"/>
  <c r="A4078" i="8"/>
  <c r="T4078" i="8" s="1"/>
  <c r="A4079" i="8"/>
  <c r="T4079" i="8" s="1"/>
  <c r="A4080" i="8"/>
  <c r="T4080" i="8" s="1"/>
  <c r="A4081" i="8"/>
  <c r="T4081" i="8" s="1"/>
  <c r="A4082" i="8"/>
  <c r="T4082" i="8" s="1"/>
  <c r="A4083" i="8"/>
  <c r="T4083" i="8" s="1"/>
  <c r="A4084" i="8"/>
  <c r="T4084" i="8" s="1"/>
  <c r="A4085" i="8"/>
  <c r="T4085" i="8" s="1"/>
  <c r="A4086" i="8"/>
  <c r="T4086" i="8" s="1"/>
  <c r="A4087" i="8"/>
  <c r="T4087" i="8" s="1"/>
  <c r="A4088" i="8"/>
  <c r="T4088" i="8" s="1"/>
  <c r="A4089" i="8"/>
  <c r="T4089" i="8" s="1"/>
  <c r="A4090" i="8"/>
  <c r="T4090" i="8" s="1"/>
  <c r="A4091" i="8"/>
  <c r="T4091" i="8" s="1"/>
  <c r="A4092" i="8"/>
  <c r="T4092" i="8" s="1"/>
  <c r="A4093" i="8"/>
  <c r="T4093" i="8" s="1"/>
  <c r="A4094" i="8"/>
  <c r="T4094" i="8" s="1"/>
  <c r="A4095" i="8"/>
  <c r="T4095" i="8" s="1"/>
  <c r="A4096" i="8"/>
  <c r="T4096" i="8" s="1"/>
  <c r="A4097" i="8"/>
  <c r="T4097" i="8" s="1"/>
  <c r="A4098" i="8"/>
  <c r="T4098" i="8" s="1"/>
  <c r="A4099" i="8"/>
  <c r="T4099" i="8" s="1"/>
  <c r="A4100" i="8"/>
  <c r="T4100" i="8" s="1"/>
  <c r="A4101" i="8"/>
  <c r="T4101" i="8" s="1"/>
  <c r="A4102" i="8"/>
  <c r="T4102" i="8" s="1"/>
  <c r="A4103" i="8"/>
  <c r="T4103" i="8" s="1"/>
  <c r="A4104" i="8"/>
  <c r="T4104" i="8" s="1"/>
  <c r="A4105" i="8"/>
  <c r="T4105" i="8" s="1"/>
  <c r="A4106" i="8"/>
  <c r="T4106" i="8" s="1"/>
  <c r="A4107" i="8"/>
  <c r="T4107" i="8" s="1"/>
  <c r="A4108" i="8"/>
  <c r="T4108" i="8" s="1"/>
  <c r="A4109" i="8"/>
  <c r="T4109" i="8" s="1"/>
  <c r="A4110" i="8"/>
  <c r="T4110" i="8" s="1"/>
  <c r="A4111" i="8"/>
  <c r="T4111" i="8" s="1"/>
  <c r="A4112" i="8"/>
  <c r="T4112" i="8" s="1"/>
  <c r="A4113" i="8"/>
  <c r="T4113" i="8" s="1"/>
  <c r="A4114" i="8"/>
  <c r="T4114" i="8" s="1"/>
  <c r="A4115" i="8"/>
  <c r="T4115" i="8" s="1"/>
  <c r="A4116" i="8"/>
  <c r="T4116" i="8" s="1"/>
  <c r="A4117" i="8"/>
  <c r="T4117" i="8" s="1"/>
  <c r="A4118" i="8"/>
  <c r="T4118" i="8" s="1"/>
  <c r="A4119" i="8"/>
  <c r="T4119" i="8" s="1"/>
  <c r="A4120" i="8"/>
  <c r="T4120" i="8" s="1"/>
  <c r="A4121" i="8"/>
  <c r="T4121" i="8" s="1"/>
  <c r="A4122" i="8"/>
  <c r="T4122" i="8" s="1"/>
  <c r="A4123" i="8"/>
  <c r="T4123" i="8" s="1"/>
  <c r="A4124" i="8"/>
  <c r="T4124" i="8" s="1"/>
  <c r="A4125" i="8"/>
  <c r="T4125" i="8" s="1"/>
  <c r="A4126" i="8"/>
  <c r="T4126" i="8" s="1"/>
  <c r="A4127" i="8"/>
  <c r="T4127" i="8" s="1"/>
  <c r="A4128" i="8"/>
  <c r="T4128" i="8" s="1"/>
  <c r="A4129" i="8"/>
  <c r="T4129" i="8" s="1"/>
  <c r="A4130" i="8"/>
  <c r="T4130" i="8" s="1"/>
  <c r="A4131" i="8"/>
  <c r="T4131" i="8" s="1"/>
  <c r="A4132" i="8"/>
  <c r="T4132" i="8" s="1"/>
  <c r="A4133" i="8"/>
  <c r="T4133" i="8" s="1"/>
  <c r="A4134" i="8"/>
  <c r="T4134" i="8" s="1"/>
  <c r="A4135" i="8"/>
  <c r="T4135" i="8" s="1"/>
  <c r="A4136" i="8"/>
  <c r="T4136" i="8" s="1"/>
  <c r="A4137" i="8"/>
  <c r="T4137" i="8" s="1"/>
  <c r="A4138" i="8"/>
  <c r="T4138" i="8" s="1"/>
  <c r="A4139" i="8"/>
  <c r="T4139" i="8" s="1"/>
  <c r="A4140" i="8"/>
  <c r="T4140" i="8" s="1"/>
  <c r="A4141" i="8"/>
  <c r="T4141" i="8" s="1"/>
  <c r="A4142" i="8"/>
  <c r="T4142" i="8" s="1"/>
  <c r="A4143" i="8"/>
  <c r="T4143" i="8" s="1"/>
  <c r="A4144" i="8"/>
  <c r="T4144" i="8" s="1"/>
  <c r="A4145" i="8"/>
  <c r="T4145" i="8" s="1"/>
  <c r="A4146" i="8"/>
  <c r="T4146" i="8" s="1"/>
  <c r="A4147" i="8"/>
  <c r="T4147" i="8" s="1"/>
  <c r="A4148" i="8"/>
  <c r="T4148" i="8" s="1"/>
  <c r="A2" i="8"/>
  <c r="P19" i="1" l="1"/>
  <c r="BB7" i="1"/>
  <c r="BC7" i="1" s="1"/>
  <c r="BB15" i="1"/>
  <c r="BC15" i="1" s="1"/>
  <c r="BB23" i="1"/>
  <c r="BB31" i="1"/>
  <c r="BC31" i="1" s="1"/>
  <c r="BB39" i="1"/>
  <c r="BB47" i="1"/>
  <c r="BC47" i="1" s="1"/>
  <c r="BB55" i="1"/>
  <c r="BB63" i="1"/>
  <c r="BC63" i="1" s="1"/>
  <c r="BB71" i="1"/>
  <c r="BC71" i="1" s="1"/>
  <c r="BB79" i="1"/>
  <c r="BC79" i="1" s="1"/>
  <c r="BB87" i="1"/>
  <c r="BC87" i="1" s="1"/>
  <c r="BB95" i="1"/>
  <c r="BC95" i="1" s="1"/>
  <c r="BB103" i="1"/>
  <c r="BC103" i="1" s="1"/>
  <c r="BB111" i="1"/>
  <c r="BB119" i="1"/>
  <c r="BC119" i="1" s="1"/>
  <c r="BB127" i="1"/>
  <c r="BB135" i="1"/>
  <c r="BC135" i="1" s="1"/>
  <c r="BB143" i="1"/>
  <c r="BC143" i="1" s="1"/>
  <c r="B143" i="1" s="1"/>
  <c r="BB151" i="1"/>
  <c r="BB159" i="1"/>
  <c r="BB167" i="1"/>
  <c r="BC167" i="1" s="1"/>
  <c r="BB175" i="1"/>
  <c r="BC175" i="1" s="1"/>
  <c r="BB183" i="1"/>
  <c r="BC183" i="1" s="1"/>
  <c r="BB191" i="1"/>
  <c r="BC191" i="1" s="1"/>
  <c r="BB199" i="1"/>
  <c r="BC199" i="1" s="1"/>
  <c r="BB207" i="1"/>
  <c r="BB215" i="1"/>
  <c r="BB223" i="1"/>
  <c r="BC223" i="1" s="1"/>
  <c r="BB8" i="1"/>
  <c r="BC8" i="1" s="1"/>
  <c r="BB16" i="1"/>
  <c r="BC16" i="1" s="1"/>
  <c r="BB24" i="1"/>
  <c r="BC24" i="1" s="1"/>
  <c r="BB32" i="1"/>
  <c r="BC32" i="1" s="1"/>
  <c r="BB40" i="1"/>
  <c r="BC40" i="1" s="1"/>
  <c r="BB48" i="1"/>
  <c r="BC48" i="1" s="1"/>
  <c r="BB56" i="1"/>
  <c r="BC56" i="1" s="1"/>
  <c r="BB64" i="1"/>
  <c r="BC64" i="1" s="1"/>
  <c r="BB72" i="1"/>
  <c r="BC72" i="1" s="1"/>
  <c r="BB80" i="1"/>
  <c r="BC80" i="1" s="1"/>
  <c r="BB88" i="1"/>
  <c r="BC88" i="1" s="1"/>
  <c r="BB96" i="1"/>
  <c r="BC96" i="1" s="1"/>
  <c r="BB104" i="1"/>
  <c r="BB112" i="1"/>
  <c r="BC112" i="1" s="1"/>
  <c r="BB120" i="1"/>
  <c r="BB128" i="1"/>
  <c r="BC128" i="1" s="1"/>
  <c r="BB136" i="1"/>
  <c r="BC136" i="1" s="1"/>
  <c r="BB144" i="1"/>
  <c r="BC144" i="1" s="1"/>
  <c r="BB152" i="1"/>
  <c r="BC152" i="1" s="1"/>
  <c r="B152" i="1" s="1"/>
  <c r="BB160" i="1"/>
  <c r="BC160" i="1" s="1"/>
  <c r="BB168" i="1"/>
  <c r="BB176" i="1"/>
  <c r="BB184" i="1"/>
  <c r="BC184" i="1" s="1"/>
  <c r="BB192" i="1"/>
  <c r="BB200" i="1"/>
  <c r="BC200" i="1" s="1"/>
  <c r="BB208" i="1"/>
  <c r="BB216" i="1"/>
  <c r="BB224" i="1"/>
  <c r="BC224" i="1" s="1"/>
  <c r="BB9" i="1"/>
  <c r="BC9" i="1" s="1"/>
  <c r="BB17" i="1"/>
  <c r="BC17" i="1" s="1"/>
  <c r="BB25" i="1"/>
  <c r="BC25" i="1" s="1"/>
  <c r="BB33" i="1"/>
  <c r="BC33" i="1" s="1"/>
  <c r="BB41" i="1"/>
  <c r="BB49" i="1"/>
  <c r="BC49" i="1" s="1"/>
  <c r="BB57" i="1"/>
  <c r="BB65" i="1"/>
  <c r="BC65" i="1" s="1"/>
  <c r="BB73" i="1"/>
  <c r="BC73" i="1" s="1"/>
  <c r="BB81" i="1"/>
  <c r="BC81" i="1" s="1"/>
  <c r="BB89" i="1"/>
  <c r="BC89" i="1" s="1"/>
  <c r="BB97" i="1"/>
  <c r="BC97" i="1" s="1"/>
  <c r="BB105" i="1"/>
  <c r="BC105" i="1" s="1"/>
  <c r="BB113" i="1"/>
  <c r="BC113" i="1" s="1"/>
  <c r="BB121" i="1"/>
  <c r="BB129" i="1"/>
  <c r="BC129" i="1" s="1"/>
  <c r="BB137" i="1"/>
  <c r="BB145" i="1"/>
  <c r="BC145" i="1" s="1"/>
  <c r="BB153" i="1"/>
  <c r="BB161" i="1"/>
  <c r="BB169" i="1"/>
  <c r="BB177" i="1"/>
  <c r="BC177" i="1" s="1"/>
  <c r="BB185" i="1"/>
  <c r="BC185" i="1" s="1"/>
  <c r="BB193" i="1"/>
  <c r="BC193" i="1" s="1"/>
  <c r="BB201" i="1"/>
  <c r="BB209" i="1"/>
  <c r="BB217" i="1"/>
  <c r="BB225" i="1"/>
  <c r="BC225" i="1" s="1"/>
  <c r="BB10" i="1"/>
  <c r="BC10" i="1" s="1"/>
  <c r="BB18" i="1"/>
  <c r="BC18" i="1" s="1"/>
  <c r="BB26" i="1"/>
  <c r="BB34" i="1"/>
  <c r="BB42" i="1"/>
  <c r="BB50" i="1"/>
  <c r="BC50" i="1" s="1"/>
  <c r="BB58" i="1"/>
  <c r="BB66" i="1"/>
  <c r="BC66" i="1" s="1"/>
  <c r="BB74" i="1"/>
  <c r="BC74" i="1" s="1"/>
  <c r="BB82" i="1"/>
  <c r="BC82" i="1" s="1"/>
  <c r="BB90" i="1"/>
  <c r="BC90" i="1" s="1"/>
  <c r="BB98" i="1"/>
  <c r="BC98" i="1" s="1"/>
  <c r="B98" i="1" s="1"/>
  <c r="BB106" i="1"/>
  <c r="BC106" i="1" s="1"/>
  <c r="B106" i="1" s="1"/>
  <c r="BB114" i="1"/>
  <c r="BB122" i="1"/>
  <c r="BC122" i="1" s="1"/>
  <c r="BB130" i="1"/>
  <c r="BC130" i="1" s="1"/>
  <c r="BB138" i="1"/>
  <c r="BB146" i="1"/>
  <c r="BC146" i="1" s="1"/>
  <c r="BB154" i="1"/>
  <c r="BC154" i="1" s="1"/>
  <c r="B154" i="1" s="1"/>
  <c r="BB162" i="1"/>
  <c r="BC162" i="1" s="1"/>
  <c r="BB170" i="1"/>
  <c r="BB178" i="1"/>
  <c r="BC178" i="1" s="1"/>
  <c r="BB186" i="1"/>
  <c r="BC186" i="1" s="1"/>
  <c r="BB194" i="1"/>
  <c r="BC194" i="1" s="1"/>
  <c r="BB202" i="1"/>
  <c r="BB210" i="1"/>
  <c r="BC210" i="1" s="1"/>
  <c r="BB218" i="1"/>
  <c r="BB226" i="1"/>
  <c r="BB3" i="1"/>
  <c r="BC3" i="1" s="1"/>
  <c r="BB11" i="1"/>
  <c r="BC11" i="1" s="1"/>
  <c r="BB19" i="1"/>
  <c r="BB27" i="1"/>
  <c r="BC27" i="1" s="1"/>
  <c r="BB35" i="1"/>
  <c r="BB43" i="1"/>
  <c r="BB51" i="1"/>
  <c r="BC51" i="1" s="1"/>
  <c r="BB59" i="1"/>
  <c r="BC59" i="1" s="1"/>
  <c r="BB67" i="1"/>
  <c r="BC67" i="1" s="1"/>
  <c r="BB75" i="1"/>
  <c r="BC75" i="1" s="1"/>
  <c r="BB83" i="1"/>
  <c r="BC83" i="1" s="1"/>
  <c r="BB91" i="1"/>
  <c r="BC91" i="1" s="1"/>
  <c r="BB99" i="1"/>
  <c r="BC99" i="1" s="1"/>
  <c r="B99" i="1" s="1"/>
  <c r="BB107" i="1"/>
  <c r="BB115" i="1"/>
  <c r="BB123" i="1"/>
  <c r="BB131" i="1"/>
  <c r="BC131" i="1" s="1"/>
  <c r="BB139" i="1"/>
  <c r="BB147" i="1"/>
  <c r="BC147" i="1" s="1"/>
  <c r="BB155" i="1"/>
  <c r="BB163" i="1"/>
  <c r="BC163" i="1" s="1"/>
  <c r="BB171" i="1"/>
  <c r="BB179" i="1"/>
  <c r="BC179" i="1" s="1"/>
  <c r="B179" i="1" s="1"/>
  <c r="BB187" i="1"/>
  <c r="BB195" i="1"/>
  <c r="BB203" i="1"/>
  <c r="BB211" i="1"/>
  <c r="BB219" i="1"/>
  <c r="BB227" i="1"/>
  <c r="BC227" i="1" s="1"/>
  <c r="BB4" i="1"/>
  <c r="BC4" i="1" s="1"/>
  <c r="BB12" i="1"/>
  <c r="BC12" i="1" s="1"/>
  <c r="BB20" i="1"/>
  <c r="BC20" i="1" s="1"/>
  <c r="BB28" i="1"/>
  <c r="BC28" i="1" s="1"/>
  <c r="BB36" i="1"/>
  <c r="BC36" i="1" s="1"/>
  <c r="BB44" i="1"/>
  <c r="BC44" i="1" s="1"/>
  <c r="BB52" i="1"/>
  <c r="BB60" i="1"/>
  <c r="BC60" i="1" s="1"/>
  <c r="BB68" i="1"/>
  <c r="BC68" i="1" s="1"/>
  <c r="BB76" i="1"/>
  <c r="BC76" i="1" s="1"/>
  <c r="BB84" i="1"/>
  <c r="BC84" i="1" s="1"/>
  <c r="BB92" i="1"/>
  <c r="BC92" i="1" s="1"/>
  <c r="BB100" i="1"/>
  <c r="BC100" i="1" s="1"/>
  <c r="BB108" i="1"/>
  <c r="BB116" i="1"/>
  <c r="BB124" i="1"/>
  <c r="BC124" i="1" s="1"/>
  <c r="BB132" i="1"/>
  <c r="BB140" i="1"/>
  <c r="BC140" i="1" s="1"/>
  <c r="B140" i="1" s="1"/>
  <c r="BB148" i="1"/>
  <c r="BB156" i="1"/>
  <c r="BB164" i="1"/>
  <c r="BB172" i="1"/>
  <c r="BB180" i="1"/>
  <c r="BC180" i="1" s="1"/>
  <c r="B180" i="1" s="1"/>
  <c r="BB188" i="1"/>
  <c r="BB196" i="1"/>
  <c r="BB204" i="1"/>
  <c r="BC204" i="1" s="1"/>
  <c r="BB212" i="1"/>
  <c r="BB220" i="1"/>
  <c r="BB228" i="1"/>
  <c r="BB5" i="1"/>
  <c r="BC5" i="1" s="1"/>
  <c r="BB13" i="1"/>
  <c r="BC13" i="1" s="1"/>
  <c r="BB21" i="1"/>
  <c r="BC21" i="1" s="1"/>
  <c r="BB29" i="1"/>
  <c r="BC29" i="1" s="1"/>
  <c r="BB37" i="1"/>
  <c r="BC37" i="1" s="1"/>
  <c r="BB45" i="1"/>
  <c r="BB53" i="1"/>
  <c r="BB61" i="1"/>
  <c r="BC61" i="1" s="1"/>
  <c r="BB69" i="1"/>
  <c r="BC69" i="1" s="1"/>
  <c r="BB77" i="1"/>
  <c r="BC77" i="1" s="1"/>
  <c r="B77" i="1" s="1"/>
  <c r="BB85" i="1"/>
  <c r="BC85" i="1" s="1"/>
  <c r="BB93" i="1"/>
  <c r="BC93" i="1" s="1"/>
  <c r="BB101" i="1"/>
  <c r="BC101" i="1" s="1"/>
  <c r="BB109" i="1"/>
  <c r="BB117" i="1"/>
  <c r="BB125" i="1"/>
  <c r="BC125" i="1" s="1"/>
  <c r="B125" i="1" s="1"/>
  <c r="BB133" i="1"/>
  <c r="BC133" i="1" s="1"/>
  <c r="BB141" i="1"/>
  <c r="BB149" i="1"/>
  <c r="BC149" i="1" s="1"/>
  <c r="BB157" i="1"/>
  <c r="BB165" i="1"/>
  <c r="BC165" i="1" s="1"/>
  <c r="BB173" i="1"/>
  <c r="BC173" i="1" s="1"/>
  <c r="BB181" i="1"/>
  <c r="BB189" i="1"/>
  <c r="BC189" i="1" s="1"/>
  <c r="B189" i="1" s="1"/>
  <c r="BB197" i="1"/>
  <c r="BB205" i="1"/>
  <c r="BC205" i="1" s="1"/>
  <c r="BB213" i="1"/>
  <c r="BB221" i="1"/>
  <c r="BC221" i="1" s="1"/>
  <c r="BB229" i="1"/>
  <c r="BC229" i="1" s="1"/>
  <c r="BB6" i="1"/>
  <c r="BC6" i="1" s="1"/>
  <c r="BB14" i="1"/>
  <c r="BC14" i="1" s="1"/>
  <c r="B14" i="1" s="1"/>
  <c r="BB22" i="1"/>
  <c r="BC22" i="1" s="1"/>
  <c r="BB30" i="1"/>
  <c r="BC30" i="1" s="1"/>
  <c r="BB38" i="1"/>
  <c r="BC38" i="1" s="1"/>
  <c r="BB46" i="1"/>
  <c r="BB54" i="1"/>
  <c r="BB62" i="1"/>
  <c r="BC62" i="1" s="1"/>
  <c r="BB70" i="1"/>
  <c r="BC70" i="1" s="1"/>
  <c r="BB78" i="1"/>
  <c r="BC78" i="1" s="1"/>
  <c r="BB86" i="1"/>
  <c r="BC86" i="1" s="1"/>
  <c r="BB94" i="1"/>
  <c r="BC94" i="1" s="1"/>
  <c r="BB102" i="1"/>
  <c r="BC102" i="1" s="1"/>
  <c r="BB110" i="1"/>
  <c r="BB118" i="1"/>
  <c r="BC118" i="1" s="1"/>
  <c r="BB126" i="1"/>
  <c r="BC126" i="1" s="1"/>
  <c r="BB134" i="1"/>
  <c r="BC134" i="1" s="1"/>
  <c r="BB142" i="1"/>
  <c r="BB150" i="1"/>
  <c r="BB158" i="1"/>
  <c r="BC158" i="1" s="1"/>
  <c r="BB166" i="1"/>
  <c r="BC166" i="1" s="1"/>
  <c r="B166" i="1" s="1"/>
  <c r="BB174" i="1"/>
  <c r="BB182" i="1"/>
  <c r="BC182" i="1" s="1"/>
  <c r="BB190" i="1"/>
  <c r="BB198" i="1"/>
  <c r="BC198" i="1" s="1"/>
  <c r="BB206" i="1"/>
  <c r="BB214" i="1"/>
  <c r="BB222" i="1"/>
  <c r="BC222" i="1" s="1"/>
  <c r="BB230" i="1"/>
  <c r="BC230" i="1" s="1"/>
  <c r="N34" i="1"/>
  <c r="D212" i="1"/>
  <c r="D42" i="1"/>
  <c r="B82" i="1"/>
  <c r="D168" i="1"/>
  <c r="B146" i="1"/>
  <c r="B61" i="1"/>
  <c r="B158" i="1"/>
  <c r="B49" i="1"/>
  <c r="D23" i="1"/>
  <c r="R151" i="1"/>
  <c r="N159" i="1"/>
  <c r="D207" i="1"/>
  <c r="B162" i="1"/>
  <c r="D104" i="1"/>
  <c r="D120" i="1"/>
  <c r="AR168" i="1"/>
  <c r="R176" i="1"/>
  <c r="D192" i="1"/>
  <c r="R208" i="1"/>
  <c r="H216" i="1"/>
  <c r="B36" i="1"/>
  <c r="D127" i="1"/>
  <c r="R57" i="1"/>
  <c r="AR121" i="1"/>
  <c r="D137" i="1"/>
  <c r="R169" i="1"/>
  <c r="D209" i="1"/>
  <c r="D217" i="1"/>
  <c r="B183" i="1"/>
  <c r="P26" i="1"/>
  <c r="H42" i="1"/>
  <c r="D170" i="1"/>
  <c r="P218" i="1"/>
  <c r="AR226" i="1"/>
  <c r="B22" i="1"/>
  <c r="D202" i="1"/>
  <c r="H19" i="1"/>
  <c r="D35" i="1"/>
  <c r="D43" i="1"/>
  <c r="R115" i="1"/>
  <c r="AR123" i="1"/>
  <c r="H139" i="1"/>
  <c r="H155" i="1"/>
  <c r="H195" i="1"/>
  <c r="N203" i="1"/>
  <c r="D139" i="1"/>
  <c r="H220" i="1"/>
  <c r="H190" i="1"/>
  <c r="D114" i="1"/>
  <c r="B90" i="1"/>
  <c r="B74" i="1"/>
  <c r="B30" i="1"/>
  <c r="H111" i="1"/>
  <c r="H127" i="1"/>
  <c r="N151" i="1"/>
  <c r="H207" i="1"/>
  <c r="H215" i="1"/>
  <c r="B199" i="1"/>
  <c r="P168" i="1"/>
  <c r="H176" i="1"/>
  <c r="N208" i="1"/>
  <c r="D216" i="1"/>
  <c r="B44" i="1"/>
  <c r="AR41" i="1"/>
  <c r="N57" i="1"/>
  <c r="P121" i="1"/>
  <c r="AR161" i="1"/>
  <c r="N169" i="1"/>
  <c r="D46" i="1"/>
  <c r="D58" i="1"/>
  <c r="R114" i="1"/>
  <c r="H170" i="1"/>
  <c r="AR202" i="1"/>
  <c r="AR218" i="1"/>
  <c r="P226" i="1"/>
  <c r="B70" i="1"/>
  <c r="AR115" i="1"/>
  <c r="P123" i="1"/>
  <c r="B131" i="1"/>
  <c r="B147" i="1"/>
  <c r="D155" i="1"/>
  <c r="D171" i="1"/>
  <c r="AR187" i="1"/>
  <c r="P195" i="1"/>
  <c r="AR203" i="1"/>
  <c r="D211" i="1"/>
  <c r="B47" i="1"/>
  <c r="D187" i="1"/>
  <c r="H228" i="1"/>
  <c r="D226" i="1"/>
  <c r="B3" i="1"/>
  <c r="B93" i="1"/>
  <c r="B62" i="1"/>
  <c r="B182" i="1"/>
  <c r="B112" i="1"/>
  <c r="R23" i="1"/>
  <c r="N127" i="1"/>
  <c r="H151" i="1"/>
  <c r="D215" i="1"/>
  <c r="D117" i="1"/>
  <c r="R104" i="1"/>
  <c r="AR120" i="1"/>
  <c r="R168" i="1"/>
  <c r="N176" i="1"/>
  <c r="P192" i="1"/>
  <c r="P216" i="1"/>
  <c r="B60" i="1"/>
  <c r="H38" i="1"/>
  <c r="P41" i="1"/>
  <c r="R153" i="1"/>
  <c r="P161" i="1"/>
  <c r="P169" i="1"/>
  <c r="AR201" i="1"/>
  <c r="AR209" i="1"/>
  <c r="AR217" i="1"/>
  <c r="B225" i="1"/>
  <c r="D201" i="1"/>
  <c r="D26" i="1"/>
  <c r="H34" i="1"/>
  <c r="AR58" i="1"/>
  <c r="N114" i="1"/>
  <c r="R138" i="1"/>
  <c r="AR170" i="1"/>
  <c r="P202" i="1"/>
  <c r="N218" i="1"/>
  <c r="R226" i="1"/>
  <c r="B86" i="1"/>
  <c r="H55" i="1"/>
  <c r="AR35" i="1"/>
  <c r="AR107" i="1"/>
  <c r="N115" i="1"/>
  <c r="R123" i="1"/>
  <c r="H171" i="1"/>
  <c r="P187" i="1"/>
  <c r="R195" i="1"/>
  <c r="P203" i="1"/>
  <c r="N211" i="1"/>
  <c r="B5" i="1"/>
  <c r="B21" i="1"/>
  <c r="B51" i="1"/>
  <c r="B101" i="1"/>
  <c r="B78" i="1"/>
  <c r="B222" i="1"/>
  <c r="B136" i="1"/>
  <c r="N23" i="1"/>
  <c r="AR39" i="1"/>
  <c r="AR55" i="1"/>
  <c r="R159" i="1"/>
  <c r="R215" i="1"/>
  <c r="B11" i="1"/>
  <c r="H148" i="1"/>
  <c r="N104" i="1"/>
  <c r="N168" i="1"/>
  <c r="D176" i="1"/>
  <c r="B200" i="1"/>
  <c r="D208" i="1"/>
  <c r="B68" i="1"/>
  <c r="R41" i="1"/>
  <c r="H57" i="1"/>
  <c r="N121" i="1"/>
  <c r="R137" i="1"/>
  <c r="N153" i="1"/>
  <c r="P201" i="1"/>
  <c r="P209" i="1"/>
  <c r="B13" i="1"/>
  <c r="H39" i="1"/>
  <c r="H114" i="1"/>
  <c r="N138" i="1"/>
  <c r="R170" i="1"/>
  <c r="R202" i="1"/>
  <c r="N226" i="1"/>
  <c r="B129" i="1"/>
  <c r="N161" i="1"/>
  <c r="AR43" i="1"/>
  <c r="R107" i="1"/>
  <c r="R155" i="1"/>
  <c r="R187" i="1"/>
  <c r="H203" i="1"/>
  <c r="D219" i="1"/>
  <c r="D41" i="1"/>
  <c r="B10" i="1"/>
  <c r="B29" i="1"/>
  <c r="B67" i="1"/>
  <c r="B76" i="1"/>
  <c r="B149" i="1"/>
  <c r="B94" i="1"/>
  <c r="B184" i="1"/>
  <c r="AR23" i="1"/>
  <c r="P39" i="1"/>
  <c r="P55" i="1"/>
  <c r="AR111" i="1"/>
  <c r="H159" i="1"/>
  <c r="N215" i="1"/>
  <c r="B27" i="1"/>
  <c r="AR104" i="1"/>
  <c r="H120" i="1"/>
  <c r="H168" i="1"/>
  <c r="AR192" i="1"/>
  <c r="B224" i="1"/>
  <c r="B100" i="1"/>
  <c r="N41" i="1"/>
  <c r="R121" i="1"/>
  <c r="N137" i="1"/>
  <c r="AR153" i="1"/>
  <c r="R161" i="1"/>
  <c r="D169" i="1"/>
  <c r="R201" i="1"/>
  <c r="N209" i="1"/>
  <c r="H217" i="1"/>
  <c r="B69" i="1"/>
  <c r="H169" i="1"/>
  <c r="H26" i="1"/>
  <c r="AR42" i="1"/>
  <c r="R58" i="1"/>
  <c r="AR138" i="1"/>
  <c r="N170" i="1"/>
  <c r="R218" i="1"/>
  <c r="B175" i="1"/>
  <c r="AR19" i="1"/>
  <c r="H35" i="1"/>
  <c r="R43" i="1"/>
  <c r="H107" i="1"/>
  <c r="P115" i="1"/>
  <c r="AR139" i="1"/>
  <c r="N155" i="1"/>
  <c r="B163" i="1"/>
  <c r="N187" i="1"/>
  <c r="D132" i="1"/>
  <c r="B18" i="1"/>
  <c r="N230" i="1"/>
  <c r="B75" i="1"/>
  <c r="B84" i="1"/>
  <c r="B165" i="1"/>
  <c r="B102" i="1"/>
  <c r="P23" i="1"/>
  <c r="R39" i="1"/>
  <c r="R55" i="1"/>
  <c r="P111" i="1"/>
  <c r="Q111" i="1" s="1"/>
  <c r="AR127" i="1"/>
  <c r="D159" i="1"/>
  <c r="AR207" i="1"/>
  <c r="B59" i="1"/>
  <c r="P104" i="1"/>
  <c r="Q104" i="1" s="1"/>
  <c r="P120" i="1"/>
  <c r="N192" i="1"/>
  <c r="AR208" i="1"/>
  <c r="AR216" i="1"/>
  <c r="B12" i="1"/>
  <c r="B145" i="1"/>
  <c r="H41" i="1"/>
  <c r="AR137" i="1"/>
  <c r="P153" i="1"/>
  <c r="H161" i="1"/>
  <c r="P217" i="1"/>
  <c r="B85" i="1"/>
  <c r="N111" i="1"/>
  <c r="R26" i="1"/>
  <c r="AR34" i="1"/>
  <c r="P42" i="1"/>
  <c r="N58" i="1"/>
  <c r="P138" i="1"/>
  <c r="P170" i="1"/>
  <c r="N202" i="1"/>
  <c r="H218" i="1"/>
  <c r="H226" i="1"/>
  <c r="B193" i="1"/>
  <c r="R19" i="1"/>
  <c r="P35" i="1"/>
  <c r="N43" i="1"/>
  <c r="P107" i="1"/>
  <c r="H123" i="1"/>
  <c r="R139" i="1"/>
  <c r="AR171" i="1"/>
  <c r="P171" i="1"/>
  <c r="H187" i="1"/>
  <c r="H164" i="1"/>
  <c r="D181" i="1"/>
  <c r="B50" i="1"/>
  <c r="B83" i="1"/>
  <c r="B92" i="1"/>
  <c r="B205" i="1"/>
  <c r="B118" i="1"/>
  <c r="N39" i="1"/>
  <c r="P127" i="1"/>
  <c r="AR151" i="1"/>
  <c r="AR159" i="1"/>
  <c r="N207" i="1"/>
  <c r="P215" i="1"/>
  <c r="B135" i="1"/>
  <c r="R120" i="1"/>
  <c r="AR176" i="1"/>
  <c r="H208" i="1"/>
  <c r="N216" i="1"/>
  <c r="B20" i="1"/>
  <c r="B173" i="1"/>
  <c r="AR57" i="1"/>
  <c r="H121" i="1"/>
  <c r="P137" i="1"/>
  <c r="H153" i="1"/>
  <c r="D161" i="1"/>
  <c r="N201" i="1"/>
  <c r="R217" i="1"/>
  <c r="B119" i="1"/>
  <c r="N26" i="1"/>
  <c r="R42" i="1"/>
  <c r="P58" i="1"/>
  <c r="AR114" i="1"/>
  <c r="D138" i="1"/>
  <c r="H202" i="1"/>
  <c r="D218" i="1"/>
  <c r="B223" i="1"/>
  <c r="R35" i="1"/>
  <c r="P43" i="1"/>
  <c r="N107" i="1"/>
  <c r="D115" i="1"/>
  <c r="N123" i="1"/>
  <c r="P139" i="1"/>
  <c r="AR155" i="1"/>
  <c r="N171" i="1"/>
  <c r="D195" i="1"/>
  <c r="AR211" i="1"/>
  <c r="P219" i="1"/>
  <c r="R196" i="1"/>
  <c r="D213" i="1"/>
  <c r="B4" i="1"/>
  <c r="B66" i="1"/>
  <c r="B91" i="1"/>
  <c r="B37" i="1"/>
  <c r="B126" i="1"/>
  <c r="B15" i="1"/>
  <c r="B9" i="1"/>
  <c r="H23" i="1"/>
  <c r="D39" i="1"/>
  <c r="N55" i="1"/>
  <c r="R111" i="1"/>
  <c r="R127" i="1"/>
  <c r="P151" i="1"/>
  <c r="P159" i="1"/>
  <c r="R207" i="1"/>
  <c r="AR215" i="1"/>
  <c r="B144" i="1"/>
  <c r="N120" i="1"/>
  <c r="P176" i="1"/>
  <c r="R192" i="1"/>
  <c r="P208" i="1"/>
  <c r="R216" i="1"/>
  <c r="B28" i="1"/>
  <c r="B191" i="1"/>
  <c r="P57" i="1"/>
  <c r="D121" i="1"/>
  <c r="H137" i="1"/>
  <c r="D153" i="1"/>
  <c r="AR169" i="1"/>
  <c r="H201" i="1"/>
  <c r="R209" i="1"/>
  <c r="N217" i="1"/>
  <c r="B128" i="1"/>
  <c r="AR26" i="1"/>
  <c r="R34" i="1"/>
  <c r="N42" i="1"/>
  <c r="P114" i="1"/>
  <c r="Q114" i="1" s="1"/>
  <c r="H138" i="1"/>
  <c r="B6" i="1"/>
  <c r="D55" i="1"/>
  <c r="N19" i="1"/>
  <c r="N35" i="1"/>
  <c r="H43" i="1"/>
  <c r="H115" i="1"/>
  <c r="D123" i="1"/>
  <c r="N139" i="1"/>
  <c r="P155" i="1"/>
  <c r="R171" i="1"/>
  <c r="AR195" i="1"/>
  <c r="R203" i="1"/>
  <c r="P211" i="1"/>
  <c r="B31" i="1"/>
  <c r="B167" i="1"/>
  <c r="P34" i="1"/>
  <c r="D52" i="1"/>
  <c r="H108" i="1"/>
  <c r="P116" i="1"/>
  <c r="Q116" i="1" s="1"/>
  <c r="N132" i="1"/>
  <c r="D148" i="1"/>
  <c r="D172" i="1"/>
  <c r="R228" i="1"/>
  <c r="B24" i="1"/>
  <c r="B88" i="1"/>
  <c r="P53" i="1"/>
  <c r="P109" i="1"/>
  <c r="N141" i="1"/>
  <c r="P181" i="1"/>
  <c r="P197" i="1"/>
  <c r="AR213" i="1"/>
  <c r="B221" i="1"/>
  <c r="B89" i="1"/>
  <c r="D19" i="1"/>
  <c r="P38" i="1"/>
  <c r="N54" i="1"/>
  <c r="H110" i="1"/>
  <c r="AR150" i="1"/>
  <c r="R190" i="1"/>
  <c r="D214" i="1"/>
  <c r="B134" i="1"/>
  <c r="R219" i="1"/>
  <c r="B63" i="1"/>
  <c r="B185" i="1"/>
  <c r="AR142" i="1"/>
  <c r="AR52" i="1"/>
  <c r="P108" i="1"/>
  <c r="D116" i="1"/>
  <c r="H132" i="1"/>
  <c r="AR156" i="1"/>
  <c r="N156" i="1"/>
  <c r="D188" i="1"/>
  <c r="N228" i="1"/>
  <c r="B32" i="1"/>
  <c r="B96" i="1"/>
  <c r="H116" i="1"/>
  <c r="R45" i="1"/>
  <c r="AR53" i="1"/>
  <c r="N109" i="1"/>
  <c r="P117" i="1"/>
  <c r="Q117" i="1" s="1"/>
  <c r="N157" i="1"/>
  <c r="R181" i="1"/>
  <c r="R197" i="1"/>
  <c r="P213" i="1"/>
  <c r="B229" i="1"/>
  <c r="B97" i="1"/>
  <c r="D111" i="1"/>
  <c r="N38" i="1"/>
  <c r="N46" i="1"/>
  <c r="N110" i="1"/>
  <c r="P142" i="1"/>
  <c r="P150" i="1"/>
  <c r="N190" i="1"/>
  <c r="R206" i="1"/>
  <c r="AR214" i="1"/>
  <c r="B198" i="1"/>
  <c r="N219" i="1"/>
  <c r="B71" i="1"/>
  <c r="B194" i="1"/>
  <c r="R108" i="1"/>
  <c r="AR172" i="1"/>
  <c r="H188" i="1"/>
  <c r="B204" i="1"/>
  <c r="H212" i="1"/>
  <c r="B40" i="1"/>
  <c r="B113" i="1"/>
  <c r="H209" i="1"/>
  <c r="N45" i="1"/>
  <c r="N53" i="1"/>
  <c r="H109" i="1"/>
  <c r="N117" i="1"/>
  <c r="D141" i="1"/>
  <c r="D157" i="1"/>
  <c r="N197" i="1"/>
  <c r="R213" i="1"/>
  <c r="B17" i="1"/>
  <c r="B105" i="1"/>
  <c r="D164" i="1"/>
  <c r="R38" i="1"/>
  <c r="P46" i="1"/>
  <c r="H54" i="1"/>
  <c r="D110" i="1"/>
  <c r="N142" i="1"/>
  <c r="R150" i="1"/>
  <c r="P174" i="1"/>
  <c r="N206" i="1"/>
  <c r="R214" i="1"/>
  <c r="R230" i="1"/>
  <c r="D34" i="1"/>
  <c r="H219" i="1"/>
  <c r="B79" i="1"/>
  <c r="D57" i="1"/>
  <c r="H52" i="1"/>
  <c r="N108" i="1"/>
  <c r="AR148" i="1"/>
  <c r="R156" i="1"/>
  <c r="AR164" i="1"/>
  <c r="P196" i="1"/>
  <c r="AR212" i="1"/>
  <c r="AR228" i="1"/>
  <c r="B48" i="1"/>
  <c r="B122" i="1"/>
  <c r="P45" i="1"/>
  <c r="R53" i="1"/>
  <c r="R109" i="1"/>
  <c r="N181" i="1"/>
  <c r="H197" i="1"/>
  <c r="N213" i="1"/>
  <c r="B25" i="1"/>
  <c r="B124" i="1"/>
  <c r="D220" i="1"/>
  <c r="D38" i="1"/>
  <c r="D54" i="1"/>
  <c r="AR110" i="1"/>
  <c r="H150" i="1"/>
  <c r="N174" i="1"/>
  <c r="P190" i="1"/>
  <c r="AR206" i="1"/>
  <c r="N214" i="1"/>
  <c r="H142" i="1"/>
  <c r="N195" i="1"/>
  <c r="B227" i="1"/>
  <c r="B87" i="1"/>
  <c r="D150" i="1"/>
  <c r="P52" i="1"/>
  <c r="D108" i="1"/>
  <c r="P148" i="1"/>
  <c r="P156" i="1"/>
  <c r="P164" i="1"/>
  <c r="H172" i="1"/>
  <c r="R188" i="1"/>
  <c r="AR196" i="1"/>
  <c r="P212" i="1"/>
  <c r="AR220" i="1"/>
  <c r="D228" i="1"/>
  <c r="B56" i="1"/>
  <c r="B177" i="1"/>
  <c r="AR45" i="1"/>
  <c r="D109" i="1"/>
  <c r="AR141" i="1"/>
  <c r="AR157" i="1"/>
  <c r="D197" i="1"/>
  <c r="H213" i="1"/>
  <c r="B33" i="1"/>
  <c r="B133" i="1"/>
  <c r="AR54" i="1"/>
  <c r="P110" i="1"/>
  <c r="Q110" i="1" s="1"/>
  <c r="R142" i="1"/>
  <c r="N150" i="1"/>
  <c r="AR174" i="1"/>
  <c r="D190" i="1"/>
  <c r="P206" i="1"/>
  <c r="AR230" i="1"/>
  <c r="D203" i="1"/>
  <c r="B95" i="1"/>
  <c r="H58" i="1"/>
  <c r="R52" i="1"/>
  <c r="R116" i="1"/>
  <c r="AR132" i="1"/>
  <c r="R148" i="1"/>
  <c r="H156" i="1"/>
  <c r="P172" i="1"/>
  <c r="N188" i="1"/>
  <c r="N196" i="1"/>
  <c r="R212" i="1"/>
  <c r="P220" i="1"/>
  <c r="B64" i="1"/>
  <c r="B186" i="1"/>
  <c r="H45" i="1"/>
  <c r="H53" i="1"/>
  <c r="H141" i="1"/>
  <c r="H157" i="1"/>
  <c r="H181" i="1"/>
  <c r="B65" i="1"/>
  <c r="B160" i="1"/>
  <c r="H117" i="1"/>
  <c r="AR46" i="1"/>
  <c r="P54" i="1"/>
  <c r="H174" i="1"/>
  <c r="AR190" i="1"/>
  <c r="D206" i="1"/>
  <c r="P214" i="1"/>
  <c r="P230" i="1"/>
  <c r="R211" i="1"/>
  <c r="B103" i="1"/>
  <c r="H192" i="1"/>
  <c r="N52" i="1"/>
  <c r="AR116" i="1"/>
  <c r="P132" i="1"/>
  <c r="N148" i="1"/>
  <c r="R164" i="1"/>
  <c r="R172" i="1"/>
  <c r="AR188" i="1"/>
  <c r="H196" i="1"/>
  <c r="N212" i="1"/>
  <c r="R220" i="1"/>
  <c r="B8" i="1"/>
  <c r="B72" i="1"/>
  <c r="D107" i="1"/>
  <c r="P207" i="1"/>
  <c r="D45" i="1"/>
  <c r="D53" i="1"/>
  <c r="AR117" i="1"/>
  <c r="P141" i="1"/>
  <c r="P157" i="1"/>
  <c r="B73" i="1"/>
  <c r="B178" i="1"/>
  <c r="H211" i="1"/>
  <c r="R46" i="1"/>
  <c r="R54" i="1"/>
  <c r="R110" i="1"/>
  <c r="R174" i="1"/>
  <c r="D230" i="1"/>
  <c r="AR219" i="1"/>
  <c r="B7" i="1"/>
  <c r="B130" i="1"/>
  <c r="AR108" i="1"/>
  <c r="N116" i="1"/>
  <c r="R132" i="1"/>
  <c r="D156" i="1"/>
  <c r="N164" i="1"/>
  <c r="N172" i="1"/>
  <c r="P188" i="1"/>
  <c r="D196" i="1"/>
  <c r="N220" i="1"/>
  <c r="B16" i="1"/>
  <c r="B80" i="1"/>
  <c r="D151" i="1"/>
  <c r="AR109" i="1"/>
  <c r="R117" i="1"/>
  <c r="R141" i="1"/>
  <c r="R157" i="1"/>
  <c r="AR181" i="1"/>
  <c r="AR197" i="1"/>
  <c r="B81" i="1"/>
  <c r="B210" i="1"/>
  <c r="AR38" i="1"/>
  <c r="H46" i="1"/>
  <c r="D142" i="1"/>
  <c r="D174" i="1"/>
  <c r="H206" i="1"/>
  <c r="H214" i="1"/>
  <c r="H230" i="1"/>
  <c r="M203" i="1"/>
  <c r="M150" i="1"/>
  <c r="M108" i="1"/>
  <c r="L211" i="1"/>
  <c r="L176" i="1"/>
  <c r="L132" i="1"/>
  <c r="L41" i="1"/>
  <c r="BA10" i="1"/>
  <c r="BA18" i="1"/>
  <c r="BA26" i="1"/>
  <c r="BA34" i="1"/>
  <c r="BA42" i="1"/>
  <c r="BA50" i="1"/>
  <c r="BA58" i="1"/>
  <c r="BA66" i="1"/>
  <c r="BA74" i="1"/>
  <c r="BA82" i="1"/>
  <c r="BA90" i="1"/>
  <c r="BA98" i="1"/>
  <c r="BA106" i="1"/>
  <c r="BA114" i="1"/>
  <c r="BA122" i="1"/>
  <c r="BA130" i="1"/>
  <c r="BA138" i="1"/>
  <c r="BA146" i="1"/>
  <c r="BA154" i="1"/>
  <c r="BA162" i="1"/>
  <c r="BA170" i="1"/>
  <c r="BA178" i="1"/>
  <c r="BA186" i="1"/>
  <c r="BA194" i="1"/>
  <c r="BA202" i="1"/>
  <c r="BA210" i="1"/>
  <c r="BA218" i="1"/>
  <c r="BA226" i="1"/>
  <c r="BA223" i="1"/>
  <c r="M197" i="1"/>
  <c r="M148" i="1"/>
  <c r="M107" i="1"/>
  <c r="L207" i="1"/>
  <c r="L174" i="1"/>
  <c r="L123" i="1"/>
  <c r="L39" i="1"/>
  <c r="BA3" i="1"/>
  <c r="BA11" i="1"/>
  <c r="BA19" i="1"/>
  <c r="BA27" i="1"/>
  <c r="BA35" i="1"/>
  <c r="BA43" i="1"/>
  <c r="BA51" i="1"/>
  <c r="BA59" i="1"/>
  <c r="BA67" i="1"/>
  <c r="BA75" i="1"/>
  <c r="BA83" i="1"/>
  <c r="BA91" i="1"/>
  <c r="BA99" i="1"/>
  <c r="BA107" i="1"/>
  <c r="BA115" i="1"/>
  <c r="BA123" i="1"/>
  <c r="BA131" i="1"/>
  <c r="BA139" i="1"/>
  <c r="BA147" i="1"/>
  <c r="BA155" i="1"/>
  <c r="BA163" i="1"/>
  <c r="BA171" i="1"/>
  <c r="BA179" i="1"/>
  <c r="BA187" i="1"/>
  <c r="BA195" i="1"/>
  <c r="BA203" i="1"/>
  <c r="BA211" i="1"/>
  <c r="M196" i="1"/>
  <c r="M139" i="1"/>
  <c r="M45" i="1"/>
  <c r="L206" i="1"/>
  <c r="L153" i="1"/>
  <c r="L109" i="1"/>
  <c r="L38" i="1"/>
  <c r="BA4" i="1"/>
  <c r="BA12" i="1"/>
  <c r="BA20" i="1"/>
  <c r="BA28" i="1"/>
  <c r="BA36" i="1"/>
  <c r="BA44" i="1"/>
  <c r="BA52" i="1"/>
  <c r="BA60" i="1"/>
  <c r="BA68" i="1"/>
  <c r="BA76" i="1"/>
  <c r="BA84" i="1"/>
  <c r="BA92" i="1"/>
  <c r="BA100" i="1"/>
  <c r="BA108" i="1"/>
  <c r="BA116" i="1"/>
  <c r="BA124" i="1"/>
  <c r="BA132" i="1"/>
  <c r="BA140" i="1"/>
  <c r="BA148" i="1"/>
  <c r="BA156" i="1"/>
  <c r="BA164" i="1"/>
  <c r="BA172" i="1"/>
  <c r="BA180" i="1"/>
  <c r="BA188" i="1"/>
  <c r="BA196" i="1"/>
  <c r="BA204" i="1"/>
  <c r="BA212" i="1"/>
  <c r="BA220" i="1"/>
  <c r="BA228" i="1"/>
  <c r="BA221" i="1"/>
  <c r="M188" i="1"/>
  <c r="M138" i="1"/>
  <c r="M43" i="1"/>
  <c r="L203" i="1"/>
  <c r="L150" i="1"/>
  <c r="L108" i="1"/>
  <c r="BA5" i="1"/>
  <c r="BA13" i="1"/>
  <c r="BA21" i="1"/>
  <c r="BA29" i="1"/>
  <c r="BA37" i="1"/>
  <c r="BA45" i="1"/>
  <c r="BA53" i="1"/>
  <c r="BA61" i="1"/>
  <c r="BA69" i="1"/>
  <c r="BA77" i="1"/>
  <c r="BA85" i="1"/>
  <c r="BA93" i="1"/>
  <c r="BA101" i="1"/>
  <c r="BA109" i="1"/>
  <c r="BA117" i="1"/>
  <c r="BA125" i="1"/>
  <c r="BA133" i="1"/>
  <c r="BA141" i="1"/>
  <c r="BA149" i="1"/>
  <c r="BA157" i="1"/>
  <c r="BA165" i="1"/>
  <c r="BA173" i="1"/>
  <c r="BA181" i="1"/>
  <c r="BA189" i="1"/>
  <c r="BA197" i="1"/>
  <c r="BA205" i="1"/>
  <c r="BA213" i="1"/>
  <c r="BA229" i="1"/>
  <c r="M187" i="1"/>
  <c r="M137" i="1"/>
  <c r="M42" i="1"/>
  <c r="L197" i="1"/>
  <c r="L148" i="1"/>
  <c r="L107" i="1"/>
  <c r="BA6" i="1"/>
  <c r="BA14" i="1"/>
  <c r="BA22" i="1"/>
  <c r="BA30" i="1"/>
  <c r="BA38" i="1"/>
  <c r="BA46" i="1"/>
  <c r="BA54" i="1"/>
  <c r="BA62" i="1"/>
  <c r="BA70" i="1"/>
  <c r="BA78" i="1"/>
  <c r="BA86" i="1"/>
  <c r="BA94" i="1"/>
  <c r="BA102" i="1"/>
  <c r="BA110" i="1"/>
  <c r="BA118" i="1"/>
  <c r="BA126" i="1"/>
  <c r="BA134" i="1"/>
  <c r="BA142" i="1"/>
  <c r="BA150" i="1"/>
  <c r="BA158" i="1"/>
  <c r="BA166" i="1"/>
  <c r="BA174" i="1"/>
  <c r="BA182" i="1"/>
  <c r="BA190" i="1"/>
  <c r="BA198" i="1"/>
  <c r="BA206" i="1"/>
  <c r="BA214" i="1"/>
  <c r="BA222" i="1"/>
  <c r="BA230" i="1"/>
  <c r="M211" i="1"/>
  <c r="M176" i="1"/>
  <c r="M132" i="1"/>
  <c r="M41" i="1"/>
  <c r="L196" i="1"/>
  <c r="L139" i="1"/>
  <c r="L45" i="1"/>
  <c r="BA7" i="1"/>
  <c r="BA15" i="1"/>
  <c r="BA23" i="1"/>
  <c r="BA31" i="1"/>
  <c r="BA39" i="1"/>
  <c r="BA47" i="1"/>
  <c r="BA55" i="1"/>
  <c r="BA63" i="1"/>
  <c r="BA71" i="1"/>
  <c r="BA79" i="1"/>
  <c r="BA87" i="1"/>
  <c r="BA95" i="1"/>
  <c r="BA103" i="1"/>
  <c r="BA111" i="1"/>
  <c r="BA119" i="1"/>
  <c r="BA127" i="1"/>
  <c r="BA135" i="1"/>
  <c r="BA143" i="1"/>
  <c r="BA151" i="1"/>
  <c r="BA159" i="1"/>
  <c r="BA167" i="1"/>
  <c r="BA175" i="1"/>
  <c r="BA183" i="1"/>
  <c r="BA191" i="1"/>
  <c r="BA199" i="1"/>
  <c r="BA207" i="1"/>
  <c r="BA215" i="1"/>
  <c r="M207" i="1"/>
  <c r="M174" i="1"/>
  <c r="M123" i="1"/>
  <c r="M39" i="1"/>
  <c r="L188" i="1"/>
  <c r="L138" i="1"/>
  <c r="L43" i="1"/>
  <c r="BA8" i="1"/>
  <c r="BA16" i="1"/>
  <c r="BA24" i="1"/>
  <c r="BA32" i="1"/>
  <c r="BA40" i="1"/>
  <c r="BA48" i="1"/>
  <c r="BA56" i="1"/>
  <c r="BA64" i="1"/>
  <c r="BA72" i="1"/>
  <c r="BA80" i="1"/>
  <c r="BA88" i="1"/>
  <c r="BA96" i="1"/>
  <c r="BA104" i="1"/>
  <c r="BA112" i="1"/>
  <c r="BA120" i="1"/>
  <c r="BA128" i="1"/>
  <c r="BA136" i="1"/>
  <c r="BA144" i="1"/>
  <c r="BA152" i="1"/>
  <c r="BA160" i="1"/>
  <c r="BA168" i="1"/>
  <c r="BA176" i="1"/>
  <c r="BA184" i="1"/>
  <c r="BA192" i="1"/>
  <c r="BA200" i="1"/>
  <c r="BA208" i="1"/>
  <c r="BA216" i="1"/>
  <c r="BA224" i="1"/>
  <c r="BA219" i="1"/>
  <c r="M206" i="1"/>
  <c r="M153" i="1"/>
  <c r="M109" i="1"/>
  <c r="M38" i="1"/>
  <c r="L187" i="1"/>
  <c r="L137" i="1"/>
  <c r="L42" i="1"/>
  <c r="BA9" i="1"/>
  <c r="BA17" i="1"/>
  <c r="BA25" i="1"/>
  <c r="BA33" i="1"/>
  <c r="BA41" i="1"/>
  <c r="BA49" i="1"/>
  <c r="BA57" i="1"/>
  <c r="BA65" i="1"/>
  <c r="BA73" i="1"/>
  <c r="BA81" i="1"/>
  <c r="BA89" i="1"/>
  <c r="BA97" i="1"/>
  <c r="BA105" i="1"/>
  <c r="BA113" i="1"/>
  <c r="BA121" i="1"/>
  <c r="BA129" i="1"/>
  <c r="BA137" i="1"/>
  <c r="BA145" i="1"/>
  <c r="BA153" i="1"/>
  <c r="BA161" i="1"/>
  <c r="BA169" i="1"/>
  <c r="BA177" i="1"/>
  <c r="BA185" i="1"/>
  <c r="BA193" i="1"/>
  <c r="BA201" i="1"/>
  <c r="BA209" i="1"/>
  <c r="BA217" i="1"/>
  <c r="BA225" i="1"/>
  <c r="BA227" i="1"/>
  <c r="M46" i="1"/>
  <c r="M47" i="1"/>
  <c r="L55" i="1"/>
  <c r="L95" i="1"/>
  <c r="L111" i="1"/>
  <c r="M127" i="1"/>
  <c r="L183" i="1"/>
  <c r="L215" i="1"/>
  <c r="L16" i="1"/>
  <c r="M96" i="1"/>
  <c r="L25" i="1"/>
  <c r="M81" i="1"/>
  <c r="L129" i="1"/>
  <c r="L193" i="1"/>
  <c r="L58" i="1"/>
  <c r="L90" i="1"/>
  <c r="M114" i="1"/>
  <c r="L130" i="1"/>
  <c r="M154" i="1"/>
  <c r="L194" i="1"/>
  <c r="L99" i="1"/>
  <c r="M131" i="1"/>
  <c r="M168" i="1"/>
  <c r="M23" i="1"/>
  <c r="L47" i="1"/>
  <c r="L63" i="1"/>
  <c r="M103" i="1"/>
  <c r="M159" i="1"/>
  <c r="M191" i="1"/>
  <c r="L24" i="1"/>
  <c r="L96" i="1"/>
  <c r="M120" i="1"/>
  <c r="L192" i="1"/>
  <c r="L81" i="1"/>
  <c r="M129" i="1"/>
  <c r="M193" i="1"/>
  <c r="L201" i="1"/>
  <c r="L217" i="1"/>
  <c r="M10" i="1"/>
  <c r="M26" i="1"/>
  <c r="L34" i="1"/>
  <c r="L50" i="1"/>
  <c r="L98" i="1"/>
  <c r="L154" i="1"/>
  <c r="M19" i="1"/>
  <c r="M51" i="1"/>
  <c r="L219" i="1"/>
  <c r="M198" i="1"/>
  <c r="L168" i="1"/>
  <c r="M63" i="1"/>
  <c r="L103" i="1"/>
  <c r="L119" i="1"/>
  <c r="L159" i="1"/>
  <c r="L191" i="1"/>
  <c r="M24" i="1"/>
  <c r="M128" i="1"/>
  <c r="M208" i="1"/>
  <c r="M57" i="1"/>
  <c r="L89" i="1"/>
  <c r="M121" i="1"/>
  <c r="L18" i="1"/>
  <c r="M50" i="1"/>
  <c r="M98" i="1"/>
  <c r="L170" i="1"/>
  <c r="M3" i="1"/>
  <c r="L35" i="1"/>
  <c r="L51" i="1"/>
  <c r="L131" i="1"/>
  <c r="M163" i="1"/>
  <c r="M28" i="1"/>
  <c r="M69" i="1"/>
  <c r="M20" i="1"/>
  <c r="L79" i="1"/>
  <c r="M119" i="1"/>
  <c r="L127" i="1"/>
  <c r="M151" i="1"/>
  <c r="L199" i="1"/>
  <c r="M48" i="1"/>
  <c r="L120" i="1"/>
  <c r="L152" i="1"/>
  <c r="M224" i="1"/>
  <c r="L88" i="1"/>
  <c r="M89" i="1"/>
  <c r="L161" i="1"/>
  <c r="M217" i="1"/>
  <c r="M18" i="1"/>
  <c r="L26" i="1"/>
  <c r="M66" i="1"/>
  <c r="L106" i="1"/>
  <c r="M178" i="1"/>
  <c r="L3" i="1"/>
  <c r="M35" i="1"/>
  <c r="L83" i="1"/>
  <c r="L115" i="1"/>
  <c r="L163" i="1"/>
  <c r="M171" i="1"/>
  <c r="M195" i="1"/>
  <c r="L100" i="1"/>
  <c r="L117" i="1"/>
  <c r="M79" i="1"/>
  <c r="L135" i="1"/>
  <c r="L151" i="1"/>
  <c r="L76" i="1"/>
  <c r="L48" i="1"/>
  <c r="M152" i="1"/>
  <c r="L208" i="1"/>
  <c r="L224" i="1"/>
  <c r="L57" i="1"/>
  <c r="L97" i="1"/>
  <c r="L66" i="1"/>
  <c r="M106" i="1"/>
  <c r="L114" i="1"/>
  <c r="L178" i="1"/>
  <c r="M202" i="1"/>
  <c r="M226" i="1"/>
  <c r="M83" i="1"/>
  <c r="L171" i="1"/>
  <c r="L125" i="1"/>
  <c r="M161" i="1"/>
  <c r="M87" i="1"/>
  <c r="M135" i="1"/>
  <c r="M215" i="1"/>
  <c r="L202" i="1"/>
  <c r="M80" i="1"/>
  <c r="L160" i="1"/>
  <c r="L105" i="1"/>
  <c r="L121" i="1"/>
  <c r="M177" i="1"/>
  <c r="M201" i="1"/>
  <c r="M209" i="1"/>
  <c r="M82" i="1"/>
  <c r="M122" i="1"/>
  <c r="L186" i="1"/>
  <c r="M91" i="1"/>
  <c r="M115" i="1"/>
  <c r="M155" i="1"/>
  <c r="L195" i="1"/>
  <c r="L185" i="1"/>
  <c r="M230" i="1"/>
  <c r="L23" i="1"/>
  <c r="M55" i="1"/>
  <c r="L87" i="1"/>
  <c r="M111" i="1"/>
  <c r="M167" i="1"/>
  <c r="L80" i="1"/>
  <c r="M104" i="1"/>
  <c r="M160" i="1"/>
  <c r="M192" i="1"/>
  <c r="M65" i="1"/>
  <c r="M105" i="1"/>
  <c r="L177" i="1"/>
  <c r="L209" i="1"/>
  <c r="M34" i="1"/>
  <c r="L82" i="1"/>
  <c r="L122" i="1"/>
  <c r="M170" i="1"/>
  <c r="M186" i="1"/>
  <c r="L226" i="1"/>
  <c r="L19" i="1"/>
  <c r="L91" i="1"/>
  <c r="M179" i="1"/>
  <c r="L230" i="1"/>
  <c r="M95" i="1"/>
  <c r="M183" i="1"/>
  <c r="M16" i="1"/>
  <c r="M88" i="1"/>
  <c r="L104" i="1"/>
  <c r="M25" i="1"/>
  <c r="L65" i="1"/>
  <c r="M185" i="1"/>
  <c r="M58" i="1"/>
  <c r="M90" i="1"/>
  <c r="M130" i="1"/>
  <c r="M194" i="1"/>
  <c r="M99" i="1"/>
  <c r="L179" i="1"/>
  <c r="M219" i="1"/>
  <c r="L20" i="1"/>
  <c r="L156" i="1"/>
  <c r="L164" i="1"/>
  <c r="M204" i="1"/>
  <c r="L212" i="1"/>
  <c r="M37" i="1"/>
  <c r="M77" i="1"/>
  <c r="M117" i="1"/>
  <c r="L157" i="1"/>
  <c r="L167" i="1"/>
  <c r="L46" i="1"/>
  <c r="L102" i="1"/>
  <c r="L134" i="1"/>
  <c r="M166" i="1"/>
  <c r="L198" i="1"/>
  <c r="M76" i="1"/>
  <c r="M172" i="1"/>
  <c r="L204" i="1"/>
  <c r="M212" i="1"/>
  <c r="L5" i="1"/>
  <c r="L77" i="1"/>
  <c r="M141" i="1"/>
  <c r="M125" i="1"/>
  <c r="M54" i="1"/>
  <c r="M102" i="1"/>
  <c r="M52" i="1"/>
  <c r="M84" i="1"/>
  <c r="M124" i="1"/>
  <c r="M156" i="1"/>
  <c r="L180" i="1"/>
  <c r="L228" i="1"/>
  <c r="M5" i="1"/>
  <c r="L93" i="1"/>
  <c r="M181" i="1"/>
  <c r="M190" i="1"/>
  <c r="L84" i="1"/>
  <c r="L124" i="1"/>
  <c r="L172" i="1"/>
  <c r="M180" i="1"/>
  <c r="L10" i="1"/>
  <c r="M21" i="1"/>
  <c r="M93" i="1"/>
  <c r="L141" i="1"/>
  <c r="M157" i="1"/>
  <c r="M118" i="1"/>
  <c r="M142" i="1"/>
  <c r="M92" i="1"/>
  <c r="L155" i="1"/>
  <c r="L21" i="1"/>
  <c r="L53" i="1"/>
  <c r="M101" i="1"/>
  <c r="L181" i="1"/>
  <c r="L62" i="1"/>
  <c r="L118" i="1"/>
  <c r="L214" i="1"/>
  <c r="L52" i="1"/>
  <c r="L227" i="1"/>
  <c r="L92" i="1"/>
  <c r="M164" i="1"/>
  <c r="M228" i="1"/>
  <c r="M97" i="1"/>
  <c r="L29" i="1"/>
  <c r="L101" i="1"/>
  <c r="M165" i="1"/>
  <c r="L30" i="1"/>
  <c r="M62" i="1"/>
  <c r="M110" i="1"/>
  <c r="M126" i="1"/>
  <c r="L142" i="1"/>
  <c r="M158" i="1"/>
  <c r="M227" i="1"/>
  <c r="M100" i="1"/>
  <c r="M29" i="1"/>
  <c r="L165" i="1"/>
  <c r="L205" i="1"/>
  <c r="L221" i="1"/>
  <c r="M30" i="1"/>
  <c r="L78" i="1"/>
  <c r="L126" i="1"/>
  <c r="L158" i="1"/>
  <c r="L190" i="1"/>
  <c r="M214" i="1"/>
  <c r="L128" i="1"/>
  <c r="L37" i="1"/>
  <c r="M53" i="1"/>
  <c r="L69" i="1"/>
  <c r="M205" i="1"/>
  <c r="M221" i="1"/>
  <c r="L28" i="1"/>
  <c r="L54" i="1"/>
  <c r="M78" i="1"/>
  <c r="L110" i="1"/>
  <c r="M134" i="1"/>
  <c r="L166" i="1"/>
  <c r="T2" i="8"/>
  <c r="T3723" i="8"/>
  <c r="T4149" i="8"/>
  <c r="AS10" i="1"/>
  <c r="AT10" i="1"/>
  <c r="AT74" i="1"/>
  <c r="AS74" i="1"/>
  <c r="AT138" i="1"/>
  <c r="AS138" i="1"/>
  <c r="AT99" i="1"/>
  <c r="AS99" i="1"/>
  <c r="AS163" i="1"/>
  <c r="AT163" i="1"/>
  <c r="AT20" i="1"/>
  <c r="AS20" i="1"/>
  <c r="AS84" i="1"/>
  <c r="AT84" i="1"/>
  <c r="AS148" i="1"/>
  <c r="AT148" i="1"/>
  <c r="AS38" i="1"/>
  <c r="AT38" i="1"/>
  <c r="AT102" i="1"/>
  <c r="AS102" i="1"/>
  <c r="AT166" i="1"/>
  <c r="AS166" i="1"/>
  <c r="AS230" i="1"/>
  <c r="AT230" i="1"/>
  <c r="AT7" i="1"/>
  <c r="AS7" i="1"/>
  <c r="AS71" i="1"/>
  <c r="AT71" i="1"/>
  <c r="AT135" i="1"/>
  <c r="AS135" i="1"/>
  <c r="AS199" i="1"/>
  <c r="AT199" i="1"/>
  <c r="AT56" i="1"/>
  <c r="AS56" i="1"/>
  <c r="AT184" i="1"/>
  <c r="AS184" i="1"/>
  <c r="AT25" i="1"/>
  <c r="AS25" i="1"/>
  <c r="AT89" i="1"/>
  <c r="AS89" i="1"/>
  <c r="AT153" i="1"/>
  <c r="AS153" i="1"/>
  <c r="AS18" i="1"/>
  <c r="AT18" i="1"/>
  <c r="AT82" i="1"/>
  <c r="AS82" i="1"/>
  <c r="AT146" i="1"/>
  <c r="AS146" i="1"/>
  <c r="AS210" i="1"/>
  <c r="AT210" i="1"/>
  <c r="AS43" i="1"/>
  <c r="AT43" i="1"/>
  <c r="AT107" i="1"/>
  <c r="AS107" i="1"/>
  <c r="AT28" i="1"/>
  <c r="AS28" i="1"/>
  <c r="AS92" i="1"/>
  <c r="AT92" i="1"/>
  <c r="AT220" i="1"/>
  <c r="AS220" i="1"/>
  <c r="AT61" i="1"/>
  <c r="AS61" i="1"/>
  <c r="AT125" i="1"/>
  <c r="AS125" i="1"/>
  <c r="AT189" i="1"/>
  <c r="AS189" i="1"/>
  <c r="AT174" i="1"/>
  <c r="AS174" i="1"/>
  <c r="AT15" i="1"/>
  <c r="AS15" i="1"/>
  <c r="AS79" i="1"/>
  <c r="AT79" i="1"/>
  <c r="AS143" i="1"/>
  <c r="AT143" i="1"/>
  <c r="AS207" i="1"/>
  <c r="AT207" i="1"/>
  <c r="AT64" i="1"/>
  <c r="AS64" i="1"/>
  <c r="AS128" i="1"/>
  <c r="AT128" i="1"/>
  <c r="AT33" i="1"/>
  <c r="AS33" i="1"/>
  <c r="AS97" i="1"/>
  <c r="AT97" i="1"/>
  <c r="AS161" i="1"/>
  <c r="AT161" i="1"/>
  <c r="AS225" i="1"/>
  <c r="AT225" i="1"/>
  <c r="AT90" i="1"/>
  <c r="AS90" i="1"/>
  <c r="AT154" i="1"/>
  <c r="AS154" i="1"/>
  <c r="AS218" i="1"/>
  <c r="AT218" i="1"/>
  <c r="AS51" i="1"/>
  <c r="AT51" i="1"/>
  <c r="AT179" i="1"/>
  <c r="AS179" i="1"/>
  <c r="AT36" i="1"/>
  <c r="AS36" i="1"/>
  <c r="AS100" i="1"/>
  <c r="AT100" i="1"/>
  <c r="AT228" i="1"/>
  <c r="AS228" i="1"/>
  <c r="AS5" i="1"/>
  <c r="AT5" i="1"/>
  <c r="AS69" i="1"/>
  <c r="AT69" i="1"/>
  <c r="AS133" i="1"/>
  <c r="AT133" i="1"/>
  <c r="AS197" i="1"/>
  <c r="AT197" i="1"/>
  <c r="AT118" i="1"/>
  <c r="AS118" i="1"/>
  <c r="AT182" i="1"/>
  <c r="AS182" i="1"/>
  <c r="AT87" i="1"/>
  <c r="AS87" i="1"/>
  <c r="AS215" i="1"/>
  <c r="AT215" i="1"/>
  <c r="AT8" i="1"/>
  <c r="AS8" i="1"/>
  <c r="AS72" i="1"/>
  <c r="AT72" i="1"/>
  <c r="AS136" i="1"/>
  <c r="AT136" i="1"/>
  <c r="AS200" i="1"/>
  <c r="AT200" i="1"/>
  <c r="AT41" i="1"/>
  <c r="AS41" i="1"/>
  <c r="AT105" i="1"/>
  <c r="AS105" i="1"/>
  <c r="AS169" i="1"/>
  <c r="AT169" i="1"/>
  <c r="AT227" i="1"/>
  <c r="AS227" i="1"/>
  <c r="AT98" i="1"/>
  <c r="AS98" i="1"/>
  <c r="AT162" i="1"/>
  <c r="AS162" i="1"/>
  <c r="AT226" i="1"/>
  <c r="AS226" i="1"/>
  <c r="AS59" i="1"/>
  <c r="AT59" i="1"/>
  <c r="AT123" i="1"/>
  <c r="AS123" i="1"/>
  <c r="AT187" i="1"/>
  <c r="AS187" i="1"/>
  <c r="AT44" i="1"/>
  <c r="AS44" i="1"/>
  <c r="AS108" i="1"/>
  <c r="AT108" i="1"/>
  <c r="AT221" i="1"/>
  <c r="AS221" i="1"/>
  <c r="AT13" i="1"/>
  <c r="AS13" i="1"/>
  <c r="AS77" i="1"/>
  <c r="AT77" i="1"/>
  <c r="AS141" i="1"/>
  <c r="AT141" i="1"/>
  <c r="AS205" i="1"/>
  <c r="AT205" i="1"/>
  <c r="AS62" i="1"/>
  <c r="AT62" i="1"/>
  <c r="AT126" i="1"/>
  <c r="AS126" i="1"/>
  <c r="AT190" i="1"/>
  <c r="AS190" i="1"/>
  <c r="AS31" i="1"/>
  <c r="AT31" i="1"/>
  <c r="AT95" i="1"/>
  <c r="AS95" i="1"/>
  <c r="AS16" i="1"/>
  <c r="AT16" i="1"/>
  <c r="AT80" i="1"/>
  <c r="AS80" i="1"/>
  <c r="AS144" i="1"/>
  <c r="AT144" i="1"/>
  <c r="AT49" i="1"/>
  <c r="AS49" i="1"/>
  <c r="AS113" i="1"/>
  <c r="AT113" i="1"/>
  <c r="AT177" i="1"/>
  <c r="AS177" i="1"/>
  <c r="AS42" i="1"/>
  <c r="AT42" i="1"/>
  <c r="AS106" i="1"/>
  <c r="AT106" i="1"/>
  <c r="AS223" i="1"/>
  <c r="AT223" i="1"/>
  <c r="AS3" i="1"/>
  <c r="AT3" i="1"/>
  <c r="AS67" i="1"/>
  <c r="AT67" i="1"/>
  <c r="AS131" i="1"/>
  <c r="AT131" i="1"/>
  <c r="AS116" i="1"/>
  <c r="AT116" i="1"/>
  <c r="AT180" i="1"/>
  <c r="AS180" i="1"/>
  <c r="AT21" i="1"/>
  <c r="AS21" i="1"/>
  <c r="AS85" i="1"/>
  <c r="AT85" i="1"/>
  <c r="AT149" i="1"/>
  <c r="AS149" i="1"/>
  <c r="AT213" i="1"/>
  <c r="AS213" i="1"/>
  <c r="AT6" i="1"/>
  <c r="AS6" i="1"/>
  <c r="AS70" i="1"/>
  <c r="AT70" i="1"/>
  <c r="AT134" i="1"/>
  <c r="AS134" i="1"/>
  <c r="AS198" i="1"/>
  <c r="AT198" i="1"/>
  <c r="AT39" i="1"/>
  <c r="AS39" i="1"/>
  <c r="AT103" i="1"/>
  <c r="AS103" i="1"/>
  <c r="AS167" i="1"/>
  <c r="AT167" i="1"/>
  <c r="AT24" i="1"/>
  <c r="AS24" i="1"/>
  <c r="AS88" i="1"/>
  <c r="AT88" i="1"/>
  <c r="AS152" i="1"/>
  <c r="AT152" i="1"/>
  <c r="AT216" i="1"/>
  <c r="AS216" i="1"/>
  <c r="AS185" i="1"/>
  <c r="AT185" i="1"/>
  <c r="AT50" i="1"/>
  <c r="AS50" i="1"/>
  <c r="AS178" i="1"/>
  <c r="AT178" i="1"/>
  <c r="AS11" i="1"/>
  <c r="AT11" i="1"/>
  <c r="AS75" i="1"/>
  <c r="AT75" i="1"/>
  <c r="AS139" i="1"/>
  <c r="AT139" i="1"/>
  <c r="AT203" i="1"/>
  <c r="AS203" i="1"/>
  <c r="AS60" i="1"/>
  <c r="AT60" i="1"/>
  <c r="AT124" i="1"/>
  <c r="AS124" i="1"/>
  <c r="AS188" i="1"/>
  <c r="AT188" i="1"/>
  <c r="AS29" i="1"/>
  <c r="AT29" i="1"/>
  <c r="AS93" i="1"/>
  <c r="AT93" i="1"/>
  <c r="AT157" i="1"/>
  <c r="AS157" i="1"/>
  <c r="AT229" i="1"/>
  <c r="AS229" i="1"/>
  <c r="AS14" i="1"/>
  <c r="AT14" i="1"/>
  <c r="AS78" i="1"/>
  <c r="AT78" i="1"/>
  <c r="AS142" i="1"/>
  <c r="AT142" i="1"/>
  <c r="AT206" i="1"/>
  <c r="AS206" i="1"/>
  <c r="AT47" i="1"/>
  <c r="AS47" i="1"/>
  <c r="AT175" i="1"/>
  <c r="AS175" i="1"/>
  <c r="AS32" i="1"/>
  <c r="AT32" i="1"/>
  <c r="AS96" i="1"/>
  <c r="AT96" i="1"/>
  <c r="AT160" i="1"/>
  <c r="AS160" i="1"/>
  <c r="AS224" i="1"/>
  <c r="AT224" i="1"/>
  <c r="AS65" i="1"/>
  <c r="AT65" i="1"/>
  <c r="AS129" i="1"/>
  <c r="AT129" i="1"/>
  <c r="AT193" i="1"/>
  <c r="AS193" i="1"/>
  <c r="AT122" i="1"/>
  <c r="AS122" i="1"/>
  <c r="AS186" i="1"/>
  <c r="AT186" i="1"/>
  <c r="AS83" i="1"/>
  <c r="AT83" i="1"/>
  <c r="AT147" i="1"/>
  <c r="AS147" i="1"/>
  <c r="AT211" i="1"/>
  <c r="AS211" i="1"/>
  <c r="AS4" i="1"/>
  <c r="AT4" i="1"/>
  <c r="AT68" i="1"/>
  <c r="AS68" i="1"/>
  <c r="AS132" i="1"/>
  <c r="AT132" i="1"/>
  <c r="AT196" i="1"/>
  <c r="AS196" i="1"/>
  <c r="AT37" i="1"/>
  <c r="AS37" i="1"/>
  <c r="AT101" i="1"/>
  <c r="AS101" i="1"/>
  <c r="AS165" i="1"/>
  <c r="AT165" i="1"/>
  <c r="AT22" i="1"/>
  <c r="AS22" i="1"/>
  <c r="AS86" i="1"/>
  <c r="AT86" i="1"/>
  <c r="AT150" i="1"/>
  <c r="AS150" i="1"/>
  <c r="AS119" i="1"/>
  <c r="AT119" i="1"/>
  <c r="AT183" i="1"/>
  <c r="AS183" i="1"/>
  <c r="AT40" i="1"/>
  <c r="AS40" i="1"/>
  <c r="AS168" i="1"/>
  <c r="AT168" i="1"/>
  <c r="AT9" i="1"/>
  <c r="AS9" i="1"/>
  <c r="AS73" i="1"/>
  <c r="AT73" i="1"/>
  <c r="AS137" i="1"/>
  <c r="AT137" i="1"/>
  <c r="AS130" i="1"/>
  <c r="AT130" i="1"/>
  <c r="AT194" i="1"/>
  <c r="AS194" i="1"/>
  <c r="AT27" i="1"/>
  <c r="AS27" i="1"/>
  <c r="AS91" i="1"/>
  <c r="AT91" i="1"/>
  <c r="AT155" i="1"/>
  <c r="AS155" i="1"/>
  <c r="AS12" i="1"/>
  <c r="AT12" i="1"/>
  <c r="AS76" i="1"/>
  <c r="AT76" i="1"/>
  <c r="AS140" i="1"/>
  <c r="AT140" i="1"/>
  <c r="AS204" i="1"/>
  <c r="AT204" i="1"/>
  <c r="AS45" i="1"/>
  <c r="AT45" i="1"/>
  <c r="AS109" i="1"/>
  <c r="AT109" i="1"/>
  <c r="AT173" i="1"/>
  <c r="AS173" i="1"/>
  <c r="AS30" i="1"/>
  <c r="AT30" i="1"/>
  <c r="AS94" i="1"/>
  <c r="AT94" i="1"/>
  <c r="AS158" i="1"/>
  <c r="AT158" i="1"/>
  <c r="AS222" i="1"/>
  <c r="AT222" i="1"/>
  <c r="AS63" i="1"/>
  <c r="AT63" i="1"/>
  <c r="AT191" i="1"/>
  <c r="AS191" i="1"/>
  <c r="AT48" i="1"/>
  <c r="AS48" i="1"/>
  <c r="AS112" i="1"/>
  <c r="AT112" i="1"/>
  <c r="AS176" i="1"/>
  <c r="AT176" i="1"/>
  <c r="AT17" i="1"/>
  <c r="AS17" i="1"/>
  <c r="AS81" i="1"/>
  <c r="AT81" i="1"/>
  <c r="AS145" i="1"/>
  <c r="AT145" i="1"/>
  <c r="AT209" i="1"/>
  <c r="AS209" i="1"/>
  <c r="AT66" i="1"/>
  <c r="AS66" i="1"/>
  <c r="G209" i="1" l="1"/>
  <c r="F209" i="1"/>
  <c r="E209" i="1" s="1"/>
  <c r="G176" i="1"/>
  <c r="F176" i="1"/>
  <c r="E176" i="1" s="1"/>
  <c r="AS127" i="1"/>
  <c r="AT127" i="1"/>
  <c r="G127" i="1"/>
  <c r="F127" i="1"/>
  <c r="E127" i="1" s="1"/>
  <c r="G109" i="1"/>
  <c r="F109" i="1"/>
  <c r="E109" i="1" s="1"/>
  <c r="G45" i="1"/>
  <c r="F45" i="1"/>
  <c r="E45" i="1" s="1"/>
  <c r="F155" i="1"/>
  <c r="E155" i="1" s="1"/>
  <c r="G155" i="1"/>
  <c r="F201" i="1"/>
  <c r="E201" i="1" s="1"/>
  <c r="AT201" i="1"/>
  <c r="G201" i="1"/>
  <c r="AS201" i="1"/>
  <c r="F137" i="1"/>
  <c r="E137" i="1" s="1"/>
  <c r="G137" i="1"/>
  <c r="AT219" i="1"/>
  <c r="AS219" i="1"/>
  <c r="G219" i="1"/>
  <c r="F219" i="1"/>
  <c r="E219" i="1" s="1"/>
  <c r="F168" i="1"/>
  <c r="E168" i="1" s="1"/>
  <c r="G168" i="1"/>
  <c r="AS104" i="1"/>
  <c r="AT104" i="1"/>
  <c r="G104" i="1"/>
  <c r="F104" i="1"/>
  <c r="E104" i="1" s="1"/>
  <c r="AS55" i="1"/>
  <c r="AT55" i="1"/>
  <c r="G55" i="1"/>
  <c r="F55" i="1"/>
  <c r="E55" i="1" s="1"/>
  <c r="F214" i="1"/>
  <c r="E214" i="1" s="1"/>
  <c r="AS214" i="1"/>
  <c r="G214" i="1"/>
  <c r="AT214" i="1"/>
  <c r="F150" i="1"/>
  <c r="E150" i="1" s="1"/>
  <c r="G150" i="1"/>
  <c r="BC214" i="1"/>
  <c r="BC150" i="1"/>
  <c r="BC190" i="1"/>
  <c r="BC115" i="1"/>
  <c r="BC218" i="1"/>
  <c r="BC26" i="1"/>
  <c r="BC121" i="1"/>
  <c r="BC57" i="1"/>
  <c r="BC216" i="1"/>
  <c r="BC55" i="1"/>
  <c r="BC54" i="1"/>
  <c r="BC157" i="1"/>
  <c r="BC196" i="1"/>
  <c r="BC132" i="1"/>
  <c r="BC171" i="1"/>
  <c r="BC107" i="1"/>
  <c r="BC43" i="1"/>
  <c r="BC208" i="1"/>
  <c r="BC111" i="1"/>
  <c r="Q121" i="1"/>
  <c r="BC174" i="1"/>
  <c r="BC110" i="1"/>
  <c r="BC46" i="1"/>
  <c r="BC213" i="1"/>
  <c r="BC188" i="1"/>
  <c r="BC35" i="1"/>
  <c r="BC202" i="1"/>
  <c r="BC138" i="1"/>
  <c r="BC169" i="1"/>
  <c r="BC41" i="1"/>
  <c r="BC39" i="1"/>
  <c r="BC141" i="1"/>
  <c r="BC116" i="1"/>
  <c r="BC52" i="1"/>
  <c r="BC219" i="1"/>
  <c r="BC155" i="1"/>
  <c r="BC161" i="1"/>
  <c r="BC192" i="1"/>
  <c r="BC159" i="1"/>
  <c r="G196" i="1"/>
  <c r="F196" i="1"/>
  <c r="E196" i="1" s="1"/>
  <c r="F132" i="1"/>
  <c r="E132" i="1" s="1"/>
  <c r="G132" i="1"/>
  <c r="F211" i="1"/>
  <c r="E211" i="1" s="1"/>
  <c r="G211" i="1"/>
  <c r="G19" i="1"/>
  <c r="F19" i="1"/>
  <c r="E19" i="1" s="1"/>
  <c r="AT19" i="1"/>
  <c r="AS19" i="1"/>
  <c r="AS58" i="1"/>
  <c r="AT58" i="1"/>
  <c r="G58" i="1"/>
  <c r="F58" i="1"/>
  <c r="E58" i="1" s="1"/>
  <c r="F111" i="1"/>
  <c r="E111" i="1" s="1"/>
  <c r="AT111" i="1"/>
  <c r="AS111" i="1"/>
  <c r="G111" i="1"/>
  <c r="G206" i="1"/>
  <c r="F206" i="1"/>
  <c r="E206" i="1" s="1"/>
  <c r="G142" i="1"/>
  <c r="F142" i="1"/>
  <c r="E142" i="1" s="1"/>
  <c r="G157" i="1"/>
  <c r="F157" i="1"/>
  <c r="E157" i="1" s="1"/>
  <c r="G188" i="1"/>
  <c r="F188" i="1"/>
  <c r="E188" i="1" s="1"/>
  <c r="F203" i="1"/>
  <c r="E203" i="1" s="1"/>
  <c r="G203" i="1"/>
  <c r="F139" i="1"/>
  <c r="E139" i="1" s="1"/>
  <c r="G139" i="1"/>
  <c r="F114" i="1"/>
  <c r="E114" i="1" s="1"/>
  <c r="AS114" i="1"/>
  <c r="AT114" i="1"/>
  <c r="G114" i="1"/>
  <c r="Q120" i="1"/>
  <c r="F121" i="1"/>
  <c r="E121" i="1" s="1"/>
  <c r="AT121" i="1"/>
  <c r="AS121" i="1"/>
  <c r="G121" i="1"/>
  <c r="AS57" i="1"/>
  <c r="AT57" i="1"/>
  <c r="G57" i="1"/>
  <c r="F57" i="1"/>
  <c r="E57" i="1" s="1"/>
  <c r="G216" i="1"/>
  <c r="F216" i="1"/>
  <c r="E216" i="1" s="1"/>
  <c r="F39" i="1"/>
  <c r="E39" i="1" s="1"/>
  <c r="G39" i="1"/>
  <c r="G213" i="1"/>
  <c r="F213" i="1"/>
  <c r="E213" i="1" s="1"/>
  <c r="G116" i="1"/>
  <c r="F116" i="1"/>
  <c r="E116" i="1" s="1"/>
  <c r="G52" i="1"/>
  <c r="AT52" i="1"/>
  <c r="AS52" i="1"/>
  <c r="F52" i="1"/>
  <c r="E52" i="1" s="1"/>
  <c r="AT195" i="1"/>
  <c r="F195" i="1"/>
  <c r="E195" i="1" s="1"/>
  <c r="AS195" i="1"/>
  <c r="G195" i="1"/>
  <c r="G170" i="1"/>
  <c r="AS170" i="1"/>
  <c r="AT170" i="1"/>
  <c r="F170" i="1"/>
  <c r="E170" i="1" s="1"/>
  <c r="F42" i="1"/>
  <c r="E42" i="1" s="1"/>
  <c r="G42" i="1"/>
  <c r="G208" i="1"/>
  <c r="F208" i="1"/>
  <c r="E208" i="1" s="1"/>
  <c r="AT208" i="1"/>
  <c r="AS208" i="1"/>
  <c r="F159" i="1"/>
  <c r="E159" i="1" s="1"/>
  <c r="AS159" i="1"/>
  <c r="AT159" i="1"/>
  <c r="G159" i="1"/>
  <c r="G190" i="1"/>
  <c r="F190" i="1"/>
  <c r="E190" i="1" s="1"/>
  <c r="F141" i="1"/>
  <c r="E141" i="1" s="1"/>
  <c r="G141" i="1"/>
  <c r="AS172" i="1"/>
  <c r="AT172" i="1"/>
  <c r="G172" i="1"/>
  <c r="F172" i="1"/>
  <c r="E172" i="1" s="1"/>
  <c r="G108" i="1"/>
  <c r="F108" i="1"/>
  <c r="E108" i="1" s="1"/>
  <c r="G187" i="1"/>
  <c r="F187" i="1"/>
  <c r="E187" i="1" s="1"/>
  <c r="G123" i="1"/>
  <c r="F123" i="1"/>
  <c r="E123" i="1" s="1"/>
  <c r="G226" i="1"/>
  <c r="F226" i="1"/>
  <c r="E226" i="1" s="1"/>
  <c r="F34" i="1"/>
  <c r="E34" i="1" s="1"/>
  <c r="AS34" i="1"/>
  <c r="AT34" i="1"/>
  <c r="G34" i="1"/>
  <c r="F169" i="1"/>
  <c r="E169" i="1" s="1"/>
  <c r="G169" i="1"/>
  <c r="G41" i="1"/>
  <c r="F41" i="1"/>
  <c r="E41" i="1" s="1"/>
  <c r="G215" i="1"/>
  <c r="F215" i="1"/>
  <c r="E215" i="1" s="1"/>
  <c r="AT151" i="1"/>
  <c r="G151" i="1"/>
  <c r="F151" i="1"/>
  <c r="E151" i="1" s="1"/>
  <c r="AS151" i="1"/>
  <c r="F23" i="1"/>
  <c r="E23" i="1" s="1"/>
  <c r="AT23" i="1"/>
  <c r="AS23" i="1"/>
  <c r="G23" i="1"/>
  <c r="AT54" i="1"/>
  <c r="AS54" i="1"/>
  <c r="G54" i="1"/>
  <c r="F54" i="1"/>
  <c r="E54" i="1" s="1"/>
  <c r="G197" i="1"/>
  <c r="F197" i="1"/>
  <c r="E197" i="1" s="1"/>
  <c r="G228" i="1"/>
  <c r="F228" i="1"/>
  <c r="E228" i="1" s="1"/>
  <c r="F164" i="1"/>
  <c r="E164" i="1" s="1"/>
  <c r="AT164" i="1"/>
  <c r="AS164" i="1"/>
  <c r="G164" i="1"/>
  <c r="AS115" i="1"/>
  <c r="AT115" i="1"/>
  <c r="F115" i="1"/>
  <c r="E115" i="1" s="1"/>
  <c r="G115" i="1"/>
  <c r="G218" i="1"/>
  <c r="F218" i="1"/>
  <c r="E218" i="1" s="1"/>
  <c r="AS26" i="1"/>
  <c r="AT26" i="1"/>
  <c r="G26" i="1"/>
  <c r="F26" i="1"/>
  <c r="E26" i="1" s="1"/>
  <c r="F161" i="1"/>
  <c r="E161" i="1" s="1"/>
  <c r="G161" i="1"/>
  <c r="AT192" i="1"/>
  <c r="AS192" i="1"/>
  <c r="G192" i="1"/>
  <c r="F192" i="1"/>
  <c r="E192" i="1" s="1"/>
  <c r="F207" i="1"/>
  <c r="E207" i="1" s="1"/>
  <c r="G207" i="1"/>
  <c r="F174" i="1"/>
  <c r="E174" i="1" s="1"/>
  <c r="G174" i="1"/>
  <c r="F110" i="1"/>
  <c r="E110" i="1" s="1"/>
  <c r="AT110" i="1"/>
  <c r="AS110" i="1"/>
  <c r="G110" i="1"/>
  <c r="F46" i="1"/>
  <c r="E46" i="1" s="1"/>
  <c r="AS46" i="1"/>
  <c r="G46" i="1"/>
  <c r="AT46" i="1"/>
  <c r="G220" i="1"/>
  <c r="F220" i="1"/>
  <c r="E220" i="1" s="1"/>
  <c r="AT156" i="1"/>
  <c r="AS156" i="1"/>
  <c r="G156" i="1"/>
  <c r="F156" i="1"/>
  <c r="E156" i="1" s="1"/>
  <c r="F171" i="1"/>
  <c r="E171" i="1" s="1"/>
  <c r="AS171" i="1"/>
  <c r="AT171" i="1"/>
  <c r="G171" i="1"/>
  <c r="F107" i="1"/>
  <c r="E107" i="1" s="1"/>
  <c r="G107" i="1"/>
  <c r="F43" i="1"/>
  <c r="E43" i="1" s="1"/>
  <c r="G43" i="1"/>
  <c r="F217" i="1"/>
  <c r="E217" i="1" s="1"/>
  <c r="AS217" i="1"/>
  <c r="AT217" i="1"/>
  <c r="G217" i="1"/>
  <c r="G153" i="1"/>
  <c r="F153" i="1"/>
  <c r="E153" i="1" s="1"/>
  <c r="F120" i="1"/>
  <c r="E120" i="1" s="1"/>
  <c r="G120" i="1"/>
  <c r="AT120" i="1"/>
  <c r="AS120" i="1"/>
  <c r="G230" i="1"/>
  <c r="F230" i="1"/>
  <c r="E230" i="1" s="1"/>
  <c r="G38" i="1"/>
  <c r="F38" i="1"/>
  <c r="E38" i="1" s="1"/>
  <c r="AT181" i="1"/>
  <c r="AS181" i="1"/>
  <c r="G181" i="1"/>
  <c r="F181" i="1"/>
  <c r="E181" i="1" s="1"/>
  <c r="G117" i="1"/>
  <c r="F117" i="1"/>
  <c r="E117" i="1" s="1"/>
  <c r="AS117" i="1"/>
  <c r="AT117" i="1"/>
  <c r="F53" i="1"/>
  <c r="E53" i="1" s="1"/>
  <c r="AT53" i="1"/>
  <c r="AS53" i="1"/>
  <c r="G53" i="1"/>
  <c r="AT212" i="1"/>
  <c r="AS212" i="1"/>
  <c r="G212" i="1"/>
  <c r="F212" i="1"/>
  <c r="E212" i="1" s="1"/>
  <c r="G148" i="1"/>
  <c r="F148" i="1"/>
  <c r="E148" i="1" s="1"/>
  <c r="G35" i="1"/>
  <c r="F35" i="1"/>
  <c r="E35" i="1" s="1"/>
  <c r="AS35" i="1"/>
  <c r="AT35" i="1"/>
  <c r="AT202" i="1"/>
  <c r="AS202" i="1"/>
  <c r="G202" i="1"/>
  <c r="F202" i="1"/>
  <c r="E202" i="1" s="1"/>
  <c r="F138" i="1"/>
  <c r="E138" i="1" s="1"/>
  <c r="G138" i="1"/>
  <c r="Q115" i="1"/>
  <c r="BC197" i="1"/>
  <c r="BC172" i="1"/>
  <c r="BC108" i="1"/>
  <c r="BC211" i="1"/>
  <c r="BC19" i="1"/>
  <c r="BC58" i="1"/>
  <c r="BC217" i="1"/>
  <c r="BC153" i="1"/>
  <c r="BC120" i="1"/>
  <c r="BC215" i="1"/>
  <c r="BC151" i="1"/>
  <c r="BC23" i="1"/>
  <c r="BC228" i="1"/>
  <c r="BC164" i="1"/>
  <c r="BC203" i="1"/>
  <c r="BC139" i="1"/>
  <c r="BC114" i="1"/>
  <c r="BC209" i="1"/>
  <c r="BC176" i="1"/>
  <c r="BC207" i="1"/>
  <c r="Q123" i="1"/>
  <c r="BC206" i="1"/>
  <c r="BC142" i="1"/>
  <c r="BC181" i="1"/>
  <c r="BC117" i="1"/>
  <c r="BC53" i="1"/>
  <c r="BC220" i="1"/>
  <c r="BC156" i="1"/>
  <c r="BC195" i="1"/>
  <c r="BC170" i="1"/>
  <c r="BC42" i="1"/>
  <c r="BC201" i="1"/>
  <c r="BC137" i="1"/>
  <c r="BC168" i="1"/>
  <c r="BC104" i="1"/>
  <c r="BC109" i="1"/>
  <c r="BC45" i="1"/>
  <c r="BC212" i="1"/>
  <c r="BC148" i="1"/>
  <c r="BC187" i="1"/>
  <c r="BC123" i="1"/>
  <c r="BC226" i="1"/>
  <c r="BC34" i="1"/>
  <c r="BC127" i="1"/>
  <c r="C24" i="5"/>
  <c r="M8" i="3" l="1"/>
  <c r="M7" i="3"/>
  <c r="M6" i="3"/>
  <c r="M5" i="3"/>
  <c r="M4" i="3"/>
  <c r="M3" i="3"/>
  <c r="D3" i="4" l="1"/>
  <c r="D4" i="4"/>
  <c r="D5" i="4"/>
  <c r="D6" i="4"/>
  <c r="D7" i="4"/>
  <c r="D8" i="4"/>
  <c r="D9" i="4"/>
  <c r="D10" i="4"/>
  <c r="D11" i="4"/>
  <c r="D12" i="4"/>
  <c r="D13" i="4"/>
  <c r="D14" i="4"/>
  <c r="D15" i="4"/>
  <c r="D16" i="4"/>
  <c r="D17" i="4"/>
  <c r="D18" i="4"/>
  <c r="D19" i="4"/>
  <c r="D20" i="4"/>
  <c r="D21" i="4"/>
  <c r="D22" i="4"/>
  <c r="D23" i="4"/>
  <c r="D30" i="4"/>
  <c r="D2" i="4"/>
  <c r="F1" i="4" s="1" a="1"/>
  <c r="F1" i="4" s="1"/>
  <c r="B3425" i="8" l="1"/>
  <c r="B3426" i="8"/>
  <c r="B3427" i="8"/>
  <c r="B3428" i="8"/>
  <c r="B3429" i="8"/>
  <c r="B3430" i="8"/>
  <c r="B3431" i="8"/>
  <c r="B3432" i="8"/>
  <c r="B3433" i="8"/>
  <c r="B3434" i="8"/>
  <c r="B3435" i="8"/>
  <c r="B3436" i="8"/>
  <c r="B3437" i="8"/>
  <c r="B3438" i="8"/>
  <c r="B3439" i="8"/>
  <c r="B3440" i="8"/>
  <c r="B3441" i="8"/>
  <c r="B3442" i="8"/>
  <c r="B3443" i="8"/>
  <c r="B3444" i="8"/>
  <c r="B3445" i="8"/>
  <c r="B3446" i="8"/>
  <c r="B3447" i="8"/>
  <c r="B3448" i="8"/>
  <c r="B3449" i="8"/>
  <c r="B3450" i="8"/>
  <c r="B3451" i="8"/>
  <c r="B3452" i="8"/>
  <c r="B3453" i="8"/>
  <c r="B3454" i="8"/>
  <c r="B3455" i="8"/>
  <c r="B3456" i="8"/>
  <c r="B3457" i="8"/>
  <c r="B3458" i="8"/>
  <c r="B3459" i="8"/>
  <c r="B3460" i="8"/>
  <c r="B3461" i="8"/>
  <c r="B3462" i="8"/>
  <c r="B3463" i="8"/>
  <c r="B3464" i="8"/>
  <c r="B3465" i="8"/>
  <c r="B3466" i="8"/>
  <c r="B3467" i="8"/>
  <c r="B3468" i="8"/>
  <c r="B3469" i="8"/>
  <c r="B3470" i="8"/>
  <c r="B3471" i="8"/>
  <c r="B3472" i="8"/>
  <c r="B3473" i="8"/>
  <c r="B3474" i="8"/>
  <c r="B3475" i="8"/>
  <c r="B3476" i="8"/>
  <c r="B3477" i="8"/>
  <c r="B3478" i="8"/>
  <c r="B3479" i="8"/>
  <c r="B3480" i="8"/>
  <c r="B3481" i="8"/>
  <c r="B3482" i="8"/>
  <c r="B3483" i="8"/>
  <c r="B3484" i="8"/>
  <c r="B3485" i="8"/>
  <c r="B3486" i="8"/>
  <c r="B3487" i="8"/>
  <c r="B3488" i="8"/>
  <c r="B3489" i="8"/>
  <c r="B3490" i="8"/>
  <c r="B3491" i="8"/>
  <c r="B3492" i="8"/>
  <c r="B3493" i="8"/>
  <c r="B3494" i="8"/>
  <c r="B3495" i="8"/>
  <c r="B3496" i="8"/>
  <c r="B3497" i="8"/>
  <c r="B3498" i="8"/>
  <c r="B3499" i="8"/>
  <c r="B3500" i="8"/>
  <c r="B3501" i="8"/>
  <c r="B3502" i="8"/>
  <c r="B3503" i="8"/>
  <c r="B3504" i="8"/>
  <c r="B3505" i="8"/>
  <c r="B3506" i="8"/>
  <c r="B3507" i="8"/>
  <c r="B3508" i="8"/>
  <c r="B3509" i="8"/>
  <c r="B3510" i="8"/>
  <c r="B3511" i="8"/>
  <c r="B3512" i="8"/>
  <c r="B3513" i="8"/>
  <c r="B3514" i="8"/>
  <c r="B3515" i="8"/>
  <c r="B3516" i="8"/>
  <c r="B3517" i="8"/>
  <c r="B3518" i="8"/>
  <c r="B3519" i="8"/>
  <c r="B3520" i="8"/>
  <c r="B3521" i="8"/>
  <c r="B3522" i="8"/>
  <c r="B3523" i="8"/>
  <c r="B3524" i="8"/>
  <c r="B3525" i="8"/>
  <c r="B3526" i="8"/>
  <c r="B3527" i="8"/>
  <c r="B3528" i="8"/>
  <c r="B3529" i="8"/>
  <c r="B3530" i="8"/>
  <c r="B3531" i="8"/>
  <c r="B3532" i="8"/>
  <c r="B3533" i="8"/>
  <c r="B3534" i="8"/>
  <c r="B3535" i="8"/>
  <c r="B3536" i="8"/>
  <c r="B3537" i="8"/>
  <c r="B3538" i="8"/>
  <c r="B3539" i="8"/>
  <c r="B3540" i="8"/>
  <c r="B3541" i="8"/>
  <c r="B3542" i="8"/>
  <c r="B3543" i="8"/>
  <c r="B3544" i="8"/>
  <c r="B3545" i="8"/>
  <c r="B3546" i="8"/>
  <c r="B3547" i="8"/>
  <c r="B3548" i="8"/>
  <c r="B3549" i="8"/>
  <c r="B3550" i="8"/>
  <c r="B3551" i="8"/>
  <c r="B3552" i="8"/>
  <c r="B3553" i="8"/>
  <c r="B3554" i="8"/>
  <c r="B3555" i="8"/>
  <c r="B3556" i="8"/>
  <c r="B3557" i="8"/>
  <c r="B3558" i="8"/>
  <c r="B3559" i="8"/>
  <c r="B3560" i="8"/>
  <c r="B3561" i="8"/>
  <c r="B3562" i="8"/>
  <c r="B3563" i="8"/>
  <c r="B3564" i="8"/>
  <c r="B3565" i="8"/>
  <c r="B3566" i="8"/>
  <c r="B3567" i="8"/>
  <c r="B3568" i="8"/>
  <c r="B3569" i="8"/>
  <c r="B3570" i="8"/>
  <c r="B3571" i="8"/>
  <c r="B3572" i="8"/>
  <c r="B3573" i="8"/>
  <c r="B3574" i="8"/>
  <c r="B3575" i="8"/>
  <c r="B3576" i="8"/>
  <c r="B3577" i="8"/>
  <c r="B3578" i="8"/>
  <c r="B3579" i="8"/>
  <c r="B3580" i="8"/>
  <c r="B3581" i="8"/>
  <c r="B3582" i="8"/>
  <c r="B3583" i="8"/>
  <c r="B3584" i="8"/>
  <c r="B3585" i="8"/>
  <c r="B3586" i="8"/>
  <c r="B3587" i="8"/>
  <c r="B3588" i="8"/>
  <c r="B3589" i="8"/>
  <c r="B3590" i="8"/>
  <c r="B3591" i="8"/>
  <c r="B3592" i="8"/>
  <c r="B3593" i="8"/>
  <c r="B3594" i="8"/>
  <c r="B3595" i="8"/>
  <c r="B3596" i="8"/>
  <c r="B3597" i="8"/>
  <c r="B3598" i="8"/>
  <c r="B3599" i="8"/>
  <c r="B3600" i="8"/>
  <c r="B3601" i="8"/>
  <c r="B3602" i="8"/>
  <c r="B3603" i="8"/>
  <c r="B3604" i="8"/>
  <c r="B3605" i="8"/>
  <c r="B3606" i="8"/>
  <c r="B3607" i="8"/>
  <c r="B3608" i="8"/>
  <c r="B3609" i="8"/>
  <c r="B3610" i="8"/>
  <c r="B3611" i="8"/>
  <c r="B3612" i="8"/>
  <c r="B3613" i="8"/>
  <c r="B3614" i="8"/>
  <c r="B3615" i="8"/>
  <c r="B3616" i="8"/>
  <c r="B3617" i="8"/>
  <c r="B3618" i="8"/>
  <c r="B3619" i="8"/>
  <c r="B3620" i="8"/>
  <c r="B3621" i="8"/>
  <c r="B3622" i="8"/>
  <c r="B3623" i="8"/>
  <c r="B3624" i="8"/>
  <c r="B3625" i="8"/>
  <c r="B3626" i="8"/>
  <c r="B3627" i="8"/>
  <c r="B3628" i="8"/>
  <c r="B3629" i="8"/>
  <c r="B3630" i="8"/>
  <c r="B3631" i="8"/>
  <c r="B3632" i="8"/>
  <c r="B3633" i="8"/>
  <c r="B3634" i="8"/>
  <c r="B3635" i="8"/>
  <c r="B3636" i="8"/>
  <c r="B3637" i="8"/>
  <c r="B3638" i="8"/>
  <c r="B3639" i="8"/>
  <c r="B3640" i="8"/>
  <c r="B3641" i="8"/>
  <c r="B3642" i="8"/>
  <c r="B3643" i="8"/>
  <c r="B3644" i="8"/>
  <c r="B3645" i="8"/>
  <c r="B3646" i="8"/>
  <c r="B3647" i="8"/>
  <c r="B3648" i="8"/>
  <c r="B3649" i="8"/>
  <c r="B3650" i="8"/>
  <c r="B3651" i="8"/>
  <c r="B3652" i="8"/>
  <c r="B3653" i="8"/>
  <c r="B3654" i="8"/>
  <c r="B3655" i="8"/>
  <c r="B3656" i="8"/>
  <c r="B3657" i="8"/>
  <c r="B3658" i="8"/>
  <c r="B3659" i="8"/>
  <c r="B3660" i="8"/>
  <c r="B3661" i="8"/>
  <c r="B3662" i="8"/>
  <c r="B3663" i="8"/>
  <c r="B3664" i="8"/>
  <c r="B3665" i="8"/>
  <c r="B3666" i="8"/>
  <c r="B3667" i="8"/>
  <c r="B3668" i="8"/>
  <c r="B3669" i="8"/>
  <c r="B3670" i="8"/>
  <c r="B3671" i="8"/>
  <c r="B3672" i="8"/>
  <c r="B3673" i="8"/>
  <c r="B3674" i="8"/>
  <c r="B3675" i="8"/>
  <c r="B3676" i="8"/>
  <c r="B3677" i="8"/>
  <c r="B3678" i="8"/>
  <c r="B3679" i="8"/>
  <c r="B3680" i="8"/>
  <c r="B3681" i="8"/>
  <c r="B3682" i="8"/>
  <c r="B3683" i="8"/>
  <c r="B3684" i="8"/>
  <c r="B3685" i="8"/>
  <c r="B3686" i="8"/>
  <c r="B3687" i="8"/>
  <c r="B3688" i="8"/>
  <c r="B3689" i="8"/>
  <c r="B3690" i="8"/>
  <c r="B3691" i="8"/>
  <c r="B3692" i="8"/>
  <c r="B3693" i="8"/>
  <c r="B3694" i="8"/>
  <c r="B3695" i="8"/>
  <c r="B3696" i="8"/>
  <c r="B3697" i="8"/>
  <c r="B3698" i="8"/>
  <c r="B3699" i="8"/>
  <c r="B3700" i="8"/>
  <c r="B3701" i="8"/>
  <c r="B3702" i="8"/>
  <c r="B3703" i="8"/>
  <c r="B3704" i="8"/>
  <c r="B3705" i="8"/>
  <c r="B3706" i="8"/>
  <c r="B3707" i="8"/>
  <c r="B3708" i="8"/>
  <c r="B3709" i="8"/>
  <c r="B3710" i="8"/>
  <c r="B3711" i="8"/>
  <c r="B3712" i="8"/>
  <c r="B3713" i="8"/>
  <c r="B3714" i="8"/>
  <c r="B3715" i="8"/>
  <c r="B3716" i="8"/>
  <c r="B3717" i="8"/>
  <c r="B3718" i="8"/>
  <c r="B3719" i="8"/>
  <c r="B3720" i="8"/>
  <c r="B3721" i="8"/>
  <c r="B3722" i="8"/>
  <c r="B3723" i="8"/>
  <c r="B3724" i="8"/>
  <c r="B3725" i="8"/>
  <c r="B3726" i="8"/>
  <c r="B3727" i="8"/>
  <c r="B3728" i="8"/>
  <c r="B3729" i="8"/>
  <c r="B3730" i="8"/>
  <c r="B3731" i="8"/>
  <c r="B3732" i="8"/>
  <c r="B3733" i="8"/>
  <c r="B3734" i="8"/>
  <c r="B3735" i="8"/>
  <c r="B3736" i="8"/>
  <c r="B3737" i="8"/>
  <c r="B3738" i="8"/>
  <c r="B3739" i="8"/>
  <c r="B3740" i="8"/>
  <c r="B3741" i="8"/>
  <c r="B3742" i="8"/>
  <c r="B3743" i="8"/>
  <c r="B3744" i="8"/>
  <c r="B3745" i="8"/>
  <c r="B3746" i="8"/>
  <c r="B3747" i="8"/>
  <c r="B3748" i="8"/>
  <c r="B3749" i="8"/>
  <c r="B3750" i="8"/>
  <c r="B3751" i="8"/>
  <c r="B3752" i="8"/>
  <c r="B3753" i="8"/>
  <c r="B3754" i="8"/>
  <c r="B3755" i="8"/>
  <c r="B3756" i="8"/>
  <c r="B3757" i="8"/>
  <c r="B3758" i="8"/>
  <c r="B3759" i="8"/>
  <c r="B3760" i="8"/>
  <c r="B3761" i="8"/>
  <c r="B3762" i="8"/>
  <c r="B3763" i="8"/>
  <c r="B3764" i="8"/>
  <c r="B3765" i="8"/>
  <c r="B3766" i="8"/>
  <c r="B3767" i="8"/>
  <c r="B3768" i="8"/>
  <c r="B3769" i="8"/>
  <c r="B3770" i="8"/>
  <c r="B3771" i="8"/>
  <c r="B3772" i="8"/>
  <c r="B3773" i="8"/>
  <c r="B3774" i="8"/>
  <c r="B3775" i="8"/>
  <c r="B3776" i="8"/>
  <c r="B3777" i="8"/>
  <c r="B3778" i="8"/>
  <c r="B3779" i="8"/>
  <c r="B3780" i="8"/>
  <c r="B3781" i="8"/>
  <c r="B3782" i="8"/>
  <c r="B3783" i="8"/>
  <c r="B3784" i="8"/>
  <c r="B3785" i="8"/>
  <c r="B3786" i="8"/>
  <c r="B3787" i="8"/>
  <c r="B3788" i="8"/>
  <c r="B3789" i="8"/>
  <c r="B3790" i="8"/>
  <c r="B3791" i="8"/>
  <c r="B3792" i="8"/>
  <c r="B3793" i="8"/>
  <c r="B3794" i="8"/>
  <c r="B3795" i="8"/>
  <c r="B3796" i="8"/>
  <c r="B3797" i="8"/>
  <c r="B3798" i="8"/>
  <c r="B3799" i="8"/>
  <c r="B3800" i="8"/>
  <c r="B3801" i="8"/>
  <c r="B3802" i="8"/>
  <c r="B3803" i="8"/>
  <c r="B3804" i="8"/>
  <c r="B3805" i="8"/>
  <c r="B3806" i="8"/>
  <c r="B3807" i="8"/>
  <c r="B3808" i="8"/>
  <c r="B3809" i="8"/>
  <c r="B3810" i="8"/>
  <c r="B3811" i="8"/>
  <c r="B3812" i="8"/>
  <c r="B3813" i="8"/>
  <c r="B3814" i="8"/>
  <c r="B3815" i="8"/>
  <c r="B3816" i="8"/>
  <c r="B3817" i="8"/>
  <c r="B3818" i="8"/>
  <c r="B3819" i="8"/>
  <c r="B3820" i="8"/>
  <c r="B3821" i="8"/>
  <c r="B3822" i="8"/>
  <c r="B3823" i="8"/>
  <c r="B3824" i="8"/>
  <c r="B3825" i="8"/>
  <c r="B3826" i="8"/>
  <c r="B3827" i="8"/>
  <c r="B3828" i="8"/>
  <c r="B3829" i="8"/>
  <c r="B3830" i="8"/>
  <c r="B3831" i="8"/>
  <c r="B3832" i="8"/>
  <c r="B3833" i="8"/>
  <c r="B3834" i="8"/>
  <c r="B3835" i="8"/>
  <c r="B3836" i="8"/>
  <c r="B3837" i="8"/>
  <c r="B3838" i="8"/>
  <c r="B3839" i="8"/>
  <c r="B3840" i="8"/>
  <c r="B3841" i="8"/>
  <c r="B3842" i="8"/>
  <c r="B3843" i="8"/>
  <c r="B3844" i="8"/>
  <c r="B3845" i="8"/>
  <c r="B3846" i="8"/>
  <c r="B3847" i="8"/>
  <c r="B3848" i="8"/>
  <c r="B3849" i="8"/>
  <c r="B3850" i="8"/>
  <c r="B3851" i="8"/>
  <c r="B3852" i="8"/>
  <c r="B3853" i="8"/>
  <c r="B3854" i="8"/>
  <c r="B3855" i="8"/>
  <c r="B3856" i="8"/>
  <c r="B3857" i="8"/>
  <c r="B3858" i="8"/>
  <c r="B3859" i="8"/>
  <c r="B3860" i="8"/>
  <c r="B3861" i="8"/>
  <c r="B3862" i="8"/>
  <c r="B3863" i="8"/>
  <c r="B3864" i="8"/>
  <c r="B3865" i="8"/>
  <c r="B3866" i="8"/>
  <c r="B3867" i="8"/>
  <c r="B3868" i="8"/>
  <c r="B3869" i="8"/>
  <c r="B3870" i="8"/>
  <c r="B3871" i="8"/>
  <c r="B3872" i="8"/>
  <c r="B3873" i="8"/>
  <c r="B3874" i="8"/>
  <c r="B3875" i="8"/>
  <c r="B3876" i="8"/>
  <c r="B3877" i="8"/>
  <c r="B3878" i="8"/>
  <c r="B3879" i="8"/>
  <c r="B3880" i="8"/>
  <c r="B3881" i="8"/>
  <c r="B3882" i="8"/>
  <c r="B3883" i="8"/>
  <c r="B3884" i="8"/>
  <c r="B3885" i="8"/>
  <c r="B3886" i="8"/>
  <c r="B3887" i="8"/>
  <c r="B3888" i="8"/>
  <c r="B3889" i="8"/>
  <c r="B3890" i="8"/>
  <c r="B3891" i="8"/>
  <c r="B3892" i="8"/>
  <c r="B3893" i="8"/>
  <c r="B3894" i="8"/>
  <c r="B3895" i="8"/>
  <c r="B3896" i="8"/>
  <c r="B3897" i="8"/>
  <c r="B3898" i="8"/>
  <c r="B3899" i="8"/>
  <c r="B3900" i="8"/>
  <c r="B3901" i="8"/>
  <c r="B3902" i="8"/>
  <c r="B3903" i="8"/>
  <c r="B3904" i="8"/>
  <c r="B3905" i="8"/>
  <c r="B3906" i="8"/>
  <c r="B3907" i="8"/>
  <c r="B3908" i="8"/>
  <c r="B3909" i="8"/>
  <c r="B3910" i="8"/>
  <c r="B3911" i="8"/>
  <c r="B3912" i="8"/>
  <c r="B3913" i="8"/>
  <c r="B3914" i="8"/>
  <c r="B3915" i="8"/>
  <c r="B3916" i="8"/>
  <c r="B3917" i="8"/>
  <c r="B3918" i="8"/>
  <c r="B3919" i="8"/>
  <c r="B3920" i="8"/>
  <c r="B3921" i="8"/>
  <c r="B3922" i="8"/>
  <c r="B3923" i="8"/>
  <c r="B3924" i="8"/>
  <c r="B3925" i="8"/>
  <c r="B3926" i="8"/>
  <c r="B3927" i="8"/>
  <c r="B3928" i="8"/>
  <c r="B3929" i="8"/>
  <c r="B3930" i="8"/>
  <c r="B3931" i="8"/>
  <c r="B3932" i="8"/>
  <c r="B3933" i="8"/>
  <c r="B3934" i="8"/>
  <c r="B3935" i="8"/>
  <c r="B3936" i="8"/>
  <c r="B3937" i="8"/>
  <c r="B3938" i="8"/>
  <c r="B3939" i="8"/>
  <c r="B3940" i="8"/>
  <c r="B3941" i="8"/>
  <c r="B3942" i="8"/>
  <c r="B3943" i="8"/>
  <c r="B3944" i="8"/>
  <c r="B3945" i="8"/>
  <c r="B3946" i="8"/>
  <c r="B3947" i="8"/>
  <c r="B3948" i="8"/>
  <c r="B3949" i="8"/>
  <c r="B3950" i="8"/>
  <c r="B3951" i="8"/>
  <c r="B3952" i="8"/>
  <c r="B3953" i="8"/>
  <c r="B3954" i="8"/>
  <c r="B3955" i="8"/>
  <c r="B3956" i="8"/>
  <c r="B3957" i="8"/>
  <c r="B3958" i="8"/>
  <c r="B3959" i="8"/>
  <c r="B3960" i="8"/>
  <c r="B3961" i="8"/>
  <c r="B3962" i="8"/>
  <c r="B3963" i="8"/>
  <c r="B3964" i="8"/>
  <c r="B3965" i="8"/>
  <c r="B3966" i="8"/>
  <c r="B3967" i="8"/>
  <c r="B3968" i="8"/>
  <c r="B3969" i="8"/>
  <c r="B3970" i="8"/>
  <c r="B3971" i="8"/>
  <c r="B3972" i="8"/>
  <c r="B3973" i="8"/>
  <c r="B3974" i="8"/>
  <c r="B3975" i="8"/>
  <c r="B3976" i="8"/>
  <c r="B3977" i="8"/>
  <c r="B3978" i="8"/>
  <c r="B3979" i="8"/>
  <c r="B3980" i="8"/>
  <c r="B3981" i="8"/>
  <c r="B3982" i="8"/>
  <c r="B3983" i="8"/>
  <c r="B3984" i="8"/>
  <c r="B3985" i="8"/>
  <c r="B3986" i="8"/>
  <c r="B3987" i="8"/>
  <c r="B3988" i="8"/>
  <c r="B3989" i="8"/>
  <c r="B3990" i="8"/>
  <c r="B3991" i="8"/>
  <c r="B3992" i="8"/>
  <c r="B3993" i="8"/>
  <c r="B3994" i="8"/>
  <c r="B3995" i="8"/>
  <c r="B3996" i="8"/>
  <c r="B3997" i="8"/>
  <c r="B3998" i="8"/>
  <c r="B3999" i="8"/>
  <c r="B4000" i="8"/>
  <c r="B4001" i="8"/>
  <c r="B4002" i="8"/>
  <c r="B4003" i="8"/>
  <c r="B4004" i="8"/>
  <c r="B4005" i="8"/>
  <c r="B4006" i="8"/>
  <c r="B4007" i="8"/>
  <c r="B4008" i="8"/>
  <c r="B4009" i="8"/>
  <c r="B4010" i="8"/>
  <c r="B4011" i="8"/>
  <c r="B4012" i="8"/>
  <c r="B4013" i="8"/>
  <c r="B4014" i="8"/>
  <c r="B4015" i="8"/>
  <c r="B4016" i="8"/>
  <c r="B4017" i="8"/>
  <c r="B4018" i="8"/>
  <c r="B4019" i="8"/>
  <c r="B4020" i="8"/>
  <c r="B4021" i="8"/>
  <c r="B4022" i="8"/>
  <c r="B4023" i="8"/>
  <c r="B4024" i="8"/>
  <c r="B4025" i="8"/>
  <c r="B4026" i="8"/>
  <c r="B4027" i="8"/>
  <c r="B4028" i="8"/>
  <c r="B4029" i="8"/>
  <c r="B4030" i="8"/>
  <c r="B4031" i="8"/>
  <c r="B4032" i="8"/>
  <c r="B4033" i="8"/>
  <c r="B4034" i="8"/>
  <c r="B4035" i="8"/>
  <c r="B4036" i="8"/>
  <c r="B4037" i="8"/>
  <c r="B4038" i="8"/>
  <c r="B4039" i="8"/>
  <c r="B4040" i="8"/>
  <c r="B4041" i="8"/>
  <c r="B4042" i="8"/>
  <c r="B4043" i="8"/>
  <c r="B4044" i="8"/>
  <c r="B4045" i="8"/>
  <c r="B4046" i="8"/>
  <c r="B4047" i="8"/>
  <c r="B4048" i="8"/>
  <c r="B4049" i="8"/>
  <c r="B4050" i="8"/>
  <c r="B4051" i="8"/>
  <c r="B4052" i="8"/>
  <c r="B4053" i="8"/>
  <c r="B4054" i="8"/>
  <c r="B4055" i="8"/>
  <c r="B4056" i="8"/>
  <c r="B4057" i="8"/>
  <c r="B4058" i="8"/>
  <c r="B4059" i="8"/>
  <c r="B4060" i="8"/>
  <c r="B4061" i="8"/>
  <c r="B4062" i="8"/>
  <c r="B4063" i="8"/>
  <c r="B4064" i="8"/>
  <c r="B4065" i="8"/>
  <c r="B4066" i="8"/>
  <c r="B4067" i="8"/>
  <c r="B4068" i="8"/>
  <c r="B4069" i="8"/>
  <c r="B4070" i="8"/>
  <c r="B4071" i="8"/>
  <c r="B4072" i="8"/>
  <c r="B4073" i="8"/>
  <c r="B4074" i="8"/>
  <c r="B4075" i="8"/>
  <c r="B4076" i="8"/>
  <c r="B4077" i="8"/>
  <c r="B4078" i="8"/>
  <c r="B4079" i="8"/>
  <c r="B4080" i="8"/>
  <c r="B4081" i="8"/>
  <c r="B4082" i="8"/>
  <c r="B4083" i="8"/>
  <c r="B4084" i="8"/>
  <c r="B4085" i="8"/>
  <c r="B4086" i="8"/>
  <c r="B4087" i="8"/>
  <c r="B4088" i="8"/>
  <c r="B4089" i="8"/>
  <c r="B4090" i="8"/>
  <c r="B4091" i="8"/>
  <c r="B4092" i="8"/>
  <c r="B4093" i="8"/>
  <c r="B4094" i="8"/>
  <c r="B4095" i="8"/>
  <c r="B4096" i="8"/>
  <c r="B4097" i="8"/>
  <c r="B4098" i="8"/>
  <c r="B4099" i="8"/>
  <c r="B4100" i="8"/>
  <c r="B4101" i="8"/>
  <c r="B4102" i="8"/>
  <c r="B4103" i="8"/>
  <c r="B4104" i="8"/>
  <c r="B4105" i="8"/>
  <c r="B4106" i="8"/>
  <c r="B4107" i="8"/>
  <c r="B4108" i="8"/>
  <c r="B4109" i="8"/>
  <c r="B4110" i="8"/>
  <c r="B4111" i="8"/>
  <c r="B4112" i="8"/>
  <c r="B4113" i="8"/>
  <c r="B4114" i="8"/>
  <c r="B4115" i="8"/>
  <c r="B4116" i="8"/>
  <c r="B4117" i="8"/>
  <c r="B4118" i="8"/>
  <c r="B4119" i="8"/>
  <c r="B4120" i="8"/>
  <c r="B4121" i="8"/>
  <c r="B4122" i="8"/>
  <c r="B4123" i="8"/>
  <c r="B4124" i="8"/>
  <c r="B4125" i="8"/>
  <c r="B4126" i="8"/>
  <c r="B4127" i="8"/>
  <c r="B4128" i="8"/>
  <c r="B4129" i="8"/>
  <c r="B4130" i="8"/>
  <c r="B4131" i="8"/>
  <c r="B4132" i="8"/>
  <c r="B4133" i="8"/>
  <c r="B4134" i="8"/>
  <c r="B4135" i="8"/>
  <c r="B4136" i="8"/>
  <c r="B4137" i="8"/>
  <c r="B4138" i="8"/>
  <c r="B4139" i="8"/>
  <c r="B4140" i="8"/>
  <c r="B4141" i="8"/>
  <c r="B4142" i="8"/>
  <c r="B4143" i="8"/>
  <c r="B4144" i="8"/>
  <c r="B4145" i="8"/>
  <c r="B4146" i="8"/>
  <c r="B4147" i="8"/>
  <c r="B4148" i="8"/>
  <c r="B4149" i="8"/>
  <c r="B4150" i="8"/>
  <c r="B4151" i="8"/>
  <c r="B4152" i="8"/>
  <c r="B4153" i="8"/>
  <c r="B4154" i="8"/>
  <c r="B4155" i="8"/>
  <c r="B4156" i="8"/>
  <c r="B4157" i="8"/>
  <c r="B4158" i="8"/>
  <c r="B4159" i="8"/>
  <c r="B4160" i="8"/>
  <c r="B4161" i="8"/>
  <c r="B4162" i="8"/>
  <c r="B4163" i="8"/>
  <c r="B4164" i="8"/>
  <c r="B4165" i="8"/>
  <c r="B4166" i="8"/>
  <c r="B4167" i="8"/>
  <c r="B4168" i="8"/>
  <c r="B4169" i="8"/>
  <c r="B4170" i="8"/>
  <c r="B4171" i="8"/>
  <c r="B4172" i="8"/>
  <c r="B4173" i="8"/>
  <c r="B4174" i="8"/>
  <c r="B4175" i="8"/>
  <c r="B4176" i="8"/>
  <c r="B4177" i="8"/>
  <c r="B4178" i="8"/>
  <c r="B4179" i="8"/>
  <c r="B4180" i="8"/>
  <c r="B4181" i="8"/>
  <c r="B4182" i="8"/>
  <c r="B4183" i="8"/>
  <c r="B4184" i="8"/>
  <c r="B4185" i="8"/>
  <c r="B4186" i="8"/>
  <c r="B4187" i="8"/>
  <c r="B4188" i="8"/>
  <c r="B4189" i="8"/>
  <c r="B4190" i="8"/>
  <c r="B4191" i="8"/>
  <c r="B4192" i="8"/>
  <c r="B4193" i="8"/>
  <c r="B4194" i="8"/>
  <c r="B4195" i="8"/>
  <c r="B4196" i="8"/>
  <c r="B4197" i="8"/>
  <c r="B4198" i="8"/>
  <c r="B4199" i="8"/>
  <c r="B4200" i="8"/>
  <c r="B4201" i="8"/>
  <c r="B4202" i="8"/>
  <c r="B4203" i="8"/>
  <c r="B4204" i="8"/>
  <c r="B4205" i="8"/>
  <c r="B4206" i="8"/>
  <c r="B4207" i="8"/>
  <c r="B4208" i="8"/>
  <c r="B4209" i="8"/>
  <c r="B4210" i="8"/>
  <c r="B4211" i="8"/>
  <c r="B4212" i="8"/>
  <c r="B4213" i="8"/>
  <c r="B4214" i="8"/>
  <c r="B4215" i="8"/>
  <c r="B4216" i="8"/>
  <c r="B4217" i="8"/>
  <c r="B4218" i="8"/>
  <c r="B4219" i="8"/>
  <c r="B4220" i="8"/>
  <c r="B4221" i="8"/>
  <c r="B4222" i="8"/>
  <c r="B4223" i="8"/>
  <c r="B4224" i="8"/>
  <c r="B4225" i="8"/>
  <c r="B4226" i="8"/>
  <c r="B4227" i="8"/>
  <c r="B4228" i="8"/>
  <c r="B4229" i="8"/>
  <c r="B4230" i="8"/>
  <c r="B4231" i="8"/>
  <c r="B4232" i="8"/>
  <c r="B4233" i="8"/>
  <c r="B4234" i="8"/>
  <c r="B4235" i="8"/>
  <c r="B4236" i="8"/>
  <c r="B4237" i="8"/>
  <c r="B4238" i="8"/>
  <c r="B4239" i="8"/>
  <c r="B4240" i="8"/>
  <c r="B4241" i="8"/>
  <c r="B4242" i="8"/>
  <c r="B4243" i="8"/>
  <c r="B4244" i="8"/>
  <c r="B4245" i="8"/>
  <c r="B4246" i="8"/>
  <c r="B4247" i="8"/>
  <c r="B4248" i="8"/>
  <c r="B4249" i="8"/>
  <c r="B4250" i="8"/>
  <c r="B4251" i="8"/>
  <c r="B4252" i="8"/>
  <c r="B4253" i="8"/>
  <c r="B4254" i="8"/>
  <c r="B4255" i="8"/>
  <c r="B4256" i="8"/>
  <c r="B4257" i="8"/>
  <c r="B4258" i="8"/>
  <c r="B4259" i="8"/>
  <c r="B4260" i="8"/>
  <c r="B4261" i="8"/>
  <c r="B4262" i="8"/>
  <c r="B4263" i="8"/>
  <c r="B4264" i="8"/>
  <c r="B4265" i="8"/>
  <c r="B4266" i="8"/>
  <c r="B4267" i="8"/>
  <c r="B4268" i="8"/>
  <c r="B4269" i="8"/>
  <c r="B4270" i="8"/>
  <c r="B4271" i="8"/>
  <c r="B4272" i="8"/>
  <c r="B4273" i="8"/>
  <c r="B4274" i="8"/>
  <c r="B4275" i="8"/>
  <c r="B4276" i="8"/>
  <c r="B4277" i="8"/>
  <c r="B4278" i="8"/>
  <c r="B4279" i="8"/>
  <c r="B4280" i="8"/>
  <c r="B4281" i="8"/>
  <c r="B4282" i="8"/>
  <c r="B4283" i="8"/>
  <c r="B4284" i="8"/>
  <c r="B4285" i="8"/>
  <c r="B4286" i="8"/>
  <c r="B4287" i="8"/>
  <c r="B4288" i="8"/>
  <c r="B4289" i="8"/>
  <c r="B4290" i="8"/>
  <c r="B4291" i="8"/>
  <c r="B4292" i="8"/>
  <c r="B4293" i="8"/>
  <c r="B4294" i="8"/>
  <c r="B4295" i="8"/>
  <c r="B4296" i="8"/>
  <c r="B4297" i="8"/>
  <c r="B4298" i="8"/>
  <c r="B4299" i="8"/>
  <c r="B4300" i="8"/>
  <c r="B4301" i="8"/>
  <c r="B4302" i="8"/>
  <c r="B4303" i="8"/>
  <c r="B4304" i="8"/>
  <c r="B4305" i="8"/>
  <c r="B4306" i="8"/>
  <c r="B4307" i="8"/>
  <c r="B4308" i="8"/>
  <c r="B4309" i="8"/>
  <c r="B4310" i="8"/>
  <c r="B4311" i="8"/>
  <c r="B4312" i="8"/>
  <c r="B4313" i="8"/>
  <c r="B4314" i="8"/>
  <c r="B4315" i="8"/>
  <c r="B4316" i="8"/>
  <c r="B4317" i="8"/>
  <c r="B4318" i="8"/>
  <c r="B4319" i="8"/>
  <c r="B4320" i="8"/>
  <c r="B4321" i="8"/>
  <c r="B4322" i="8"/>
  <c r="B4323" i="8"/>
  <c r="B4324" i="8"/>
  <c r="B4325" i="8"/>
  <c r="B4326" i="8"/>
  <c r="B4327" i="8"/>
  <c r="B4328" i="8"/>
  <c r="B4329" i="8"/>
  <c r="B4330" i="8"/>
  <c r="B4331" i="8"/>
  <c r="B4332" i="8"/>
  <c r="B4333" i="8"/>
  <c r="B4334" i="8"/>
  <c r="B4335" i="8"/>
  <c r="B4336" i="8"/>
  <c r="B4337" i="8"/>
  <c r="B4338" i="8"/>
  <c r="B4339" i="8"/>
  <c r="B4340" i="8"/>
  <c r="B4341" i="8"/>
  <c r="B4342" i="8"/>
  <c r="B4343" i="8"/>
  <c r="B4344" i="8"/>
  <c r="B4345" i="8"/>
  <c r="B4346" i="8"/>
  <c r="B4347" i="8"/>
  <c r="B4348" i="8"/>
  <c r="B4349" i="8"/>
  <c r="B4350" i="8"/>
  <c r="B4351" i="8"/>
  <c r="B4352" i="8"/>
  <c r="B4353" i="8"/>
  <c r="B4354" i="8"/>
  <c r="B4355" i="8"/>
  <c r="B4356" i="8"/>
  <c r="B4357" i="8"/>
  <c r="B4358" i="8"/>
  <c r="B4359" i="8"/>
  <c r="B4360" i="8"/>
  <c r="B4361" i="8"/>
  <c r="B4362" i="8"/>
  <c r="B4363" i="8"/>
  <c r="B4364" i="8"/>
  <c r="B4365" i="8"/>
  <c r="B4366" i="8"/>
  <c r="B4367" i="8"/>
  <c r="B4368" i="8"/>
  <c r="B4369" i="8"/>
  <c r="B4370" i="8"/>
  <c r="B4371" i="8"/>
  <c r="B4372" i="8"/>
  <c r="B4373" i="8"/>
  <c r="B4374" i="8"/>
  <c r="B4375" i="8"/>
  <c r="B4376" i="8"/>
  <c r="B4377" i="8"/>
  <c r="B4378" i="8"/>
  <c r="B4379" i="8"/>
  <c r="B4380" i="8"/>
  <c r="B4381" i="8"/>
  <c r="B4382" i="8"/>
  <c r="B4383" i="8"/>
  <c r="B4384" i="8"/>
  <c r="B4385" i="8"/>
  <c r="B4386" i="8"/>
  <c r="B4387" i="8"/>
  <c r="B4388" i="8"/>
  <c r="B4389" i="8"/>
  <c r="B4390" i="8"/>
  <c r="B4391" i="8"/>
  <c r="B4392" i="8"/>
  <c r="B4393" i="8"/>
  <c r="B4394" i="8"/>
  <c r="B4395" i="8"/>
  <c r="B4396" i="8"/>
  <c r="B4397" i="8"/>
  <c r="B4398" i="8"/>
  <c r="B4399" i="8"/>
  <c r="B4400" i="8"/>
  <c r="B4401" i="8"/>
  <c r="B4402" i="8"/>
  <c r="B4403" i="8"/>
  <c r="B4404" i="8"/>
  <c r="B4405" i="8"/>
  <c r="B4406" i="8"/>
  <c r="B4407" i="8"/>
  <c r="B4408" i="8"/>
  <c r="B4409" i="8"/>
  <c r="B4410" i="8"/>
  <c r="B4411" i="8"/>
  <c r="B4412" i="8"/>
  <c r="B4413" i="8"/>
  <c r="B4414" i="8"/>
  <c r="B4415" i="8"/>
  <c r="B4416" i="8"/>
  <c r="B4417" i="8"/>
  <c r="B4418" i="8"/>
  <c r="B4419" i="8"/>
  <c r="B4420" i="8"/>
  <c r="B4421" i="8"/>
  <c r="B4422" i="8"/>
  <c r="B4423" i="8"/>
  <c r="B4424" i="8"/>
  <c r="B4425" i="8"/>
  <c r="B4426" i="8"/>
  <c r="B4427" i="8"/>
  <c r="B4428" i="8"/>
  <c r="B4429" i="8"/>
  <c r="B4430" i="8"/>
  <c r="B4431" i="8"/>
  <c r="B4432" i="8"/>
  <c r="B4433" i="8"/>
  <c r="B4434" i="8"/>
  <c r="B4435" i="8"/>
  <c r="B4436" i="8"/>
  <c r="B4437" i="8"/>
  <c r="B4438" i="8"/>
  <c r="B4439" i="8"/>
  <c r="B4440" i="8"/>
  <c r="B4441" i="8"/>
  <c r="B4442" i="8"/>
  <c r="B4443" i="8"/>
  <c r="B4444" i="8"/>
  <c r="B4445" i="8"/>
  <c r="B4446" i="8"/>
  <c r="B4447" i="8"/>
  <c r="B4448" i="8"/>
  <c r="B4449" i="8"/>
  <c r="B4450" i="8"/>
  <c r="B4451" i="8"/>
  <c r="B4452" i="8"/>
  <c r="B4453" i="8"/>
  <c r="B4454" i="8"/>
  <c r="B4455" i="8"/>
  <c r="B4456" i="8"/>
  <c r="B4457" i="8"/>
  <c r="B4458" i="8"/>
  <c r="B4459" i="8"/>
  <c r="B4460" i="8"/>
  <c r="B4461" i="8"/>
  <c r="B4462" i="8"/>
  <c r="B4463" i="8"/>
  <c r="B4464" i="8"/>
  <c r="B4465" i="8"/>
  <c r="B4466" i="8"/>
  <c r="B4467" i="8"/>
  <c r="B4468" i="8"/>
  <c r="B4469" i="8"/>
  <c r="B4470" i="8"/>
  <c r="B4471" i="8"/>
  <c r="B4472" i="8"/>
  <c r="B4473" i="8"/>
  <c r="B4474" i="8"/>
  <c r="B4475" i="8"/>
  <c r="B4476" i="8"/>
  <c r="B4477" i="8"/>
  <c r="B4478" i="8"/>
  <c r="B4479" i="8"/>
  <c r="B4480" i="8"/>
  <c r="B4481" i="8"/>
  <c r="B4482" i="8"/>
  <c r="B4483" i="8"/>
  <c r="B4484" i="8"/>
  <c r="B4485" i="8"/>
  <c r="B4486" i="8"/>
  <c r="B4487" i="8"/>
  <c r="B4488" i="8"/>
  <c r="B4489" i="8"/>
  <c r="B4490" i="8"/>
  <c r="B4491" i="8"/>
  <c r="B4492" i="8"/>
  <c r="B4493" i="8"/>
  <c r="B4494" i="8"/>
  <c r="B4495" i="8"/>
  <c r="B4496" i="8"/>
  <c r="B4497" i="8"/>
  <c r="B4498" i="8"/>
  <c r="B4499" i="8"/>
  <c r="B4500" i="8"/>
  <c r="B4501" i="8"/>
  <c r="B4502" i="8"/>
  <c r="B4503" i="8"/>
  <c r="B4504" i="8"/>
  <c r="B4505" i="8"/>
  <c r="B4506" i="8"/>
  <c r="B4507" i="8"/>
  <c r="B4508" i="8"/>
  <c r="B4509" i="8"/>
  <c r="B4510" i="8"/>
  <c r="B4511" i="8"/>
  <c r="B4512" i="8"/>
  <c r="B4513" i="8"/>
  <c r="B4514" i="8"/>
  <c r="B4515" i="8"/>
  <c r="B4516" i="8"/>
  <c r="B4517" i="8"/>
  <c r="B4518" i="8"/>
  <c r="B4519" i="8"/>
  <c r="B4520" i="8"/>
  <c r="B4521" i="8"/>
  <c r="B4522" i="8"/>
  <c r="B4523" i="8"/>
  <c r="B4524" i="8"/>
  <c r="B4525" i="8"/>
  <c r="B4526" i="8"/>
  <c r="B4527" i="8"/>
  <c r="B4528" i="8"/>
  <c r="B4529" i="8"/>
  <c r="B4530" i="8"/>
  <c r="B4531" i="8"/>
  <c r="B4532" i="8"/>
  <c r="B4533" i="8"/>
  <c r="B4534" i="8"/>
  <c r="B4535" i="8"/>
  <c r="B4536" i="8"/>
  <c r="B4537" i="8"/>
  <c r="B4538" i="8"/>
  <c r="B4539" i="8"/>
  <c r="B4540" i="8"/>
  <c r="B4541" i="8"/>
  <c r="B4542" i="8"/>
  <c r="B4543" i="8"/>
  <c r="B4544" i="8"/>
  <c r="B4545" i="8"/>
  <c r="B4546" i="8"/>
  <c r="B4547" i="8"/>
  <c r="B4548" i="8"/>
  <c r="B4549" i="8"/>
  <c r="B4550" i="8"/>
  <c r="B4551" i="8"/>
  <c r="B4552" i="8"/>
  <c r="B4553" i="8"/>
  <c r="B4554" i="8"/>
  <c r="B4555" i="8"/>
  <c r="B4556" i="8"/>
  <c r="B4557" i="8"/>
  <c r="B4558" i="8"/>
  <c r="B4559" i="8"/>
  <c r="B4560" i="8"/>
  <c r="B4561" i="8"/>
  <c r="B4562" i="8"/>
  <c r="B4563" i="8"/>
  <c r="B4564" i="8"/>
  <c r="B4565" i="8"/>
  <c r="B4566" i="8"/>
  <c r="B4567" i="8"/>
  <c r="B4568" i="8"/>
  <c r="B4569" i="8"/>
  <c r="B4570" i="8"/>
  <c r="B4571" i="8"/>
  <c r="B4572" i="8"/>
  <c r="B4573" i="8"/>
  <c r="B4574" i="8"/>
  <c r="B4575" i="8"/>
  <c r="B4576" i="8"/>
  <c r="B4577" i="8"/>
  <c r="B4578" i="8"/>
  <c r="B4579" i="8"/>
  <c r="B4580" i="8"/>
  <c r="B4581" i="8"/>
  <c r="B4582" i="8"/>
  <c r="B4583" i="8"/>
  <c r="B4584" i="8"/>
  <c r="B4585" i="8"/>
  <c r="B4586" i="8"/>
  <c r="B4587" i="8"/>
  <c r="B4588" i="8"/>
  <c r="B4589" i="8"/>
  <c r="B4590" i="8"/>
  <c r="B4591" i="8"/>
  <c r="B4592" i="8"/>
  <c r="B4593" i="8"/>
  <c r="B4594" i="8"/>
  <c r="B4595" i="8"/>
  <c r="B4596" i="8"/>
  <c r="B4597" i="8"/>
  <c r="B4598" i="8"/>
  <c r="B4599" i="8"/>
  <c r="B4600" i="8"/>
  <c r="B4601" i="8"/>
  <c r="B4602" i="8"/>
  <c r="B4603" i="8"/>
  <c r="B4604" i="8"/>
  <c r="B4605" i="8"/>
  <c r="B4606" i="8"/>
  <c r="B4607" i="8"/>
  <c r="B4608" i="8"/>
  <c r="B4609" i="8"/>
  <c r="B4610" i="8"/>
  <c r="B4611" i="8"/>
  <c r="B4612" i="8"/>
  <c r="B4613" i="8"/>
  <c r="B4614" i="8"/>
  <c r="B4615" i="8"/>
  <c r="B4616" i="8"/>
  <c r="B4617" i="8"/>
  <c r="B4618" i="8"/>
  <c r="B4619" i="8"/>
  <c r="B4620" i="8"/>
  <c r="B4621" i="8"/>
  <c r="B4622" i="8"/>
  <c r="B4623" i="8"/>
  <c r="B4624" i="8"/>
  <c r="B4625" i="8"/>
  <c r="B4626" i="8"/>
  <c r="B4627" i="8"/>
  <c r="B4628" i="8"/>
  <c r="B4629" i="8"/>
  <c r="B4630" i="8"/>
  <c r="B4631" i="8"/>
  <c r="B4632" i="8"/>
  <c r="B4633" i="8"/>
  <c r="B4634" i="8"/>
  <c r="B4635" i="8"/>
  <c r="B4636" i="8"/>
  <c r="B4637" i="8"/>
  <c r="B4638" i="8"/>
  <c r="B4639" i="8"/>
  <c r="B4640" i="8"/>
  <c r="B4641" i="8"/>
  <c r="B4642" i="8"/>
  <c r="B4643" i="8"/>
  <c r="B4644" i="8"/>
  <c r="B4645" i="8"/>
  <c r="B4646" i="8"/>
  <c r="B4647" i="8"/>
  <c r="B4648" i="8"/>
  <c r="B4649" i="8"/>
  <c r="B4650" i="8"/>
  <c r="B4651" i="8"/>
  <c r="B4652" i="8"/>
  <c r="B4653" i="8"/>
  <c r="B4654" i="8"/>
  <c r="B4655" i="8"/>
  <c r="B4656" i="8"/>
  <c r="B4657" i="8"/>
  <c r="B4658" i="8"/>
  <c r="B4659" i="8"/>
  <c r="B4660" i="8"/>
  <c r="B4661" i="8"/>
  <c r="B4662" i="8"/>
  <c r="B4663" i="8"/>
  <c r="B4664" i="8"/>
  <c r="B4665" i="8"/>
  <c r="B4666" i="8"/>
  <c r="B4667" i="8"/>
  <c r="B4668" i="8"/>
  <c r="B4669" i="8"/>
  <c r="B4670" i="8"/>
  <c r="B4671" i="8"/>
  <c r="B4672" i="8"/>
  <c r="B4673" i="8"/>
  <c r="B4674" i="8"/>
  <c r="B4675" i="8"/>
  <c r="B4676" i="8"/>
  <c r="B4677" i="8"/>
  <c r="B4678" i="8"/>
  <c r="B4679" i="8"/>
  <c r="B4680" i="8"/>
  <c r="B4681" i="8"/>
  <c r="B4682" i="8"/>
  <c r="B4683" i="8"/>
  <c r="B4684" i="8"/>
  <c r="B4685" i="8"/>
  <c r="B4686" i="8"/>
  <c r="B4687" i="8"/>
  <c r="B4688" i="8"/>
  <c r="B4689" i="8"/>
  <c r="B4690" i="8"/>
  <c r="B4691" i="8"/>
  <c r="B4692" i="8"/>
  <c r="B4693" i="8"/>
  <c r="B4694" i="8"/>
  <c r="B4695" i="8"/>
  <c r="B4696" i="8"/>
  <c r="B4697" i="8"/>
  <c r="B4698" i="8"/>
  <c r="B4699" i="8"/>
  <c r="B4700" i="8"/>
  <c r="B4701" i="8"/>
  <c r="B4702" i="8"/>
  <c r="B4703" i="8"/>
  <c r="B4704" i="8"/>
  <c r="B4705" i="8"/>
  <c r="B4706" i="8"/>
  <c r="B4707" i="8"/>
  <c r="B4708" i="8"/>
  <c r="B4709" i="8"/>
  <c r="B4710" i="8"/>
  <c r="B4711" i="8"/>
  <c r="B4712" i="8"/>
  <c r="B4713" i="8"/>
  <c r="B4714" i="8"/>
  <c r="B4715" i="8"/>
  <c r="B4716" i="8"/>
  <c r="B4717" i="8"/>
  <c r="B4718" i="8"/>
  <c r="B4719" i="8"/>
  <c r="B4720" i="8"/>
  <c r="B4721" i="8"/>
  <c r="B4722" i="8"/>
  <c r="B4723" i="8"/>
  <c r="B4724" i="8"/>
  <c r="B4725" i="8"/>
  <c r="B4726" i="8"/>
  <c r="B4727" i="8"/>
  <c r="B4728" i="8"/>
  <c r="B4729" i="8"/>
  <c r="B4730" i="8"/>
  <c r="B4731" i="8"/>
  <c r="B4732" i="8"/>
  <c r="B4733" i="8"/>
  <c r="B4734" i="8"/>
  <c r="B4735" i="8"/>
  <c r="B4736" i="8"/>
  <c r="B4737" i="8"/>
  <c r="B4738" i="8"/>
  <c r="B4739" i="8"/>
  <c r="B4740" i="8"/>
  <c r="B4741" i="8"/>
  <c r="B4742" i="8"/>
  <c r="B4743" i="8"/>
  <c r="B4744" i="8"/>
  <c r="B4745" i="8"/>
  <c r="B4746" i="8"/>
  <c r="B4747" i="8"/>
  <c r="B4748" i="8"/>
  <c r="B4749" i="8"/>
  <c r="B4750" i="8"/>
  <c r="B4751" i="8"/>
  <c r="B4752" i="8"/>
  <c r="B4753" i="8"/>
  <c r="B4754" i="8"/>
  <c r="B4755" i="8"/>
  <c r="B4756" i="8"/>
  <c r="B4757" i="8"/>
  <c r="B4758" i="8"/>
  <c r="B4759" i="8"/>
  <c r="B4760" i="8"/>
  <c r="B4761" i="8"/>
  <c r="B4762" i="8"/>
  <c r="B4763" i="8"/>
  <c r="B4764" i="8"/>
  <c r="B4765" i="8"/>
  <c r="B4766" i="8"/>
  <c r="B4767" i="8"/>
  <c r="B4768" i="8"/>
  <c r="B4769" i="8"/>
  <c r="B4770" i="8"/>
  <c r="B4771" i="8"/>
  <c r="B4772" i="8"/>
  <c r="B4773" i="8"/>
  <c r="B4774" i="8"/>
  <c r="B4775" i="8"/>
  <c r="B4776" i="8"/>
  <c r="B4777" i="8"/>
  <c r="B4778" i="8"/>
  <c r="B4779" i="8"/>
  <c r="B4780" i="8"/>
  <c r="B4781" i="8"/>
  <c r="B4782" i="8"/>
  <c r="B4783" i="8"/>
  <c r="B4784" i="8"/>
  <c r="B4785" i="8"/>
  <c r="B4786" i="8"/>
  <c r="B4787" i="8"/>
  <c r="B4788" i="8"/>
  <c r="B4789" i="8"/>
  <c r="B4790" i="8"/>
  <c r="B4791" i="8"/>
  <c r="B4792" i="8"/>
  <c r="B4793" i="8"/>
  <c r="B4794" i="8"/>
  <c r="B4795" i="8"/>
  <c r="B4796" i="8"/>
  <c r="B4797" i="8"/>
  <c r="B4798" i="8"/>
  <c r="B4799" i="8"/>
  <c r="B4800" i="8"/>
  <c r="B4801" i="8"/>
  <c r="B4802" i="8"/>
  <c r="B4803" i="8"/>
  <c r="B4804" i="8"/>
  <c r="B4805" i="8"/>
  <c r="B4806" i="8"/>
  <c r="B4807" i="8"/>
  <c r="B4808" i="8"/>
  <c r="B4809" i="8"/>
  <c r="B4810" i="8"/>
  <c r="B4811" i="8"/>
  <c r="B4812" i="8"/>
  <c r="B4813" i="8"/>
  <c r="B4814" i="8"/>
  <c r="B4815" i="8"/>
  <c r="B4816" i="8"/>
  <c r="B4817" i="8"/>
  <c r="B4818" i="8"/>
  <c r="B4819" i="8"/>
  <c r="B4820" i="8"/>
  <c r="B4821" i="8"/>
  <c r="B4822" i="8"/>
  <c r="B4823" i="8"/>
  <c r="B4824" i="8"/>
  <c r="B4825" i="8"/>
  <c r="B4826" i="8"/>
  <c r="B4827" i="8"/>
  <c r="B4828" i="8"/>
  <c r="B4829" i="8"/>
  <c r="B4830" i="8"/>
  <c r="B4831" i="8"/>
  <c r="B4832" i="8"/>
  <c r="B4833" i="8"/>
  <c r="B4834" i="8"/>
  <c r="B4835" i="8"/>
  <c r="B4836" i="8"/>
  <c r="B4837" i="8"/>
  <c r="B4838" i="8"/>
  <c r="B4839" i="8"/>
  <c r="B4840" i="8"/>
  <c r="B4841" i="8"/>
  <c r="B4842" i="8"/>
  <c r="B4843" i="8"/>
  <c r="B4844" i="8"/>
  <c r="B4845" i="8"/>
  <c r="B4846" i="8"/>
  <c r="B4847" i="8"/>
  <c r="B4848" i="8"/>
  <c r="B4849" i="8"/>
  <c r="B4850" i="8"/>
  <c r="B4851" i="8"/>
  <c r="B4852" i="8"/>
  <c r="B4853" i="8"/>
  <c r="B4854" i="8"/>
  <c r="B4855" i="8"/>
  <c r="B4856" i="8"/>
  <c r="B4857" i="8"/>
  <c r="B4858" i="8"/>
  <c r="B4859" i="8"/>
  <c r="B4860" i="8"/>
  <c r="B4861" i="8"/>
  <c r="B4862" i="8"/>
  <c r="B4863" i="8"/>
  <c r="B4864" i="8"/>
  <c r="B4865" i="8"/>
  <c r="B4866" i="8"/>
  <c r="B4867" i="8"/>
  <c r="B4868" i="8"/>
  <c r="B4869" i="8"/>
  <c r="B4870" i="8"/>
  <c r="B4871" i="8"/>
  <c r="B4872" i="8"/>
  <c r="B4873" i="8"/>
  <c r="B4874" i="8"/>
  <c r="B4875" i="8"/>
  <c r="B4876" i="8"/>
  <c r="B4877" i="8"/>
  <c r="B4878" i="8"/>
  <c r="B4879" i="8"/>
  <c r="B4880" i="8"/>
  <c r="B4881" i="8"/>
  <c r="B4882" i="8"/>
  <c r="B4883" i="8"/>
  <c r="B4884" i="8"/>
  <c r="B4885" i="8"/>
  <c r="B4886" i="8"/>
  <c r="B4887" i="8"/>
  <c r="B4888" i="8"/>
  <c r="B4889" i="8"/>
  <c r="B4890" i="8"/>
  <c r="B4891" i="8"/>
  <c r="B4892" i="8"/>
  <c r="B4893" i="8"/>
  <c r="B4894" i="8"/>
  <c r="B4895" i="8"/>
  <c r="B4896" i="8"/>
  <c r="B4897" i="8"/>
  <c r="B4898" i="8"/>
  <c r="B4899" i="8"/>
  <c r="B4900" i="8"/>
  <c r="B4901" i="8"/>
  <c r="B4902" i="8"/>
  <c r="B4903" i="8"/>
  <c r="B4904" i="8"/>
  <c r="B4905" i="8"/>
  <c r="B4906" i="8"/>
  <c r="B4907" i="8"/>
  <c r="B4908" i="8"/>
  <c r="B4909" i="8"/>
  <c r="B4910" i="8"/>
  <c r="B4911" i="8"/>
  <c r="B4912" i="8"/>
  <c r="B4913" i="8"/>
  <c r="B4914" i="8"/>
  <c r="B4915" i="8"/>
  <c r="B4916" i="8"/>
  <c r="B4917" i="8"/>
  <c r="B4918" i="8"/>
  <c r="B4919" i="8"/>
  <c r="B4920" i="8"/>
  <c r="B4921" i="8"/>
  <c r="B4922" i="8"/>
  <c r="B4923" i="8"/>
  <c r="B4924" i="8"/>
  <c r="B4925" i="8"/>
  <c r="B4926" i="8"/>
  <c r="B4927" i="8"/>
  <c r="B4928" i="8"/>
  <c r="B4929" i="8"/>
  <c r="B4930" i="8"/>
  <c r="B4931" i="8"/>
  <c r="B4932" i="8"/>
  <c r="B4933" i="8"/>
  <c r="B4934" i="8"/>
  <c r="B4935" i="8"/>
  <c r="B4936" i="8"/>
  <c r="B4937" i="8"/>
  <c r="B4938" i="8"/>
  <c r="B4939" i="8"/>
  <c r="B4940" i="8"/>
  <c r="B4941" i="8"/>
  <c r="B4942" i="8"/>
  <c r="B4943" i="8"/>
  <c r="B4944" i="8"/>
  <c r="B4945" i="8"/>
  <c r="B4946" i="8"/>
  <c r="B4947" i="8"/>
  <c r="B4948" i="8"/>
  <c r="B4949" i="8"/>
  <c r="B4950" i="8"/>
  <c r="B4951" i="8"/>
  <c r="B4952" i="8"/>
  <c r="B4953" i="8"/>
  <c r="B4954" i="8"/>
  <c r="B4955" i="8"/>
  <c r="B4956" i="8"/>
  <c r="B4957" i="8"/>
  <c r="B4958" i="8"/>
  <c r="B4959" i="8"/>
  <c r="B4960" i="8"/>
  <c r="B4961" i="8"/>
  <c r="B4962" i="8"/>
  <c r="B4963" i="8"/>
  <c r="B4964" i="8"/>
  <c r="B4965" i="8"/>
  <c r="B4966" i="8"/>
  <c r="B4967" i="8"/>
  <c r="B4968" i="8"/>
  <c r="B4969" i="8"/>
  <c r="B4970" i="8"/>
  <c r="B4971" i="8"/>
  <c r="B4972" i="8"/>
  <c r="B4973" i="8"/>
  <c r="B4974" i="8"/>
  <c r="B4975" i="8"/>
  <c r="B4976" i="8"/>
  <c r="B4977" i="8"/>
  <c r="B4978" i="8"/>
  <c r="B4979" i="8"/>
  <c r="B4980" i="8"/>
  <c r="B4981" i="8"/>
  <c r="B4982" i="8"/>
  <c r="B4983" i="8"/>
  <c r="B4984" i="8"/>
  <c r="B4985" i="8"/>
  <c r="B4986" i="8"/>
  <c r="B4987" i="8"/>
  <c r="B4988" i="8"/>
  <c r="B4989" i="8"/>
  <c r="B4990" i="8"/>
  <c r="B4991" i="8"/>
  <c r="B4992" i="8"/>
  <c r="B4993" i="8"/>
  <c r="B4994" i="8"/>
  <c r="B4995" i="8"/>
  <c r="B4996" i="8"/>
  <c r="B4997" i="8"/>
  <c r="B4998" i="8"/>
  <c r="B4999" i="8"/>
  <c r="B5000" i="8"/>
  <c r="B5001" i="8"/>
  <c r="B5002" i="8"/>
  <c r="B5003" i="8"/>
  <c r="B5004" i="8"/>
  <c r="B5005" i="8"/>
  <c r="B5006" i="8"/>
  <c r="B5007" i="8"/>
  <c r="B5008" i="8"/>
  <c r="B5009" i="8"/>
  <c r="B5010" i="8"/>
  <c r="B5011" i="8"/>
  <c r="B5012" i="8"/>
  <c r="B5013" i="8"/>
  <c r="B5014" i="8"/>
  <c r="B5015" i="8"/>
  <c r="B5016" i="8"/>
  <c r="B5017" i="8"/>
  <c r="B5018" i="8"/>
  <c r="B5019" i="8"/>
  <c r="B5020" i="8"/>
  <c r="B5021" i="8"/>
  <c r="B5022" i="8"/>
  <c r="B5023" i="8"/>
  <c r="B5024" i="8"/>
  <c r="B5025" i="8"/>
  <c r="B5026" i="8"/>
  <c r="B5027" i="8"/>
  <c r="B5028" i="8"/>
  <c r="B5029" i="8"/>
  <c r="B5030" i="8"/>
  <c r="B5031" i="8"/>
  <c r="B5032" i="8"/>
  <c r="B5033" i="8"/>
  <c r="B5034" i="8"/>
  <c r="B5035" i="8"/>
  <c r="B5036" i="8"/>
  <c r="B5037" i="8"/>
  <c r="B5038" i="8"/>
  <c r="B5039" i="8"/>
  <c r="B5040" i="8"/>
  <c r="B5041" i="8"/>
  <c r="B5042" i="8"/>
  <c r="B5043" i="8"/>
  <c r="B5044" i="8"/>
  <c r="B5045" i="8"/>
  <c r="B5046" i="8"/>
  <c r="B5047" i="8"/>
  <c r="B5048" i="8"/>
  <c r="B5049" i="8"/>
  <c r="B5050" i="8"/>
  <c r="B5051" i="8"/>
  <c r="B5052" i="8"/>
  <c r="B5053" i="8"/>
  <c r="B5054" i="8"/>
  <c r="B5055" i="8"/>
  <c r="B5056" i="8"/>
  <c r="B5057" i="8"/>
  <c r="B5058" i="8"/>
  <c r="B5059" i="8"/>
  <c r="B5060" i="8"/>
  <c r="B5061" i="8"/>
  <c r="B5062" i="8"/>
  <c r="B5063" i="8"/>
  <c r="B5064" i="8"/>
  <c r="B5065" i="8"/>
  <c r="B5066" i="8"/>
  <c r="B5067" i="8"/>
  <c r="B5068" i="8"/>
  <c r="B5069" i="8"/>
  <c r="B5070" i="8"/>
  <c r="B5071" i="8"/>
  <c r="B5072" i="8"/>
  <c r="B5073" i="8"/>
  <c r="B5074" i="8"/>
  <c r="B5075" i="8"/>
  <c r="B5076" i="8"/>
  <c r="B5077" i="8"/>
  <c r="B5078" i="8"/>
  <c r="B5079" i="8"/>
  <c r="B5080" i="8"/>
  <c r="B5081" i="8"/>
  <c r="B5082" i="8"/>
  <c r="B5083" i="8"/>
  <c r="B5084" i="8"/>
  <c r="B5085" i="8"/>
  <c r="B5086" i="8"/>
  <c r="B5087" i="8"/>
  <c r="B5088" i="8"/>
  <c r="B5089" i="8"/>
  <c r="B5090" i="8"/>
  <c r="B5091" i="8"/>
  <c r="B5092" i="8"/>
  <c r="B5093" i="8"/>
  <c r="B5094" i="8"/>
  <c r="B5095" i="8"/>
  <c r="B5096" i="8"/>
  <c r="B5097" i="8"/>
  <c r="B5098" i="8"/>
  <c r="B5099" i="8"/>
  <c r="B5100" i="8"/>
  <c r="B5101" i="8"/>
  <c r="B5102" i="8"/>
  <c r="B5103" i="8"/>
  <c r="B5104" i="8"/>
  <c r="B5105" i="8"/>
  <c r="B5106" i="8"/>
  <c r="B5107" i="8"/>
  <c r="B5108" i="8"/>
  <c r="B5109" i="8"/>
  <c r="B5110" i="8"/>
  <c r="B5111" i="8"/>
  <c r="B5112" i="8"/>
  <c r="B5113" i="8"/>
  <c r="B5114" i="8"/>
  <c r="B5115" i="8"/>
  <c r="B5116" i="8"/>
  <c r="B5117" i="8"/>
  <c r="B5118" i="8"/>
  <c r="B5119" i="8"/>
  <c r="B5120" i="8"/>
  <c r="B5121" i="8"/>
  <c r="B5122" i="8"/>
  <c r="B5123" i="8"/>
  <c r="B5124" i="8"/>
  <c r="B5125" i="8"/>
  <c r="B5126" i="8"/>
  <c r="B5127" i="8"/>
  <c r="B5128" i="8"/>
  <c r="B5129" i="8"/>
  <c r="B5130" i="8"/>
  <c r="B5131" i="8"/>
  <c r="B5132" i="8"/>
  <c r="B5133" i="8"/>
  <c r="B5134" i="8"/>
  <c r="B5135" i="8"/>
  <c r="B5136" i="8"/>
  <c r="B5137" i="8"/>
  <c r="B5138" i="8"/>
  <c r="B5139" i="8"/>
  <c r="B5140" i="8"/>
  <c r="B5141" i="8"/>
  <c r="B5142" i="8"/>
  <c r="B5143" i="8"/>
  <c r="B5144" i="8"/>
  <c r="B5145" i="8"/>
  <c r="B5146" i="8"/>
  <c r="B5147" i="8"/>
  <c r="B5148" i="8"/>
  <c r="B5149" i="8"/>
  <c r="B5150" i="8"/>
  <c r="B5151" i="8"/>
  <c r="B5152" i="8"/>
  <c r="B5153" i="8"/>
  <c r="B5154" i="8"/>
  <c r="B5155" i="8"/>
  <c r="B5156" i="8"/>
  <c r="B5157" i="8"/>
  <c r="B5158" i="8"/>
  <c r="B5159" i="8"/>
  <c r="B5160" i="8"/>
  <c r="B5161" i="8"/>
  <c r="B5162" i="8"/>
  <c r="B5163" i="8"/>
  <c r="B5164" i="8"/>
  <c r="B5165" i="8"/>
  <c r="B5166" i="8"/>
  <c r="B5167" i="8"/>
  <c r="B5168" i="8"/>
  <c r="B5169" i="8"/>
  <c r="B5170" i="8"/>
  <c r="B5171" i="8"/>
  <c r="B5172" i="8"/>
  <c r="B5173" i="8"/>
  <c r="B5174" i="8"/>
  <c r="B5175" i="8"/>
  <c r="B5176" i="8"/>
  <c r="B5177" i="8"/>
  <c r="B5178" i="8"/>
  <c r="B5179" i="8"/>
  <c r="B5180" i="8"/>
  <c r="B5181" i="8"/>
  <c r="B5182" i="8"/>
  <c r="B5183" i="8"/>
  <c r="B5184" i="8"/>
  <c r="B5185" i="8"/>
  <c r="B5186" i="8"/>
  <c r="B5187" i="8"/>
  <c r="B5188" i="8"/>
  <c r="B5189" i="8"/>
  <c r="B5190" i="8"/>
  <c r="B5191" i="8"/>
  <c r="B5192" i="8"/>
  <c r="B5193" i="8"/>
  <c r="B5194" i="8"/>
  <c r="B5195" i="8"/>
  <c r="B5196" i="8"/>
  <c r="B5197" i="8"/>
  <c r="B5198" i="8"/>
  <c r="B5199" i="8"/>
  <c r="B5200" i="8"/>
  <c r="B5201" i="8"/>
  <c r="B5202" i="8"/>
  <c r="B5203" i="8"/>
  <c r="B5204" i="8"/>
  <c r="B5205" i="8"/>
  <c r="B5206" i="8"/>
  <c r="B5207" i="8"/>
  <c r="B5208" i="8"/>
  <c r="B5209" i="8"/>
  <c r="B5210" i="8"/>
  <c r="B5211" i="8"/>
  <c r="B5212" i="8"/>
  <c r="B5213" i="8"/>
  <c r="B5214" i="8"/>
  <c r="B5215" i="8"/>
  <c r="B5216" i="8"/>
  <c r="B5217" i="8"/>
  <c r="B5218" i="8"/>
  <c r="B5219" i="8"/>
  <c r="B5220" i="8"/>
  <c r="B5221" i="8"/>
  <c r="B5222" i="8"/>
  <c r="B5223" i="8"/>
  <c r="B5224" i="8"/>
  <c r="B5225" i="8"/>
  <c r="B5226" i="8"/>
  <c r="B5227" i="8"/>
  <c r="B5228" i="8"/>
  <c r="B5229" i="8"/>
  <c r="B5230" i="8"/>
  <c r="B5231" i="8"/>
  <c r="B5232" i="8"/>
  <c r="B5233" i="8"/>
  <c r="B5234" i="8"/>
  <c r="B5235" i="8"/>
  <c r="B5236" i="8"/>
  <c r="B5237" i="8"/>
  <c r="B5238" i="8"/>
  <c r="B5239" i="8"/>
  <c r="B5240" i="8"/>
  <c r="B5241" i="8"/>
  <c r="B5242" i="8"/>
  <c r="B5243" i="8"/>
  <c r="B5244" i="8"/>
  <c r="B5245" i="8"/>
  <c r="B5246" i="8"/>
  <c r="B5247" i="8"/>
  <c r="B5248" i="8"/>
  <c r="B5249" i="8"/>
  <c r="B5250" i="8"/>
  <c r="B5251" i="8"/>
  <c r="B5252" i="8"/>
  <c r="B5253" i="8"/>
  <c r="B5254" i="8"/>
  <c r="B5255" i="8"/>
  <c r="B5256" i="8"/>
  <c r="B5257" i="8"/>
  <c r="B5258" i="8"/>
  <c r="B5259" i="8"/>
  <c r="B5260" i="8"/>
  <c r="B5261" i="8"/>
  <c r="B5262" i="8"/>
  <c r="B5263" i="8"/>
  <c r="B5264" i="8"/>
  <c r="B5265" i="8"/>
  <c r="B5266" i="8"/>
  <c r="B5267" i="8"/>
  <c r="B5268" i="8"/>
  <c r="B5269" i="8"/>
  <c r="B5270" i="8"/>
  <c r="B5271" i="8"/>
  <c r="B5272" i="8"/>
  <c r="B5273" i="8"/>
  <c r="B5274" i="8"/>
  <c r="B5275" i="8"/>
  <c r="B5276" i="8"/>
  <c r="B5277" i="8"/>
  <c r="B5278" i="8"/>
  <c r="B5279" i="8"/>
  <c r="B5280" i="8"/>
  <c r="B5281" i="8"/>
  <c r="B5282" i="8"/>
  <c r="B5283" i="8"/>
  <c r="B5284" i="8"/>
  <c r="B5285" i="8"/>
  <c r="B5286" i="8"/>
  <c r="B5287" i="8"/>
  <c r="B5288" i="8"/>
  <c r="B5289" i="8"/>
  <c r="B5290" i="8"/>
  <c r="B5291" i="8"/>
  <c r="B5292" i="8"/>
  <c r="B5293" i="8"/>
  <c r="B5294" i="8"/>
  <c r="B5295" i="8"/>
  <c r="B5296" i="8"/>
  <c r="B5297" i="8"/>
  <c r="B5298" i="8"/>
  <c r="B5299" i="8"/>
  <c r="B5300" i="8"/>
  <c r="B5301" i="8"/>
  <c r="B5302" i="8"/>
  <c r="B5303" i="8"/>
  <c r="B5304" i="8"/>
  <c r="B5305" i="8"/>
  <c r="B5306" i="8"/>
  <c r="B5307" i="8"/>
  <c r="B5308" i="8"/>
  <c r="B5309" i="8"/>
  <c r="B5310" i="8"/>
  <c r="B5311" i="8"/>
  <c r="B5312" i="8"/>
  <c r="B5313" i="8"/>
  <c r="B5314" i="8"/>
  <c r="B5315" i="8"/>
  <c r="B5316" i="8"/>
  <c r="B5317" i="8"/>
  <c r="B5318" i="8"/>
  <c r="B5319" i="8"/>
  <c r="B5320" i="8"/>
  <c r="B5321" i="8"/>
  <c r="B5322" i="8"/>
  <c r="B5323" i="8"/>
  <c r="B5324" i="8"/>
  <c r="B5325" i="8"/>
  <c r="B5326" i="8"/>
  <c r="B5327" i="8"/>
  <c r="B5328" i="8"/>
  <c r="B5329" i="8"/>
  <c r="B5330" i="8"/>
  <c r="B5331" i="8"/>
  <c r="B5332" i="8"/>
  <c r="B5333" i="8"/>
  <c r="B5334" i="8"/>
  <c r="B5335" i="8"/>
  <c r="B5336" i="8"/>
  <c r="B5337" i="8"/>
  <c r="B5338" i="8"/>
  <c r="B5339" i="8"/>
  <c r="B5340" i="8"/>
  <c r="B5341" i="8"/>
  <c r="B5342" i="8"/>
  <c r="B5343" i="8"/>
  <c r="B5344" i="8"/>
  <c r="B5345" i="8"/>
  <c r="B5346" i="8"/>
  <c r="B5347" i="8"/>
  <c r="B5348" i="8"/>
  <c r="B5349" i="8"/>
  <c r="B5350" i="8"/>
  <c r="B5351" i="8"/>
  <c r="B5352" i="8"/>
  <c r="B5353" i="8"/>
  <c r="B5354" i="8"/>
  <c r="B5355" i="8"/>
  <c r="B5356" i="8"/>
  <c r="B5357" i="8"/>
  <c r="B5358" i="8"/>
  <c r="B5359" i="8"/>
  <c r="B5360" i="8"/>
  <c r="B5361" i="8"/>
  <c r="B5362" i="8"/>
  <c r="B5363" i="8"/>
  <c r="B5364" i="8"/>
  <c r="B5365" i="8"/>
  <c r="B5366" i="8"/>
  <c r="B5367" i="8"/>
  <c r="B5368" i="8"/>
  <c r="B5369" i="8"/>
  <c r="B5370" i="8"/>
  <c r="B5371" i="8"/>
  <c r="B5372" i="8"/>
  <c r="B5373" i="8"/>
  <c r="B5374" i="8"/>
  <c r="B5375" i="8"/>
  <c r="B5376" i="8"/>
  <c r="B5377" i="8"/>
  <c r="B5378" i="8"/>
  <c r="B5379" i="8"/>
  <c r="B5380" i="8"/>
  <c r="B5381" i="8"/>
  <c r="B5382" i="8"/>
  <c r="B5383" i="8"/>
  <c r="B5384" i="8"/>
  <c r="B5385" i="8"/>
  <c r="B5386" i="8"/>
  <c r="B5387" i="8"/>
  <c r="B5388" i="8"/>
  <c r="B5389" i="8"/>
  <c r="B5390" i="8"/>
  <c r="B5391" i="8"/>
  <c r="B5392" i="8"/>
  <c r="B5393" i="8"/>
  <c r="B5394" i="8"/>
  <c r="B5395" i="8"/>
  <c r="B5396" i="8"/>
  <c r="B5397" i="8"/>
  <c r="B5398" i="8"/>
  <c r="B5399" i="8"/>
  <c r="B5400" i="8"/>
  <c r="B5401" i="8"/>
  <c r="B5402" i="8"/>
  <c r="B5403" i="8"/>
  <c r="B5404" i="8"/>
  <c r="B5405" i="8"/>
  <c r="B5406" i="8"/>
  <c r="B5407" i="8"/>
  <c r="B5408" i="8"/>
  <c r="B5409" i="8"/>
  <c r="B5410" i="8"/>
  <c r="B5411" i="8"/>
  <c r="B5412" i="8"/>
  <c r="B5413" i="8"/>
  <c r="B5414" i="8"/>
  <c r="B5415" i="8"/>
  <c r="B5416" i="8"/>
  <c r="B5417" i="8"/>
  <c r="B5418" i="8"/>
  <c r="B5419" i="8"/>
  <c r="B5420" i="8"/>
  <c r="B5421" i="8"/>
  <c r="B5422" i="8"/>
  <c r="B5423" i="8"/>
  <c r="B5424" i="8"/>
  <c r="B5425" i="8"/>
  <c r="B5426" i="8"/>
  <c r="B5427" i="8"/>
  <c r="B5428" i="8"/>
  <c r="B5429" i="8"/>
  <c r="B5430" i="8"/>
  <c r="B5431" i="8"/>
  <c r="B5432" i="8"/>
  <c r="B5433" i="8"/>
  <c r="B5434" i="8"/>
  <c r="B5435" i="8"/>
  <c r="B5436" i="8"/>
  <c r="B5437" i="8"/>
  <c r="B5438" i="8"/>
  <c r="B5439" i="8"/>
  <c r="B5440" i="8"/>
  <c r="B5441" i="8"/>
  <c r="B5442" i="8"/>
  <c r="B5443" i="8"/>
  <c r="B5444" i="8"/>
  <c r="B5445" i="8"/>
  <c r="B5446" i="8"/>
  <c r="B5447" i="8"/>
  <c r="B5448" i="8"/>
  <c r="B5449" i="8"/>
  <c r="B5450" i="8"/>
  <c r="B5451" i="8"/>
  <c r="B5452" i="8"/>
  <c r="B5453" i="8"/>
  <c r="B5454" i="8"/>
  <c r="B5455" i="8"/>
  <c r="B5456" i="8"/>
  <c r="B5457" i="8"/>
  <c r="B5458" i="8"/>
  <c r="B5459" i="8"/>
  <c r="B5460" i="8"/>
  <c r="B5461" i="8"/>
  <c r="B5462" i="8"/>
  <c r="B5463" i="8"/>
  <c r="B5464" i="8"/>
  <c r="B5465" i="8"/>
  <c r="B5466" i="8"/>
  <c r="B5467" i="8"/>
  <c r="B5468" i="8"/>
  <c r="B5469" i="8"/>
  <c r="B5470" i="8"/>
  <c r="B5471" i="8"/>
  <c r="B5472" i="8"/>
  <c r="B5473" i="8"/>
  <c r="B5474" i="8"/>
  <c r="B5475" i="8"/>
  <c r="B5476" i="8"/>
  <c r="B5477" i="8"/>
  <c r="B5478" i="8"/>
  <c r="B5479" i="8"/>
  <c r="B5480" i="8"/>
  <c r="B5481" i="8"/>
  <c r="B5482" i="8"/>
  <c r="B5483" i="8"/>
  <c r="B5484" i="8"/>
  <c r="B5485" i="8"/>
  <c r="B5486" i="8"/>
  <c r="B5487" i="8"/>
  <c r="B5488" i="8"/>
  <c r="B5489" i="8"/>
  <c r="B5490" i="8"/>
  <c r="B5491" i="8"/>
  <c r="B5492" i="8"/>
  <c r="B5493" i="8"/>
  <c r="B5494" i="8"/>
  <c r="B5495" i="8"/>
  <c r="B5496" i="8"/>
  <c r="B5497" i="8"/>
  <c r="B5498" i="8"/>
  <c r="B5499" i="8"/>
  <c r="B5500" i="8"/>
  <c r="B5501" i="8"/>
  <c r="B5502" i="8"/>
  <c r="B5503" i="8"/>
  <c r="B5504" i="8"/>
  <c r="B5505" i="8"/>
  <c r="B5506" i="8"/>
  <c r="B5507" i="8"/>
  <c r="B5508" i="8"/>
  <c r="B5509" i="8"/>
  <c r="B5510" i="8"/>
  <c r="B5511" i="8"/>
  <c r="B5512" i="8"/>
  <c r="B5513" i="8"/>
  <c r="B5514" i="8"/>
  <c r="B5515" i="8"/>
  <c r="B5516" i="8"/>
  <c r="B5517" i="8"/>
  <c r="B5518" i="8"/>
  <c r="B5519" i="8"/>
  <c r="B5520" i="8"/>
  <c r="B5521" i="8"/>
  <c r="B5522" i="8"/>
  <c r="B5523" i="8"/>
  <c r="B5524" i="8"/>
  <c r="B5525" i="8"/>
  <c r="B5526" i="8"/>
  <c r="B5527" i="8"/>
  <c r="B5528" i="8"/>
  <c r="B5529" i="8"/>
  <c r="B5530" i="8"/>
  <c r="B5531" i="8"/>
  <c r="B5532" i="8"/>
  <c r="B5533" i="8"/>
  <c r="B5534" i="8"/>
  <c r="B5535" i="8"/>
  <c r="B5536" i="8"/>
  <c r="B5537" i="8"/>
  <c r="B5538" i="8"/>
  <c r="B5539" i="8"/>
  <c r="B5540" i="8"/>
  <c r="B5541" i="8"/>
  <c r="B5542" i="8"/>
  <c r="B5543" i="8"/>
  <c r="B5544" i="8"/>
  <c r="B5545" i="8"/>
  <c r="B5546" i="8"/>
  <c r="B5547" i="8"/>
  <c r="B5548" i="8"/>
  <c r="B5549" i="8"/>
  <c r="B5550" i="8"/>
  <c r="B5551" i="8"/>
  <c r="B5552" i="8"/>
  <c r="B5553" i="8"/>
  <c r="B5554" i="8"/>
  <c r="B5555" i="8"/>
  <c r="B5556" i="8"/>
  <c r="B5557" i="8"/>
  <c r="B5558" i="8"/>
  <c r="B5559" i="8"/>
  <c r="B5560" i="8"/>
  <c r="B5561" i="8"/>
  <c r="B5562" i="8"/>
  <c r="B5563" i="8"/>
  <c r="B5564" i="8"/>
  <c r="B5565" i="8"/>
  <c r="B5566" i="8"/>
  <c r="B5567" i="8"/>
  <c r="B5568" i="8"/>
  <c r="B5569" i="8"/>
  <c r="B5570" i="8"/>
  <c r="B5571" i="8"/>
  <c r="B5572" i="8"/>
  <c r="B5573" i="8"/>
  <c r="B5574" i="8"/>
  <c r="B5575" i="8"/>
  <c r="B5576" i="8"/>
  <c r="B5577" i="8"/>
  <c r="B5578" i="8"/>
  <c r="B5579" i="8"/>
  <c r="B5580" i="8"/>
  <c r="B5581" i="8"/>
  <c r="B5582" i="8"/>
  <c r="B5583" i="8"/>
  <c r="B5584" i="8"/>
  <c r="B5585" i="8"/>
  <c r="B5586" i="8"/>
  <c r="B5587" i="8"/>
  <c r="B5588" i="8"/>
  <c r="B5589" i="8"/>
  <c r="B5590" i="8"/>
  <c r="B5591" i="8"/>
  <c r="B5592" i="8"/>
  <c r="B5593" i="8"/>
  <c r="B5594" i="8"/>
  <c r="B5595" i="8"/>
  <c r="B5596" i="8"/>
  <c r="B5597" i="8"/>
  <c r="B5598" i="8"/>
  <c r="B5599" i="8"/>
  <c r="B5600" i="8"/>
  <c r="B5601" i="8"/>
  <c r="B5602" i="8"/>
  <c r="B5603" i="8"/>
  <c r="B5604" i="8"/>
  <c r="B5605" i="8"/>
  <c r="B5606" i="8"/>
  <c r="B5607" i="8"/>
  <c r="B5608" i="8"/>
  <c r="B5609" i="8"/>
  <c r="B5610" i="8"/>
  <c r="B5611" i="8"/>
  <c r="B5612" i="8"/>
  <c r="B5613" i="8"/>
  <c r="B5614" i="8"/>
  <c r="B5615" i="8"/>
  <c r="B5616" i="8"/>
  <c r="B5617" i="8"/>
  <c r="B5618" i="8"/>
  <c r="B5619" i="8"/>
  <c r="B5620" i="8"/>
  <c r="B5621" i="8"/>
  <c r="B5622" i="8"/>
  <c r="B5623" i="8"/>
  <c r="B5624" i="8"/>
  <c r="B5625" i="8"/>
  <c r="B5626" i="8"/>
  <c r="B5627" i="8"/>
  <c r="B5628" i="8"/>
  <c r="B5629" i="8"/>
  <c r="B5630" i="8"/>
  <c r="B5631" i="8"/>
  <c r="B5632" i="8"/>
  <c r="B5633" i="8"/>
  <c r="B5634" i="8"/>
  <c r="B5635" i="8"/>
  <c r="B5636" i="8"/>
  <c r="B5637" i="8"/>
  <c r="B5638" i="8"/>
  <c r="B5639" i="8"/>
  <c r="B5640" i="8"/>
  <c r="B5641" i="8"/>
  <c r="B5642" i="8"/>
  <c r="B5643" i="8"/>
  <c r="B5644" i="8"/>
  <c r="B5645" i="8"/>
  <c r="B5646" i="8"/>
  <c r="B5647" i="8"/>
  <c r="B5648" i="8"/>
  <c r="B5649" i="8"/>
  <c r="B5650" i="8"/>
  <c r="B5651" i="8"/>
  <c r="B5652" i="8"/>
  <c r="B5653" i="8"/>
  <c r="B5654" i="8"/>
  <c r="B5655" i="8"/>
  <c r="B5656" i="8"/>
  <c r="B5657" i="8"/>
  <c r="B5658" i="8"/>
  <c r="B5659" i="8"/>
  <c r="B5660" i="8"/>
  <c r="B5661" i="8"/>
  <c r="B5662" i="8"/>
  <c r="B5663" i="8"/>
  <c r="B5664" i="8"/>
  <c r="B5665" i="8"/>
  <c r="B5666" i="8"/>
  <c r="B5667" i="8"/>
  <c r="B5668" i="8"/>
  <c r="B5669" i="8"/>
  <c r="B5670" i="8"/>
  <c r="B5671" i="8"/>
  <c r="B5672" i="8"/>
  <c r="B5673" i="8"/>
  <c r="B5674" i="8"/>
  <c r="B5675" i="8"/>
  <c r="B5676" i="8"/>
  <c r="B5677" i="8"/>
  <c r="B5678" i="8"/>
  <c r="B5679" i="8"/>
  <c r="B5680" i="8"/>
  <c r="B5681" i="8"/>
  <c r="B5682" i="8"/>
  <c r="B5683" i="8"/>
  <c r="B5684" i="8"/>
  <c r="B5685" i="8"/>
  <c r="B5686" i="8"/>
  <c r="B5687" i="8"/>
  <c r="B5688" i="8"/>
  <c r="B5689" i="8"/>
  <c r="B5690" i="8"/>
  <c r="B5691" i="8"/>
  <c r="B5692" i="8"/>
  <c r="B5693" i="8"/>
  <c r="B5694" i="8"/>
  <c r="B5695" i="8"/>
  <c r="B5696" i="8"/>
  <c r="B5697" i="8"/>
  <c r="B5698" i="8"/>
  <c r="B5699" i="8"/>
  <c r="B5700" i="8"/>
  <c r="B5701" i="8"/>
  <c r="B5702" i="8"/>
  <c r="B5703" i="8"/>
  <c r="B5704" i="8"/>
  <c r="B5705" i="8"/>
  <c r="B5706" i="8"/>
  <c r="B5707" i="8"/>
  <c r="B5708" i="8"/>
  <c r="B5709" i="8"/>
  <c r="B5710" i="8"/>
  <c r="B5711" i="8"/>
  <c r="B5712" i="8"/>
  <c r="B5713" i="8"/>
  <c r="B5714" i="8"/>
  <c r="B5715" i="8"/>
  <c r="B5716" i="8"/>
  <c r="B5717" i="8"/>
  <c r="B5718" i="8"/>
  <c r="B5719" i="8"/>
  <c r="B5720" i="8"/>
  <c r="B5721" i="8"/>
  <c r="B5722" i="8"/>
  <c r="B5723" i="8"/>
  <c r="B5724" i="8"/>
  <c r="B5725" i="8"/>
  <c r="B5726" i="8"/>
  <c r="B5727" i="8"/>
  <c r="B5728" i="8"/>
  <c r="B5729" i="8"/>
  <c r="B5730" i="8"/>
  <c r="B5731" i="8"/>
  <c r="B5732" i="8"/>
  <c r="B5733" i="8"/>
  <c r="B5734" i="8"/>
  <c r="B5735" i="8"/>
  <c r="B5736" i="8"/>
  <c r="B5737" i="8"/>
  <c r="B5738" i="8"/>
  <c r="B5739" i="8"/>
  <c r="B5740" i="8"/>
  <c r="B5741" i="8"/>
  <c r="B5742" i="8"/>
  <c r="B5743" i="8"/>
  <c r="B5744" i="8"/>
  <c r="B5745" i="8"/>
  <c r="B5746" i="8"/>
  <c r="B5747" i="8"/>
  <c r="B5748" i="8"/>
  <c r="B5749" i="8"/>
  <c r="B5750" i="8"/>
  <c r="B5751" i="8"/>
  <c r="B5752" i="8"/>
  <c r="B5753" i="8"/>
  <c r="B5754" i="8"/>
  <c r="B5755" i="8"/>
  <c r="B5756" i="8"/>
  <c r="B5757" i="8"/>
  <c r="B5758" i="8"/>
  <c r="B5759" i="8"/>
  <c r="B5760" i="8"/>
  <c r="B5761" i="8"/>
  <c r="B5762" i="8"/>
  <c r="B5763" i="8"/>
  <c r="B5764" i="8"/>
  <c r="B5765" i="8"/>
  <c r="B5766" i="8"/>
  <c r="B5767" i="8"/>
  <c r="B5768" i="8"/>
  <c r="B5769" i="8"/>
  <c r="B5770" i="8"/>
  <c r="B5771" i="8"/>
  <c r="B5772" i="8"/>
  <c r="B5773" i="8"/>
  <c r="B5774" i="8"/>
  <c r="B5775" i="8"/>
  <c r="B5776" i="8"/>
  <c r="B5777" i="8"/>
  <c r="B5778" i="8"/>
  <c r="B5779" i="8"/>
  <c r="B5780" i="8"/>
  <c r="B5781" i="8"/>
  <c r="B5782" i="8"/>
  <c r="B5783" i="8"/>
  <c r="B5784" i="8"/>
  <c r="B5785" i="8"/>
  <c r="B5786" i="8"/>
  <c r="B5787" i="8"/>
  <c r="B5788" i="8"/>
  <c r="B5789" i="8"/>
  <c r="B5790" i="8"/>
  <c r="B5791" i="8"/>
  <c r="B5792" i="8"/>
  <c r="B5793" i="8"/>
  <c r="B5794" i="8"/>
  <c r="B5795" i="8"/>
  <c r="B5796" i="8"/>
  <c r="B5797" i="8"/>
  <c r="B5798" i="8"/>
  <c r="B5799" i="8"/>
  <c r="B5800" i="8"/>
  <c r="B5801" i="8"/>
  <c r="B5802" i="8"/>
  <c r="B5803" i="8"/>
  <c r="B5804" i="8"/>
  <c r="B5805" i="8"/>
  <c r="B5806" i="8"/>
  <c r="B5807" i="8"/>
  <c r="B5808" i="8"/>
  <c r="B5809" i="8"/>
  <c r="B5810" i="8"/>
  <c r="B5811" i="8"/>
  <c r="B5812" i="8"/>
  <c r="B5813" i="8"/>
  <c r="B5814" i="8"/>
  <c r="B5815" i="8"/>
  <c r="B5816" i="8"/>
  <c r="B5817" i="8"/>
  <c r="B5818" i="8"/>
  <c r="B5819" i="8"/>
  <c r="B5820" i="8"/>
  <c r="B5821" i="8"/>
  <c r="B5822" i="8"/>
  <c r="B5823" i="8"/>
  <c r="B5824" i="8"/>
  <c r="B5825" i="8"/>
  <c r="B5826" i="8"/>
  <c r="B5827" i="8"/>
  <c r="B5828" i="8"/>
  <c r="B5829" i="8"/>
  <c r="B5830" i="8"/>
  <c r="B5831" i="8"/>
  <c r="B5832" i="8"/>
  <c r="B5833" i="8"/>
  <c r="B5834" i="8"/>
  <c r="B5835" i="8"/>
  <c r="B5836" i="8"/>
  <c r="B5837" i="8"/>
  <c r="B5838" i="8"/>
  <c r="B5839" i="8"/>
  <c r="B5840" i="8"/>
  <c r="B5841" i="8"/>
  <c r="B5842" i="8"/>
  <c r="B5843" i="8"/>
  <c r="B5844" i="8"/>
  <c r="B5845" i="8"/>
  <c r="B5846" i="8"/>
  <c r="B5847" i="8"/>
  <c r="B5848" i="8"/>
  <c r="B5849" i="8"/>
  <c r="B5850" i="8"/>
  <c r="B5851" i="8"/>
  <c r="B5852" i="8"/>
  <c r="B5853" i="8"/>
  <c r="B5854" i="8"/>
  <c r="B5855" i="8"/>
  <c r="B5856" i="8"/>
  <c r="B5857" i="8"/>
  <c r="B5858" i="8"/>
  <c r="B5859" i="8"/>
  <c r="B5860" i="8"/>
  <c r="B5861" i="8"/>
  <c r="B5862" i="8"/>
  <c r="B5863" i="8"/>
  <c r="B5864" i="8"/>
  <c r="B5865" i="8"/>
  <c r="B5866" i="8"/>
  <c r="B5867" i="8"/>
  <c r="B5868" i="8"/>
  <c r="B5869" i="8"/>
  <c r="B5870" i="8"/>
  <c r="B5871" i="8"/>
  <c r="B5872" i="8"/>
  <c r="B5873" i="8"/>
  <c r="B5874" i="8"/>
  <c r="B5875" i="8"/>
  <c r="B5876" i="8"/>
  <c r="B5877" i="8"/>
  <c r="B5878" i="8"/>
  <c r="B5879" i="8"/>
  <c r="B5880" i="8"/>
  <c r="B5881" i="8"/>
  <c r="B5882" i="8"/>
  <c r="B5883" i="8"/>
  <c r="B5884" i="8"/>
  <c r="B5885" i="8"/>
  <c r="B5886" i="8"/>
  <c r="B5887" i="8"/>
  <c r="B5888" i="8"/>
  <c r="B5889" i="8"/>
  <c r="B5890" i="8"/>
  <c r="B5891" i="8"/>
  <c r="B5892" i="8"/>
  <c r="B5893" i="8"/>
  <c r="B5894" i="8"/>
  <c r="B5895" i="8"/>
  <c r="B5896" i="8"/>
  <c r="B5897" i="8"/>
  <c r="B5898" i="8"/>
  <c r="B5899" i="8"/>
  <c r="B5900" i="8"/>
  <c r="B5901" i="8"/>
  <c r="B5902" i="8"/>
  <c r="B5903" i="8"/>
  <c r="B5904" i="8"/>
  <c r="B5905" i="8"/>
  <c r="B5906" i="8"/>
  <c r="B5907" i="8"/>
  <c r="B5908" i="8"/>
  <c r="B5909" i="8"/>
  <c r="B5910" i="8"/>
  <c r="B5911" i="8"/>
  <c r="B5912" i="8"/>
  <c r="B5913" i="8"/>
  <c r="B5914" i="8"/>
  <c r="B5915" i="8"/>
  <c r="B5916" i="8"/>
  <c r="B5917" i="8"/>
  <c r="B5918" i="8"/>
  <c r="B5919" i="8"/>
  <c r="B5920" i="8"/>
  <c r="B5921" i="8"/>
  <c r="B5922" i="8"/>
  <c r="B5923" i="8"/>
  <c r="B5924" i="8"/>
  <c r="B5925" i="8"/>
  <c r="B5926" i="8"/>
  <c r="B5927" i="8"/>
  <c r="B5928" i="8"/>
  <c r="B5929" i="8"/>
  <c r="B5930" i="8"/>
  <c r="B5931" i="8"/>
  <c r="B5932" i="8"/>
  <c r="B5933" i="8"/>
  <c r="B5934" i="8"/>
  <c r="B5935" i="8"/>
  <c r="B5936" i="8"/>
  <c r="B5937" i="8"/>
  <c r="B5938" i="8"/>
  <c r="B5939" i="8"/>
  <c r="B5940" i="8"/>
  <c r="B5941" i="8"/>
  <c r="B5942" i="8"/>
  <c r="B5943" i="8"/>
  <c r="B5944" i="8"/>
  <c r="B5945" i="8"/>
  <c r="B5946" i="8"/>
  <c r="B5947" i="8"/>
  <c r="B5948" i="8"/>
  <c r="B5949" i="8"/>
  <c r="B5950" i="8"/>
  <c r="B5951" i="8"/>
  <c r="B5952" i="8"/>
  <c r="B5953" i="8"/>
  <c r="B5954" i="8"/>
  <c r="B5955" i="8"/>
  <c r="B5956" i="8"/>
  <c r="B5957" i="8"/>
  <c r="B5958" i="8"/>
  <c r="B5959" i="8"/>
  <c r="B5960" i="8"/>
  <c r="B5961" i="8"/>
  <c r="B5962" i="8"/>
  <c r="B5963" i="8"/>
  <c r="B5964" i="8"/>
  <c r="B5965" i="8"/>
  <c r="B5966" i="8"/>
  <c r="B5967" i="8"/>
  <c r="B5968" i="8"/>
  <c r="B5969" i="8"/>
  <c r="B5970" i="8"/>
  <c r="B5971" i="8"/>
  <c r="B5972" i="8"/>
  <c r="B5973" i="8"/>
  <c r="B5974" i="8"/>
  <c r="B5975" i="8"/>
  <c r="B5976" i="8"/>
  <c r="B5977" i="8"/>
  <c r="B5978" i="8"/>
  <c r="B5979" i="8"/>
  <c r="B5980" i="8"/>
  <c r="B5981" i="8"/>
  <c r="B5982" i="8"/>
  <c r="B5983" i="8"/>
  <c r="B5984" i="8"/>
  <c r="B5985" i="8"/>
  <c r="B5986" i="8"/>
  <c r="B5987" i="8"/>
  <c r="B5988" i="8"/>
  <c r="B5989" i="8"/>
  <c r="B5990" i="8"/>
  <c r="B5991" i="8"/>
  <c r="B5992" i="8"/>
  <c r="B5993" i="8"/>
  <c r="B5994" i="8"/>
  <c r="B5995" i="8"/>
  <c r="B5996" i="8"/>
  <c r="B5997" i="8"/>
  <c r="B5998" i="8"/>
  <c r="B5999" i="8"/>
  <c r="B6000" i="8"/>
  <c r="M2" i="1" l="1"/>
  <c r="L2" i="1"/>
  <c r="B218" i="8"/>
  <c r="J2" i="1" l="1"/>
  <c r="AZ2" i="1" l="1"/>
  <c r="AU2" i="1"/>
  <c r="AV2" i="1" s="1"/>
  <c r="AQ2" i="1"/>
  <c r="AW2" i="1" l="1"/>
  <c r="AX2" i="1"/>
  <c r="Z2" i="8" l="1"/>
  <c r="Z3" i="8"/>
  <c r="Z4" i="8"/>
  <c r="Z5" i="8"/>
  <c r="Z6" i="8"/>
  <c r="Z7" i="8"/>
  <c r="Z8" i="8"/>
  <c r="Z9" i="8"/>
  <c r="Z10" i="8"/>
  <c r="Z11" i="8"/>
  <c r="Z12" i="8"/>
  <c r="Z13" i="8"/>
  <c r="Z14" i="8"/>
  <c r="Z15" i="8"/>
  <c r="Z16" i="8"/>
  <c r="Z17" i="8"/>
  <c r="Z18" i="8"/>
  <c r="Z19" i="8"/>
  <c r="Z20" i="8"/>
  <c r="Z21" i="8"/>
  <c r="Z22" i="8"/>
  <c r="Z23" i="8"/>
  <c r="Z24" i="8"/>
  <c r="Z25" i="8"/>
  <c r="Z26" i="8"/>
  <c r="Z27" i="8"/>
  <c r="Z28" i="8"/>
  <c r="Z29" i="8"/>
  <c r="Z30" i="8"/>
  <c r="Z31" i="8"/>
  <c r="Z32" i="8"/>
  <c r="Z33" i="8"/>
  <c r="Z34" i="8"/>
  <c r="Z35" i="8"/>
  <c r="Z36" i="8"/>
  <c r="Z37" i="8"/>
  <c r="Z38" i="8"/>
  <c r="Z39" i="8"/>
  <c r="Z40" i="8"/>
  <c r="Z41" i="8"/>
  <c r="Z42" i="8"/>
  <c r="Z43" i="8"/>
  <c r="Z44" i="8"/>
  <c r="Z45" i="8"/>
  <c r="Z46" i="8"/>
  <c r="Z47" i="8"/>
  <c r="Z48" i="8"/>
  <c r="Z49" i="8"/>
  <c r="Z50" i="8"/>
  <c r="Z51" i="8"/>
  <c r="Z52" i="8"/>
  <c r="Z53" i="8"/>
  <c r="Z54" i="8"/>
  <c r="Z55" i="8"/>
  <c r="Z56" i="8"/>
  <c r="Z57" i="8"/>
  <c r="Z58" i="8"/>
  <c r="Z59" i="8"/>
  <c r="Z60" i="8"/>
  <c r="Z61" i="8"/>
  <c r="Z62" i="8"/>
  <c r="Z63" i="8"/>
  <c r="Z64" i="8"/>
  <c r="Z65" i="8"/>
  <c r="Z66" i="8"/>
  <c r="Z67" i="8"/>
  <c r="Z68" i="8"/>
  <c r="Z69" i="8"/>
  <c r="Z70" i="8"/>
  <c r="Z71" i="8"/>
  <c r="Z72" i="8"/>
  <c r="Z73" i="8"/>
  <c r="Z74" i="8"/>
  <c r="Z75" i="8"/>
  <c r="Z76" i="8"/>
  <c r="Z77" i="8"/>
  <c r="Z78" i="8"/>
  <c r="Z79" i="8"/>
  <c r="Z80" i="8"/>
  <c r="Z81" i="8"/>
  <c r="Z82" i="8"/>
  <c r="Z83" i="8"/>
  <c r="Z84" i="8"/>
  <c r="Z85" i="8"/>
  <c r="Z86" i="8"/>
  <c r="Z87" i="8"/>
  <c r="Z88" i="8"/>
  <c r="Z89" i="8"/>
  <c r="Z90" i="8"/>
  <c r="Z91" i="8"/>
  <c r="Z92" i="8"/>
  <c r="Z93" i="8"/>
  <c r="Z94" i="8"/>
  <c r="Z95" i="8"/>
  <c r="Z96" i="8"/>
  <c r="Z97" i="8"/>
  <c r="Z98" i="8"/>
  <c r="Z99" i="8"/>
  <c r="Z100" i="8"/>
  <c r="Z101" i="8"/>
  <c r="Z102" i="8"/>
  <c r="Z103" i="8"/>
  <c r="Z104" i="8"/>
  <c r="Z105" i="8"/>
  <c r="Z106" i="8"/>
  <c r="Z107" i="8"/>
  <c r="Z108" i="8"/>
  <c r="Z109" i="8"/>
  <c r="Z110" i="8"/>
  <c r="Z111" i="8"/>
  <c r="Z112" i="8"/>
  <c r="Z113" i="8"/>
  <c r="Z114" i="8"/>
  <c r="Z115" i="8"/>
  <c r="Z116" i="8"/>
  <c r="Z117" i="8"/>
  <c r="Z118" i="8"/>
  <c r="Z119" i="8"/>
  <c r="Z120" i="8"/>
  <c r="Z121" i="8"/>
  <c r="Z122" i="8"/>
  <c r="Z123" i="8"/>
  <c r="Z124" i="8"/>
  <c r="Z125" i="8"/>
  <c r="Z126" i="8"/>
  <c r="Z127" i="8"/>
  <c r="Z128" i="8"/>
  <c r="Z129" i="8"/>
  <c r="Z130" i="8"/>
  <c r="Z131" i="8"/>
  <c r="Z132" i="8"/>
  <c r="Z133" i="8"/>
  <c r="Z134" i="8"/>
  <c r="Z135" i="8"/>
  <c r="Z136" i="8"/>
  <c r="Z137" i="8"/>
  <c r="Z138" i="8"/>
  <c r="Z139" i="8"/>
  <c r="Z140" i="8"/>
  <c r="Z141" i="8"/>
  <c r="Z142" i="8"/>
  <c r="Z143" i="8"/>
  <c r="Z144" i="8"/>
  <c r="Z145" i="8"/>
  <c r="Z146" i="8"/>
  <c r="Z147" i="8"/>
  <c r="Z148" i="8"/>
  <c r="Z149" i="8"/>
  <c r="Z150" i="8"/>
  <c r="Z151" i="8"/>
  <c r="Z152" i="8"/>
  <c r="Z153" i="8"/>
  <c r="Z154" i="8"/>
  <c r="Z155" i="8"/>
  <c r="Z156" i="8"/>
  <c r="Z157" i="8"/>
  <c r="Z158" i="8"/>
  <c r="Z159" i="8"/>
  <c r="Z160" i="8"/>
  <c r="Z161" i="8"/>
  <c r="Z162" i="8"/>
  <c r="Z163" i="8"/>
  <c r="Z164" i="8"/>
  <c r="Z165" i="8"/>
  <c r="Z166" i="8"/>
  <c r="Z167" i="8"/>
  <c r="Z168" i="8"/>
  <c r="Z169" i="8"/>
  <c r="Z170" i="8"/>
  <c r="Z171" i="8"/>
  <c r="Z172" i="8"/>
  <c r="Z173" i="8"/>
  <c r="Z174" i="8"/>
  <c r="Z175" i="8"/>
  <c r="Z176" i="8"/>
  <c r="Z177" i="8"/>
  <c r="Z178" i="8"/>
  <c r="Z179" i="8"/>
  <c r="Z180" i="8"/>
  <c r="Z181" i="8"/>
  <c r="Z182" i="8"/>
  <c r="Z183" i="8"/>
  <c r="Z184" i="8"/>
  <c r="Z185" i="8"/>
  <c r="Z186" i="8"/>
  <c r="Z187" i="8"/>
  <c r="Z188" i="8"/>
  <c r="Z189" i="8"/>
  <c r="Z190" i="8"/>
  <c r="Z191" i="8"/>
  <c r="Z192" i="8"/>
  <c r="Z193" i="8"/>
  <c r="Z194" i="8"/>
  <c r="Z195" i="8"/>
  <c r="Z196" i="8"/>
  <c r="Z197" i="8"/>
  <c r="Z198" i="8"/>
  <c r="Z199" i="8"/>
  <c r="Z200" i="8"/>
  <c r="Z201" i="8"/>
  <c r="Z202" i="8"/>
  <c r="Z203" i="8"/>
  <c r="Z204" i="8"/>
  <c r="Z205" i="8"/>
  <c r="Z206" i="8"/>
  <c r="Z207" i="8"/>
  <c r="Z208" i="8"/>
  <c r="Z209" i="8"/>
  <c r="Z210" i="8"/>
  <c r="Z211" i="8"/>
  <c r="Z212" i="8"/>
  <c r="Z213" i="8"/>
  <c r="Z214" i="8"/>
  <c r="Z215" i="8"/>
  <c r="Z216" i="8"/>
  <c r="Z217" i="8"/>
  <c r="Z218" i="8"/>
  <c r="Z219" i="8"/>
  <c r="Z220" i="8"/>
  <c r="Z221" i="8"/>
  <c r="Z222" i="8"/>
  <c r="Z223" i="8"/>
  <c r="Z224" i="8"/>
  <c r="Z225" i="8"/>
  <c r="Z226" i="8"/>
  <c r="Z227" i="8"/>
  <c r="Z228" i="8"/>
  <c r="Z229" i="8"/>
  <c r="Z230" i="8"/>
  <c r="Z231" i="8"/>
  <c r="Z232" i="8"/>
  <c r="Z233" i="8"/>
  <c r="Z234" i="8"/>
  <c r="Z235" i="8"/>
  <c r="Z236" i="8"/>
  <c r="Z237" i="8"/>
  <c r="Z238" i="8"/>
  <c r="Z239" i="8"/>
  <c r="Z240" i="8"/>
  <c r="Z241" i="8"/>
  <c r="Z242" i="8"/>
  <c r="Z243" i="8"/>
  <c r="Z244" i="8"/>
  <c r="Z245" i="8"/>
  <c r="Z246" i="8"/>
  <c r="Z247" i="8"/>
  <c r="Z248" i="8"/>
  <c r="Z249" i="8"/>
  <c r="Z250" i="8"/>
  <c r="Z251" i="8"/>
  <c r="Z252" i="8"/>
  <c r="Z253" i="8"/>
  <c r="Z254" i="8"/>
  <c r="Z255" i="8"/>
  <c r="Z256" i="8"/>
  <c r="Z257" i="8"/>
  <c r="Z258" i="8"/>
  <c r="Z259" i="8"/>
  <c r="Z260" i="8"/>
  <c r="Z261" i="8"/>
  <c r="Z262" i="8"/>
  <c r="Z263" i="8"/>
  <c r="Z264" i="8"/>
  <c r="Z265" i="8"/>
  <c r="Z266" i="8"/>
  <c r="Z267" i="8"/>
  <c r="Z268" i="8"/>
  <c r="Z269" i="8"/>
  <c r="Z270" i="8"/>
  <c r="Z271" i="8"/>
  <c r="Z272" i="8"/>
  <c r="Z273" i="8"/>
  <c r="Z274" i="8"/>
  <c r="Z275" i="8"/>
  <c r="Z276" i="8"/>
  <c r="Z277" i="8"/>
  <c r="Z278" i="8"/>
  <c r="Z279" i="8"/>
  <c r="Z280" i="8"/>
  <c r="Z281" i="8"/>
  <c r="Z282" i="8"/>
  <c r="Z283" i="8"/>
  <c r="Z284" i="8"/>
  <c r="Z285" i="8"/>
  <c r="Z286" i="8"/>
  <c r="Z287" i="8"/>
  <c r="Z288" i="8"/>
  <c r="Z289" i="8"/>
  <c r="Z290" i="8"/>
  <c r="Z291" i="8"/>
  <c r="Z292" i="8"/>
  <c r="Z293" i="8"/>
  <c r="Z294" i="8"/>
  <c r="Z295" i="8"/>
  <c r="Z296" i="8"/>
  <c r="Z297" i="8"/>
  <c r="Z298" i="8"/>
  <c r="Z299" i="8"/>
  <c r="Z300" i="8"/>
  <c r="Z301" i="8"/>
  <c r="Z302" i="8"/>
  <c r="Z303" i="8"/>
  <c r="Z304" i="8"/>
  <c r="Z305" i="8"/>
  <c r="Z306" i="8"/>
  <c r="Z307" i="8"/>
  <c r="Z308" i="8"/>
  <c r="Z309" i="8"/>
  <c r="Z310" i="8"/>
  <c r="Z311" i="8"/>
  <c r="Z312" i="8"/>
  <c r="Z313" i="8"/>
  <c r="Z314" i="8"/>
  <c r="Z315" i="8"/>
  <c r="Z316" i="8"/>
  <c r="Z317" i="8"/>
  <c r="Z318" i="8"/>
  <c r="Z319" i="8"/>
  <c r="Z320" i="8"/>
  <c r="Z321" i="8"/>
  <c r="Z322" i="8"/>
  <c r="Z323" i="8"/>
  <c r="Z324" i="8"/>
  <c r="Z325" i="8"/>
  <c r="Z326" i="8"/>
  <c r="Z327" i="8"/>
  <c r="Z328" i="8"/>
  <c r="Z329" i="8"/>
  <c r="Z330" i="8"/>
  <c r="Z331" i="8"/>
  <c r="Z332" i="8"/>
  <c r="Z333" i="8"/>
  <c r="Z334" i="8"/>
  <c r="Z335" i="8"/>
  <c r="Z336" i="8"/>
  <c r="Z337" i="8"/>
  <c r="Z338" i="8"/>
  <c r="Z339" i="8"/>
  <c r="Z340" i="8"/>
  <c r="Z341" i="8"/>
  <c r="Z342" i="8"/>
  <c r="Z343" i="8"/>
  <c r="Z344" i="8"/>
  <c r="Z345" i="8"/>
  <c r="Z346" i="8"/>
  <c r="Z347" i="8"/>
  <c r="Z348" i="8"/>
  <c r="Z349" i="8"/>
  <c r="Z350" i="8"/>
  <c r="Z351" i="8"/>
  <c r="Z352" i="8"/>
  <c r="Z353" i="8"/>
  <c r="Z354" i="8"/>
  <c r="Z355" i="8"/>
  <c r="Z356" i="8"/>
  <c r="Z357" i="8"/>
  <c r="Z358" i="8"/>
  <c r="Z359" i="8"/>
  <c r="Z360" i="8"/>
  <c r="Z361" i="8"/>
  <c r="Z362" i="8"/>
  <c r="Z363" i="8"/>
  <c r="Z364" i="8"/>
  <c r="Z365" i="8"/>
  <c r="Z366" i="8"/>
  <c r="Z367" i="8"/>
  <c r="Z368" i="8"/>
  <c r="Z369" i="8"/>
  <c r="Z370" i="8"/>
  <c r="Z371" i="8"/>
  <c r="Z372" i="8"/>
  <c r="Z373" i="8"/>
  <c r="Z374" i="8"/>
  <c r="Z375" i="8"/>
  <c r="Z376" i="8"/>
  <c r="Z377" i="8"/>
  <c r="Z378" i="8"/>
  <c r="Z379" i="8"/>
  <c r="Z380" i="8"/>
  <c r="Z381" i="8"/>
  <c r="Z382" i="8"/>
  <c r="Z383" i="8"/>
  <c r="Z384" i="8"/>
  <c r="Z385" i="8"/>
  <c r="Z386" i="8"/>
  <c r="Z387" i="8"/>
  <c r="Z388" i="8"/>
  <c r="Z389" i="8"/>
  <c r="Z390" i="8"/>
  <c r="Z391" i="8"/>
  <c r="Z392" i="8"/>
  <c r="Z393" i="8"/>
  <c r="Z394" i="8"/>
  <c r="Z395" i="8"/>
  <c r="Z396" i="8"/>
  <c r="Z397" i="8"/>
  <c r="Z398" i="8"/>
  <c r="Z399" i="8"/>
  <c r="Z400" i="8"/>
  <c r="Z401" i="8"/>
  <c r="Z402" i="8"/>
  <c r="Z403" i="8"/>
  <c r="Z404" i="8"/>
  <c r="Z405" i="8"/>
  <c r="Z406" i="8"/>
  <c r="Z407" i="8"/>
  <c r="Z408" i="8"/>
  <c r="Z409" i="8"/>
  <c r="Z410" i="8"/>
  <c r="Z411" i="8"/>
  <c r="Z412" i="8"/>
  <c r="Z413" i="8"/>
  <c r="Z414" i="8"/>
  <c r="Z415" i="8"/>
  <c r="Z416" i="8"/>
  <c r="Z417" i="8"/>
  <c r="Z418" i="8"/>
  <c r="Z419" i="8"/>
  <c r="Z420" i="8"/>
  <c r="Z421" i="8"/>
  <c r="Z422" i="8"/>
  <c r="Z423" i="8"/>
  <c r="Z424" i="8"/>
  <c r="Z425" i="8"/>
  <c r="Z426" i="8"/>
  <c r="Z427" i="8"/>
  <c r="Z428" i="8"/>
  <c r="Z429" i="8"/>
  <c r="Z430" i="8"/>
  <c r="Z431" i="8"/>
  <c r="Z432" i="8"/>
  <c r="Z433" i="8"/>
  <c r="Z434" i="8"/>
  <c r="Z435" i="8"/>
  <c r="Z436" i="8"/>
  <c r="Z437" i="8"/>
  <c r="Z438" i="8"/>
  <c r="Z439" i="8"/>
  <c r="Z440" i="8"/>
  <c r="Z441" i="8"/>
  <c r="Z442" i="8"/>
  <c r="Z443" i="8"/>
  <c r="Z444" i="8"/>
  <c r="Z445" i="8"/>
  <c r="Z446" i="8"/>
  <c r="Z447" i="8"/>
  <c r="Z448" i="8"/>
  <c r="Z449" i="8"/>
  <c r="Z450" i="8"/>
  <c r="Z451" i="8"/>
  <c r="Z452" i="8"/>
  <c r="Z453" i="8"/>
  <c r="Z454" i="8"/>
  <c r="Z455" i="8"/>
  <c r="Z456" i="8"/>
  <c r="Z457" i="8"/>
  <c r="Z458" i="8"/>
  <c r="Z459" i="8"/>
  <c r="Z460" i="8"/>
  <c r="Z461" i="8"/>
  <c r="Z462" i="8"/>
  <c r="Z463" i="8"/>
  <c r="Z464" i="8"/>
  <c r="Z465" i="8"/>
  <c r="Z466" i="8"/>
  <c r="Z467" i="8"/>
  <c r="Z468" i="8"/>
  <c r="Z469" i="8"/>
  <c r="Z470" i="8"/>
  <c r="Z471" i="8"/>
  <c r="Z472" i="8"/>
  <c r="Z473" i="8"/>
  <c r="Z474" i="8"/>
  <c r="Z475" i="8"/>
  <c r="Z476" i="8"/>
  <c r="Z477" i="8"/>
  <c r="Z478" i="8"/>
  <c r="Z479" i="8"/>
  <c r="Z480" i="8"/>
  <c r="Z481" i="8"/>
  <c r="Z482" i="8"/>
  <c r="Z483" i="8"/>
  <c r="Z484" i="8"/>
  <c r="Z485" i="8"/>
  <c r="Z486" i="8"/>
  <c r="Z487" i="8"/>
  <c r="Z488" i="8"/>
  <c r="Z489" i="8"/>
  <c r="Z490" i="8"/>
  <c r="Z491" i="8"/>
  <c r="Z492" i="8"/>
  <c r="Z493" i="8"/>
  <c r="Z494" i="8"/>
  <c r="Z495" i="8"/>
  <c r="Z496" i="8"/>
  <c r="Z497" i="8"/>
  <c r="Z498" i="8"/>
  <c r="Z499" i="8"/>
  <c r="Z500" i="8"/>
  <c r="Z501" i="8"/>
  <c r="Z502" i="8"/>
  <c r="Z503" i="8"/>
  <c r="Z504" i="8"/>
  <c r="Z505" i="8"/>
  <c r="Z506" i="8"/>
  <c r="Z507" i="8"/>
  <c r="Z508" i="8"/>
  <c r="Z509" i="8"/>
  <c r="Z510" i="8"/>
  <c r="Z511" i="8"/>
  <c r="Z512" i="8"/>
  <c r="Z513" i="8"/>
  <c r="Z514" i="8"/>
  <c r="Z515" i="8"/>
  <c r="Z516" i="8"/>
  <c r="Z517" i="8"/>
  <c r="Z518" i="8"/>
  <c r="Z519" i="8"/>
  <c r="Z520" i="8"/>
  <c r="Z521" i="8"/>
  <c r="Z522" i="8"/>
  <c r="Z523" i="8"/>
  <c r="Z524" i="8"/>
  <c r="Z525" i="8"/>
  <c r="Z526" i="8"/>
  <c r="Z527" i="8"/>
  <c r="Z528" i="8"/>
  <c r="Z529" i="8"/>
  <c r="Z530" i="8"/>
  <c r="Z531" i="8"/>
  <c r="Z532" i="8"/>
  <c r="Z533" i="8"/>
  <c r="Z534" i="8"/>
  <c r="Z535" i="8"/>
  <c r="Z536" i="8"/>
  <c r="Z537" i="8"/>
  <c r="Z538" i="8"/>
  <c r="Z539" i="8"/>
  <c r="Z540" i="8"/>
  <c r="Z541" i="8"/>
  <c r="Z542" i="8"/>
  <c r="Z543" i="8"/>
  <c r="Z544" i="8"/>
  <c r="Z545" i="8"/>
  <c r="Z546" i="8"/>
  <c r="Z547" i="8"/>
  <c r="Z548" i="8"/>
  <c r="Z549" i="8"/>
  <c r="Z550" i="8"/>
  <c r="Z551" i="8"/>
  <c r="Z552" i="8"/>
  <c r="Z553" i="8"/>
  <c r="Z554" i="8"/>
  <c r="Z555" i="8"/>
  <c r="Z556" i="8"/>
  <c r="Z557" i="8"/>
  <c r="Z558" i="8"/>
  <c r="Z559" i="8"/>
  <c r="Z560" i="8"/>
  <c r="Z561" i="8"/>
  <c r="Z562" i="8"/>
  <c r="Z563" i="8"/>
  <c r="Z564" i="8"/>
  <c r="Z565" i="8"/>
  <c r="Z566" i="8"/>
  <c r="Z567" i="8"/>
  <c r="Z568" i="8"/>
  <c r="Z569" i="8"/>
  <c r="Z570" i="8"/>
  <c r="Z571" i="8"/>
  <c r="Z572" i="8"/>
  <c r="Z573" i="8"/>
  <c r="Z574" i="8"/>
  <c r="Z575" i="8"/>
  <c r="Z576" i="8"/>
  <c r="Z577" i="8"/>
  <c r="Z578" i="8"/>
  <c r="Z579" i="8"/>
  <c r="Z580" i="8"/>
  <c r="Z581" i="8"/>
  <c r="Z582" i="8"/>
  <c r="Z583" i="8"/>
  <c r="Z584" i="8"/>
  <c r="Z585" i="8"/>
  <c r="Z586" i="8"/>
  <c r="Z587" i="8"/>
  <c r="Z588" i="8"/>
  <c r="Z589" i="8"/>
  <c r="Z590" i="8"/>
  <c r="Z591" i="8"/>
  <c r="Z592" i="8"/>
  <c r="Z593" i="8"/>
  <c r="Z594" i="8"/>
  <c r="Z595" i="8"/>
  <c r="Z596" i="8"/>
  <c r="Z597" i="8"/>
  <c r="Z598" i="8"/>
  <c r="Z599" i="8"/>
  <c r="Z600" i="8"/>
  <c r="Z601" i="8"/>
  <c r="Z602" i="8"/>
  <c r="Z603" i="8"/>
  <c r="Z604" i="8"/>
  <c r="Z605" i="8"/>
  <c r="Z606" i="8"/>
  <c r="Z607" i="8"/>
  <c r="Z608" i="8"/>
  <c r="Z609" i="8"/>
  <c r="Z610" i="8"/>
  <c r="Z611" i="8"/>
  <c r="Z612" i="8"/>
  <c r="Z613" i="8"/>
  <c r="Z614" i="8"/>
  <c r="Z615" i="8"/>
  <c r="Z616" i="8"/>
  <c r="Z617" i="8"/>
  <c r="Z618" i="8"/>
  <c r="Z619" i="8"/>
  <c r="Z620" i="8"/>
  <c r="Z621" i="8"/>
  <c r="Z622" i="8"/>
  <c r="Z623" i="8"/>
  <c r="Z624" i="8"/>
  <c r="Z625" i="8"/>
  <c r="Z626" i="8"/>
  <c r="Z627" i="8"/>
  <c r="Z628" i="8"/>
  <c r="Z629" i="8"/>
  <c r="Z630" i="8"/>
  <c r="Z631" i="8"/>
  <c r="Z632" i="8"/>
  <c r="Z633" i="8"/>
  <c r="Z634" i="8"/>
  <c r="Z635" i="8"/>
  <c r="Z636" i="8"/>
  <c r="Z637" i="8"/>
  <c r="Z638" i="8"/>
  <c r="Z639" i="8"/>
  <c r="Z640" i="8"/>
  <c r="Z641" i="8"/>
  <c r="Z642" i="8"/>
  <c r="Z643" i="8"/>
  <c r="Z644" i="8"/>
  <c r="Z645" i="8"/>
  <c r="Z646" i="8"/>
  <c r="Z647" i="8"/>
  <c r="Z648" i="8"/>
  <c r="Z649" i="8"/>
  <c r="Z650" i="8"/>
  <c r="Z651" i="8"/>
  <c r="Z652" i="8"/>
  <c r="Z653" i="8"/>
  <c r="Z654" i="8"/>
  <c r="Z655" i="8"/>
  <c r="Z656" i="8"/>
  <c r="Z657" i="8"/>
  <c r="Z658" i="8"/>
  <c r="Z659" i="8"/>
  <c r="Z660" i="8"/>
  <c r="Z661" i="8"/>
  <c r="Z662" i="8"/>
  <c r="Z663" i="8"/>
  <c r="Z664" i="8"/>
  <c r="Z665" i="8"/>
  <c r="Z666" i="8"/>
  <c r="Z667" i="8"/>
  <c r="Z668" i="8"/>
  <c r="Z669" i="8"/>
  <c r="Z670" i="8"/>
  <c r="Z671" i="8"/>
  <c r="Z672" i="8"/>
  <c r="Z673" i="8"/>
  <c r="Z674" i="8"/>
  <c r="Z675" i="8"/>
  <c r="Z676" i="8"/>
  <c r="Z677" i="8"/>
  <c r="Z678" i="8"/>
  <c r="Z679" i="8"/>
  <c r="Z680" i="8"/>
  <c r="Z681" i="8"/>
  <c r="Z682" i="8"/>
  <c r="Z683" i="8"/>
  <c r="Z684" i="8"/>
  <c r="Z685" i="8"/>
  <c r="Z686" i="8"/>
  <c r="Z687" i="8"/>
  <c r="Z688" i="8"/>
  <c r="Z689" i="8"/>
  <c r="Z690" i="8"/>
  <c r="Z691" i="8"/>
  <c r="Z692" i="8"/>
  <c r="Z693" i="8"/>
  <c r="Z694" i="8"/>
  <c r="Z695" i="8"/>
  <c r="Z696" i="8"/>
  <c r="Z697" i="8"/>
  <c r="Z698" i="8"/>
  <c r="Z699" i="8"/>
  <c r="Z700" i="8"/>
  <c r="Z701" i="8"/>
  <c r="Z702" i="8"/>
  <c r="Z703" i="8"/>
  <c r="Z704" i="8"/>
  <c r="Z705" i="8"/>
  <c r="Z706" i="8"/>
  <c r="Z707" i="8"/>
  <c r="Z708" i="8"/>
  <c r="Z709" i="8"/>
  <c r="Z710" i="8"/>
  <c r="Z711" i="8"/>
  <c r="Z712" i="8"/>
  <c r="Z713" i="8"/>
  <c r="Z714" i="8"/>
  <c r="Z715" i="8"/>
  <c r="Z716" i="8"/>
  <c r="Z717" i="8"/>
  <c r="Z718" i="8"/>
  <c r="Z719" i="8"/>
  <c r="Z720" i="8"/>
  <c r="Z721" i="8"/>
  <c r="Z722" i="8"/>
  <c r="Z723" i="8"/>
  <c r="Z724" i="8"/>
  <c r="Z725" i="8"/>
  <c r="Z726" i="8"/>
  <c r="Z727" i="8"/>
  <c r="Z728" i="8"/>
  <c r="Z729" i="8"/>
  <c r="Z730" i="8"/>
  <c r="Z731" i="8"/>
  <c r="Z732" i="8"/>
  <c r="Z733" i="8"/>
  <c r="Z734" i="8"/>
  <c r="Z735" i="8"/>
  <c r="Z736" i="8"/>
  <c r="Z737" i="8"/>
  <c r="Z738" i="8"/>
  <c r="Z739" i="8"/>
  <c r="Z740" i="8"/>
  <c r="Z741" i="8"/>
  <c r="Z742" i="8"/>
  <c r="Z743" i="8"/>
  <c r="Z744" i="8"/>
  <c r="Z745" i="8"/>
  <c r="Z746" i="8"/>
  <c r="Z747" i="8"/>
  <c r="Z748" i="8"/>
  <c r="Z749" i="8"/>
  <c r="Z750" i="8"/>
  <c r="Z751" i="8"/>
  <c r="Z752" i="8"/>
  <c r="Z753" i="8"/>
  <c r="Z754" i="8"/>
  <c r="Z755" i="8"/>
  <c r="Z756" i="8"/>
  <c r="Z757" i="8"/>
  <c r="Z758" i="8"/>
  <c r="Z759" i="8"/>
  <c r="Z760" i="8"/>
  <c r="Z761" i="8"/>
  <c r="Z762" i="8"/>
  <c r="Z763" i="8"/>
  <c r="Z764" i="8"/>
  <c r="Z765" i="8"/>
  <c r="Z766" i="8"/>
  <c r="Z767" i="8"/>
  <c r="Z768" i="8"/>
  <c r="Z769" i="8"/>
  <c r="Z770" i="8"/>
  <c r="Z771" i="8"/>
  <c r="Z772" i="8"/>
  <c r="Z773" i="8"/>
  <c r="Z774" i="8"/>
  <c r="Z775" i="8"/>
  <c r="Z776" i="8"/>
  <c r="Z777" i="8"/>
  <c r="Z778" i="8"/>
  <c r="Z779" i="8"/>
  <c r="Z780" i="8"/>
  <c r="Z781" i="8"/>
  <c r="Z782" i="8"/>
  <c r="Z783" i="8"/>
  <c r="Z784" i="8"/>
  <c r="Z785" i="8"/>
  <c r="Z786" i="8"/>
  <c r="Z787" i="8"/>
  <c r="Z788" i="8"/>
  <c r="Z789" i="8"/>
  <c r="Z790" i="8"/>
  <c r="Z791" i="8"/>
  <c r="Z792" i="8"/>
  <c r="Z793" i="8"/>
  <c r="Z794" i="8"/>
  <c r="Z795" i="8"/>
  <c r="Z796" i="8"/>
  <c r="Z797" i="8"/>
  <c r="Z798" i="8"/>
  <c r="Z799" i="8"/>
  <c r="Z800" i="8"/>
  <c r="Z801" i="8"/>
  <c r="Z802" i="8"/>
  <c r="Z803" i="8"/>
  <c r="Z804" i="8"/>
  <c r="Z805" i="8"/>
  <c r="Z806" i="8"/>
  <c r="Z807" i="8"/>
  <c r="Z808" i="8"/>
  <c r="Z809" i="8"/>
  <c r="Z810" i="8"/>
  <c r="Z811" i="8"/>
  <c r="Z812" i="8"/>
  <c r="Z813" i="8"/>
  <c r="Z814" i="8"/>
  <c r="Z815" i="8"/>
  <c r="Z816" i="8"/>
  <c r="Z817" i="8"/>
  <c r="Z818" i="8"/>
  <c r="Z819" i="8"/>
  <c r="Z820" i="8"/>
  <c r="Z821" i="8"/>
  <c r="Z822" i="8"/>
  <c r="Z823" i="8"/>
  <c r="Z824" i="8"/>
  <c r="Z825" i="8"/>
  <c r="Z826" i="8"/>
  <c r="Z827" i="8"/>
  <c r="Z828" i="8"/>
  <c r="Z829" i="8"/>
  <c r="Z830" i="8"/>
  <c r="Z831" i="8"/>
  <c r="Z832" i="8"/>
  <c r="Z833" i="8"/>
  <c r="Z834" i="8"/>
  <c r="Z835" i="8"/>
  <c r="Z836" i="8"/>
  <c r="Z837" i="8"/>
  <c r="Z838" i="8"/>
  <c r="Z839" i="8"/>
  <c r="Z840" i="8"/>
  <c r="Z841" i="8"/>
  <c r="Z842" i="8"/>
  <c r="Z843" i="8"/>
  <c r="Z844" i="8"/>
  <c r="Z845" i="8"/>
  <c r="Z846" i="8"/>
  <c r="Z847" i="8"/>
  <c r="Z848" i="8"/>
  <c r="Z849" i="8"/>
  <c r="Z850" i="8"/>
  <c r="Z851" i="8"/>
  <c r="Z852" i="8"/>
  <c r="Z853" i="8"/>
  <c r="Z854" i="8"/>
  <c r="Z855" i="8"/>
  <c r="Z856" i="8"/>
  <c r="Z857" i="8"/>
  <c r="Z858" i="8"/>
  <c r="Z859" i="8"/>
  <c r="Z860" i="8"/>
  <c r="Z861" i="8"/>
  <c r="Z862" i="8"/>
  <c r="Z863" i="8"/>
  <c r="Z864" i="8"/>
  <c r="Z865" i="8"/>
  <c r="Z866" i="8"/>
  <c r="Z867" i="8"/>
  <c r="Z868" i="8"/>
  <c r="Z869" i="8"/>
  <c r="Z870" i="8"/>
  <c r="Z871" i="8"/>
  <c r="Z872" i="8"/>
  <c r="Z873" i="8"/>
  <c r="Z874" i="8"/>
  <c r="Z875" i="8"/>
  <c r="Z876" i="8"/>
  <c r="Z877" i="8"/>
  <c r="Z878" i="8"/>
  <c r="Z879" i="8"/>
  <c r="Z880" i="8"/>
  <c r="Z881" i="8"/>
  <c r="Z882" i="8"/>
  <c r="Z883" i="8"/>
  <c r="Z884" i="8"/>
  <c r="Z885" i="8"/>
  <c r="Z886" i="8"/>
  <c r="Z887" i="8"/>
  <c r="Z888" i="8"/>
  <c r="Z889" i="8"/>
  <c r="Z890" i="8"/>
  <c r="Z891" i="8"/>
  <c r="Z892" i="8"/>
  <c r="Z893" i="8"/>
  <c r="Z894" i="8"/>
  <c r="Z895" i="8"/>
  <c r="Z896" i="8"/>
  <c r="Z897" i="8"/>
  <c r="Z898" i="8"/>
  <c r="Z899" i="8"/>
  <c r="Z900" i="8"/>
  <c r="Z901" i="8"/>
  <c r="Z902" i="8"/>
  <c r="Z903" i="8"/>
  <c r="Z904" i="8"/>
  <c r="Z905" i="8"/>
  <c r="Z906" i="8"/>
  <c r="Z907" i="8"/>
  <c r="Z908" i="8"/>
  <c r="Z909" i="8"/>
  <c r="Z910" i="8"/>
  <c r="Z911" i="8"/>
  <c r="Z912" i="8"/>
  <c r="Z913" i="8"/>
  <c r="Z914" i="8"/>
  <c r="Z915" i="8"/>
  <c r="Z916" i="8"/>
  <c r="Z917" i="8"/>
  <c r="Z918" i="8"/>
  <c r="Z919" i="8"/>
  <c r="Z920" i="8"/>
  <c r="Z921" i="8"/>
  <c r="Z922" i="8"/>
  <c r="Z923" i="8"/>
  <c r="Z924" i="8"/>
  <c r="Z925" i="8"/>
  <c r="Z926" i="8"/>
  <c r="Z927" i="8"/>
  <c r="Z928" i="8"/>
  <c r="Z929" i="8"/>
  <c r="Z930" i="8"/>
  <c r="Z931" i="8"/>
  <c r="Z932" i="8"/>
  <c r="Z933" i="8"/>
  <c r="Z934" i="8"/>
  <c r="Z935" i="8"/>
  <c r="Z936" i="8"/>
  <c r="Z937" i="8"/>
  <c r="Z938" i="8"/>
  <c r="Z939" i="8"/>
  <c r="Z940" i="8"/>
  <c r="Z941" i="8"/>
  <c r="Z942" i="8"/>
  <c r="Z943" i="8"/>
  <c r="Z944" i="8"/>
  <c r="Z945" i="8"/>
  <c r="Z946" i="8"/>
  <c r="Z947" i="8"/>
  <c r="Z948" i="8"/>
  <c r="Z949" i="8"/>
  <c r="Z950" i="8"/>
  <c r="Z951" i="8"/>
  <c r="Z952" i="8"/>
  <c r="Z953" i="8"/>
  <c r="Z954" i="8"/>
  <c r="Z955" i="8"/>
  <c r="Z956" i="8"/>
  <c r="Z957" i="8"/>
  <c r="Z958" i="8"/>
  <c r="Z959" i="8"/>
  <c r="Z960" i="8"/>
  <c r="Z961" i="8"/>
  <c r="Z962" i="8"/>
  <c r="Z963" i="8"/>
  <c r="Z964" i="8"/>
  <c r="Z965" i="8"/>
  <c r="Z966" i="8"/>
  <c r="Z967" i="8"/>
  <c r="Z968" i="8"/>
  <c r="Z969" i="8"/>
  <c r="Z970" i="8"/>
  <c r="Z971" i="8"/>
  <c r="Z972" i="8"/>
  <c r="Z973" i="8"/>
  <c r="Z974" i="8"/>
  <c r="Z975" i="8"/>
  <c r="Z976" i="8"/>
  <c r="Z977" i="8"/>
  <c r="Z978" i="8"/>
  <c r="Z979" i="8"/>
  <c r="Z980" i="8"/>
  <c r="Z981" i="8"/>
  <c r="Z982" i="8"/>
  <c r="Z983" i="8"/>
  <c r="Z984" i="8"/>
  <c r="Z985" i="8"/>
  <c r="Z986" i="8"/>
  <c r="Z987" i="8"/>
  <c r="Z988" i="8"/>
  <c r="Z989" i="8"/>
  <c r="Z990" i="8"/>
  <c r="Z991" i="8"/>
  <c r="Z992" i="8"/>
  <c r="Z993" i="8"/>
  <c r="Z994" i="8"/>
  <c r="Z995" i="8"/>
  <c r="Z996" i="8"/>
  <c r="Z997" i="8"/>
  <c r="Z998" i="8"/>
  <c r="Z999" i="8"/>
  <c r="Z1000" i="8"/>
  <c r="Z1001" i="8"/>
  <c r="Z1002" i="8"/>
  <c r="Z1003" i="8"/>
  <c r="Z1004" i="8"/>
  <c r="Z1005" i="8"/>
  <c r="Z1006" i="8"/>
  <c r="Z1007" i="8"/>
  <c r="Z1008" i="8"/>
  <c r="Z1009" i="8"/>
  <c r="Z1010" i="8"/>
  <c r="Z1011" i="8"/>
  <c r="Z1012" i="8"/>
  <c r="Z1013" i="8"/>
  <c r="Z1014" i="8"/>
  <c r="Z1015" i="8"/>
  <c r="Z1016" i="8"/>
  <c r="Z1017" i="8"/>
  <c r="Z1018" i="8"/>
  <c r="Z1019" i="8"/>
  <c r="Z1020" i="8"/>
  <c r="Z1021" i="8"/>
  <c r="Z1022" i="8"/>
  <c r="Z1023" i="8"/>
  <c r="Z1024" i="8"/>
  <c r="Z1025" i="8"/>
  <c r="Z1026" i="8"/>
  <c r="Z1027" i="8"/>
  <c r="Z1028" i="8"/>
  <c r="Z1029" i="8"/>
  <c r="Z1030" i="8"/>
  <c r="Z1031" i="8"/>
  <c r="Z1032" i="8"/>
  <c r="Z1033" i="8"/>
  <c r="Z1034" i="8"/>
  <c r="Z1035" i="8"/>
  <c r="Z1036" i="8"/>
  <c r="Z1037" i="8"/>
  <c r="Z1038" i="8"/>
  <c r="Z1039" i="8"/>
  <c r="Z1040" i="8"/>
  <c r="Z1041" i="8"/>
  <c r="Z1042" i="8"/>
  <c r="Z1043" i="8"/>
  <c r="Z1044" i="8"/>
  <c r="Z1045" i="8"/>
  <c r="Z1046" i="8"/>
  <c r="Z1047" i="8"/>
  <c r="Z1048" i="8"/>
  <c r="Z1049" i="8"/>
  <c r="Z1050" i="8"/>
  <c r="Z1051" i="8"/>
  <c r="Z1052" i="8"/>
  <c r="Z1053" i="8"/>
  <c r="Z1054" i="8"/>
  <c r="Z1055" i="8"/>
  <c r="Z1056" i="8"/>
  <c r="Z1057" i="8"/>
  <c r="Z1058" i="8"/>
  <c r="Z1059" i="8"/>
  <c r="Z1060" i="8"/>
  <c r="Z1061" i="8"/>
  <c r="Z1062" i="8"/>
  <c r="Z1063" i="8"/>
  <c r="Z1064" i="8"/>
  <c r="Z1065" i="8"/>
  <c r="Z1066" i="8"/>
  <c r="Z1067" i="8"/>
  <c r="Z1068" i="8"/>
  <c r="Z1069" i="8"/>
  <c r="Z1070" i="8"/>
  <c r="Z1071" i="8"/>
  <c r="Z1072" i="8"/>
  <c r="Z1073" i="8"/>
  <c r="Z1074" i="8"/>
  <c r="Z1075" i="8"/>
  <c r="Z1076" i="8"/>
  <c r="Z1077" i="8"/>
  <c r="Z1078" i="8"/>
  <c r="Z1079" i="8"/>
  <c r="Z1080" i="8"/>
  <c r="Z1081" i="8"/>
  <c r="Z1082" i="8"/>
  <c r="Z1083" i="8"/>
  <c r="Z1084" i="8"/>
  <c r="Z1085" i="8"/>
  <c r="Z1086" i="8"/>
  <c r="Z1087" i="8"/>
  <c r="Z1088" i="8"/>
  <c r="Z1089" i="8"/>
  <c r="Z1090" i="8"/>
  <c r="Z1091" i="8"/>
  <c r="Z1092" i="8"/>
  <c r="Z1093" i="8"/>
  <c r="Z1094" i="8"/>
  <c r="Z1095" i="8"/>
  <c r="Z1096" i="8"/>
  <c r="Z1097" i="8"/>
  <c r="Z1098" i="8"/>
  <c r="Z1099" i="8"/>
  <c r="Z1100" i="8"/>
  <c r="Z1101" i="8"/>
  <c r="Z1102" i="8"/>
  <c r="Z1103" i="8"/>
  <c r="Z1104" i="8"/>
  <c r="Z1105" i="8"/>
  <c r="Z1106" i="8"/>
  <c r="Z1107" i="8"/>
  <c r="Z1108" i="8"/>
  <c r="Z1109" i="8"/>
  <c r="Z1110" i="8"/>
  <c r="Z1111" i="8"/>
  <c r="Z1112" i="8"/>
  <c r="Z1113" i="8"/>
  <c r="Z1114" i="8"/>
  <c r="Z1115" i="8"/>
  <c r="Z1116" i="8"/>
  <c r="Z1117" i="8"/>
  <c r="Z1118" i="8"/>
  <c r="Z1119" i="8"/>
  <c r="Z1120" i="8"/>
  <c r="Z1121" i="8"/>
  <c r="Z1122" i="8"/>
  <c r="Z1123" i="8"/>
  <c r="Z1124" i="8"/>
  <c r="Z1125" i="8"/>
  <c r="Z1126" i="8"/>
  <c r="Z1127" i="8"/>
  <c r="Z1128" i="8"/>
  <c r="Z1129" i="8"/>
  <c r="Z1130" i="8"/>
  <c r="Z1131" i="8"/>
  <c r="Z1132" i="8"/>
  <c r="Z1133" i="8"/>
  <c r="Z1134" i="8"/>
  <c r="Z1135" i="8"/>
  <c r="Z1136" i="8"/>
  <c r="Z1137" i="8"/>
  <c r="Z1138" i="8"/>
  <c r="Z1139" i="8"/>
  <c r="Z1140" i="8"/>
  <c r="Z1141" i="8"/>
  <c r="Z1142" i="8"/>
  <c r="Z1143" i="8"/>
  <c r="Z1144" i="8"/>
  <c r="Z1145" i="8"/>
  <c r="Z1146" i="8"/>
  <c r="Z1147" i="8"/>
  <c r="Z1148" i="8"/>
  <c r="Z1149" i="8"/>
  <c r="Z1150" i="8"/>
  <c r="Z1151" i="8"/>
  <c r="Z1152" i="8"/>
  <c r="Z1153" i="8"/>
  <c r="Z1154" i="8"/>
  <c r="Z1155" i="8"/>
  <c r="Z1156" i="8"/>
  <c r="Z1157" i="8"/>
  <c r="Z1158" i="8"/>
  <c r="Z1159" i="8"/>
  <c r="Z1160" i="8"/>
  <c r="Z1161" i="8"/>
  <c r="Z1162" i="8"/>
  <c r="Z1163" i="8"/>
  <c r="Z1164" i="8"/>
  <c r="Z1165" i="8"/>
  <c r="Z1166" i="8"/>
  <c r="Z1167" i="8"/>
  <c r="Z1168" i="8"/>
  <c r="Z1169" i="8"/>
  <c r="Z1170" i="8"/>
  <c r="Z1171" i="8"/>
  <c r="Z1172" i="8"/>
  <c r="Z1173" i="8"/>
  <c r="Z1174" i="8"/>
  <c r="Z1175" i="8"/>
  <c r="Z1176" i="8"/>
  <c r="Z1177" i="8"/>
  <c r="Z1178" i="8"/>
  <c r="Z1179" i="8"/>
  <c r="Z1180" i="8"/>
  <c r="Z1181" i="8"/>
  <c r="Z1182" i="8"/>
  <c r="Z1183" i="8"/>
  <c r="Z1184" i="8"/>
  <c r="Z1185" i="8"/>
  <c r="Z1186" i="8"/>
  <c r="Z1187" i="8"/>
  <c r="Z1188" i="8"/>
  <c r="Z1189" i="8"/>
  <c r="Z1190" i="8"/>
  <c r="Z1191" i="8"/>
  <c r="Z1192" i="8"/>
  <c r="Z1193" i="8"/>
  <c r="Z1194" i="8"/>
  <c r="Z1195" i="8"/>
  <c r="Z1196" i="8"/>
  <c r="Z1197" i="8"/>
  <c r="Z1198" i="8"/>
  <c r="Z1199" i="8"/>
  <c r="Z1200" i="8"/>
  <c r="Z1201" i="8"/>
  <c r="Z1202" i="8"/>
  <c r="Z1203" i="8"/>
  <c r="Z1204" i="8"/>
  <c r="Z1205" i="8"/>
  <c r="Z1206" i="8"/>
  <c r="Z1207" i="8"/>
  <c r="Z1208" i="8"/>
  <c r="Z1209" i="8"/>
  <c r="Z1210" i="8"/>
  <c r="Z1211" i="8"/>
  <c r="Z1212" i="8"/>
  <c r="Z1213" i="8"/>
  <c r="Z1214" i="8"/>
  <c r="Z1215" i="8"/>
  <c r="Z1216" i="8"/>
  <c r="Z1217" i="8"/>
  <c r="Z1218" i="8"/>
  <c r="Z1219" i="8"/>
  <c r="Z1220" i="8"/>
  <c r="Z1221" i="8"/>
  <c r="Z1222" i="8"/>
  <c r="Z1223" i="8"/>
  <c r="Z1224" i="8"/>
  <c r="Z1225" i="8"/>
  <c r="Z1226" i="8"/>
  <c r="Z1227" i="8"/>
  <c r="Z1228" i="8"/>
  <c r="Z1229" i="8"/>
  <c r="Z1230" i="8"/>
  <c r="Z1231" i="8"/>
  <c r="Z1232" i="8"/>
  <c r="Z1233" i="8"/>
  <c r="Z1234" i="8"/>
  <c r="Z1235" i="8"/>
  <c r="Z1236" i="8"/>
  <c r="Z1237" i="8"/>
  <c r="Z1238" i="8"/>
  <c r="Z1239" i="8"/>
  <c r="Z1240" i="8"/>
  <c r="Z1241" i="8"/>
  <c r="Z1242" i="8"/>
  <c r="Z1243" i="8"/>
  <c r="Z1244" i="8"/>
  <c r="Z1245" i="8"/>
  <c r="Z1246" i="8"/>
  <c r="Z1247" i="8"/>
  <c r="Z1248" i="8"/>
  <c r="Z1249" i="8"/>
  <c r="Z1250" i="8"/>
  <c r="Z1251" i="8"/>
  <c r="Z1252" i="8"/>
  <c r="Z1253" i="8"/>
  <c r="Z1254" i="8"/>
  <c r="Z1255" i="8"/>
  <c r="Z1256" i="8"/>
  <c r="Z1257" i="8"/>
  <c r="Z1258" i="8"/>
  <c r="Z1259" i="8"/>
  <c r="Z1260" i="8"/>
  <c r="Z1261" i="8"/>
  <c r="Z1262" i="8"/>
  <c r="Z1263" i="8"/>
  <c r="Z1264" i="8"/>
  <c r="Z1265" i="8"/>
  <c r="Z1266" i="8"/>
  <c r="Z1267" i="8"/>
  <c r="Z1268" i="8"/>
  <c r="Z1269" i="8"/>
  <c r="Z1270" i="8"/>
  <c r="Z1271" i="8"/>
  <c r="Z1272" i="8"/>
  <c r="Z1273" i="8"/>
  <c r="Z1274" i="8"/>
  <c r="Z1275" i="8"/>
  <c r="Z1276" i="8"/>
  <c r="Z1277" i="8"/>
  <c r="Z1278" i="8"/>
  <c r="Z1279" i="8"/>
  <c r="Z1280" i="8"/>
  <c r="Z1281" i="8"/>
  <c r="Z1282" i="8"/>
  <c r="Z1283" i="8"/>
  <c r="Z1284" i="8"/>
  <c r="Z1285" i="8"/>
  <c r="Z1286" i="8"/>
  <c r="Z1287" i="8"/>
  <c r="Z1288" i="8"/>
  <c r="Z1289" i="8"/>
  <c r="Z1290" i="8"/>
  <c r="Z1291" i="8"/>
  <c r="Z1292" i="8"/>
  <c r="Z1293" i="8"/>
  <c r="Z1294" i="8"/>
  <c r="Z1295" i="8"/>
  <c r="Z1296" i="8"/>
  <c r="Z1297" i="8"/>
  <c r="Z1298" i="8"/>
  <c r="Z1299" i="8"/>
  <c r="Z1300" i="8"/>
  <c r="Z1301" i="8"/>
  <c r="Z1302" i="8"/>
  <c r="Z1303" i="8"/>
  <c r="Z1304" i="8"/>
  <c r="Z1305" i="8"/>
  <c r="Z1306" i="8"/>
  <c r="Z1307" i="8"/>
  <c r="Z1308" i="8"/>
  <c r="Z1309" i="8"/>
  <c r="Z1310" i="8"/>
  <c r="Z1311" i="8"/>
  <c r="Z1312" i="8"/>
  <c r="Z1313" i="8"/>
  <c r="Z1314" i="8"/>
  <c r="Z1315" i="8"/>
  <c r="Z1316" i="8"/>
  <c r="Z1317" i="8"/>
  <c r="Z1318" i="8"/>
  <c r="Z1319" i="8"/>
  <c r="Z1320" i="8"/>
  <c r="Z1321" i="8"/>
  <c r="Z1322" i="8"/>
  <c r="Z1323" i="8"/>
  <c r="Z1324" i="8"/>
  <c r="Z1325" i="8"/>
  <c r="Z1326" i="8"/>
  <c r="Z1327" i="8"/>
  <c r="Z1328" i="8"/>
  <c r="Z1329" i="8"/>
  <c r="Z1330" i="8"/>
  <c r="Z1331" i="8"/>
  <c r="Z1332" i="8"/>
  <c r="Z1333" i="8"/>
  <c r="Z1334" i="8"/>
  <c r="Z1335" i="8"/>
  <c r="Z1336" i="8"/>
  <c r="Z1337" i="8"/>
  <c r="Z1338" i="8"/>
  <c r="Z1339" i="8"/>
  <c r="Z1340" i="8"/>
  <c r="Z1341" i="8"/>
  <c r="Z1342" i="8"/>
  <c r="Z1343" i="8"/>
  <c r="Z1344" i="8"/>
  <c r="Z1345" i="8"/>
  <c r="Z1346" i="8"/>
  <c r="Z1347" i="8"/>
  <c r="Z1348" i="8"/>
  <c r="Z1349" i="8"/>
  <c r="Z1350" i="8"/>
  <c r="Z1351" i="8"/>
  <c r="Z1352" i="8"/>
  <c r="Z1353" i="8"/>
  <c r="Z1354" i="8"/>
  <c r="Z1355" i="8"/>
  <c r="Z1356" i="8"/>
  <c r="Z1357" i="8"/>
  <c r="Z1358" i="8"/>
  <c r="Z1359" i="8"/>
  <c r="Z1360" i="8"/>
  <c r="Z1361" i="8"/>
  <c r="Z1362" i="8"/>
  <c r="Z1363" i="8"/>
  <c r="Z1364" i="8"/>
  <c r="Z1365" i="8"/>
  <c r="Z1366" i="8"/>
  <c r="Z1367" i="8"/>
  <c r="Z1368" i="8"/>
  <c r="Z1369" i="8"/>
  <c r="Z1370" i="8"/>
  <c r="Z1371" i="8"/>
  <c r="Z1372" i="8"/>
  <c r="Z1373" i="8"/>
  <c r="Z1374" i="8"/>
  <c r="Z1375" i="8"/>
  <c r="Z1376" i="8"/>
  <c r="Z1377" i="8"/>
  <c r="Z1378" i="8"/>
  <c r="Z1379" i="8"/>
  <c r="Z1380" i="8"/>
  <c r="Z1381" i="8"/>
  <c r="Z1382" i="8"/>
  <c r="Z1383" i="8"/>
  <c r="Z1384" i="8"/>
  <c r="Z1385" i="8"/>
  <c r="Z1386" i="8"/>
  <c r="Z1387" i="8"/>
  <c r="Z1388" i="8"/>
  <c r="Z1389" i="8"/>
  <c r="Z1390" i="8"/>
  <c r="Z1391" i="8"/>
  <c r="Z1392" i="8"/>
  <c r="Z1393" i="8"/>
  <c r="Z1394" i="8"/>
  <c r="Z1395" i="8"/>
  <c r="Z1396" i="8"/>
  <c r="Z1397" i="8"/>
  <c r="Z1398" i="8"/>
  <c r="Z1399" i="8"/>
  <c r="Z1400" i="8"/>
  <c r="Z1401" i="8"/>
  <c r="Z1402" i="8"/>
  <c r="Z1403" i="8"/>
  <c r="Z1404" i="8"/>
  <c r="Z1405" i="8"/>
  <c r="Z1406" i="8"/>
  <c r="Z1407" i="8"/>
  <c r="Z1408" i="8"/>
  <c r="Z1409" i="8"/>
  <c r="Z1410" i="8"/>
  <c r="Z1411" i="8"/>
  <c r="Z1412" i="8"/>
  <c r="Z1413" i="8"/>
  <c r="Z1414" i="8"/>
  <c r="Z1415" i="8"/>
  <c r="Z1416" i="8"/>
  <c r="Z1417" i="8"/>
  <c r="Z1418" i="8"/>
  <c r="Z1419" i="8"/>
  <c r="Z1420" i="8"/>
  <c r="Z1421" i="8"/>
  <c r="Z1422" i="8"/>
  <c r="Z1423" i="8"/>
  <c r="Z1424" i="8"/>
  <c r="Z1425" i="8"/>
  <c r="Z1426" i="8"/>
  <c r="Z1427" i="8"/>
  <c r="Z1428" i="8"/>
  <c r="Z1429" i="8"/>
  <c r="Z1430" i="8"/>
  <c r="Z1431" i="8"/>
  <c r="Z1432" i="8"/>
  <c r="Z1433" i="8"/>
  <c r="Z1434" i="8"/>
  <c r="Z1435" i="8"/>
  <c r="Z1436" i="8"/>
  <c r="Z1437" i="8"/>
  <c r="Z1438" i="8"/>
  <c r="Z1439" i="8"/>
  <c r="Z1440" i="8"/>
  <c r="Z1441" i="8"/>
  <c r="Z1442" i="8"/>
  <c r="Z1443" i="8"/>
  <c r="Z1444" i="8"/>
  <c r="Z1445" i="8"/>
  <c r="Z1446" i="8"/>
  <c r="Z1447" i="8"/>
  <c r="Z1448" i="8"/>
  <c r="Z1449" i="8"/>
  <c r="Z1450" i="8"/>
  <c r="Z1451" i="8"/>
  <c r="Z1452" i="8"/>
  <c r="Z1453" i="8"/>
  <c r="Z1454" i="8"/>
  <c r="Z1455" i="8"/>
  <c r="Z1456" i="8"/>
  <c r="Z1457" i="8"/>
  <c r="Z1458" i="8"/>
  <c r="Z1459" i="8"/>
  <c r="Z1460" i="8"/>
  <c r="Z1461" i="8"/>
  <c r="Z1462" i="8"/>
  <c r="Z1463" i="8"/>
  <c r="Z1464" i="8"/>
  <c r="Z1465" i="8"/>
  <c r="Z1466" i="8"/>
  <c r="Z1467" i="8"/>
  <c r="Z1468" i="8"/>
  <c r="Z1469" i="8"/>
  <c r="Z1470" i="8"/>
  <c r="Z1471" i="8"/>
  <c r="Z1472" i="8"/>
  <c r="Z1473" i="8"/>
  <c r="Z1474" i="8"/>
  <c r="Z1475" i="8"/>
  <c r="Z1476" i="8"/>
  <c r="Z1477" i="8"/>
  <c r="Z1478" i="8"/>
  <c r="Z1479" i="8"/>
  <c r="Z1480" i="8"/>
  <c r="Z1481" i="8"/>
  <c r="Z1482" i="8"/>
  <c r="Z1483" i="8"/>
  <c r="Z1484" i="8"/>
  <c r="Z1485" i="8"/>
  <c r="Z1486" i="8"/>
  <c r="Z1487" i="8"/>
  <c r="Z1488" i="8"/>
  <c r="Z1489" i="8"/>
  <c r="Z1490" i="8"/>
  <c r="Z1491" i="8"/>
  <c r="Z1492" i="8"/>
  <c r="Z1493" i="8"/>
  <c r="Z1494" i="8"/>
  <c r="Z1495" i="8"/>
  <c r="Z1496" i="8"/>
  <c r="Z1497" i="8"/>
  <c r="Z1498" i="8"/>
  <c r="Z1499" i="8"/>
  <c r="Z1500" i="8"/>
  <c r="Z1501" i="8"/>
  <c r="Z1502" i="8"/>
  <c r="Z1503" i="8"/>
  <c r="Z1504" i="8"/>
  <c r="Z1505" i="8"/>
  <c r="Z1506" i="8"/>
  <c r="Z1507" i="8"/>
  <c r="Z1508" i="8"/>
  <c r="Z1509" i="8"/>
  <c r="Z1510" i="8"/>
  <c r="Z1511" i="8"/>
  <c r="Z1512" i="8"/>
  <c r="Z1513" i="8"/>
  <c r="Z1514" i="8"/>
  <c r="Z1515" i="8"/>
  <c r="Z1516" i="8"/>
  <c r="Z1517" i="8"/>
  <c r="Z1518" i="8"/>
  <c r="Z1519" i="8"/>
  <c r="Z1520" i="8"/>
  <c r="Z1521" i="8"/>
  <c r="Z1522" i="8"/>
  <c r="Z1523" i="8"/>
  <c r="Z1524" i="8"/>
  <c r="Z1525" i="8"/>
  <c r="Z1526" i="8"/>
  <c r="Z1527" i="8"/>
  <c r="Z1528" i="8"/>
  <c r="Z1529" i="8"/>
  <c r="Z1530" i="8"/>
  <c r="Z1531" i="8"/>
  <c r="Z1532" i="8"/>
  <c r="Z1533" i="8"/>
  <c r="Z1534" i="8"/>
  <c r="Z1535" i="8"/>
  <c r="Z1536" i="8"/>
  <c r="Z1537" i="8"/>
  <c r="Z1538" i="8"/>
  <c r="Z1539" i="8"/>
  <c r="Z1540" i="8"/>
  <c r="Z1541" i="8"/>
  <c r="Z1542" i="8"/>
  <c r="Z1543" i="8"/>
  <c r="Z1544" i="8"/>
  <c r="Z1545" i="8"/>
  <c r="Z1546" i="8"/>
  <c r="Z1547" i="8"/>
  <c r="Z1548" i="8"/>
  <c r="Z1549" i="8"/>
  <c r="Z1550" i="8"/>
  <c r="Z1551" i="8"/>
  <c r="Z1552" i="8"/>
  <c r="Z1553" i="8"/>
  <c r="Z1554" i="8"/>
  <c r="Z1555" i="8"/>
  <c r="Z1556" i="8"/>
  <c r="Z1557" i="8"/>
  <c r="Z1558" i="8"/>
  <c r="Z1559" i="8"/>
  <c r="Z1560" i="8"/>
  <c r="Z1561" i="8"/>
  <c r="Z1562" i="8"/>
  <c r="Z1563" i="8"/>
  <c r="Z1564" i="8"/>
  <c r="Z1565" i="8"/>
  <c r="Z1566" i="8"/>
  <c r="Z1567" i="8"/>
  <c r="Z1568" i="8"/>
  <c r="Z1569" i="8"/>
  <c r="Z1570" i="8"/>
  <c r="Z1571" i="8"/>
  <c r="Z1572" i="8"/>
  <c r="Z1573" i="8"/>
  <c r="Z1574" i="8"/>
  <c r="Z1575" i="8"/>
  <c r="Z1576" i="8"/>
  <c r="Z1577" i="8"/>
  <c r="Z1578" i="8"/>
  <c r="Z1579" i="8"/>
  <c r="Z1580" i="8"/>
  <c r="Z1581" i="8"/>
  <c r="Z1582" i="8"/>
  <c r="Z1583" i="8"/>
  <c r="Z1584" i="8"/>
  <c r="Z1585" i="8"/>
  <c r="Z1586" i="8"/>
  <c r="Z1587" i="8"/>
  <c r="Z1588" i="8"/>
  <c r="Z1589" i="8"/>
  <c r="Z1590" i="8"/>
  <c r="Z1591" i="8"/>
  <c r="Z1592" i="8"/>
  <c r="Z1593" i="8"/>
  <c r="Z1594" i="8"/>
  <c r="Z1595" i="8"/>
  <c r="Z1596" i="8"/>
  <c r="Z1597" i="8"/>
  <c r="Z1598" i="8"/>
  <c r="Z1599" i="8"/>
  <c r="Z1600" i="8"/>
  <c r="Z1601" i="8"/>
  <c r="Z1602" i="8"/>
  <c r="Z1603" i="8"/>
  <c r="Z1604" i="8"/>
  <c r="Z1605" i="8"/>
  <c r="Z1606" i="8"/>
  <c r="Z1607" i="8"/>
  <c r="Z1608" i="8"/>
  <c r="Z1609" i="8"/>
  <c r="Z1610" i="8"/>
  <c r="Z1611" i="8"/>
  <c r="Z1612" i="8"/>
  <c r="Z1613" i="8"/>
  <c r="Z1614" i="8"/>
  <c r="Z1615" i="8"/>
  <c r="Z1616" i="8"/>
  <c r="Z1617" i="8"/>
  <c r="Z1618" i="8"/>
  <c r="Z1619" i="8"/>
  <c r="Z1620" i="8"/>
  <c r="Z1621" i="8"/>
  <c r="Z1622" i="8"/>
  <c r="Z1623" i="8"/>
  <c r="Z1624" i="8"/>
  <c r="Z1625" i="8"/>
  <c r="Z1626" i="8"/>
  <c r="Z1627" i="8"/>
  <c r="Z1628" i="8"/>
  <c r="Z1629" i="8"/>
  <c r="Z1630" i="8"/>
  <c r="Z1631" i="8"/>
  <c r="Z1632" i="8"/>
  <c r="Z1633" i="8"/>
  <c r="Z1634" i="8"/>
  <c r="Z1635" i="8"/>
  <c r="Z1636" i="8"/>
  <c r="Z1637" i="8"/>
  <c r="Z1638" i="8"/>
  <c r="Z1639" i="8"/>
  <c r="Z1640" i="8"/>
  <c r="Z1641" i="8"/>
  <c r="Z1642" i="8"/>
  <c r="Z1643" i="8"/>
  <c r="Z1644" i="8"/>
  <c r="Z1645" i="8"/>
  <c r="Z1646" i="8"/>
  <c r="Z1647" i="8"/>
  <c r="Z1648" i="8"/>
  <c r="Z1649" i="8"/>
  <c r="Z1650" i="8"/>
  <c r="Z1651" i="8"/>
  <c r="Z1652" i="8"/>
  <c r="Z1653" i="8"/>
  <c r="Z1654" i="8"/>
  <c r="Z1655" i="8"/>
  <c r="Z1656" i="8"/>
  <c r="Z1657" i="8"/>
  <c r="Z1658" i="8"/>
  <c r="Z1659" i="8"/>
  <c r="Z1660" i="8"/>
  <c r="Z1661" i="8"/>
  <c r="Z1662" i="8"/>
  <c r="Z1663" i="8"/>
  <c r="Z1664" i="8"/>
  <c r="Z1665" i="8"/>
  <c r="Z1666" i="8"/>
  <c r="Z1667" i="8"/>
  <c r="Z1668" i="8"/>
  <c r="Z1669" i="8"/>
  <c r="Z1670" i="8"/>
  <c r="Z1671" i="8"/>
  <c r="Z1672" i="8"/>
  <c r="Z1673" i="8"/>
  <c r="Z1674" i="8"/>
  <c r="Z1675" i="8"/>
  <c r="Z1676" i="8"/>
  <c r="Z1677" i="8"/>
  <c r="Z1678" i="8"/>
  <c r="Z1679" i="8"/>
  <c r="Z1680" i="8"/>
  <c r="Z1681" i="8"/>
  <c r="Z1682" i="8"/>
  <c r="Z1683" i="8"/>
  <c r="Z1684" i="8"/>
  <c r="Z1685" i="8"/>
  <c r="Z1686" i="8"/>
  <c r="Z1687" i="8"/>
  <c r="Z1688" i="8"/>
  <c r="Z1689" i="8"/>
  <c r="Z1690" i="8"/>
  <c r="Z1691" i="8"/>
  <c r="Z1692" i="8"/>
  <c r="Z1693" i="8"/>
  <c r="Z1694" i="8"/>
  <c r="Z1695" i="8"/>
  <c r="Z1696" i="8"/>
  <c r="Z1697" i="8"/>
  <c r="Z1698" i="8"/>
  <c r="Z1699" i="8"/>
  <c r="Z1700" i="8"/>
  <c r="Z1701" i="8"/>
  <c r="Z1702" i="8"/>
  <c r="Z1703" i="8"/>
  <c r="Z1704" i="8"/>
  <c r="Z1705" i="8"/>
  <c r="Z1706" i="8"/>
  <c r="Z1707" i="8"/>
  <c r="Z1708" i="8"/>
  <c r="Z1709" i="8"/>
  <c r="Z1710" i="8"/>
  <c r="Z1711" i="8"/>
  <c r="Z1712" i="8"/>
  <c r="Z1713" i="8"/>
  <c r="Z1714" i="8"/>
  <c r="Z1715" i="8"/>
  <c r="Z1716" i="8"/>
  <c r="Z1717" i="8"/>
  <c r="Z1718" i="8"/>
  <c r="Z1719" i="8"/>
  <c r="Z1720" i="8"/>
  <c r="Z1721" i="8"/>
  <c r="Z1722" i="8"/>
  <c r="Z1723" i="8"/>
  <c r="Z1724" i="8"/>
  <c r="Z1725" i="8"/>
  <c r="Z1726" i="8"/>
  <c r="Z1727" i="8"/>
  <c r="Z1728" i="8"/>
  <c r="Z1729" i="8"/>
  <c r="Z1730" i="8"/>
  <c r="Z1731" i="8"/>
  <c r="Z1732" i="8"/>
  <c r="Z1733" i="8"/>
  <c r="Z1734" i="8"/>
  <c r="Z1735" i="8"/>
  <c r="Z1736" i="8"/>
  <c r="Z1737" i="8"/>
  <c r="Z1738" i="8"/>
  <c r="Z1739" i="8"/>
  <c r="Z1740" i="8"/>
  <c r="Z1741" i="8"/>
  <c r="Z1742" i="8"/>
  <c r="Z1743" i="8"/>
  <c r="Z1744" i="8"/>
  <c r="Z1745" i="8"/>
  <c r="Z1746" i="8"/>
  <c r="Z1747" i="8"/>
  <c r="Z1748" i="8"/>
  <c r="Z1749" i="8"/>
  <c r="Z1750" i="8"/>
  <c r="Z1751" i="8"/>
  <c r="Z1752" i="8"/>
  <c r="Z1753" i="8"/>
  <c r="Z1754" i="8"/>
  <c r="Z1755" i="8"/>
  <c r="Z1756" i="8"/>
  <c r="Z1757" i="8"/>
  <c r="Z1758" i="8"/>
  <c r="Z1759" i="8"/>
  <c r="Z1760" i="8"/>
  <c r="Z1761" i="8"/>
  <c r="Z1762" i="8"/>
  <c r="Z1763" i="8"/>
  <c r="Z1764" i="8"/>
  <c r="Z1765" i="8"/>
  <c r="Z1766" i="8"/>
  <c r="Z1767" i="8"/>
  <c r="Z1768" i="8"/>
  <c r="Z1769" i="8"/>
  <c r="Z1770" i="8"/>
  <c r="Z1771" i="8"/>
  <c r="Z1772" i="8"/>
  <c r="Z1773" i="8"/>
  <c r="Z1774" i="8"/>
  <c r="Z1775" i="8"/>
  <c r="Z1776" i="8"/>
  <c r="Z1777" i="8"/>
  <c r="Z1778" i="8"/>
  <c r="Z1779" i="8"/>
  <c r="Z1780" i="8"/>
  <c r="Z1781" i="8"/>
  <c r="Z1782" i="8"/>
  <c r="Z1783" i="8"/>
  <c r="Z1784" i="8"/>
  <c r="Z1785" i="8"/>
  <c r="Z1786" i="8"/>
  <c r="Z1787" i="8"/>
  <c r="Z1788" i="8"/>
  <c r="Z1789" i="8"/>
  <c r="Z1790" i="8"/>
  <c r="Z1791" i="8"/>
  <c r="Z1792" i="8"/>
  <c r="Z1793" i="8"/>
  <c r="Z1794" i="8"/>
  <c r="Z1795" i="8"/>
  <c r="Z1796" i="8"/>
  <c r="Z1797" i="8"/>
  <c r="Z1798" i="8"/>
  <c r="Z1799" i="8"/>
  <c r="Z1800" i="8"/>
  <c r="Z1801" i="8"/>
  <c r="Z1802" i="8"/>
  <c r="Z1803" i="8"/>
  <c r="Z1804" i="8"/>
  <c r="Z1805" i="8"/>
  <c r="Z1806" i="8"/>
  <c r="Z1807" i="8"/>
  <c r="Z1808" i="8"/>
  <c r="Z1809" i="8"/>
  <c r="Z1810" i="8"/>
  <c r="Z1811" i="8"/>
  <c r="Z1812" i="8"/>
  <c r="Z1813" i="8"/>
  <c r="Z1814" i="8"/>
  <c r="Z1815" i="8"/>
  <c r="Z1816" i="8"/>
  <c r="Z1817" i="8"/>
  <c r="Z1818" i="8"/>
  <c r="Z1819" i="8"/>
  <c r="Z1820" i="8"/>
  <c r="Z1821" i="8"/>
  <c r="Z1822" i="8"/>
  <c r="Z1823" i="8"/>
  <c r="Z1824" i="8"/>
  <c r="Z1825" i="8"/>
  <c r="Z1826" i="8"/>
  <c r="Z1827" i="8"/>
  <c r="Z1828" i="8"/>
  <c r="Z1829" i="8"/>
  <c r="Z1830" i="8"/>
  <c r="Z1831" i="8"/>
  <c r="Z1832" i="8"/>
  <c r="Z1833" i="8"/>
  <c r="Z1834" i="8"/>
  <c r="Z1835" i="8"/>
  <c r="Z1836" i="8"/>
  <c r="Z1837" i="8"/>
  <c r="Z1838" i="8"/>
  <c r="Z1839" i="8"/>
  <c r="Z1840" i="8"/>
  <c r="Z1841" i="8"/>
  <c r="Z1842" i="8"/>
  <c r="Z1843" i="8"/>
  <c r="Z1844" i="8"/>
  <c r="Z1845" i="8"/>
  <c r="Z1846" i="8"/>
  <c r="Z1847" i="8"/>
  <c r="Z1848" i="8"/>
  <c r="Z1849" i="8"/>
  <c r="Z1850" i="8"/>
  <c r="Z1851" i="8"/>
  <c r="Z1852" i="8"/>
  <c r="Z1853" i="8"/>
  <c r="Z1854" i="8"/>
  <c r="Z1855" i="8"/>
  <c r="Z1856" i="8"/>
  <c r="Z1857" i="8"/>
  <c r="Z1858" i="8"/>
  <c r="Z1859" i="8"/>
  <c r="Z1860" i="8"/>
  <c r="Z1861" i="8"/>
  <c r="Z1862" i="8"/>
  <c r="Z1863" i="8"/>
  <c r="Z1864" i="8"/>
  <c r="Z1865" i="8"/>
  <c r="Z1866" i="8"/>
  <c r="Z1867" i="8"/>
  <c r="Z1868" i="8"/>
  <c r="Z1869" i="8"/>
  <c r="Z1870" i="8"/>
  <c r="Z1871" i="8"/>
  <c r="Z1872" i="8"/>
  <c r="Z1873" i="8"/>
  <c r="Z1874" i="8"/>
  <c r="Z1875" i="8"/>
  <c r="Z1876" i="8"/>
  <c r="Z1877" i="8"/>
  <c r="Z1878" i="8"/>
  <c r="Z1879" i="8"/>
  <c r="Z1880" i="8"/>
  <c r="Z1881" i="8"/>
  <c r="Z1882" i="8"/>
  <c r="Z1883" i="8"/>
  <c r="Z1884" i="8"/>
  <c r="Z1885" i="8"/>
  <c r="Z1886" i="8"/>
  <c r="Z1887" i="8"/>
  <c r="Z1888" i="8"/>
  <c r="Z1889" i="8"/>
  <c r="Z1890" i="8"/>
  <c r="Z1891" i="8"/>
  <c r="Z1892" i="8"/>
  <c r="Z1893" i="8"/>
  <c r="Z1894" i="8"/>
  <c r="Z1895" i="8"/>
  <c r="Z1896" i="8"/>
  <c r="Z1897" i="8"/>
  <c r="Z1898" i="8"/>
  <c r="Z1899" i="8"/>
  <c r="Z1900" i="8"/>
  <c r="Z1901" i="8"/>
  <c r="Z1902" i="8"/>
  <c r="Z1903" i="8"/>
  <c r="Z1904" i="8"/>
  <c r="Z1905" i="8"/>
  <c r="Z1906" i="8"/>
  <c r="Z1907" i="8"/>
  <c r="Z1908" i="8"/>
  <c r="Z1909" i="8"/>
  <c r="Z1910" i="8"/>
  <c r="Z1911" i="8"/>
  <c r="Z1912" i="8"/>
  <c r="Z1913" i="8"/>
  <c r="Z1914" i="8"/>
  <c r="Z1915" i="8"/>
  <c r="Z1916" i="8"/>
  <c r="Z1917" i="8"/>
  <c r="Z1918" i="8"/>
  <c r="Z1919" i="8"/>
  <c r="Z1920" i="8"/>
  <c r="Z1921" i="8"/>
  <c r="Z1922" i="8"/>
  <c r="Z1923" i="8"/>
  <c r="Z1924" i="8"/>
  <c r="Z1925" i="8"/>
  <c r="Z1926" i="8"/>
  <c r="Z1927" i="8"/>
  <c r="Z1928" i="8"/>
  <c r="Z1929" i="8"/>
  <c r="Z1930" i="8"/>
  <c r="Z1931" i="8"/>
  <c r="Z1932" i="8"/>
  <c r="Z1933" i="8"/>
  <c r="Z1934" i="8"/>
  <c r="Z1935" i="8"/>
  <c r="Z1936" i="8"/>
  <c r="Z1937" i="8"/>
  <c r="Z1938" i="8"/>
  <c r="Z1939" i="8"/>
  <c r="Z1940" i="8"/>
  <c r="Z1941" i="8"/>
  <c r="Z1942" i="8"/>
  <c r="Z1943" i="8"/>
  <c r="Z1944" i="8"/>
  <c r="Z1945" i="8"/>
  <c r="Z1946" i="8"/>
  <c r="Z1947" i="8"/>
  <c r="Z1948" i="8"/>
  <c r="Z1949" i="8"/>
  <c r="Z1950" i="8"/>
  <c r="Z1951" i="8"/>
  <c r="Z1952" i="8"/>
  <c r="Z1953" i="8"/>
  <c r="Z1954" i="8"/>
  <c r="Z1955" i="8"/>
  <c r="Z1956" i="8"/>
  <c r="Z1957" i="8"/>
  <c r="Z1958" i="8"/>
  <c r="Z1959" i="8"/>
  <c r="Z1960" i="8"/>
  <c r="Z1961" i="8"/>
  <c r="Z1962" i="8"/>
  <c r="Z1963" i="8"/>
  <c r="Z1964" i="8"/>
  <c r="Z1965" i="8"/>
  <c r="Z1966" i="8"/>
  <c r="Z1967" i="8"/>
  <c r="Z1968" i="8"/>
  <c r="Z1969" i="8"/>
  <c r="Z1970" i="8"/>
  <c r="Z1971" i="8"/>
  <c r="Z1972" i="8"/>
  <c r="Z1973" i="8"/>
  <c r="Z1974" i="8"/>
  <c r="Z1975" i="8"/>
  <c r="Z1976" i="8"/>
  <c r="Z1977" i="8"/>
  <c r="Z1978" i="8"/>
  <c r="Z1979" i="8"/>
  <c r="Z1980" i="8"/>
  <c r="Z1981" i="8"/>
  <c r="Z1982" i="8"/>
  <c r="Z1983" i="8"/>
  <c r="Z1984" i="8"/>
  <c r="Z1985" i="8"/>
  <c r="Z1986" i="8"/>
  <c r="Z1987" i="8"/>
  <c r="Z1988" i="8"/>
  <c r="Z1989" i="8"/>
  <c r="Z1990" i="8"/>
  <c r="Z1991" i="8"/>
  <c r="Z1992" i="8"/>
  <c r="Z1993" i="8"/>
  <c r="Z1994" i="8"/>
  <c r="Z1995" i="8"/>
  <c r="Z1996" i="8"/>
  <c r="Z1997" i="8"/>
  <c r="Z1998" i="8"/>
  <c r="Z1999" i="8"/>
  <c r="Z2000" i="8"/>
  <c r="Z2001" i="8"/>
  <c r="Z2002" i="8"/>
  <c r="Z2003" i="8"/>
  <c r="Z2004" i="8"/>
  <c r="Z2005" i="8"/>
  <c r="Z2006" i="8"/>
  <c r="Z2007" i="8"/>
  <c r="Z2008" i="8"/>
  <c r="Z2009" i="8"/>
  <c r="Z2010" i="8"/>
  <c r="Z2011" i="8"/>
  <c r="Z2012" i="8"/>
  <c r="Z2013" i="8"/>
  <c r="Z2014" i="8"/>
  <c r="Z2015" i="8"/>
  <c r="Z2016" i="8"/>
  <c r="Z2017" i="8"/>
  <c r="Z2018" i="8"/>
  <c r="Z2019" i="8"/>
  <c r="Z2020" i="8"/>
  <c r="Z2021" i="8"/>
  <c r="Z2022" i="8"/>
  <c r="Z2023" i="8"/>
  <c r="Z2024" i="8"/>
  <c r="Z2025" i="8"/>
  <c r="Z2026" i="8"/>
  <c r="Z2027" i="8"/>
  <c r="Z2028" i="8"/>
  <c r="Z2029" i="8"/>
  <c r="Z2030" i="8"/>
  <c r="Z2031" i="8"/>
  <c r="Z2032" i="8"/>
  <c r="Z2033" i="8"/>
  <c r="Z2034" i="8"/>
  <c r="Z2035" i="8"/>
  <c r="Z2036" i="8"/>
  <c r="Z2037" i="8"/>
  <c r="Z2038" i="8"/>
  <c r="Z2039" i="8"/>
  <c r="Z2040" i="8"/>
  <c r="Z2041" i="8"/>
  <c r="Z2042" i="8"/>
  <c r="Z2043" i="8"/>
  <c r="Z2044" i="8"/>
  <c r="Z2045" i="8"/>
  <c r="Z2046" i="8"/>
  <c r="Z2047" i="8"/>
  <c r="Z2048" i="8"/>
  <c r="Z2049" i="8"/>
  <c r="Z2050" i="8"/>
  <c r="Z2051" i="8"/>
  <c r="Z2052" i="8"/>
  <c r="Z2053" i="8"/>
  <c r="Z2054" i="8"/>
  <c r="Z2055" i="8"/>
  <c r="Z2056" i="8"/>
  <c r="Z2057" i="8"/>
  <c r="Z2058" i="8"/>
  <c r="Z2059" i="8"/>
  <c r="Z2060" i="8"/>
  <c r="Z2061" i="8"/>
  <c r="Z2062" i="8"/>
  <c r="Z2063" i="8"/>
  <c r="Z2064" i="8"/>
  <c r="Z2065" i="8"/>
  <c r="Z2066" i="8"/>
  <c r="Z2067" i="8"/>
  <c r="Z2068" i="8"/>
  <c r="Z2069" i="8"/>
  <c r="Z2070" i="8"/>
  <c r="Z2071" i="8"/>
  <c r="Z2072" i="8"/>
  <c r="Z2073" i="8"/>
  <c r="Z2074" i="8"/>
  <c r="Z2075" i="8"/>
  <c r="Z2076" i="8"/>
  <c r="Z2077" i="8"/>
  <c r="Z2078" i="8"/>
  <c r="Z2079" i="8"/>
  <c r="Z2080" i="8"/>
  <c r="Z2081" i="8"/>
  <c r="Z2082" i="8"/>
  <c r="Z2083" i="8"/>
  <c r="Z2084" i="8"/>
  <c r="Z2085" i="8"/>
  <c r="Z2086" i="8"/>
  <c r="Z2087" i="8"/>
  <c r="Z2088" i="8"/>
  <c r="Z2089" i="8"/>
  <c r="Z2090" i="8"/>
  <c r="Z2091" i="8"/>
  <c r="Z2092" i="8"/>
  <c r="Z2093" i="8"/>
  <c r="Z2094" i="8"/>
  <c r="Z2095" i="8"/>
  <c r="Z2096" i="8"/>
  <c r="Z2097" i="8"/>
  <c r="Z2098" i="8"/>
  <c r="Z2099" i="8"/>
  <c r="Z2100" i="8"/>
  <c r="Z2101" i="8"/>
  <c r="Z2102" i="8"/>
  <c r="Z2103" i="8"/>
  <c r="Z2104" i="8"/>
  <c r="Z2105" i="8"/>
  <c r="Z2106" i="8"/>
  <c r="Z2107" i="8"/>
  <c r="Z2108" i="8"/>
  <c r="Z2109" i="8"/>
  <c r="Z2110" i="8"/>
  <c r="Z2111" i="8"/>
  <c r="Z2112" i="8"/>
  <c r="Z2113" i="8"/>
  <c r="Z2114" i="8"/>
  <c r="Z2115" i="8"/>
  <c r="Z2116" i="8"/>
  <c r="Z2117" i="8"/>
  <c r="Z2118" i="8"/>
  <c r="Z2119" i="8"/>
  <c r="Z2120" i="8"/>
  <c r="Z2121" i="8"/>
  <c r="Z2122" i="8"/>
  <c r="Z2123" i="8"/>
  <c r="Z2124" i="8"/>
  <c r="Z2125" i="8"/>
  <c r="Z2126" i="8"/>
  <c r="Z2127" i="8"/>
  <c r="Z2128" i="8"/>
  <c r="Z2129" i="8"/>
  <c r="Z2130" i="8"/>
  <c r="Z2131" i="8"/>
  <c r="Z2132" i="8"/>
  <c r="Z2133" i="8"/>
  <c r="Z2134" i="8"/>
  <c r="Z2135" i="8"/>
  <c r="Z2136" i="8"/>
  <c r="Z2137" i="8"/>
  <c r="Z2138" i="8"/>
  <c r="Z2139" i="8"/>
  <c r="Z2140" i="8"/>
  <c r="Z2141" i="8"/>
  <c r="Z2142" i="8"/>
  <c r="Z2143" i="8"/>
  <c r="Z2144" i="8"/>
  <c r="Z2145" i="8"/>
  <c r="Z2146" i="8"/>
  <c r="Z2147" i="8"/>
  <c r="Z2148" i="8"/>
  <c r="Z2149" i="8"/>
  <c r="Z2150" i="8"/>
  <c r="Z2151" i="8"/>
  <c r="Z2152" i="8"/>
  <c r="Z2153" i="8"/>
  <c r="Z2154" i="8"/>
  <c r="Z2155" i="8"/>
  <c r="Z2156" i="8"/>
  <c r="Z2157" i="8"/>
  <c r="Z2158" i="8"/>
  <c r="Z2159" i="8"/>
  <c r="Z2160" i="8"/>
  <c r="Z2161" i="8"/>
  <c r="Z2162" i="8"/>
  <c r="Z2163" i="8"/>
  <c r="Z2164" i="8"/>
  <c r="Z2165" i="8"/>
  <c r="Z2166" i="8"/>
  <c r="Z2167" i="8"/>
  <c r="Z2168" i="8"/>
  <c r="Z2169" i="8"/>
  <c r="Z2170" i="8"/>
  <c r="Z2171" i="8"/>
  <c r="Z2172" i="8"/>
  <c r="Z2173" i="8"/>
  <c r="Z2174" i="8"/>
  <c r="Z2175" i="8"/>
  <c r="Z2176" i="8"/>
  <c r="Z2177" i="8"/>
  <c r="Z2178" i="8"/>
  <c r="Z2179" i="8"/>
  <c r="Z2180" i="8"/>
  <c r="Z2181" i="8"/>
  <c r="Z2182" i="8"/>
  <c r="Z2183" i="8"/>
  <c r="Z2184" i="8"/>
  <c r="Z2185" i="8"/>
  <c r="Z2186" i="8"/>
  <c r="Z2187" i="8"/>
  <c r="Z2188" i="8"/>
  <c r="Z2189" i="8"/>
  <c r="Z2190" i="8"/>
  <c r="Z2191" i="8"/>
  <c r="Z2192" i="8"/>
  <c r="Z2193" i="8"/>
  <c r="Z2194" i="8"/>
  <c r="Z2195" i="8"/>
  <c r="Z2196" i="8"/>
  <c r="Z2197" i="8"/>
  <c r="Z2198" i="8"/>
  <c r="Z2199" i="8"/>
  <c r="Z2200" i="8"/>
  <c r="Z2201" i="8"/>
  <c r="Z2202" i="8"/>
  <c r="Z2203" i="8"/>
  <c r="Z2204" i="8"/>
  <c r="Z2205" i="8"/>
  <c r="Z2206" i="8"/>
  <c r="Z2207" i="8"/>
  <c r="Z2208" i="8"/>
  <c r="Z2209" i="8"/>
  <c r="Z2210" i="8"/>
  <c r="Z2211" i="8"/>
  <c r="Z2212" i="8"/>
  <c r="Z2213" i="8"/>
  <c r="Z2214" i="8"/>
  <c r="Z2215" i="8"/>
  <c r="Z2216" i="8"/>
  <c r="Z2217" i="8"/>
  <c r="Z2218" i="8"/>
  <c r="Z2219" i="8"/>
  <c r="Z2220" i="8"/>
  <c r="Z2221" i="8"/>
  <c r="Z2222" i="8"/>
  <c r="Z2223" i="8"/>
  <c r="Z2224" i="8"/>
  <c r="Z2225" i="8"/>
  <c r="Z2226" i="8"/>
  <c r="Z2227" i="8"/>
  <c r="Z2228" i="8"/>
  <c r="Z2229" i="8"/>
  <c r="Z2230" i="8"/>
  <c r="Z2231" i="8"/>
  <c r="Z2232" i="8"/>
  <c r="Z2233" i="8"/>
  <c r="Z2234" i="8"/>
  <c r="Z2235" i="8"/>
  <c r="Z2236" i="8"/>
  <c r="Z2237" i="8"/>
  <c r="Z2238" i="8"/>
  <c r="Z2239" i="8"/>
  <c r="Z2240" i="8"/>
  <c r="Z2241" i="8"/>
  <c r="Z2242" i="8"/>
  <c r="Z2243" i="8"/>
  <c r="Z2244" i="8"/>
  <c r="Z2245" i="8"/>
  <c r="Z2246" i="8"/>
  <c r="Z2247" i="8"/>
  <c r="Z2248" i="8"/>
  <c r="Z2249" i="8"/>
  <c r="Z2250" i="8"/>
  <c r="Z2251" i="8"/>
  <c r="Z2252" i="8"/>
  <c r="Z2253" i="8"/>
  <c r="Z2254" i="8"/>
  <c r="Z2255" i="8"/>
  <c r="Z2256" i="8"/>
  <c r="Z2257" i="8"/>
  <c r="Z2258" i="8"/>
  <c r="Z2259" i="8"/>
  <c r="Z2260" i="8"/>
  <c r="Z2261" i="8"/>
  <c r="Z2262" i="8"/>
  <c r="Z2263" i="8"/>
  <c r="Z2264" i="8"/>
  <c r="Z2265" i="8"/>
  <c r="Z2266" i="8"/>
  <c r="Z2267" i="8"/>
  <c r="Z2268" i="8"/>
  <c r="Z2269" i="8"/>
  <c r="Z2270" i="8"/>
  <c r="Z2271" i="8"/>
  <c r="Z2272" i="8"/>
  <c r="Z2273" i="8"/>
  <c r="Z2274" i="8"/>
  <c r="Z2275" i="8"/>
  <c r="Z2276" i="8"/>
  <c r="Z2277" i="8"/>
  <c r="Z2278" i="8"/>
  <c r="Z2279" i="8"/>
  <c r="Z2280" i="8"/>
  <c r="Z2281" i="8"/>
  <c r="Z2282" i="8"/>
  <c r="Z2283" i="8"/>
  <c r="Z2284" i="8"/>
  <c r="Z2285" i="8"/>
  <c r="Z2286" i="8"/>
  <c r="Z2287" i="8"/>
  <c r="Z2288" i="8"/>
  <c r="Z2289" i="8"/>
  <c r="Z2290" i="8"/>
  <c r="Z2291" i="8"/>
  <c r="Z2292" i="8"/>
  <c r="Z2293" i="8"/>
  <c r="Z2294" i="8"/>
  <c r="Z2295" i="8"/>
  <c r="Z2296" i="8"/>
  <c r="Z2297" i="8"/>
  <c r="Z2298" i="8"/>
  <c r="Z2299" i="8"/>
  <c r="Z2300" i="8"/>
  <c r="Z2301" i="8"/>
  <c r="Z2302" i="8"/>
  <c r="Z2303" i="8"/>
  <c r="Z2304" i="8"/>
  <c r="Z2305" i="8"/>
  <c r="Z2306" i="8"/>
  <c r="Z2307" i="8"/>
  <c r="Z2308" i="8"/>
  <c r="Z2309" i="8"/>
  <c r="Z2310" i="8"/>
  <c r="Z2311" i="8"/>
  <c r="Z2312" i="8"/>
  <c r="Z2313" i="8"/>
  <c r="Z2314" i="8"/>
  <c r="Z2315" i="8"/>
  <c r="Z2316" i="8"/>
  <c r="Z2317" i="8"/>
  <c r="Z2318" i="8"/>
  <c r="Z2319" i="8"/>
  <c r="Z2320" i="8"/>
  <c r="Z2321" i="8"/>
  <c r="Z2322" i="8"/>
  <c r="Z2323" i="8"/>
  <c r="Z2324" i="8"/>
  <c r="Z2325" i="8"/>
  <c r="Z2326" i="8"/>
  <c r="Z2327" i="8"/>
  <c r="Z2328" i="8"/>
  <c r="Z2329" i="8"/>
  <c r="Z2330" i="8"/>
  <c r="Z2331" i="8"/>
  <c r="Z2332" i="8"/>
  <c r="Z2333" i="8"/>
  <c r="Z2334" i="8"/>
  <c r="Z2335" i="8"/>
  <c r="Z2336" i="8"/>
  <c r="Z2337" i="8"/>
  <c r="Z2338" i="8"/>
  <c r="Z2339" i="8"/>
  <c r="Z2340" i="8"/>
  <c r="Z2341" i="8"/>
  <c r="Z2342" i="8"/>
  <c r="Z2343" i="8"/>
  <c r="Z2344" i="8"/>
  <c r="Z2345" i="8"/>
  <c r="Z2346" i="8"/>
  <c r="Z2347" i="8"/>
  <c r="Z2348" i="8"/>
  <c r="Z2349" i="8"/>
  <c r="Z2350" i="8"/>
  <c r="Z2351" i="8"/>
  <c r="Z2352" i="8"/>
  <c r="Z2353" i="8"/>
  <c r="Z2354" i="8"/>
  <c r="Z2355" i="8"/>
  <c r="Z2356" i="8"/>
  <c r="Z2357" i="8"/>
  <c r="Z2358" i="8"/>
  <c r="Z2359" i="8"/>
  <c r="Z2360" i="8"/>
  <c r="Z2361" i="8"/>
  <c r="Z2362" i="8"/>
  <c r="Z2363" i="8"/>
  <c r="Z2364" i="8"/>
  <c r="Z2365" i="8"/>
  <c r="Z2366" i="8"/>
  <c r="Z2367" i="8"/>
  <c r="Z2368" i="8"/>
  <c r="Z2369" i="8"/>
  <c r="Z2370" i="8"/>
  <c r="Z2371" i="8"/>
  <c r="Z2372" i="8"/>
  <c r="Z2373" i="8"/>
  <c r="Z2374" i="8"/>
  <c r="Z2375" i="8"/>
  <c r="Z2376" i="8"/>
  <c r="Z2377" i="8"/>
  <c r="Z2378" i="8"/>
  <c r="Z2379" i="8"/>
  <c r="Z2380" i="8"/>
  <c r="Z2381" i="8"/>
  <c r="Z2382" i="8"/>
  <c r="Z2383" i="8"/>
  <c r="Z2384" i="8"/>
  <c r="Z2385" i="8"/>
  <c r="Z2386" i="8"/>
  <c r="Z2387" i="8"/>
  <c r="Z2388" i="8"/>
  <c r="Z2389" i="8"/>
  <c r="Z2390" i="8"/>
  <c r="Z2391" i="8"/>
  <c r="Z2392" i="8"/>
  <c r="Z2393" i="8"/>
  <c r="Z2394" i="8"/>
  <c r="Z2395" i="8"/>
  <c r="Z2396" i="8"/>
  <c r="Z2397" i="8"/>
  <c r="Z2398" i="8"/>
  <c r="Z2399" i="8"/>
  <c r="Z2400" i="8"/>
  <c r="Z2401" i="8"/>
  <c r="Z2402" i="8"/>
  <c r="Z2403" i="8"/>
  <c r="Z2404" i="8"/>
  <c r="Z2405" i="8"/>
  <c r="Z2406" i="8"/>
  <c r="Z2407" i="8"/>
  <c r="Z2408" i="8"/>
  <c r="Z2409" i="8"/>
  <c r="Z2410" i="8"/>
  <c r="Z2411" i="8"/>
  <c r="Z2412" i="8"/>
  <c r="Z2413" i="8"/>
  <c r="Z2414" i="8"/>
  <c r="Z2415" i="8"/>
  <c r="Z2416" i="8"/>
  <c r="Z2417" i="8"/>
  <c r="Z2418" i="8"/>
  <c r="Z2419" i="8"/>
  <c r="Z2420" i="8"/>
  <c r="Z2421" i="8"/>
  <c r="Z2422" i="8"/>
  <c r="Z2423" i="8"/>
  <c r="Z2424" i="8"/>
  <c r="Z2425" i="8"/>
  <c r="Z2426" i="8"/>
  <c r="Z2427" i="8"/>
  <c r="Z2428" i="8"/>
  <c r="Z2429" i="8"/>
  <c r="Z2430" i="8"/>
  <c r="Z2431" i="8"/>
  <c r="Z2432" i="8"/>
  <c r="Z2433" i="8"/>
  <c r="Z2434" i="8"/>
  <c r="Z2435" i="8"/>
  <c r="Z2436" i="8"/>
  <c r="Z2437" i="8"/>
  <c r="Z2438" i="8"/>
  <c r="Z2439" i="8"/>
  <c r="Z2440" i="8"/>
  <c r="Z2441" i="8"/>
  <c r="Z2442" i="8"/>
  <c r="Z2443" i="8"/>
  <c r="Z2444" i="8"/>
  <c r="Z2445" i="8"/>
  <c r="Z2446" i="8"/>
  <c r="Z2447" i="8"/>
  <c r="Z2448" i="8"/>
  <c r="Z2449" i="8"/>
  <c r="Z2450" i="8"/>
  <c r="Z2451" i="8"/>
  <c r="Z2452" i="8"/>
  <c r="Z2453" i="8"/>
  <c r="Z2454" i="8"/>
  <c r="Z2455" i="8"/>
  <c r="Z2456" i="8"/>
  <c r="Z2457" i="8"/>
  <c r="Z2458" i="8"/>
  <c r="Z2459" i="8"/>
  <c r="Z2460" i="8"/>
  <c r="Z2461" i="8"/>
  <c r="Z2462" i="8"/>
  <c r="Z2463" i="8"/>
  <c r="Z2464" i="8"/>
  <c r="Z2465" i="8"/>
  <c r="Z2466" i="8"/>
  <c r="Z2467" i="8"/>
  <c r="Z2468" i="8"/>
  <c r="Z2469" i="8"/>
  <c r="Z2470" i="8"/>
  <c r="Z2471" i="8"/>
  <c r="Z2472" i="8"/>
  <c r="Z2473" i="8"/>
  <c r="Z2474" i="8"/>
  <c r="Z2475" i="8"/>
  <c r="Z2476" i="8"/>
  <c r="Z2477" i="8"/>
  <c r="Z2478" i="8"/>
  <c r="Z2479" i="8"/>
  <c r="Z2480" i="8"/>
  <c r="Z2481" i="8"/>
  <c r="Z2482" i="8"/>
  <c r="Z2483" i="8"/>
  <c r="Z2484" i="8"/>
  <c r="Z2485" i="8"/>
  <c r="Z2486" i="8"/>
  <c r="Z2487" i="8"/>
  <c r="Z2488" i="8"/>
  <c r="Z2489" i="8"/>
  <c r="Z2490" i="8"/>
  <c r="Z2491" i="8"/>
  <c r="Z2492" i="8"/>
  <c r="Z2493" i="8"/>
  <c r="Z2494" i="8"/>
  <c r="Z2495" i="8"/>
  <c r="Z2496" i="8"/>
  <c r="Z2497" i="8"/>
  <c r="Z2498" i="8"/>
  <c r="Z2499" i="8"/>
  <c r="Z2500" i="8"/>
  <c r="Z2501" i="8"/>
  <c r="Z2502" i="8"/>
  <c r="Z2503" i="8"/>
  <c r="Z2504" i="8"/>
  <c r="Z2505" i="8"/>
  <c r="Z2506" i="8"/>
  <c r="Z2507" i="8"/>
  <c r="Z2508" i="8"/>
  <c r="Z2509" i="8"/>
  <c r="Z2510" i="8"/>
  <c r="Z2511" i="8"/>
  <c r="Z2512" i="8"/>
  <c r="Z2513" i="8"/>
  <c r="Z2514" i="8"/>
  <c r="Z2515" i="8"/>
  <c r="Z2516" i="8"/>
  <c r="Z2517" i="8"/>
  <c r="Z2518" i="8"/>
  <c r="Z2519" i="8"/>
  <c r="Z2520" i="8"/>
  <c r="Z2521" i="8"/>
  <c r="Z2522" i="8"/>
  <c r="Z2523" i="8"/>
  <c r="Z2524" i="8"/>
  <c r="Z2525" i="8"/>
  <c r="Z2526" i="8"/>
  <c r="Z2527" i="8"/>
  <c r="Z2528" i="8"/>
  <c r="Z2529" i="8"/>
  <c r="Z2530" i="8"/>
  <c r="Z2531" i="8"/>
  <c r="Z2532" i="8"/>
  <c r="Z2533" i="8"/>
  <c r="Z2534" i="8"/>
  <c r="Z2535" i="8"/>
  <c r="Z2536" i="8"/>
  <c r="Z2537" i="8"/>
  <c r="Z2538" i="8"/>
  <c r="Z2539" i="8"/>
  <c r="Z2540" i="8"/>
  <c r="Z2541" i="8"/>
  <c r="Z2542" i="8"/>
  <c r="Z2543" i="8"/>
  <c r="Z2544" i="8"/>
  <c r="Z2545" i="8"/>
  <c r="Z2546" i="8"/>
  <c r="Z2547" i="8"/>
  <c r="Z2548" i="8"/>
  <c r="Z2549" i="8"/>
  <c r="Z2550" i="8"/>
  <c r="Z2551" i="8"/>
  <c r="Z2552" i="8"/>
  <c r="Z2553" i="8"/>
  <c r="Z2554" i="8"/>
  <c r="Z2555" i="8"/>
  <c r="Z2556" i="8"/>
  <c r="Z2557" i="8"/>
  <c r="Z2558" i="8"/>
  <c r="Z2559" i="8"/>
  <c r="Z2560" i="8"/>
  <c r="Z2561" i="8"/>
  <c r="Z2562" i="8"/>
  <c r="Z2563" i="8"/>
  <c r="Z2564" i="8"/>
  <c r="Z2565" i="8"/>
  <c r="Z2566" i="8"/>
  <c r="Z2567" i="8"/>
  <c r="Z2568" i="8"/>
  <c r="Z2569" i="8"/>
  <c r="Z2570" i="8"/>
  <c r="Z2571" i="8"/>
  <c r="Z2572" i="8"/>
  <c r="Z2573" i="8"/>
  <c r="Z2574" i="8"/>
  <c r="Z2575" i="8"/>
  <c r="Z2576" i="8"/>
  <c r="Z2577" i="8"/>
  <c r="Z2578" i="8"/>
  <c r="Z2579" i="8"/>
  <c r="Z2580" i="8"/>
  <c r="Z2581" i="8"/>
  <c r="Z2582" i="8"/>
  <c r="Z2583" i="8"/>
  <c r="Z2584" i="8"/>
  <c r="Z2585" i="8"/>
  <c r="Z2586" i="8"/>
  <c r="Z2587" i="8"/>
  <c r="Z2588" i="8"/>
  <c r="Z2589" i="8"/>
  <c r="Z2590" i="8"/>
  <c r="Z2591" i="8"/>
  <c r="Z2592" i="8"/>
  <c r="Z2593" i="8"/>
  <c r="Z2594" i="8"/>
  <c r="Z2595" i="8"/>
  <c r="Z2596" i="8"/>
  <c r="Z2597" i="8"/>
  <c r="Z2598" i="8"/>
  <c r="Z2599" i="8"/>
  <c r="Z2600" i="8"/>
  <c r="Z2601" i="8"/>
  <c r="Z2602" i="8"/>
  <c r="Z2603" i="8"/>
  <c r="Z2604" i="8"/>
  <c r="Z2605" i="8"/>
  <c r="Z2606" i="8"/>
  <c r="Z2607" i="8"/>
  <c r="Z2608" i="8"/>
  <c r="Z2609" i="8"/>
  <c r="Z2610" i="8"/>
  <c r="Z2611" i="8"/>
  <c r="Z2612" i="8"/>
  <c r="Z2613" i="8"/>
  <c r="Z2614" i="8"/>
  <c r="Z2615" i="8"/>
  <c r="Z2616" i="8"/>
  <c r="Z2617" i="8"/>
  <c r="Z2618" i="8"/>
  <c r="Z2619" i="8"/>
  <c r="Z2620" i="8"/>
  <c r="Z2621" i="8"/>
  <c r="Z2622" i="8"/>
  <c r="Z2623" i="8"/>
  <c r="Z2624" i="8"/>
  <c r="Z2625" i="8"/>
  <c r="Z2626" i="8"/>
  <c r="Z2627" i="8"/>
  <c r="Z2628" i="8"/>
  <c r="Z2629" i="8"/>
  <c r="Z2630" i="8"/>
  <c r="Z2631" i="8"/>
  <c r="Z2632" i="8"/>
  <c r="Z2633" i="8"/>
  <c r="Z2634" i="8"/>
  <c r="Z2635" i="8"/>
  <c r="Z2636" i="8"/>
  <c r="Z2637" i="8"/>
  <c r="Z2638" i="8"/>
  <c r="Z2639" i="8"/>
  <c r="Z2640" i="8"/>
  <c r="Z2641" i="8"/>
  <c r="Z2642" i="8"/>
  <c r="Z2643" i="8"/>
  <c r="Z2644" i="8"/>
  <c r="Z2645" i="8"/>
  <c r="Z2646" i="8"/>
  <c r="Z2647" i="8"/>
  <c r="Z2648" i="8"/>
  <c r="Z2649" i="8"/>
  <c r="Z2650" i="8"/>
  <c r="Z2651" i="8"/>
  <c r="Z2652" i="8"/>
  <c r="Z2653" i="8"/>
  <c r="Z2654" i="8"/>
  <c r="Z2655" i="8"/>
  <c r="Z2656" i="8"/>
  <c r="Z2657" i="8"/>
  <c r="Z2658" i="8"/>
  <c r="Z2659" i="8"/>
  <c r="Z2660" i="8"/>
  <c r="Z2661" i="8"/>
  <c r="Z2662" i="8"/>
  <c r="Z2663" i="8"/>
  <c r="Z2664" i="8"/>
  <c r="Z2665" i="8"/>
  <c r="Z2666" i="8"/>
  <c r="Z2667" i="8"/>
  <c r="Z2668" i="8"/>
  <c r="Z2669" i="8"/>
  <c r="Z2670" i="8"/>
  <c r="Z2671" i="8"/>
  <c r="Z2672" i="8"/>
  <c r="Z2673" i="8"/>
  <c r="Z2674" i="8"/>
  <c r="Z2675" i="8"/>
  <c r="Z2676" i="8"/>
  <c r="Z2677" i="8"/>
  <c r="Z2678" i="8"/>
  <c r="Z2679" i="8"/>
  <c r="Z2680" i="8"/>
  <c r="Z2681" i="8"/>
  <c r="Z2682" i="8"/>
  <c r="Z2683" i="8"/>
  <c r="Z2684" i="8"/>
  <c r="Z2685" i="8"/>
  <c r="Z2686" i="8"/>
  <c r="Z2687" i="8"/>
  <c r="Z2688" i="8"/>
  <c r="Z2689" i="8"/>
  <c r="Z2690" i="8"/>
  <c r="Z2691" i="8"/>
  <c r="Z2692" i="8"/>
  <c r="Z2693" i="8"/>
  <c r="Z2694" i="8"/>
  <c r="Z2695" i="8"/>
  <c r="Z2696" i="8"/>
  <c r="Z2697" i="8"/>
  <c r="Z2698" i="8"/>
  <c r="Z2699" i="8"/>
  <c r="Z2700" i="8"/>
  <c r="Z2701" i="8"/>
  <c r="Z2702" i="8"/>
  <c r="Z2703" i="8"/>
  <c r="Z2704" i="8"/>
  <c r="Z2705" i="8"/>
  <c r="Z2706" i="8"/>
  <c r="Z2707" i="8"/>
  <c r="Z2708" i="8"/>
  <c r="Z2709" i="8"/>
  <c r="Z2710" i="8"/>
  <c r="Z2711" i="8"/>
  <c r="Z2712" i="8"/>
  <c r="Z2713" i="8"/>
  <c r="Z2714" i="8"/>
  <c r="Z2715" i="8"/>
  <c r="Z2716" i="8"/>
  <c r="Z2717" i="8"/>
  <c r="Z2718" i="8"/>
  <c r="Z2719" i="8"/>
  <c r="Z2720" i="8"/>
  <c r="Z2721" i="8"/>
  <c r="Z2722" i="8"/>
  <c r="Z2723" i="8"/>
  <c r="Z2724" i="8"/>
  <c r="Z2725" i="8"/>
  <c r="Z2726" i="8"/>
  <c r="Z2727" i="8"/>
  <c r="Z2728" i="8"/>
  <c r="Z2729" i="8"/>
  <c r="Z2730" i="8"/>
  <c r="Z2731" i="8"/>
  <c r="Z2732" i="8"/>
  <c r="Z2733" i="8"/>
  <c r="Z2734" i="8"/>
  <c r="Z2735" i="8"/>
  <c r="Z2736" i="8"/>
  <c r="Z2737" i="8"/>
  <c r="Z2738" i="8"/>
  <c r="Z2739" i="8"/>
  <c r="Z2740" i="8"/>
  <c r="Z2741" i="8"/>
  <c r="Z2742" i="8"/>
  <c r="Z2743" i="8"/>
  <c r="Z2744" i="8"/>
  <c r="Z2745" i="8"/>
  <c r="Z2746" i="8"/>
  <c r="Z2747" i="8"/>
  <c r="Z2748" i="8"/>
  <c r="Z2749" i="8"/>
  <c r="Z2750" i="8"/>
  <c r="Z2751" i="8"/>
  <c r="Z2752" i="8"/>
  <c r="Z2753" i="8"/>
  <c r="Z2754" i="8"/>
  <c r="Z2755" i="8"/>
  <c r="Z2756" i="8"/>
  <c r="Z2757" i="8"/>
  <c r="Z2758" i="8"/>
  <c r="Z2759" i="8"/>
  <c r="Z2760" i="8"/>
  <c r="Z2761" i="8"/>
  <c r="Z2762" i="8"/>
  <c r="Z2763" i="8"/>
  <c r="Z2764" i="8"/>
  <c r="Z2765" i="8"/>
  <c r="Z2766" i="8"/>
  <c r="Z2767" i="8"/>
  <c r="Z2768" i="8"/>
  <c r="Z2769" i="8"/>
  <c r="Z2770" i="8"/>
  <c r="Z2771" i="8"/>
  <c r="Z2772" i="8"/>
  <c r="Z2773" i="8"/>
  <c r="Z2774" i="8"/>
  <c r="Z2775" i="8"/>
  <c r="Z2776" i="8"/>
  <c r="Z2777" i="8"/>
  <c r="Z2778" i="8"/>
  <c r="Z2779" i="8"/>
  <c r="Z2780" i="8"/>
  <c r="Z2781" i="8"/>
  <c r="Z2782" i="8"/>
  <c r="Z2783" i="8"/>
  <c r="Z2784" i="8"/>
  <c r="Z2785" i="8"/>
  <c r="Z2786" i="8"/>
  <c r="Z2787" i="8"/>
  <c r="Z2788" i="8"/>
  <c r="Z2789" i="8"/>
  <c r="Z2790" i="8"/>
  <c r="Z2791" i="8"/>
  <c r="Z2792" i="8"/>
  <c r="Z2793" i="8"/>
  <c r="Z2794" i="8"/>
  <c r="Z2795" i="8"/>
  <c r="Z2796" i="8"/>
  <c r="Z2797" i="8"/>
  <c r="Z2798" i="8"/>
  <c r="Z2799" i="8"/>
  <c r="Z2800" i="8"/>
  <c r="Z2801" i="8"/>
  <c r="Z2802" i="8"/>
  <c r="Z2803" i="8"/>
  <c r="Z2804" i="8"/>
  <c r="Z2805" i="8"/>
  <c r="Z2806" i="8"/>
  <c r="Z2807" i="8"/>
  <c r="Z2808" i="8"/>
  <c r="Z2809" i="8"/>
  <c r="Z2810" i="8"/>
  <c r="Z2811" i="8"/>
  <c r="Z2812" i="8"/>
  <c r="Z2813" i="8"/>
  <c r="Z2814" i="8"/>
  <c r="Z2815" i="8"/>
  <c r="Z2816" i="8"/>
  <c r="Z2817" i="8"/>
  <c r="Z2818" i="8"/>
  <c r="Z2819" i="8"/>
  <c r="Z2820" i="8"/>
  <c r="Z2821" i="8"/>
  <c r="Z2822" i="8"/>
  <c r="Z2823" i="8"/>
  <c r="Z2824" i="8"/>
  <c r="Z2825" i="8"/>
  <c r="Z2826" i="8"/>
  <c r="Z2827" i="8"/>
  <c r="Z2828" i="8"/>
  <c r="Z2829" i="8"/>
  <c r="Z2830" i="8"/>
  <c r="Z2831" i="8"/>
  <c r="Z2832" i="8"/>
  <c r="Z2833" i="8"/>
  <c r="Z2834" i="8"/>
  <c r="Z2835" i="8"/>
  <c r="Z2836" i="8"/>
  <c r="Z2837" i="8"/>
  <c r="Z2838" i="8"/>
  <c r="Z2839" i="8"/>
  <c r="Z2840" i="8"/>
  <c r="Z2841" i="8"/>
  <c r="Z2842" i="8"/>
  <c r="Z2843" i="8"/>
  <c r="Z2844" i="8"/>
  <c r="Z2845" i="8"/>
  <c r="Z2846" i="8"/>
  <c r="Z2847" i="8"/>
  <c r="Z2848" i="8"/>
  <c r="Z2849" i="8"/>
  <c r="Z2850" i="8"/>
  <c r="Z2851" i="8"/>
  <c r="Z2852" i="8"/>
  <c r="Z2853" i="8"/>
  <c r="Z2854" i="8"/>
  <c r="Z2855" i="8"/>
  <c r="Z2856" i="8"/>
  <c r="Z2857" i="8"/>
  <c r="Z2858" i="8"/>
  <c r="Z2859" i="8"/>
  <c r="Z2860" i="8"/>
  <c r="Z2861" i="8"/>
  <c r="Z2862" i="8"/>
  <c r="Z2863" i="8"/>
  <c r="Z2864" i="8"/>
  <c r="Z2865" i="8"/>
  <c r="Z2866" i="8"/>
  <c r="Z2867" i="8"/>
  <c r="Z2868" i="8"/>
  <c r="Z2869" i="8"/>
  <c r="Z2870" i="8"/>
  <c r="Z2871" i="8"/>
  <c r="Z2872" i="8"/>
  <c r="Z2873" i="8"/>
  <c r="Z2874" i="8"/>
  <c r="Z2875" i="8"/>
  <c r="Z2876" i="8"/>
  <c r="Z2877" i="8"/>
  <c r="Z2878" i="8"/>
  <c r="Z2879" i="8"/>
  <c r="Z2880" i="8"/>
  <c r="Z2881" i="8"/>
  <c r="Z2882" i="8"/>
  <c r="Z2883" i="8"/>
  <c r="Z2884" i="8"/>
  <c r="Z2885" i="8"/>
  <c r="Z2886" i="8"/>
  <c r="Z2887" i="8"/>
  <c r="Z2888" i="8"/>
  <c r="Z2889" i="8"/>
  <c r="Z2890" i="8"/>
  <c r="Z2891" i="8"/>
  <c r="Z2892" i="8"/>
  <c r="Z2893" i="8"/>
  <c r="Z2894" i="8"/>
  <c r="Z2895" i="8"/>
  <c r="Z2896" i="8"/>
  <c r="Z2897" i="8"/>
  <c r="Z2898" i="8"/>
  <c r="Z2899" i="8"/>
  <c r="Z2900" i="8"/>
  <c r="Z2901" i="8"/>
  <c r="Z2902" i="8"/>
  <c r="Z2903" i="8"/>
  <c r="Z2904" i="8"/>
  <c r="Z2905" i="8"/>
  <c r="Z2906" i="8"/>
  <c r="Z2907" i="8"/>
  <c r="Z2908" i="8"/>
  <c r="Z2909" i="8"/>
  <c r="Z2910" i="8"/>
  <c r="Z2911" i="8"/>
  <c r="Z2912" i="8"/>
  <c r="Z2913" i="8"/>
  <c r="Z2914" i="8"/>
  <c r="Z2915" i="8"/>
  <c r="Z2916" i="8"/>
  <c r="Z2917" i="8"/>
  <c r="Z2918" i="8"/>
  <c r="Z2919" i="8"/>
  <c r="Z2920" i="8"/>
  <c r="Z2921" i="8"/>
  <c r="Z2922" i="8"/>
  <c r="Z2923" i="8"/>
  <c r="Z2924" i="8"/>
  <c r="Z2925" i="8"/>
  <c r="Z2926" i="8"/>
  <c r="Z2927" i="8"/>
  <c r="Z2928" i="8"/>
  <c r="Z2929" i="8"/>
  <c r="Z2930" i="8"/>
  <c r="Z2931" i="8"/>
  <c r="Z2932" i="8"/>
  <c r="Z2933" i="8"/>
  <c r="Z2934" i="8"/>
  <c r="Z2935" i="8"/>
  <c r="Z2936" i="8"/>
  <c r="Z2937" i="8"/>
  <c r="Z2938" i="8"/>
  <c r="Z2939" i="8"/>
  <c r="Z2940" i="8"/>
  <c r="Z2941" i="8"/>
  <c r="Z2942" i="8"/>
  <c r="Z2943" i="8"/>
  <c r="Z2944" i="8"/>
  <c r="Z2945" i="8"/>
  <c r="Z2946" i="8"/>
  <c r="Z2947" i="8"/>
  <c r="Z2948" i="8"/>
  <c r="Z2949" i="8"/>
  <c r="Z2950" i="8"/>
  <c r="Z2951" i="8"/>
  <c r="Z2952" i="8"/>
  <c r="Z2953" i="8"/>
  <c r="Z2954" i="8"/>
  <c r="Z2955" i="8"/>
  <c r="Z2956" i="8"/>
  <c r="Z2957" i="8"/>
  <c r="Z2958" i="8"/>
  <c r="Z2959" i="8"/>
  <c r="Z2960" i="8"/>
  <c r="Z2961" i="8"/>
  <c r="Z2962" i="8"/>
  <c r="Z2963" i="8"/>
  <c r="Z2964" i="8"/>
  <c r="Z2965" i="8"/>
  <c r="Z2966" i="8"/>
  <c r="Z2967" i="8"/>
  <c r="Z2968" i="8"/>
  <c r="Z2969" i="8"/>
  <c r="Z2970" i="8"/>
  <c r="Z2971" i="8"/>
  <c r="Z2972" i="8"/>
  <c r="Z2973" i="8"/>
  <c r="Z2974" i="8"/>
  <c r="Z2975" i="8"/>
  <c r="Z2976" i="8"/>
  <c r="Z2977" i="8"/>
  <c r="Z2978" i="8"/>
  <c r="Z2979" i="8"/>
  <c r="Z2980" i="8"/>
  <c r="Z2981" i="8"/>
  <c r="Z2982" i="8"/>
  <c r="Z2983" i="8"/>
  <c r="Z2984" i="8"/>
  <c r="Z2985" i="8"/>
  <c r="Z2986" i="8"/>
  <c r="Z2987" i="8"/>
  <c r="Z2988" i="8"/>
  <c r="Z2989" i="8"/>
  <c r="Z2990" i="8"/>
  <c r="Z2991" i="8"/>
  <c r="Z2992" i="8"/>
  <c r="Z2993" i="8"/>
  <c r="Z2994" i="8"/>
  <c r="Z2995" i="8"/>
  <c r="Z2996" i="8"/>
  <c r="Z2997" i="8"/>
  <c r="Z2998" i="8"/>
  <c r="Z2999" i="8"/>
  <c r="Z3000" i="8"/>
  <c r="Z3001" i="8"/>
  <c r="Z3002" i="8"/>
  <c r="Z3003" i="8"/>
  <c r="Z3004" i="8"/>
  <c r="Z3005" i="8"/>
  <c r="Z3006" i="8"/>
  <c r="Z3007" i="8"/>
  <c r="Z3008" i="8"/>
  <c r="Z3009" i="8"/>
  <c r="Z3010" i="8"/>
  <c r="Z3011" i="8"/>
  <c r="Z3012" i="8"/>
  <c r="Z3013" i="8"/>
  <c r="Z3014" i="8"/>
  <c r="Z3015" i="8"/>
  <c r="Z3016" i="8"/>
  <c r="Z3017" i="8"/>
  <c r="Z3018" i="8"/>
  <c r="Z3019" i="8"/>
  <c r="Z3020" i="8"/>
  <c r="Z3021" i="8"/>
  <c r="Z3022" i="8"/>
  <c r="Z3023" i="8"/>
  <c r="Z3024" i="8"/>
  <c r="Z3025" i="8"/>
  <c r="Z3026" i="8"/>
  <c r="Z3027" i="8"/>
  <c r="Z3028" i="8"/>
  <c r="Z3029" i="8"/>
  <c r="Z3030" i="8"/>
  <c r="Z3031" i="8"/>
  <c r="Z3032" i="8"/>
  <c r="Z3033" i="8"/>
  <c r="Z3034" i="8"/>
  <c r="Z3035" i="8"/>
  <c r="Z3036" i="8"/>
  <c r="Z3037" i="8"/>
  <c r="Z3038" i="8"/>
  <c r="Z3039" i="8"/>
  <c r="Z3040" i="8"/>
  <c r="Z3041" i="8"/>
  <c r="Z3042" i="8"/>
  <c r="Z3043" i="8"/>
  <c r="Z3044" i="8"/>
  <c r="Z3045" i="8"/>
  <c r="Z3046" i="8"/>
  <c r="Z3047" i="8"/>
  <c r="Z3048" i="8"/>
  <c r="Z3049" i="8"/>
  <c r="Z3050" i="8"/>
  <c r="Z3051" i="8"/>
  <c r="Z3052" i="8"/>
  <c r="Z3053" i="8"/>
  <c r="Z3054" i="8"/>
  <c r="Z3055" i="8"/>
  <c r="Z3056" i="8"/>
  <c r="Z3057" i="8"/>
  <c r="Z3058" i="8"/>
  <c r="Z3059" i="8"/>
  <c r="Z3060" i="8"/>
  <c r="Z3061" i="8"/>
  <c r="Z3062" i="8"/>
  <c r="Z3063" i="8"/>
  <c r="Z3064" i="8"/>
  <c r="Z3065" i="8"/>
  <c r="Z3066" i="8"/>
  <c r="Z3067" i="8"/>
  <c r="Z3068" i="8"/>
  <c r="Z3069" i="8"/>
  <c r="Z3070" i="8"/>
  <c r="Z3071" i="8"/>
  <c r="Z3072" i="8"/>
  <c r="Z3073" i="8"/>
  <c r="Z3074" i="8"/>
  <c r="Z3075" i="8"/>
  <c r="Z3076" i="8"/>
  <c r="Z3077" i="8"/>
  <c r="Z3078" i="8"/>
  <c r="Z3079" i="8"/>
  <c r="Z3080" i="8"/>
  <c r="Z3081" i="8"/>
  <c r="Z3082" i="8"/>
  <c r="Z3083" i="8"/>
  <c r="Z3084" i="8"/>
  <c r="Z3085" i="8"/>
  <c r="Z3086" i="8"/>
  <c r="Z3087" i="8"/>
  <c r="Z3088" i="8"/>
  <c r="Z3089" i="8"/>
  <c r="Z3090" i="8"/>
  <c r="Z3091" i="8"/>
  <c r="Z3092" i="8"/>
  <c r="Z3093" i="8"/>
  <c r="Z3094" i="8"/>
  <c r="Z3095" i="8"/>
  <c r="Z3096" i="8"/>
  <c r="Z3097" i="8"/>
  <c r="Z3098" i="8"/>
  <c r="Z3099" i="8"/>
  <c r="Z3100" i="8"/>
  <c r="Z3101" i="8"/>
  <c r="Z3102" i="8"/>
  <c r="Z3103" i="8"/>
  <c r="Z3104" i="8"/>
  <c r="Z3105" i="8"/>
  <c r="Z3106" i="8"/>
  <c r="Z3107" i="8"/>
  <c r="Z3108" i="8"/>
  <c r="Z3109" i="8"/>
  <c r="Z3110" i="8"/>
  <c r="Z3111" i="8"/>
  <c r="Z3112" i="8"/>
  <c r="Z3113" i="8"/>
  <c r="Z3114" i="8"/>
  <c r="Z3115" i="8"/>
  <c r="Z3116" i="8"/>
  <c r="Z3117" i="8"/>
  <c r="Z3118" i="8"/>
  <c r="Z3119" i="8"/>
  <c r="Z3120" i="8"/>
  <c r="Z3121" i="8"/>
  <c r="Z3122" i="8"/>
  <c r="Z3123" i="8"/>
  <c r="Z3124" i="8"/>
  <c r="Z3125" i="8"/>
  <c r="Z3126" i="8"/>
  <c r="Z3127" i="8"/>
  <c r="Z3128" i="8"/>
  <c r="Z3129" i="8"/>
  <c r="Z3130" i="8"/>
  <c r="Z3131" i="8"/>
  <c r="Z3132" i="8"/>
  <c r="Z3133" i="8"/>
  <c r="Z3134" i="8"/>
  <c r="Z3135" i="8"/>
  <c r="Z3136" i="8"/>
  <c r="Z3137" i="8"/>
  <c r="Z3138" i="8"/>
  <c r="Z3139" i="8"/>
  <c r="Z3140" i="8"/>
  <c r="Z3141" i="8"/>
  <c r="Z3142" i="8"/>
  <c r="Z3143" i="8"/>
  <c r="Z3144" i="8"/>
  <c r="Z3145" i="8"/>
  <c r="Z3146" i="8"/>
  <c r="Z3147" i="8"/>
  <c r="Z3148" i="8"/>
  <c r="Z3149" i="8"/>
  <c r="Z3150" i="8"/>
  <c r="Z3151" i="8"/>
  <c r="Z3152" i="8"/>
  <c r="Z3153" i="8"/>
  <c r="Z3154" i="8"/>
  <c r="Z3155" i="8"/>
  <c r="Z3156" i="8"/>
  <c r="Z3157" i="8"/>
  <c r="Z3158" i="8"/>
  <c r="Z3159" i="8"/>
  <c r="Z3160" i="8"/>
  <c r="Z3161" i="8"/>
  <c r="Z3162" i="8"/>
  <c r="Z3163" i="8"/>
  <c r="Z3164" i="8"/>
  <c r="Z3165" i="8"/>
  <c r="Z3166" i="8"/>
  <c r="Z3167" i="8"/>
  <c r="Z3168" i="8"/>
  <c r="Z3169" i="8"/>
  <c r="Z3170" i="8"/>
  <c r="Z3171" i="8"/>
  <c r="Z3172" i="8"/>
  <c r="Z3173" i="8"/>
  <c r="Z3174" i="8"/>
  <c r="Z3175" i="8"/>
  <c r="Z3176" i="8"/>
  <c r="Z3177" i="8"/>
  <c r="Z3178" i="8"/>
  <c r="Z3179" i="8"/>
  <c r="Z3180" i="8"/>
  <c r="Z3181" i="8"/>
  <c r="Z3182" i="8"/>
  <c r="Z3183" i="8"/>
  <c r="Z3184" i="8"/>
  <c r="Z3185" i="8"/>
  <c r="Z3186" i="8"/>
  <c r="Z3187" i="8"/>
  <c r="Z3188" i="8"/>
  <c r="Z3189" i="8"/>
  <c r="Z3190" i="8"/>
  <c r="Z3191" i="8"/>
  <c r="Z3192" i="8"/>
  <c r="Z3193" i="8"/>
  <c r="Z3194" i="8"/>
  <c r="Z3195" i="8"/>
  <c r="Z3196" i="8"/>
  <c r="Z3197" i="8"/>
  <c r="Z3198" i="8"/>
  <c r="Z3199" i="8"/>
  <c r="Z3200" i="8"/>
  <c r="Z3201" i="8"/>
  <c r="Z3202" i="8"/>
  <c r="Z3203" i="8"/>
  <c r="Z3204" i="8"/>
  <c r="Z3205" i="8"/>
  <c r="Z3206" i="8"/>
  <c r="Z3207" i="8"/>
  <c r="Z3208" i="8"/>
  <c r="Z3209" i="8"/>
  <c r="Z3210" i="8"/>
  <c r="Z3211" i="8"/>
  <c r="Z3212" i="8"/>
  <c r="Z3213" i="8"/>
  <c r="Z3214" i="8"/>
  <c r="Z3215" i="8"/>
  <c r="Z3216" i="8"/>
  <c r="Z3217" i="8"/>
  <c r="Z3218" i="8"/>
  <c r="Z3219" i="8"/>
  <c r="Z3220" i="8"/>
  <c r="Z3221" i="8"/>
  <c r="Z3222" i="8"/>
  <c r="Z3223" i="8"/>
  <c r="Z3224" i="8"/>
  <c r="Z3225" i="8"/>
  <c r="Z3226" i="8"/>
  <c r="Z3227" i="8"/>
  <c r="Z3228" i="8"/>
  <c r="Z3229" i="8"/>
  <c r="Z3230" i="8"/>
  <c r="Z3231" i="8"/>
  <c r="Z3232" i="8"/>
  <c r="Z3233" i="8"/>
  <c r="Z3234" i="8"/>
  <c r="Z3235" i="8"/>
  <c r="Z3236" i="8"/>
  <c r="Z3237" i="8"/>
  <c r="Z3238" i="8"/>
  <c r="Z3239" i="8"/>
  <c r="Z3240" i="8"/>
  <c r="Z3241" i="8"/>
  <c r="Z3242" i="8"/>
  <c r="Z3243" i="8"/>
  <c r="Z3244" i="8"/>
  <c r="Z3245" i="8"/>
  <c r="Z3246" i="8"/>
  <c r="Z3247" i="8"/>
  <c r="Z3248" i="8"/>
  <c r="Z3249" i="8"/>
  <c r="Z3250" i="8"/>
  <c r="Z3251" i="8"/>
  <c r="Z3252" i="8"/>
  <c r="Z3253" i="8"/>
  <c r="Z3254" i="8"/>
  <c r="Z3255" i="8"/>
  <c r="Z3256" i="8"/>
  <c r="Z3257" i="8"/>
  <c r="Z3258" i="8"/>
  <c r="Z3259" i="8"/>
  <c r="Z3260" i="8"/>
  <c r="Z3261" i="8"/>
  <c r="Z3262" i="8"/>
  <c r="Z3263" i="8"/>
  <c r="Z3264" i="8"/>
  <c r="Z3265" i="8"/>
  <c r="Z3266" i="8"/>
  <c r="Z3267" i="8"/>
  <c r="Z3268" i="8"/>
  <c r="Z3269" i="8"/>
  <c r="Z3270" i="8"/>
  <c r="Z3271" i="8"/>
  <c r="Z3272" i="8"/>
  <c r="Z3273" i="8"/>
  <c r="Z3274" i="8"/>
  <c r="Z3275" i="8"/>
  <c r="Z3276" i="8"/>
  <c r="Z3277" i="8"/>
  <c r="Z3278" i="8"/>
  <c r="Z3279" i="8"/>
  <c r="Z3280" i="8"/>
  <c r="Z3281" i="8"/>
  <c r="Z3282" i="8"/>
  <c r="Z3283" i="8"/>
  <c r="Z3284" i="8"/>
  <c r="Z3285" i="8"/>
  <c r="Z3286" i="8"/>
  <c r="Z3287" i="8"/>
  <c r="Z3288" i="8"/>
  <c r="Z3289" i="8"/>
  <c r="Z3290" i="8"/>
  <c r="Z3291" i="8"/>
  <c r="Z3292" i="8"/>
  <c r="Z3293" i="8"/>
  <c r="Z3294" i="8"/>
  <c r="Z3295" i="8"/>
  <c r="Z3296" i="8"/>
  <c r="Z3297" i="8"/>
  <c r="Z3298" i="8"/>
  <c r="Z3299" i="8"/>
  <c r="Z3300" i="8"/>
  <c r="Z3301" i="8"/>
  <c r="Z3302" i="8"/>
  <c r="Z3303" i="8"/>
  <c r="Z3304" i="8"/>
  <c r="Z3305" i="8"/>
  <c r="Z3306" i="8"/>
  <c r="Z3307" i="8"/>
  <c r="Z3308" i="8"/>
  <c r="Z3309" i="8"/>
  <c r="Z3310" i="8"/>
  <c r="Z3311" i="8"/>
  <c r="Z3312" i="8"/>
  <c r="Z3313" i="8"/>
  <c r="Z3314" i="8"/>
  <c r="Z3315" i="8"/>
  <c r="Z3316" i="8"/>
  <c r="Z3317" i="8"/>
  <c r="Z3318" i="8"/>
  <c r="Z3319" i="8"/>
  <c r="Z3320" i="8"/>
  <c r="Z3321" i="8"/>
  <c r="Z3322" i="8"/>
  <c r="Z3323" i="8"/>
  <c r="Z3324" i="8"/>
  <c r="Z3325" i="8"/>
  <c r="Z3326" i="8"/>
  <c r="Z3327" i="8"/>
  <c r="Z3328" i="8"/>
  <c r="Z3329" i="8"/>
  <c r="Z3330" i="8"/>
  <c r="Z3331" i="8"/>
  <c r="Z3332" i="8"/>
  <c r="Z3333" i="8"/>
  <c r="Z3334" i="8"/>
  <c r="Z3335" i="8"/>
  <c r="Z3336" i="8"/>
  <c r="Z3337" i="8"/>
  <c r="Z3338" i="8"/>
  <c r="Z3339" i="8"/>
  <c r="Z3340" i="8"/>
  <c r="Z3341" i="8"/>
  <c r="Z3342" i="8"/>
  <c r="Z3343" i="8"/>
  <c r="Z3344" i="8"/>
  <c r="Z3345" i="8"/>
  <c r="Z3346" i="8"/>
  <c r="Z3347" i="8"/>
  <c r="Z3348" i="8"/>
  <c r="Z3349" i="8"/>
  <c r="Z3350" i="8"/>
  <c r="Z3351" i="8"/>
  <c r="Z3352" i="8"/>
  <c r="Z3353" i="8"/>
  <c r="Z3354" i="8"/>
  <c r="Z3355" i="8"/>
  <c r="Z3356" i="8"/>
  <c r="Z3357" i="8"/>
  <c r="Z3358" i="8"/>
  <c r="Z3359" i="8"/>
  <c r="Z3360" i="8"/>
  <c r="Z3361" i="8"/>
  <c r="Z3362" i="8"/>
  <c r="Z3363" i="8"/>
  <c r="Z3364" i="8"/>
  <c r="Z3365" i="8"/>
  <c r="Z3366" i="8"/>
  <c r="Z3367" i="8"/>
  <c r="Z3368" i="8"/>
  <c r="Z3369" i="8"/>
  <c r="Z3370" i="8"/>
  <c r="Z3371" i="8"/>
  <c r="Z3372" i="8"/>
  <c r="Z3373" i="8"/>
  <c r="Z3374" i="8"/>
  <c r="Z3375" i="8"/>
  <c r="Z3376" i="8"/>
  <c r="Z3377" i="8"/>
  <c r="Z3378" i="8"/>
  <c r="Z3379" i="8"/>
  <c r="Z3380" i="8"/>
  <c r="Z3381" i="8"/>
  <c r="Z3382" i="8"/>
  <c r="Z3383" i="8"/>
  <c r="Z3384" i="8"/>
  <c r="Z3385" i="8"/>
  <c r="Z3386" i="8"/>
  <c r="Z3387" i="8"/>
  <c r="Z3388" i="8"/>
  <c r="Z3389" i="8"/>
  <c r="Z3390" i="8"/>
  <c r="Z3391" i="8"/>
  <c r="Z3392" i="8"/>
  <c r="Z3393" i="8"/>
  <c r="Z3394" i="8"/>
  <c r="Z3395" i="8"/>
  <c r="Z3396" i="8"/>
  <c r="Z3397" i="8"/>
  <c r="Z3398" i="8"/>
  <c r="Z3399" i="8"/>
  <c r="Z3400" i="8"/>
  <c r="Z3401" i="8"/>
  <c r="Z3402" i="8"/>
  <c r="Z3403" i="8"/>
  <c r="Z3404" i="8"/>
  <c r="Z3405" i="8"/>
  <c r="Z3406" i="8"/>
  <c r="Z3407" i="8"/>
  <c r="Z3408" i="8"/>
  <c r="Z3409" i="8"/>
  <c r="Z3410" i="8"/>
  <c r="Z3411" i="8"/>
  <c r="Z3412" i="8"/>
  <c r="Z3413" i="8"/>
  <c r="Z3414" i="8"/>
  <c r="Z3415" i="8"/>
  <c r="Z3416" i="8"/>
  <c r="Z3417" i="8"/>
  <c r="Z3418" i="8"/>
  <c r="Z3419" i="8"/>
  <c r="Z3420" i="8"/>
  <c r="Z3421" i="8"/>
  <c r="Z3422" i="8"/>
  <c r="Z3423" i="8"/>
  <c r="Z3424" i="8"/>
  <c r="Z3425" i="8"/>
  <c r="Z3426" i="8"/>
  <c r="Z3427" i="8"/>
  <c r="Z3428" i="8"/>
  <c r="Z3429" i="8"/>
  <c r="Z3430" i="8"/>
  <c r="Z3431" i="8"/>
  <c r="Z3432" i="8"/>
  <c r="Z3433" i="8"/>
  <c r="Z3434" i="8"/>
  <c r="Z3435" i="8"/>
  <c r="Z3436" i="8"/>
  <c r="Z3437" i="8"/>
  <c r="Z3438" i="8"/>
  <c r="Z3439" i="8"/>
  <c r="Z3440" i="8"/>
  <c r="Z3441" i="8"/>
  <c r="Z3442" i="8"/>
  <c r="Z3443" i="8"/>
  <c r="Z3444" i="8"/>
  <c r="Z3445" i="8"/>
  <c r="Z3446" i="8"/>
  <c r="Z3447" i="8"/>
  <c r="Z3448" i="8"/>
  <c r="Z3449" i="8"/>
  <c r="Z3450" i="8"/>
  <c r="Z3451" i="8"/>
  <c r="Z3452" i="8"/>
  <c r="Z3453" i="8"/>
  <c r="Z3454" i="8"/>
  <c r="Z3455" i="8"/>
  <c r="Z3456" i="8"/>
  <c r="Z3457" i="8"/>
  <c r="Z3458" i="8"/>
  <c r="Z3459" i="8"/>
  <c r="Z3460" i="8"/>
  <c r="Z3461" i="8"/>
  <c r="Z3462" i="8"/>
  <c r="Z3463" i="8"/>
  <c r="Z3464" i="8"/>
  <c r="Z3465" i="8"/>
  <c r="Z3466" i="8"/>
  <c r="Z3467" i="8"/>
  <c r="Z3468" i="8"/>
  <c r="Z3469" i="8"/>
  <c r="Z3470" i="8"/>
  <c r="Z3471" i="8"/>
  <c r="Z3472" i="8"/>
  <c r="Z3473" i="8"/>
  <c r="Z3474" i="8"/>
  <c r="Z3475" i="8"/>
  <c r="Z3476" i="8"/>
  <c r="Z3477" i="8"/>
  <c r="Z3478" i="8"/>
  <c r="Z3479" i="8"/>
  <c r="Z3480" i="8"/>
  <c r="Z3481" i="8"/>
  <c r="Z3482" i="8"/>
  <c r="Z3483" i="8"/>
  <c r="Z3484" i="8"/>
  <c r="Z3485" i="8"/>
  <c r="Z3486" i="8"/>
  <c r="Z3487" i="8"/>
  <c r="Z3488" i="8"/>
  <c r="Z3489" i="8"/>
  <c r="Z3490" i="8"/>
  <c r="Z3491" i="8"/>
  <c r="Z3492" i="8"/>
  <c r="Z3493" i="8"/>
  <c r="Z3494" i="8"/>
  <c r="Z3495" i="8"/>
  <c r="Z3496" i="8"/>
  <c r="Z3497" i="8"/>
  <c r="Z3498" i="8"/>
  <c r="Z3499" i="8"/>
  <c r="Z3500" i="8"/>
  <c r="Z3501" i="8"/>
  <c r="Z3502" i="8"/>
  <c r="Z3503" i="8"/>
  <c r="Z3504" i="8"/>
  <c r="Z3505" i="8"/>
  <c r="Z3506" i="8"/>
  <c r="Z3507" i="8"/>
  <c r="Z3508" i="8"/>
  <c r="Z3509" i="8"/>
  <c r="Z3510" i="8"/>
  <c r="Z3511" i="8"/>
  <c r="Z3512" i="8"/>
  <c r="Z3513" i="8"/>
  <c r="Z3514" i="8"/>
  <c r="Z3515" i="8"/>
  <c r="Z3516" i="8"/>
  <c r="Z3517" i="8"/>
  <c r="Z3518" i="8"/>
  <c r="Z3519" i="8"/>
  <c r="Z3520" i="8"/>
  <c r="Z3521" i="8"/>
  <c r="Z3522" i="8"/>
  <c r="Z3523" i="8"/>
  <c r="Z3524" i="8"/>
  <c r="Z3525" i="8"/>
  <c r="Z3526" i="8"/>
  <c r="Z3527" i="8"/>
  <c r="Z3528" i="8"/>
  <c r="Z3529" i="8"/>
  <c r="Z3530" i="8"/>
  <c r="Z3531" i="8"/>
  <c r="Z3532" i="8"/>
  <c r="Z3533" i="8"/>
  <c r="Z3534" i="8"/>
  <c r="Z3535" i="8"/>
  <c r="Z3536" i="8"/>
  <c r="Z3537" i="8"/>
  <c r="Z3538" i="8"/>
  <c r="Z3539" i="8"/>
  <c r="Z3540" i="8"/>
  <c r="Z3541" i="8"/>
  <c r="Z3542" i="8"/>
  <c r="Z3543" i="8"/>
  <c r="Z3544" i="8"/>
  <c r="Z3545" i="8"/>
  <c r="Z3546" i="8"/>
  <c r="Z3547" i="8"/>
  <c r="Z3548" i="8"/>
  <c r="Z3549" i="8"/>
  <c r="Z3550" i="8"/>
  <c r="Z3551" i="8"/>
  <c r="Z3552" i="8"/>
  <c r="Z3553" i="8"/>
  <c r="Z3554" i="8"/>
  <c r="Z3555" i="8"/>
  <c r="Z3556" i="8"/>
  <c r="Z3557" i="8"/>
  <c r="Z3558" i="8"/>
  <c r="Z3559" i="8"/>
  <c r="Z3560" i="8"/>
  <c r="Z3561" i="8"/>
  <c r="Z3562" i="8"/>
  <c r="Z3563" i="8"/>
  <c r="Z3564" i="8"/>
  <c r="Z3565" i="8"/>
  <c r="Z3566" i="8"/>
  <c r="Z3567" i="8"/>
  <c r="Z3568" i="8"/>
  <c r="Z3569" i="8"/>
  <c r="Z3570" i="8"/>
  <c r="Z3571" i="8"/>
  <c r="Z3572" i="8"/>
  <c r="Z3573" i="8"/>
  <c r="Z3574" i="8"/>
  <c r="Z3575" i="8"/>
  <c r="Z3576" i="8"/>
  <c r="Z3577" i="8"/>
  <c r="Z3578" i="8"/>
  <c r="Z3579" i="8"/>
  <c r="Z3580" i="8"/>
  <c r="Z3581" i="8"/>
  <c r="Z3582" i="8"/>
  <c r="Z3583" i="8"/>
  <c r="Z3584" i="8"/>
  <c r="Z3585" i="8"/>
  <c r="Z3586" i="8"/>
  <c r="Z3587" i="8"/>
  <c r="Z3588" i="8"/>
  <c r="Z3589" i="8"/>
  <c r="Z3590" i="8"/>
  <c r="Z3591" i="8"/>
  <c r="Z3592" i="8"/>
  <c r="Z3593" i="8"/>
  <c r="Z3594" i="8"/>
  <c r="Z3595" i="8"/>
  <c r="Z3596" i="8"/>
  <c r="Z3597" i="8"/>
  <c r="Z3598" i="8"/>
  <c r="Z3599" i="8"/>
  <c r="Z3600" i="8"/>
  <c r="Z3601" i="8"/>
  <c r="Z3602" i="8"/>
  <c r="Z3603" i="8"/>
  <c r="Z3604" i="8"/>
  <c r="Z3605" i="8"/>
  <c r="Z3606" i="8"/>
  <c r="Z3607" i="8"/>
  <c r="Z3608" i="8"/>
  <c r="Z3609" i="8"/>
  <c r="Z3610" i="8"/>
  <c r="Z3611" i="8"/>
  <c r="Z3612" i="8"/>
  <c r="Z3613" i="8"/>
  <c r="Z3614" i="8"/>
  <c r="Z3615" i="8"/>
  <c r="Z3616" i="8"/>
  <c r="Z3617" i="8"/>
  <c r="Z3618" i="8"/>
  <c r="Z3619" i="8"/>
  <c r="Z3620" i="8"/>
  <c r="Z3621" i="8"/>
  <c r="Z3622" i="8"/>
  <c r="Z3623" i="8"/>
  <c r="Z3624" i="8"/>
  <c r="Z3625" i="8"/>
  <c r="Z3626" i="8"/>
  <c r="Z3627" i="8"/>
  <c r="Z3628" i="8"/>
  <c r="Z3629" i="8"/>
  <c r="Z3630" i="8"/>
  <c r="Z3631" i="8"/>
  <c r="Z3632" i="8"/>
  <c r="Z3633" i="8"/>
  <c r="Z3634" i="8"/>
  <c r="Z3635" i="8"/>
  <c r="Z3636" i="8"/>
  <c r="Z3637" i="8"/>
  <c r="Z3638" i="8"/>
  <c r="Z3639" i="8"/>
  <c r="Z3640" i="8"/>
  <c r="Z3641" i="8"/>
  <c r="Z3642" i="8"/>
  <c r="Z3643" i="8"/>
  <c r="Z3644" i="8"/>
  <c r="Z3645" i="8"/>
  <c r="Z3646" i="8"/>
  <c r="Z3647" i="8"/>
  <c r="Z3648" i="8"/>
  <c r="Z3649" i="8"/>
  <c r="Z3650" i="8"/>
  <c r="Z3651" i="8"/>
  <c r="Z3652" i="8"/>
  <c r="Z3653" i="8"/>
  <c r="Z3654" i="8"/>
  <c r="Z3655" i="8"/>
  <c r="Z3656" i="8"/>
  <c r="Z3657" i="8"/>
  <c r="Z3658" i="8"/>
  <c r="Z3659" i="8"/>
  <c r="Z3660" i="8"/>
  <c r="Z3661" i="8"/>
  <c r="Z3662" i="8"/>
  <c r="Z3663" i="8"/>
  <c r="Z3664" i="8"/>
  <c r="Z3665" i="8"/>
  <c r="Z3666" i="8"/>
  <c r="Z3667" i="8"/>
  <c r="Z3668" i="8"/>
  <c r="Z3669" i="8"/>
  <c r="Z3670" i="8"/>
  <c r="Z3671" i="8"/>
  <c r="Z3672" i="8"/>
  <c r="Z3673" i="8"/>
  <c r="Z3674" i="8"/>
  <c r="Z3675" i="8"/>
  <c r="Z3676" i="8"/>
  <c r="Z3677" i="8"/>
  <c r="Z3678" i="8"/>
  <c r="Z3679" i="8"/>
  <c r="Z3680" i="8"/>
  <c r="Z3681" i="8"/>
  <c r="Z3682" i="8"/>
  <c r="Z3683" i="8"/>
  <c r="Z3684" i="8"/>
  <c r="Z3685" i="8"/>
  <c r="Z3686" i="8"/>
  <c r="Z3687" i="8"/>
  <c r="Z3688" i="8"/>
  <c r="Z3689" i="8"/>
  <c r="Z3690" i="8"/>
  <c r="Z3691" i="8"/>
  <c r="Z3692" i="8"/>
  <c r="Z3693" i="8"/>
  <c r="Z3694" i="8"/>
  <c r="Z3695" i="8"/>
  <c r="Z3696" i="8"/>
  <c r="Z3697" i="8"/>
  <c r="Z3698" i="8"/>
  <c r="Z3699" i="8"/>
  <c r="Z3700" i="8"/>
  <c r="Z3701" i="8"/>
  <c r="Z3702" i="8"/>
  <c r="Z3703" i="8"/>
  <c r="Z3704" i="8"/>
  <c r="Z3705" i="8"/>
  <c r="Z3706" i="8"/>
  <c r="Z3707" i="8"/>
  <c r="Z3708" i="8"/>
  <c r="Z3709" i="8"/>
  <c r="Z3710" i="8"/>
  <c r="Z3711" i="8"/>
  <c r="Z3712" i="8"/>
  <c r="Z3713" i="8"/>
  <c r="Z3714" i="8"/>
  <c r="Z3715" i="8"/>
  <c r="Z3716" i="8"/>
  <c r="Z3717" i="8"/>
  <c r="Z3718" i="8"/>
  <c r="Z3719" i="8"/>
  <c r="Z3720" i="8"/>
  <c r="Z3721" i="8"/>
  <c r="Z3722" i="8"/>
  <c r="Z3723" i="8"/>
  <c r="Z3724" i="8"/>
  <c r="Z3725" i="8"/>
  <c r="Z3726" i="8"/>
  <c r="Z3727" i="8"/>
  <c r="Z3728" i="8"/>
  <c r="Z3729" i="8"/>
  <c r="Z3730" i="8"/>
  <c r="Z3731" i="8"/>
  <c r="Z3732" i="8"/>
  <c r="Z3733" i="8"/>
  <c r="Z3734" i="8"/>
  <c r="Z3735" i="8"/>
  <c r="Z3736" i="8"/>
  <c r="Z3737" i="8"/>
  <c r="Z3738" i="8"/>
  <c r="Z3739" i="8"/>
  <c r="Z3740" i="8"/>
  <c r="Z3741" i="8"/>
  <c r="Z3742" i="8"/>
  <c r="Z3743" i="8"/>
  <c r="Z3744" i="8"/>
  <c r="Z3745" i="8"/>
  <c r="Z3746" i="8"/>
  <c r="Z3747" i="8"/>
  <c r="Z3748" i="8"/>
  <c r="Z3749" i="8"/>
  <c r="Z3750" i="8"/>
  <c r="Z3751" i="8"/>
  <c r="Z3752" i="8"/>
  <c r="Z3753" i="8"/>
  <c r="Z3754" i="8"/>
  <c r="Z3755" i="8"/>
  <c r="Z3756" i="8"/>
  <c r="Z3757" i="8"/>
  <c r="Z3758" i="8"/>
  <c r="Z3759" i="8"/>
  <c r="Z3760" i="8"/>
  <c r="Z3761" i="8"/>
  <c r="Z3762" i="8"/>
  <c r="Z3763" i="8"/>
  <c r="Z3764" i="8"/>
  <c r="Z3765" i="8"/>
  <c r="Z3766" i="8"/>
  <c r="Z3767" i="8"/>
  <c r="Z3768" i="8"/>
  <c r="Z3769" i="8"/>
  <c r="Z3770" i="8"/>
  <c r="Z3771" i="8"/>
  <c r="Z3772" i="8"/>
  <c r="Z3773" i="8"/>
  <c r="Z3774" i="8"/>
  <c r="Z3775" i="8"/>
  <c r="Z3776" i="8"/>
  <c r="Z3777" i="8"/>
  <c r="Z3778" i="8"/>
  <c r="Z3779" i="8"/>
  <c r="Z3780" i="8"/>
  <c r="Z3781" i="8"/>
  <c r="Z3782" i="8"/>
  <c r="Z3783" i="8"/>
  <c r="Z3784" i="8"/>
  <c r="Z3785" i="8"/>
  <c r="Z3786" i="8"/>
  <c r="Z3787" i="8"/>
  <c r="Z3788" i="8"/>
  <c r="Z3789" i="8"/>
  <c r="Z3790" i="8"/>
  <c r="Z3791" i="8"/>
  <c r="Z3792" i="8"/>
  <c r="Z3793" i="8"/>
  <c r="Z3794" i="8"/>
  <c r="Z3795" i="8"/>
  <c r="Z3796" i="8"/>
  <c r="Z3797" i="8"/>
  <c r="Z3798" i="8"/>
  <c r="Z3799" i="8"/>
  <c r="Z3800" i="8"/>
  <c r="Z3801" i="8"/>
  <c r="Z3802" i="8"/>
  <c r="Z3803" i="8"/>
  <c r="Z3804" i="8"/>
  <c r="Z3805" i="8"/>
  <c r="Z3806" i="8"/>
  <c r="Z3807" i="8"/>
  <c r="Z3808" i="8"/>
  <c r="Z3809" i="8"/>
  <c r="Z3810" i="8"/>
  <c r="Z3811" i="8"/>
  <c r="Z3812" i="8"/>
  <c r="Z3813" i="8"/>
  <c r="Z3814" i="8"/>
  <c r="Z3815" i="8"/>
  <c r="Z3816" i="8"/>
  <c r="Z3817" i="8"/>
  <c r="Z3818" i="8"/>
  <c r="Z3819" i="8"/>
  <c r="Z3820" i="8"/>
  <c r="Z3821" i="8"/>
  <c r="Z3822" i="8"/>
  <c r="Z3823" i="8"/>
  <c r="Z3824" i="8"/>
  <c r="Z3825" i="8"/>
  <c r="Z3826" i="8"/>
  <c r="Z3827" i="8"/>
  <c r="Z3828" i="8"/>
  <c r="Z3829" i="8"/>
  <c r="Z3830" i="8"/>
  <c r="Z3831" i="8"/>
  <c r="Z3832" i="8"/>
  <c r="Z3833" i="8"/>
  <c r="Z3834" i="8"/>
  <c r="Z3835" i="8"/>
  <c r="Z3836" i="8"/>
  <c r="Z3837" i="8"/>
  <c r="Z3838" i="8"/>
  <c r="Z3839" i="8"/>
  <c r="Z3840" i="8"/>
  <c r="Z3841" i="8"/>
  <c r="Z3842" i="8"/>
  <c r="Z3843" i="8"/>
  <c r="Z3844" i="8"/>
  <c r="Z3845" i="8"/>
  <c r="Z3846" i="8"/>
  <c r="Z3847" i="8"/>
  <c r="Z3848" i="8"/>
  <c r="Z3849" i="8"/>
  <c r="Z3850" i="8"/>
  <c r="Z3851" i="8"/>
  <c r="Z3852" i="8"/>
  <c r="Z3853" i="8"/>
  <c r="Z3854" i="8"/>
  <c r="Z3855" i="8"/>
  <c r="Z3856" i="8"/>
  <c r="Z3857" i="8"/>
  <c r="Z3858" i="8"/>
  <c r="Z3859" i="8"/>
  <c r="Z3860" i="8"/>
  <c r="Z3861" i="8"/>
  <c r="Z3862" i="8"/>
  <c r="Z3863" i="8"/>
  <c r="Z3864" i="8"/>
  <c r="Z3865" i="8"/>
  <c r="Z3866" i="8"/>
  <c r="Z3867" i="8"/>
  <c r="Z3868" i="8"/>
  <c r="Z3869" i="8"/>
  <c r="Z3870" i="8"/>
  <c r="Z3871" i="8"/>
  <c r="Z3872" i="8"/>
  <c r="Z3873" i="8"/>
  <c r="Z3874" i="8"/>
  <c r="Z3875" i="8"/>
  <c r="Z3876" i="8"/>
  <c r="Z3877" i="8"/>
  <c r="Z3878" i="8"/>
  <c r="Z3879" i="8"/>
  <c r="Z3880" i="8"/>
  <c r="Z3881" i="8"/>
  <c r="Z3882" i="8"/>
  <c r="Z3883" i="8"/>
  <c r="Z3884" i="8"/>
  <c r="Z3885" i="8"/>
  <c r="Z3886" i="8"/>
  <c r="Z3887" i="8"/>
  <c r="Z3888" i="8"/>
  <c r="Z3889" i="8"/>
  <c r="Z3890" i="8"/>
  <c r="Z3891" i="8"/>
  <c r="Z3892" i="8"/>
  <c r="Z3893" i="8"/>
  <c r="Z3894" i="8"/>
  <c r="Z3895" i="8"/>
  <c r="Z3896" i="8"/>
  <c r="Z3897" i="8"/>
  <c r="Z3898" i="8"/>
  <c r="Z3899" i="8"/>
  <c r="Z3900" i="8"/>
  <c r="Z3901" i="8"/>
  <c r="Z3902" i="8"/>
  <c r="Z3903" i="8"/>
  <c r="Z3904" i="8"/>
  <c r="Z3905" i="8"/>
  <c r="Z3906" i="8"/>
  <c r="Z3907" i="8"/>
  <c r="Z3908" i="8"/>
  <c r="Z3909" i="8"/>
  <c r="Z3910" i="8"/>
  <c r="Z3911" i="8"/>
  <c r="Z3912" i="8"/>
  <c r="Z3913" i="8"/>
  <c r="Z3914" i="8"/>
  <c r="Z3915" i="8"/>
  <c r="Z3916" i="8"/>
  <c r="Z3917" i="8"/>
  <c r="Z3918" i="8"/>
  <c r="Z3919" i="8"/>
  <c r="Z3920" i="8"/>
  <c r="Z3921" i="8"/>
  <c r="Z3922" i="8"/>
  <c r="Z3923" i="8"/>
  <c r="Z3924" i="8"/>
  <c r="Z3925" i="8"/>
  <c r="Z3926" i="8"/>
  <c r="Z3927" i="8"/>
  <c r="Z3928" i="8"/>
  <c r="Z3929" i="8"/>
  <c r="Z3930" i="8"/>
  <c r="Z3931" i="8"/>
  <c r="Z3932" i="8"/>
  <c r="Z3933" i="8"/>
  <c r="Z3934" i="8"/>
  <c r="Z3935" i="8"/>
  <c r="Z3936" i="8"/>
  <c r="Z3937" i="8"/>
  <c r="Z3938" i="8"/>
  <c r="Z3939" i="8"/>
  <c r="Z3940" i="8"/>
  <c r="Z3941" i="8"/>
  <c r="Z3942" i="8"/>
  <c r="Z3943" i="8"/>
  <c r="Z3944" i="8"/>
  <c r="Z3945" i="8"/>
  <c r="Z3946" i="8"/>
  <c r="Z3947" i="8"/>
  <c r="Z3948" i="8"/>
  <c r="Z3949" i="8"/>
  <c r="Z3950" i="8"/>
  <c r="Z3951" i="8"/>
  <c r="Z3952" i="8"/>
  <c r="Z3953" i="8"/>
  <c r="Z3954" i="8"/>
  <c r="Z3955" i="8"/>
  <c r="Z3956" i="8"/>
  <c r="Z3957" i="8"/>
  <c r="Z3958" i="8"/>
  <c r="Z3959" i="8"/>
  <c r="Z3960" i="8"/>
  <c r="Z3961" i="8"/>
  <c r="Z3962" i="8"/>
  <c r="Z3963" i="8"/>
  <c r="Z3964" i="8"/>
  <c r="Z3965" i="8"/>
  <c r="Z3966" i="8"/>
  <c r="Z3967" i="8"/>
  <c r="Z3968" i="8"/>
  <c r="Z3969" i="8"/>
  <c r="Z3970" i="8"/>
  <c r="Z3971" i="8"/>
  <c r="Z3972" i="8"/>
  <c r="Z3973" i="8"/>
  <c r="Z3974" i="8"/>
  <c r="Z3975" i="8"/>
  <c r="Z3976" i="8"/>
  <c r="Z3977" i="8"/>
  <c r="Z3978" i="8"/>
  <c r="Z3979" i="8"/>
  <c r="Z3980" i="8"/>
  <c r="Z3981" i="8"/>
  <c r="Z3982" i="8"/>
  <c r="Z3983" i="8"/>
  <c r="Z3984" i="8"/>
  <c r="Z3985" i="8"/>
  <c r="Z3986" i="8"/>
  <c r="Z3987" i="8"/>
  <c r="Z3988" i="8"/>
  <c r="Z3989" i="8"/>
  <c r="Z3990" i="8"/>
  <c r="Z3991" i="8"/>
  <c r="Z3992" i="8"/>
  <c r="Z3993" i="8"/>
  <c r="Z3994" i="8"/>
  <c r="Z3995" i="8"/>
  <c r="Z3996" i="8"/>
  <c r="Z3997" i="8"/>
  <c r="Z3998" i="8"/>
  <c r="Z3999" i="8"/>
  <c r="Z4000" i="8"/>
  <c r="Z4001" i="8"/>
  <c r="Z4002" i="8"/>
  <c r="Z4003" i="8"/>
  <c r="Z4004" i="8"/>
  <c r="Z4005" i="8"/>
  <c r="Z4006" i="8"/>
  <c r="Z4007" i="8"/>
  <c r="Z4008" i="8"/>
  <c r="Z4009" i="8"/>
  <c r="Z4010" i="8"/>
  <c r="Z4011" i="8"/>
  <c r="Z4012" i="8"/>
  <c r="Z4013" i="8"/>
  <c r="Z4014" i="8"/>
  <c r="Z4015" i="8"/>
  <c r="Z4016" i="8"/>
  <c r="Z4017" i="8"/>
  <c r="Z4018" i="8"/>
  <c r="Z4019" i="8"/>
  <c r="Z4020" i="8"/>
  <c r="Z4021" i="8"/>
  <c r="Z4022" i="8"/>
  <c r="Z4023" i="8"/>
  <c r="Z4024" i="8"/>
  <c r="Z4025" i="8"/>
  <c r="Z4026" i="8"/>
  <c r="Z4027" i="8"/>
  <c r="Z4028" i="8"/>
  <c r="Z4029" i="8"/>
  <c r="Z4030" i="8"/>
  <c r="Z4031" i="8"/>
  <c r="Z4032" i="8"/>
  <c r="Z4033" i="8"/>
  <c r="Z4034" i="8"/>
  <c r="Z4035" i="8"/>
  <c r="Z4036" i="8"/>
  <c r="Z4037" i="8"/>
  <c r="Z4038" i="8"/>
  <c r="Z4039" i="8"/>
  <c r="Z4040" i="8"/>
  <c r="Z4041" i="8"/>
  <c r="Z4042" i="8"/>
  <c r="Z4043" i="8"/>
  <c r="Z4044" i="8"/>
  <c r="Z4045" i="8"/>
  <c r="Z4046" i="8"/>
  <c r="Z4047" i="8"/>
  <c r="Z4048" i="8"/>
  <c r="Z4049" i="8"/>
  <c r="Z4050" i="8"/>
  <c r="Z4051" i="8"/>
  <c r="Z4052" i="8"/>
  <c r="Z4053" i="8"/>
  <c r="Z4054" i="8"/>
  <c r="Z4055" i="8"/>
  <c r="Z4056" i="8"/>
  <c r="Z4057" i="8"/>
  <c r="Z4058" i="8"/>
  <c r="Z4059" i="8"/>
  <c r="Z4060" i="8"/>
  <c r="Z4061" i="8"/>
  <c r="Z4062" i="8"/>
  <c r="Z4063" i="8"/>
  <c r="Z4064" i="8"/>
  <c r="Z4065" i="8"/>
  <c r="Z4066" i="8"/>
  <c r="Z4067" i="8"/>
  <c r="Z4068" i="8"/>
  <c r="Z4069" i="8"/>
  <c r="Z4070" i="8"/>
  <c r="Z4071" i="8"/>
  <c r="Z4072" i="8"/>
  <c r="Z4073" i="8"/>
  <c r="Z4074" i="8"/>
  <c r="Z4075" i="8"/>
  <c r="Z4076" i="8"/>
  <c r="Z4077" i="8"/>
  <c r="Z4078" i="8"/>
  <c r="Z4079" i="8"/>
  <c r="Z4080" i="8"/>
  <c r="Z4081" i="8"/>
  <c r="Z4082" i="8"/>
  <c r="Z4083" i="8"/>
  <c r="Z4084" i="8"/>
  <c r="Z4085" i="8"/>
  <c r="Z4086" i="8"/>
  <c r="Z4087" i="8"/>
  <c r="Z4088" i="8"/>
  <c r="Z4089" i="8"/>
  <c r="Z4090" i="8"/>
  <c r="Z4091" i="8"/>
  <c r="Z4092" i="8"/>
  <c r="Z4093" i="8"/>
  <c r="Z4094" i="8"/>
  <c r="Z4095" i="8"/>
  <c r="Z4096" i="8"/>
  <c r="Z4097" i="8"/>
  <c r="Z4098" i="8"/>
  <c r="Z4099" i="8"/>
  <c r="Z4100" i="8"/>
  <c r="Z4101" i="8"/>
  <c r="Z4102" i="8"/>
  <c r="Z4103" i="8"/>
  <c r="Z4104" i="8"/>
  <c r="Z4105" i="8"/>
  <c r="Z4106" i="8"/>
  <c r="Z4107" i="8"/>
  <c r="Z4108" i="8"/>
  <c r="Z4109" i="8"/>
  <c r="Z4110" i="8"/>
  <c r="Z4111" i="8"/>
  <c r="Z4112" i="8"/>
  <c r="Z4113" i="8"/>
  <c r="Z4114" i="8"/>
  <c r="Z4115" i="8"/>
  <c r="Z4116" i="8"/>
  <c r="Z4117" i="8"/>
  <c r="Z4118" i="8"/>
  <c r="Z4119" i="8"/>
  <c r="Z4120" i="8"/>
  <c r="Z4121" i="8"/>
  <c r="Z4122" i="8"/>
  <c r="Z4123" i="8"/>
  <c r="Z4124" i="8"/>
  <c r="Z4125" i="8"/>
  <c r="Z4126" i="8"/>
  <c r="Z4127" i="8"/>
  <c r="Z4128" i="8"/>
  <c r="Z4129" i="8"/>
  <c r="Z4130" i="8"/>
  <c r="Z4131" i="8"/>
  <c r="Z4132" i="8"/>
  <c r="Z4133" i="8"/>
  <c r="Z4134" i="8"/>
  <c r="Z4135" i="8"/>
  <c r="Z4136" i="8"/>
  <c r="Z4137" i="8"/>
  <c r="Z4138" i="8"/>
  <c r="Z4139" i="8"/>
  <c r="Z4140" i="8"/>
  <c r="Z4141" i="8"/>
  <c r="Z4142" i="8"/>
  <c r="Z4143" i="8"/>
  <c r="Z4144" i="8"/>
  <c r="Z4145" i="8"/>
  <c r="Z4146" i="8"/>
  <c r="Z4147" i="8"/>
  <c r="Z4148" i="8"/>
  <c r="Z4149" i="8"/>
  <c r="Z4150" i="8"/>
  <c r="Z4151" i="8"/>
  <c r="Z4152" i="8"/>
  <c r="Z4153" i="8"/>
  <c r="Z4154" i="8"/>
  <c r="Z4155" i="8"/>
  <c r="Z4156" i="8"/>
  <c r="Z4157" i="8"/>
  <c r="Z4158" i="8"/>
  <c r="Z4159" i="8"/>
  <c r="Z4160" i="8"/>
  <c r="Z4161" i="8"/>
  <c r="Z4162" i="8"/>
  <c r="Z4163" i="8"/>
  <c r="Z4164" i="8"/>
  <c r="Z4165" i="8"/>
  <c r="Z4166" i="8"/>
  <c r="Z4167" i="8"/>
  <c r="Z4168" i="8"/>
  <c r="Z4169" i="8"/>
  <c r="Z4170" i="8"/>
  <c r="Z4171" i="8"/>
  <c r="Z4172" i="8"/>
  <c r="Z4173" i="8"/>
  <c r="Z4174" i="8"/>
  <c r="Z4175" i="8"/>
  <c r="Z4176" i="8"/>
  <c r="Z4177" i="8"/>
  <c r="Z4178" i="8"/>
  <c r="Z4179" i="8"/>
  <c r="Z4180" i="8"/>
  <c r="Z4181" i="8"/>
  <c r="Z4182" i="8"/>
  <c r="Z4183" i="8"/>
  <c r="Z4184" i="8"/>
  <c r="Z4185" i="8"/>
  <c r="Z4186" i="8"/>
  <c r="Z4187" i="8"/>
  <c r="Z4188" i="8"/>
  <c r="Z4189" i="8"/>
  <c r="Z4190" i="8"/>
  <c r="Z4191" i="8"/>
  <c r="Z4192" i="8"/>
  <c r="Z4193" i="8"/>
  <c r="Z4194" i="8"/>
  <c r="Z4195" i="8"/>
  <c r="Z4196" i="8"/>
  <c r="Z4197" i="8"/>
  <c r="Z4198" i="8"/>
  <c r="Z4199" i="8"/>
  <c r="Z4200" i="8"/>
  <c r="Z4201" i="8"/>
  <c r="Z4202" i="8"/>
  <c r="Z4203" i="8"/>
  <c r="Z4204" i="8"/>
  <c r="Z4205" i="8"/>
  <c r="Z4206" i="8"/>
  <c r="Z4207" i="8"/>
  <c r="Z4208" i="8"/>
  <c r="Z4209" i="8"/>
  <c r="Z4210" i="8"/>
  <c r="Z4211" i="8"/>
  <c r="Z4212" i="8"/>
  <c r="Z4213" i="8"/>
  <c r="Z4214" i="8"/>
  <c r="Z4215" i="8"/>
  <c r="Z4216" i="8"/>
  <c r="Z4217" i="8"/>
  <c r="Z4218" i="8"/>
  <c r="Z4219" i="8"/>
  <c r="Z4220" i="8"/>
  <c r="Z4221" i="8"/>
  <c r="Z4222" i="8"/>
  <c r="Z4223" i="8"/>
  <c r="Z4224" i="8"/>
  <c r="Z4225" i="8"/>
  <c r="Z4226" i="8"/>
  <c r="Z4227" i="8"/>
  <c r="Z4228" i="8"/>
  <c r="Z4229" i="8"/>
  <c r="Z4230" i="8"/>
  <c r="Z4231" i="8"/>
  <c r="Z4232" i="8"/>
  <c r="Z4233" i="8"/>
  <c r="Z4234" i="8"/>
  <c r="Z4235" i="8"/>
  <c r="Z4236" i="8"/>
  <c r="Z4237" i="8"/>
  <c r="Z4238" i="8"/>
  <c r="Z4239" i="8"/>
  <c r="Z4240" i="8"/>
  <c r="Z4241" i="8"/>
  <c r="Z4242" i="8"/>
  <c r="Z4243" i="8"/>
  <c r="Z4244" i="8"/>
  <c r="Z4245" i="8"/>
  <c r="Z4246" i="8"/>
  <c r="Z4247" i="8"/>
  <c r="Z4248" i="8"/>
  <c r="Z4249" i="8"/>
  <c r="Z4250" i="8"/>
  <c r="Z4251" i="8"/>
  <c r="Z4252" i="8"/>
  <c r="Z4253" i="8"/>
  <c r="Z4254" i="8"/>
  <c r="Z4255" i="8"/>
  <c r="Z4256" i="8"/>
  <c r="Z4257" i="8"/>
  <c r="Z4258" i="8"/>
  <c r="Z4259" i="8"/>
  <c r="Z4260" i="8"/>
  <c r="Z4261" i="8"/>
  <c r="Z4262" i="8"/>
  <c r="Z4263" i="8"/>
  <c r="Z4264" i="8"/>
  <c r="Z4265" i="8"/>
  <c r="Z4266" i="8"/>
  <c r="Z4267" i="8"/>
  <c r="Z4268" i="8"/>
  <c r="Z4269" i="8"/>
  <c r="Z4270" i="8"/>
  <c r="Z4271" i="8"/>
  <c r="Z4272" i="8"/>
  <c r="Z4273" i="8"/>
  <c r="Z4274" i="8"/>
  <c r="Z4275" i="8"/>
  <c r="Z4276" i="8"/>
  <c r="Z4277" i="8"/>
  <c r="Z4278" i="8"/>
  <c r="Z4279" i="8"/>
  <c r="Z4280" i="8"/>
  <c r="Z4281" i="8"/>
  <c r="Z4282" i="8"/>
  <c r="Z4283" i="8"/>
  <c r="Z4284" i="8"/>
  <c r="Z4285" i="8"/>
  <c r="Z4286" i="8"/>
  <c r="Z4287" i="8"/>
  <c r="Z4288" i="8"/>
  <c r="Z4289" i="8"/>
  <c r="Z4290" i="8"/>
  <c r="Z4291" i="8"/>
  <c r="Z4292" i="8"/>
  <c r="Z4293" i="8"/>
  <c r="Z4294" i="8"/>
  <c r="Z4295" i="8"/>
  <c r="Z4296" i="8"/>
  <c r="Z4297" i="8"/>
  <c r="Z4298" i="8"/>
  <c r="Z4299" i="8"/>
  <c r="Z4300" i="8"/>
  <c r="Z4301" i="8"/>
  <c r="Z4302" i="8"/>
  <c r="Z4303" i="8"/>
  <c r="Z4304" i="8"/>
  <c r="Z4305" i="8"/>
  <c r="Z4306" i="8"/>
  <c r="Z4307" i="8"/>
  <c r="Z4308" i="8"/>
  <c r="Z4309" i="8"/>
  <c r="Z4310" i="8"/>
  <c r="Z4311" i="8"/>
  <c r="Z4312" i="8"/>
  <c r="Z4313" i="8"/>
  <c r="Z4314" i="8"/>
  <c r="Z4315" i="8"/>
  <c r="Z4316" i="8"/>
  <c r="Z4317" i="8"/>
  <c r="Z4318" i="8"/>
  <c r="Z4319" i="8"/>
  <c r="Z4320" i="8"/>
  <c r="Z4321" i="8"/>
  <c r="Z4322" i="8"/>
  <c r="Z4323" i="8"/>
  <c r="Z4324" i="8"/>
  <c r="Z4325" i="8"/>
  <c r="Z4326" i="8"/>
  <c r="Z4327" i="8"/>
  <c r="Z4328" i="8"/>
  <c r="Z4329" i="8"/>
  <c r="Z4330" i="8"/>
  <c r="Z4331" i="8"/>
  <c r="Z4332" i="8"/>
  <c r="Z4333" i="8"/>
  <c r="Z4334" i="8"/>
  <c r="Z4335" i="8"/>
  <c r="Z4336" i="8"/>
  <c r="Z4337" i="8"/>
  <c r="Z4338" i="8"/>
  <c r="Z4339" i="8"/>
  <c r="Z4340" i="8"/>
  <c r="Z4341" i="8"/>
  <c r="Z4342" i="8"/>
  <c r="Z4343" i="8"/>
  <c r="Z4344" i="8"/>
  <c r="Z4345" i="8"/>
  <c r="Z4346" i="8"/>
  <c r="Z4347" i="8"/>
  <c r="Z4348" i="8"/>
  <c r="Z4349" i="8"/>
  <c r="Z4350" i="8"/>
  <c r="Z4351" i="8"/>
  <c r="Z4352" i="8"/>
  <c r="Z4353" i="8"/>
  <c r="Z4354" i="8"/>
  <c r="Z4355" i="8"/>
  <c r="Z4356" i="8"/>
  <c r="Z4357" i="8"/>
  <c r="Z4358" i="8"/>
  <c r="Z4359" i="8"/>
  <c r="Z4360" i="8"/>
  <c r="Z4361" i="8"/>
  <c r="Z4362" i="8"/>
  <c r="Z4363" i="8"/>
  <c r="Z4364" i="8"/>
  <c r="Z4365" i="8"/>
  <c r="Z4366" i="8"/>
  <c r="Z4367" i="8"/>
  <c r="Z4368" i="8"/>
  <c r="Z4369" i="8"/>
  <c r="Z4370" i="8"/>
  <c r="Z4371" i="8"/>
  <c r="Z4372" i="8"/>
  <c r="Z4373" i="8"/>
  <c r="Z4374" i="8"/>
  <c r="Z4375" i="8"/>
  <c r="Z4376" i="8"/>
  <c r="Z4377" i="8"/>
  <c r="Z4378" i="8"/>
  <c r="Z4379" i="8"/>
  <c r="Z4380" i="8"/>
  <c r="Z4381" i="8"/>
  <c r="Z4382" i="8"/>
  <c r="Z4383" i="8"/>
  <c r="Z4384" i="8"/>
  <c r="Z4385" i="8"/>
  <c r="Z4386" i="8"/>
  <c r="Z4387" i="8"/>
  <c r="Z4388" i="8"/>
  <c r="Z4389" i="8"/>
  <c r="Z4390" i="8"/>
  <c r="Z4391" i="8"/>
  <c r="Z4392" i="8"/>
  <c r="Z4393" i="8"/>
  <c r="Z4394" i="8"/>
  <c r="Z4395" i="8"/>
  <c r="Z4396" i="8"/>
  <c r="Z4397" i="8"/>
  <c r="Z4398" i="8"/>
  <c r="Z4399" i="8"/>
  <c r="Z4400" i="8"/>
  <c r="Z4401" i="8"/>
  <c r="Z4402" i="8"/>
  <c r="Z4403" i="8"/>
  <c r="Z4404" i="8"/>
  <c r="Z4405" i="8"/>
  <c r="Z4406" i="8"/>
  <c r="Z4407" i="8"/>
  <c r="Z4408" i="8"/>
  <c r="Z4409" i="8"/>
  <c r="Z4410" i="8"/>
  <c r="Z4411" i="8"/>
  <c r="Z4412" i="8"/>
  <c r="Z4413" i="8"/>
  <c r="Z4414" i="8"/>
  <c r="Z4415" i="8"/>
  <c r="Z4416" i="8"/>
  <c r="Z4417" i="8"/>
  <c r="Z4418" i="8"/>
  <c r="Z4419" i="8"/>
  <c r="Z4420" i="8"/>
  <c r="Z4421" i="8"/>
  <c r="Z4422" i="8"/>
  <c r="Z4423" i="8"/>
  <c r="Z4424" i="8"/>
  <c r="Z4425" i="8"/>
  <c r="Z4426" i="8"/>
  <c r="Z4427" i="8"/>
  <c r="Z4428" i="8"/>
  <c r="Z4429" i="8"/>
  <c r="Z4430" i="8"/>
  <c r="Z4431" i="8"/>
  <c r="Z4432" i="8"/>
  <c r="Z4433" i="8"/>
  <c r="Z4434" i="8"/>
  <c r="Z4435" i="8"/>
  <c r="Z4436" i="8"/>
  <c r="Z4437" i="8"/>
  <c r="Z4438" i="8"/>
  <c r="Z4439" i="8"/>
  <c r="Z4440" i="8"/>
  <c r="Z4441" i="8"/>
  <c r="Z4442" i="8"/>
  <c r="Z4443" i="8"/>
  <c r="Z4444" i="8"/>
  <c r="Z4445" i="8"/>
  <c r="Z4446" i="8"/>
  <c r="Z4447" i="8"/>
  <c r="Z4448" i="8"/>
  <c r="Z4449" i="8"/>
  <c r="Z4450" i="8"/>
  <c r="Z4451" i="8"/>
  <c r="Z4452" i="8"/>
  <c r="Z4453" i="8"/>
  <c r="Z4454" i="8"/>
  <c r="Z4455" i="8"/>
  <c r="Z4456" i="8"/>
  <c r="Z4457" i="8"/>
  <c r="Z4458" i="8"/>
  <c r="Z4459" i="8"/>
  <c r="Z4460" i="8"/>
  <c r="Z4461" i="8"/>
  <c r="Z4462" i="8"/>
  <c r="Z4463" i="8"/>
  <c r="Z4464" i="8"/>
  <c r="Z4465" i="8"/>
  <c r="Z4466" i="8"/>
  <c r="Z4467" i="8"/>
  <c r="Z4468" i="8"/>
  <c r="Z4469" i="8"/>
  <c r="Z4470" i="8"/>
  <c r="Z4471" i="8"/>
  <c r="Z4472" i="8"/>
  <c r="Z4473" i="8"/>
  <c r="Z4474" i="8"/>
  <c r="Z4475" i="8"/>
  <c r="Z4476" i="8"/>
  <c r="Z4477" i="8"/>
  <c r="Z4478" i="8"/>
  <c r="Z4479" i="8"/>
  <c r="Z4480" i="8"/>
  <c r="Z4481" i="8"/>
  <c r="Z4482" i="8"/>
  <c r="Z4483" i="8"/>
  <c r="Z4484" i="8"/>
  <c r="Z4485" i="8"/>
  <c r="Z4486" i="8"/>
  <c r="Z4487" i="8"/>
  <c r="Z4488" i="8"/>
  <c r="Z4489" i="8"/>
  <c r="Z4490" i="8"/>
  <c r="Z4491" i="8"/>
  <c r="Z4492" i="8"/>
  <c r="Z4493" i="8"/>
  <c r="Z4494" i="8"/>
  <c r="Z4495" i="8"/>
  <c r="Z4496" i="8"/>
  <c r="Z4497" i="8"/>
  <c r="Z4498" i="8"/>
  <c r="Z4499" i="8"/>
  <c r="Z4500" i="8"/>
  <c r="Z4501" i="8"/>
  <c r="Z4502" i="8"/>
  <c r="Z4503" i="8"/>
  <c r="Z4504" i="8"/>
  <c r="Z4505" i="8"/>
  <c r="Z4506" i="8"/>
  <c r="Z4507" i="8"/>
  <c r="Z4508" i="8"/>
  <c r="Z4509" i="8"/>
  <c r="Z4510" i="8"/>
  <c r="Z4511" i="8"/>
  <c r="Z4512" i="8"/>
  <c r="Z4513" i="8"/>
  <c r="Z4514" i="8"/>
  <c r="Z4515" i="8"/>
  <c r="Z4516" i="8"/>
  <c r="Z4517" i="8"/>
  <c r="Z4518" i="8"/>
  <c r="Z4519" i="8"/>
  <c r="Z4520" i="8"/>
  <c r="Z4521" i="8"/>
  <c r="Z4522" i="8"/>
  <c r="Z4523" i="8"/>
  <c r="Z4524" i="8"/>
  <c r="Z4525" i="8"/>
  <c r="Z4526" i="8"/>
  <c r="Z4527" i="8"/>
  <c r="Z4528" i="8"/>
  <c r="Z4529" i="8"/>
  <c r="Z4530" i="8"/>
  <c r="Z4531" i="8"/>
  <c r="Z4532" i="8"/>
  <c r="Z4533" i="8"/>
  <c r="Z4534" i="8"/>
  <c r="Z4535" i="8"/>
  <c r="Z4536" i="8"/>
  <c r="Z4537" i="8"/>
  <c r="Z4538" i="8"/>
  <c r="Z4539" i="8"/>
  <c r="Z4540" i="8"/>
  <c r="Z4541" i="8"/>
  <c r="Z4542" i="8"/>
  <c r="Z4543" i="8"/>
  <c r="Z4544" i="8"/>
  <c r="Z4545" i="8"/>
  <c r="Z4546" i="8"/>
  <c r="Z4547" i="8"/>
  <c r="Z4548" i="8"/>
  <c r="Z4549" i="8"/>
  <c r="Z4550" i="8"/>
  <c r="Z4551" i="8"/>
  <c r="Z4552" i="8"/>
  <c r="Z4553" i="8"/>
  <c r="Z4554" i="8"/>
  <c r="Z4555" i="8"/>
  <c r="Z4556" i="8"/>
  <c r="Z4557" i="8"/>
  <c r="Z4558" i="8"/>
  <c r="Z4559" i="8"/>
  <c r="Z4560" i="8"/>
  <c r="Z4561" i="8"/>
  <c r="Z4562" i="8"/>
  <c r="Z4563" i="8"/>
  <c r="Z4564" i="8"/>
  <c r="Z4565" i="8"/>
  <c r="Z4566" i="8"/>
  <c r="Z4567" i="8"/>
  <c r="Z4568" i="8"/>
  <c r="Z4569" i="8"/>
  <c r="Z4570" i="8"/>
  <c r="Z4571" i="8"/>
  <c r="Z4572" i="8"/>
  <c r="Z4573" i="8"/>
  <c r="Z4574" i="8"/>
  <c r="Z4575" i="8"/>
  <c r="Z4576" i="8"/>
  <c r="Z4577" i="8"/>
  <c r="Z4578" i="8"/>
  <c r="Z4579" i="8"/>
  <c r="Z4580" i="8"/>
  <c r="Z4581" i="8"/>
  <c r="Z4582" i="8"/>
  <c r="Z4583" i="8"/>
  <c r="Z4584" i="8"/>
  <c r="Z4585" i="8"/>
  <c r="Z4586" i="8"/>
  <c r="Z4587" i="8"/>
  <c r="Z4588" i="8"/>
  <c r="Z4589" i="8"/>
  <c r="Z4590" i="8"/>
  <c r="Z4591" i="8"/>
  <c r="Z4592" i="8"/>
  <c r="Z4593" i="8"/>
  <c r="Z4594" i="8"/>
  <c r="Z4595" i="8"/>
  <c r="Z4596" i="8"/>
  <c r="Z4597" i="8"/>
  <c r="Z4598" i="8"/>
  <c r="Z4599" i="8"/>
  <c r="Z4600" i="8"/>
  <c r="Z4601" i="8"/>
  <c r="Z4602" i="8"/>
  <c r="Z4603" i="8"/>
  <c r="Z4604" i="8"/>
  <c r="Z4605" i="8"/>
  <c r="Z4606" i="8"/>
  <c r="Z4607" i="8"/>
  <c r="Z4608" i="8"/>
  <c r="Z4609" i="8"/>
  <c r="Z4610" i="8"/>
  <c r="Z4611" i="8"/>
  <c r="Z4612" i="8"/>
  <c r="Z4613" i="8"/>
  <c r="Z4614" i="8"/>
  <c r="Z4615" i="8"/>
  <c r="Z4616" i="8"/>
  <c r="Z4617" i="8"/>
  <c r="Z4618" i="8"/>
  <c r="Z4619" i="8"/>
  <c r="Z4620" i="8"/>
  <c r="Z4621" i="8"/>
  <c r="Z4622" i="8"/>
  <c r="Z4623" i="8"/>
  <c r="Z4624" i="8"/>
  <c r="Z4625" i="8"/>
  <c r="Z4626" i="8"/>
  <c r="Z4627" i="8"/>
  <c r="Z4628" i="8"/>
  <c r="Z4629" i="8"/>
  <c r="Z4630" i="8"/>
  <c r="Z4631" i="8"/>
  <c r="Z4632" i="8"/>
  <c r="Z4633" i="8"/>
  <c r="Z4634" i="8"/>
  <c r="Z4635" i="8"/>
  <c r="Z4636" i="8"/>
  <c r="Z4637" i="8"/>
  <c r="Z4638" i="8"/>
  <c r="Z4639" i="8"/>
  <c r="Z4640" i="8"/>
  <c r="Z4641" i="8"/>
  <c r="Z4642" i="8"/>
  <c r="Z4643" i="8"/>
  <c r="Z4644" i="8"/>
  <c r="Z4645" i="8"/>
  <c r="Z4646" i="8"/>
  <c r="Z4647" i="8"/>
  <c r="Z4648" i="8"/>
  <c r="Z4649" i="8"/>
  <c r="Z4650" i="8"/>
  <c r="Z4651" i="8"/>
  <c r="Z4652" i="8"/>
  <c r="Z4653" i="8"/>
  <c r="Z4654" i="8"/>
  <c r="Z4655" i="8"/>
  <c r="Z4656" i="8"/>
  <c r="Z4657" i="8"/>
  <c r="Z4658" i="8"/>
  <c r="Z4659" i="8"/>
  <c r="Z4660" i="8"/>
  <c r="Z4661" i="8"/>
  <c r="Z4662" i="8"/>
  <c r="Z4663" i="8"/>
  <c r="Z4664" i="8"/>
  <c r="Z4665" i="8"/>
  <c r="Z4666" i="8"/>
  <c r="Z4667" i="8"/>
  <c r="Z4668" i="8"/>
  <c r="Z4669" i="8"/>
  <c r="Z4670" i="8"/>
  <c r="Z4671" i="8"/>
  <c r="Z4672" i="8"/>
  <c r="Z4673" i="8"/>
  <c r="Z4674" i="8"/>
  <c r="Z4675" i="8"/>
  <c r="Z4676" i="8"/>
  <c r="Z4677" i="8"/>
  <c r="Z4678" i="8"/>
  <c r="Z4679" i="8"/>
  <c r="Z4680" i="8"/>
  <c r="Z4681" i="8"/>
  <c r="Z4682" i="8"/>
  <c r="Z4683" i="8"/>
  <c r="Z4684" i="8"/>
  <c r="Z4685" i="8"/>
  <c r="Z4686" i="8"/>
  <c r="Z4687" i="8"/>
  <c r="Z4688" i="8"/>
  <c r="Z4689" i="8"/>
  <c r="Z4690" i="8"/>
  <c r="Z4691" i="8"/>
  <c r="Z4692" i="8"/>
  <c r="Z4693" i="8"/>
  <c r="Z4694" i="8"/>
  <c r="Z4695" i="8"/>
  <c r="Z4696" i="8"/>
  <c r="Z4697" i="8"/>
  <c r="Z4698" i="8"/>
  <c r="Z4699" i="8"/>
  <c r="Z4700" i="8"/>
  <c r="Z4701" i="8"/>
  <c r="Z4702" i="8"/>
  <c r="Z4703" i="8"/>
  <c r="Z4704" i="8"/>
  <c r="Z4705" i="8"/>
  <c r="Z4706" i="8"/>
  <c r="Z4707" i="8"/>
  <c r="Z4708" i="8"/>
  <c r="Z4709" i="8"/>
  <c r="Z4710" i="8"/>
  <c r="Z4711" i="8"/>
  <c r="Z4712" i="8"/>
  <c r="Z4713" i="8"/>
  <c r="Z4714" i="8"/>
  <c r="Z4715" i="8"/>
  <c r="Z4716" i="8"/>
  <c r="Z4717" i="8"/>
  <c r="Z4718" i="8"/>
  <c r="Z4719" i="8"/>
  <c r="Z4720" i="8"/>
  <c r="Z4721" i="8"/>
  <c r="Z4722" i="8"/>
  <c r="Z4723" i="8"/>
  <c r="Z4724" i="8"/>
  <c r="Z4725" i="8"/>
  <c r="Z4726" i="8"/>
  <c r="Z4727" i="8"/>
  <c r="Z4728" i="8"/>
  <c r="Z4729" i="8"/>
  <c r="Z4730" i="8"/>
  <c r="Z4731" i="8"/>
  <c r="Z4732" i="8"/>
  <c r="Z4733" i="8"/>
  <c r="Z4734" i="8"/>
  <c r="Z4735" i="8"/>
  <c r="Z4736" i="8"/>
  <c r="Z4737" i="8"/>
  <c r="Z4738" i="8"/>
  <c r="Z4739" i="8"/>
  <c r="Z4740" i="8"/>
  <c r="Z4741" i="8"/>
  <c r="Z4742" i="8"/>
  <c r="Z4743" i="8"/>
  <c r="Z4744" i="8"/>
  <c r="Z4745" i="8"/>
  <c r="Z4746" i="8"/>
  <c r="Z4747" i="8"/>
  <c r="Z4748" i="8"/>
  <c r="Z4749" i="8"/>
  <c r="Z4750" i="8"/>
  <c r="Z4751" i="8"/>
  <c r="Z4752" i="8"/>
  <c r="Z4753" i="8"/>
  <c r="Z4754" i="8"/>
  <c r="Z4755" i="8"/>
  <c r="Z4756" i="8"/>
  <c r="Z4757" i="8"/>
  <c r="Z4758" i="8"/>
  <c r="Z4759" i="8"/>
  <c r="Z4760" i="8"/>
  <c r="Z4761" i="8"/>
  <c r="Z4762" i="8"/>
  <c r="Z4763" i="8"/>
  <c r="Z4764" i="8"/>
  <c r="Z4765" i="8"/>
  <c r="Z4766" i="8"/>
  <c r="Z4767" i="8"/>
  <c r="Z4768" i="8"/>
  <c r="Z4769" i="8"/>
  <c r="Z4770" i="8"/>
  <c r="Z4771" i="8"/>
  <c r="Z4772" i="8"/>
  <c r="Z4773" i="8"/>
  <c r="Z4774" i="8"/>
  <c r="Z4775" i="8"/>
  <c r="Z4776" i="8"/>
  <c r="Z4777" i="8"/>
  <c r="Z4778" i="8"/>
  <c r="Z4779" i="8"/>
  <c r="Z4780" i="8"/>
  <c r="Z4781" i="8"/>
  <c r="Z4782" i="8"/>
  <c r="Z4783" i="8"/>
  <c r="Z4784" i="8"/>
  <c r="Z4785" i="8"/>
  <c r="Z4786" i="8"/>
  <c r="Z4787" i="8"/>
  <c r="Z4788" i="8"/>
  <c r="Z4789" i="8"/>
  <c r="Z4790" i="8"/>
  <c r="Z4791" i="8"/>
  <c r="Z4792" i="8"/>
  <c r="Z4793" i="8"/>
  <c r="Z4794" i="8"/>
  <c r="Z4795" i="8"/>
  <c r="Z4796" i="8"/>
  <c r="Z4797" i="8"/>
  <c r="Z4798" i="8"/>
  <c r="Z4799" i="8"/>
  <c r="Z4800" i="8"/>
  <c r="Z4801" i="8"/>
  <c r="Z4802" i="8"/>
  <c r="Z4803" i="8"/>
  <c r="Z4804" i="8"/>
  <c r="Z4805" i="8"/>
  <c r="Z4806" i="8"/>
  <c r="Z4807" i="8"/>
  <c r="Z4808" i="8"/>
  <c r="Z4809" i="8"/>
  <c r="Z4810" i="8"/>
  <c r="Z4811" i="8"/>
  <c r="Z4812" i="8"/>
  <c r="Z4813" i="8"/>
  <c r="Z4814" i="8"/>
  <c r="Z4815" i="8"/>
  <c r="Z4816" i="8"/>
  <c r="Z4817" i="8"/>
  <c r="Z4818" i="8"/>
  <c r="Z4819" i="8"/>
  <c r="Z4820" i="8"/>
  <c r="Z4821" i="8"/>
  <c r="Z4822" i="8"/>
  <c r="Z4823" i="8"/>
  <c r="Z4824" i="8"/>
  <c r="Z4825" i="8"/>
  <c r="Z4826" i="8"/>
  <c r="Z4827" i="8"/>
  <c r="Z4828" i="8"/>
  <c r="Z4829" i="8"/>
  <c r="Z4830" i="8"/>
  <c r="Z4831" i="8"/>
  <c r="Z4832" i="8"/>
  <c r="Z4833" i="8"/>
  <c r="Z4834" i="8"/>
  <c r="Z4835" i="8"/>
  <c r="Z4836" i="8"/>
  <c r="Z4837" i="8"/>
  <c r="Z4838" i="8"/>
  <c r="Z4839" i="8"/>
  <c r="Z4840" i="8"/>
  <c r="Z4841" i="8"/>
  <c r="Z4842" i="8"/>
  <c r="Z4843" i="8"/>
  <c r="Z4844" i="8"/>
  <c r="Z4845" i="8"/>
  <c r="Z4846" i="8"/>
  <c r="Z4847" i="8"/>
  <c r="Z4848" i="8"/>
  <c r="Z4849" i="8"/>
  <c r="Z4850" i="8"/>
  <c r="Z4851" i="8"/>
  <c r="Z4852" i="8"/>
  <c r="Z4853" i="8"/>
  <c r="Z4854" i="8"/>
  <c r="Z4855" i="8"/>
  <c r="Z4856" i="8"/>
  <c r="Z4857" i="8"/>
  <c r="Z4858" i="8"/>
  <c r="Z4859" i="8"/>
  <c r="Z4860" i="8"/>
  <c r="Z4861" i="8"/>
  <c r="Z4862" i="8"/>
  <c r="Z4863" i="8"/>
  <c r="Z4864" i="8"/>
  <c r="Z4865" i="8"/>
  <c r="Z4866" i="8"/>
  <c r="Z4867" i="8"/>
  <c r="Z4868" i="8"/>
  <c r="Z4869" i="8"/>
  <c r="Z4870" i="8"/>
  <c r="Z4871" i="8"/>
  <c r="Z4872" i="8"/>
  <c r="Z4873" i="8"/>
  <c r="Z4874" i="8"/>
  <c r="Z4875" i="8"/>
  <c r="Z4876" i="8"/>
  <c r="Z4877" i="8"/>
  <c r="Z4878" i="8"/>
  <c r="Z4879" i="8"/>
  <c r="Z4880" i="8"/>
  <c r="Z4881" i="8"/>
  <c r="Z4882" i="8"/>
  <c r="Z4883" i="8"/>
  <c r="Z4884" i="8"/>
  <c r="Z4885" i="8"/>
  <c r="Z4886" i="8"/>
  <c r="Z4887" i="8"/>
  <c r="Z4888" i="8"/>
  <c r="Z4889" i="8"/>
  <c r="Z4890" i="8"/>
  <c r="Z4891" i="8"/>
  <c r="Z4892" i="8"/>
  <c r="Z4893" i="8"/>
  <c r="Z4894" i="8"/>
  <c r="Z4895" i="8"/>
  <c r="Z4896" i="8"/>
  <c r="Z4897" i="8"/>
  <c r="Z4898" i="8"/>
  <c r="Z4899" i="8"/>
  <c r="Z4900" i="8"/>
  <c r="Z4901" i="8"/>
  <c r="Z4902" i="8"/>
  <c r="Z4903" i="8"/>
  <c r="Z4904" i="8"/>
  <c r="Z4905" i="8"/>
  <c r="Z4906" i="8"/>
  <c r="Z4907" i="8"/>
  <c r="Z4908" i="8"/>
  <c r="Z4909" i="8"/>
  <c r="Z4910" i="8"/>
  <c r="Z4911" i="8"/>
  <c r="Z4912" i="8"/>
  <c r="Z4913" i="8"/>
  <c r="Z4914" i="8"/>
  <c r="Z4915" i="8"/>
  <c r="Z4916" i="8"/>
  <c r="Z4917" i="8"/>
  <c r="Z4918" i="8"/>
  <c r="Z4919" i="8"/>
  <c r="Z4920" i="8"/>
  <c r="Z4921" i="8"/>
  <c r="Z4922" i="8"/>
  <c r="Z4923" i="8"/>
  <c r="Z4924" i="8"/>
  <c r="Z4925" i="8"/>
  <c r="Z4926" i="8"/>
  <c r="Z4927" i="8"/>
  <c r="Z4928" i="8"/>
  <c r="Z4929" i="8"/>
  <c r="Z4930" i="8"/>
  <c r="Z4931" i="8"/>
  <c r="Z4932" i="8"/>
  <c r="Z4933" i="8"/>
  <c r="Z4934" i="8"/>
  <c r="Z4935" i="8"/>
  <c r="Z4936" i="8"/>
  <c r="Z4937" i="8"/>
  <c r="Z4938" i="8"/>
  <c r="Z4939" i="8"/>
  <c r="Z4940" i="8"/>
  <c r="Z4941" i="8"/>
  <c r="Z4942" i="8"/>
  <c r="Z4943" i="8"/>
  <c r="Z4944" i="8"/>
  <c r="Z4945" i="8"/>
  <c r="Z4946" i="8"/>
  <c r="Z4947" i="8"/>
  <c r="Z4948" i="8"/>
  <c r="Z4949" i="8"/>
  <c r="Z4950" i="8"/>
  <c r="Z4951" i="8"/>
  <c r="Z4952" i="8"/>
  <c r="Z4953" i="8"/>
  <c r="Z4954" i="8"/>
  <c r="Z4955" i="8"/>
  <c r="Z4956" i="8"/>
  <c r="Z4957" i="8"/>
  <c r="Z4958" i="8"/>
  <c r="Z4959" i="8"/>
  <c r="Z4960" i="8"/>
  <c r="Z4961" i="8"/>
  <c r="Z4962" i="8"/>
  <c r="Z4963" i="8"/>
  <c r="Z4964" i="8"/>
  <c r="Z4965" i="8"/>
  <c r="Z4966" i="8"/>
  <c r="Z4967" i="8"/>
  <c r="Z4968" i="8"/>
  <c r="Z4969" i="8"/>
  <c r="Z4970" i="8"/>
  <c r="Z4971" i="8"/>
  <c r="Z4972" i="8"/>
  <c r="Z4973" i="8"/>
  <c r="Z4974" i="8"/>
  <c r="Z4975" i="8"/>
  <c r="Z4976" i="8"/>
  <c r="Z4977" i="8"/>
  <c r="Z4978" i="8"/>
  <c r="Z4979" i="8"/>
  <c r="Z4980" i="8"/>
  <c r="Z4981" i="8"/>
  <c r="Z4982" i="8"/>
  <c r="Z4983" i="8"/>
  <c r="Z4984" i="8"/>
  <c r="Z4985" i="8"/>
  <c r="Z4986" i="8"/>
  <c r="Z4987" i="8"/>
  <c r="Z4988" i="8"/>
  <c r="Z4989" i="8"/>
  <c r="Z4990" i="8"/>
  <c r="Z4991" i="8"/>
  <c r="Z4992" i="8"/>
  <c r="Z4993" i="8"/>
  <c r="Z4994" i="8"/>
  <c r="Z4995" i="8"/>
  <c r="Z4996" i="8"/>
  <c r="Z4997" i="8"/>
  <c r="Z4998" i="8"/>
  <c r="Z4999" i="8"/>
  <c r="Z5000" i="8"/>
  <c r="Z5001" i="8"/>
  <c r="Z5002" i="8"/>
  <c r="Z5003" i="8"/>
  <c r="Z5004" i="8"/>
  <c r="Z5005" i="8"/>
  <c r="Z5006" i="8"/>
  <c r="Z5007" i="8"/>
  <c r="Z5008" i="8"/>
  <c r="Z5009" i="8"/>
  <c r="Z5010" i="8"/>
  <c r="Z5011" i="8"/>
  <c r="Z5012" i="8"/>
  <c r="Z5013" i="8"/>
  <c r="Z5014" i="8"/>
  <c r="Z5015" i="8"/>
  <c r="Z5016" i="8"/>
  <c r="Z5017" i="8"/>
  <c r="Z5018" i="8"/>
  <c r="Z5019" i="8"/>
  <c r="Z5020" i="8"/>
  <c r="Z5021" i="8"/>
  <c r="Z5022" i="8"/>
  <c r="Z5023" i="8"/>
  <c r="Z5024" i="8"/>
  <c r="Z5025" i="8"/>
  <c r="Z5026" i="8"/>
  <c r="Z5027" i="8"/>
  <c r="Z5028" i="8"/>
  <c r="Z5029" i="8"/>
  <c r="Z5030" i="8"/>
  <c r="Z5031" i="8"/>
  <c r="Z5032" i="8"/>
  <c r="Z5033" i="8"/>
  <c r="Z5034" i="8"/>
  <c r="Z5035" i="8"/>
  <c r="Z5036" i="8"/>
  <c r="Z5037" i="8"/>
  <c r="Z5038" i="8"/>
  <c r="Z5039" i="8"/>
  <c r="Z5040" i="8"/>
  <c r="Z5041" i="8"/>
  <c r="Z5042" i="8"/>
  <c r="Z5043" i="8"/>
  <c r="Z5044" i="8"/>
  <c r="Z5045" i="8"/>
  <c r="Z5046" i="8"/>
  <c r="Z5047" i="8"/>
  <c r="Z5048" i="8"/>
  <c r="Z5049" i="8"/>
  <c r="Z5050" i="8"/>
  <c r="Z5051" i="8"/>
  <c r="Z5052" i="8"/>
  <c r="Z5053" i="8"/>
  <c r="Z5054" i="8"/>
  <c r="Z5055" i="8"/>
  <c r="Z5056" i="8"/>
  <c r="Z5057" i="8"/>
  <c r="Z5058" i="8"/>
  <c r="Z5059" i="8"/>
  <c r="Z5060" i="8"/>
  <c r="Z5061" i="8"/>
  <c r="Z5062" i="8"/>
  <c r="Z5063" i="8"/>
  <c r="Z5064" i="8"/>
  <c r="Z5065" i="8"/>
  <c r="Z5066" i="8"/>
  <c r="Z5067" i="8"/>
  <c r="Z5068" i="8"/>
  <c r="Z5069" i="8"/>
  <c r="Z5070" i="8"/>
  <c r="Z5071" i="8"/>
  <c r="Z5072" i="8"/>
  <c r="Z5073" i="8"/>
  <c r="Z5074" i="8"/>
  <c r="Z5075" i="8"/>
  <c r="Z5076" i="8"/>
  <c r="Z5077" i="8"/>
  <c r="Z5078" i="8"/>
  <c r="Z5079" i="8"/>
  <c r="Z5080" i="8"/>
  <c r="Z5081" i="8"/>
  <c r="Z5082" i="8"/>
  <c r="Z5083" i="8"/>
  <c r="Z5084" i="8"/>
  <c r="Z5085" i="8"/>
  <c r="Z5086" i="8"/>
  <c r="Z5087" i="8"/>
  <c r="Z5088" i="8"/>
  <c r="Z5089" i="8"/>
  <c r="Z5090" i="8"/>
  <c r="Z5091" i="8"/>
  <c r="Z5092" i="8"/>
  <c r="Z5093" i="8"/>
  <c r="Z5094" i="8"/>
  <c r="Z5095" i="8"/>
  <c r="Z5096" i="8"/>
  <c r="Z5097" i="8"/>
  <c r="Z5098" i="8"/>
  <c r="Z5099" i="8"/>
  <c r="Z5100" i="8"/>
  <c r="Z5101" i="8"/>
  <c r="Z5102" i="8"/>
  <c r="Z5103" i="8"/>
  <c r="Z5104" i="8"/>
  <c r="Z5105" i="8"/>
  <c r="Z5106" i="8"/>
  <c r="Z5107" i="8"/>
  <c r="Z5108" i="8"/>
  <c r="Z5109" i="8"/>
  <c r="Z5110" i="8"/>
  <c r="Z5111" i="8"/>
  <c r="Z5112" i="8"/>
  <c r="Z5113" i="8"/>
  <c r="Z5114" i="8"/>
  <c r="Z5115" i="8"/>
  <c r="Z5116" i="8"/>
  <c r="Z5117" i="8"/>
  <c r="Z5118" i="8"/>
  <c r="Z5119" i="8"/>
  <c r="Z5120" i="8"/>
  <c r="Z5121" i="8"/>
  <c r="Z5122" i="8"/>
  <c r="Z5123" i="8"/>
  <c r="Z5124" i="8"/>
  <c r="Z5125" i="8"/>
  <c r="Z5126" i="8"/>
  <c r="Z5127" i="8"/>
  <c r="Z5128" i="8"/>
  <c r="Z5129" i="8"/>
  <c r="Z5130" i="8"/>
  <c r="Z5131" i="8"/>
  <c r="Z5132" i="8"/>
  <c r="Z5133" i="8"/>
  <c r="Z5134" i="8"/>
  <c r="Z5135" i="8"/>
  <c r="Z5136" i="8"/>
  <c r="Z5137" i="8"/>
  <c r="Z5138" i="8"/>
  <c r="Z5139" i="8"/>
  <c r="Z5140" i="8"/>
  <c r="Z5141" i="8"/>
  <c r="Z5142" i="8"/>
  <c r="Z5143" i="8"/>
  <c r="Z5144" i="8"/>
  <c r="Z5145" i="8"/>
  <c r="Z5146" i="8"/>
  <c r="Z5147" i="8"/>
  <c r="Z5148" i="8"/>
  <c r="Z5149" i="8"/>
  <c r="Z5150" i="8"/>
  <c r="Z5151" i="8"/>
  <c r="Z5152" i="8"/>
  <c r="Z5153" i="8"/>
  <c r="Z5154" i="8"/>
  <c r="Z5155" i="8"/>
  <c r="Z5156" i="8"/>
  <c r="Z5157" i="8"/>
  <c r="Z5158" i="8"/>
  <c r="Z5159" i="8"/>
  <c r="Z5160" i="8"/>
  <c r="Z5161" i="8"/>
  <c r="Z5162" i="8"/>
  <c r="Z5163" i="8"/>
  <c r="Z5164" i="8"/>
  <c r="Z5165" i="8"/>
  <c r="Z5166" i="8"/>
  <c r="Z5167" i="8"/>
  <c r="Z5168" i="8"/>
  <c r="Z5169" i="8"/>
  <c r="Z5170" i="8"/>
  <c r="Z5171" i="8"/>
  <c r="Z5172" i="8"/>
  <c r="Z5173" i="8"/>
  <c r="Z5174" i="8"/>
  <c r="Z5175" i="8"/>
  <c r="Z5176" i="8"/>
  <c r="Z5177" i="8"/>
  <c r="Z5178" i="8"/>
  <c r="Z5179" i="8"/>
  <c r="Z5180" i="8"/>
  <c r="Z5181" i="8"/>
  <c r="Z5182" i="8"/>
  <c r="Z5183" i="8"/>
  <c r="Z5184" i="8"/>
  <c r="Z5185" i="8"/>
  <c r="Z5186" i="8"/>
  <c r="Z5187" i="8"/>
  <c r="Z5188" i="8"/>
  <c r="Z5189" i="8"/>
  <c r="Z5190" i="8"/>
  <c r="Z5191" i="8"/>
  <c r="Z5192" i="8"/>
  <c r="Z5193" i="8"/>
  <c r="Z5194" i="8"/>
  <c r="Z5195" i="8"/>
  <c r="Z5196" i="8"/>
  <c r="Z5197" i="8"/>
  <c r="Z5198" i="8"/>
  <c r="Z5199" i="8"/>
  <c r="Z5200" i="8"/>
  <c r="Z5201" i="8"/>
  <c r="Z5202" i="8"/>
  <c r="Z5203" i="8"/>
  <c r="Z5204" i="8"/>
  <c r="Z5205" i="8"/>
  <c r="Z5206" i="8"/>
  <c r="Z5207" i="8"/>
  <c r="Z5208" i="8"/>
  <c r="Z5209" i="8"/>
  <c r="Z5210" i="8"/>
  <c r="Z5211" i="8"/>
  <c r="Z5212" i="8"/>
  <c r="Z5213" i="8"/>
  <c r="Z5214" i="8"/>
  <c r="Z5215" i="8"/>
  <c r="Z5216" i="8"/>
  <c r="Z5217" i="8"/>
  <c r="Z5218" i="8"/>
  <c r="Z5219" i="8"/>
  <c r="Z5220" i="8"/>
  <c r="Z5221" i="8"/>
  <c r="Z5222" i="8"/>
  <c r="Z5223" i="8"/>
  <c r="Z5224" i="8"/>
  <c r="Z5225" i="8"/>
  <c r="Z5226" i="8"/>
  <c r="Z5227" i="8"/>
  <c r="Z5228" i="8"/>
  <c r="Z5229" i="8"/>
  <c r="Z5230" i="8"/>
  <c r="Z5231" i="8"/>
  <c r="Z5232" i="8"/>
  <c r="Z5233" i="8"/>
  <c r="Z5234" i="8"/>
  <c r="Z5235" i="8"/>
  <c r="Z5236" i="8"/>
  <c r="Z5237" i="8"/>
  <c r="Z5238" i="8"/>
  <c r="Z5239" i="8"/>
  <c r="Z5240" i="8"/>
  <c r="Z5241" i="8"/>
  <c r="Z5242" i="8"/>
  <c r="Z5243" i="8"/>
  <c r="Z5244" i="8"/>
  <c r="Z5245" i="8"/>
  <c r="Z5246" i="8"/>
  <c r="Z5247" i="8"/>
  <c r="Z5248" i="8"/>
  <c r="Z5249" i="8"/>
  <c r="Z5250" i="8"/>
  <c r="Z5251" i="8"/>
  <c r="Z5252" i="8"/>
  <c r="Z5253" i="8"/>
  <c r="Z5254" i="8"/>
  <c r="Z5255" i="8"/>
  <c r="Z5256" i="8"/>
  <c r="Z5257" i="8"/>
  <c r="Z5258" i="8"/>
  <c r="Z5259" i="8"/>
  <c r="Z5260" i="8"/>
  <c r="Z5261" i="8"/>
  <c r="Z5262" i="8"/>
  <c r="Z5263" i="8"/>
  <c r="Z5264" i="8"/>
  <c r="Z5265" i="8"/>
  <c r="Z5266" i="8"/>
  <c r="Z5267" i="8"/>
  <c r="Z5268" i="8"/>
  <c r="Z5269" i="8"/>
  <c r="Z5270" i="8"/>
  <c r="Z5271" i="8"/>
  <c r="Z5272" i="8"/>
  <c r="Z5273" i="8"/>
  <c r="Z5274" i="8"/>
  <c r="Z5275" i="8"/>
  <c r="Z5276" i="8"/>
  <c r="Z5277" i="8"/>
  <c r="Z5278" i="8"/>
  <c r="Z5279" i="8"/>
  <c r="Z5280" i="8"/>
  <c r="Z5281" i="8"/>
  <c r="Z5282" i="8"/>
  <c r="Z5283" i="8"/>
  <c r="Z5284" i="8"/>
  <c r="Z5285" i="8"/>
  <c r="Z5286" i="8"/>
  <c r="Z5287" i="8"/>
  <c r="Z5288" i="8"/>
  <c r="Z5289" i="8"/>
  <c r="Z5290" i="8"/>
  <c r="Z5291" i="8"/>
  <c r="Z5292" i="8"/>
  <c r="Z5293" i="8"/>
  <c r="Z5294" i="8"/>
  <c r="Z5295" i="8"/>
  <c r="Z5296" i="8"/>
  <c r="Z5297" i="8"/>
  <c r="Z5298" i="8"/>
  <c r="Z5299" i="8"/>
  <c r="Z5300" i="8"/>
  <c r="Z5301" i="8"/>
  <c r="Z5302" i="8"/>
  <c r="Z5303" i="8"/>
  <c r="Z5304" i="8"/>
  <c r="Z5305" i="8"/>
  <c r="Z5306" i="8"/>
  <c r="Z5307" i="8"/>
  <c r="Z5308" i="8"/>
  <c r="Z5309" i="8"/>
  <c r="Z5310" i="8"/>
  <c r="Z5311" i="8"/>
  <c r="Z5312" i="8"/>
  <c r="Z5313" i="8"/>
  <c r="Z5314" i="8"/>
  <c r="Z5315" i="8"/>
  <c r="Z5316" i="8"/>
  <c r="Z5317" i="8"/>
  <c r="Z5318" i="8"/>
  <c r="Z5319" i="8"/>
  <c r="Z5320" i="8"/>
  <c r="Z5321" i="8"/>
  <c r="Z5322" i="8"/>
  <c r="Z5323" i="8"/>
  <c r="Z5324" i="8"/>
  <c r="Z5325" i="8"/>
  <c r="Z5326" i="8"/>
  <c r="Z5327" i="8"/>
  <c r="Z5328" i="8"/>
  <c r="Z5329" i="8"/>
  <c r="Z5330" i="8"/>
  <c r="Z5331" i="8"/>
  <c r="Z5332" i="8"/>
  <c r="Z5333" i="8"/>
  <c r="Z5334" i="8"/>
  <c r="Z5335" i="8"/>
  <c r="Z5336" i="8"/>
  <c r="Z5337" i="8"/>
  <c r="Z5338" i="8"/>
  <c r="Z5339" i="8"/>
  <c r="Z5340" i="8"/>
  <c r="Z5341" i="8"/>
  <c r="Z5342" i="8"/>
  <c r="Z5343" i="8"/>
  <c r="Z5344" i="8"/>
  <c r="Z5345" i="8"/>
  <c r="Z5346" i="8"/>
  <c r="Z5347" i="8"/>
  <c r="Z5348" i="8"/>
  <c r="Z5349" i="8"/>
  <c r="Z5350" i="8"/>
  <c r="Z5351" i="8"/>
  <c r="Z5352" i="8"/>
  <c r="Z5353" i="8"/>
  <c r="Z5354" i="8"/>
  <c r="Z5355" i="8"/>
  <c r="Z5356" i="8"/>
  <c r="Z5357" i="8"/>
  <c r="Z5358" i="8"/>
  <c r="Z5359" i="8"/>
  <c r="Z5360" i="8"/>
  <c r="Z5361" i="8"/>
  <c r="Z5362" i="8"/>
  <c r="Z5363" i="8"/>
  <c r="Z5364" i="8"/>
  <c r="Z5365" i="8"/>
  <c r="Z5366" i="8"/>
  <c r="Z5367" i="8"/>
  <c r="Z5368" i="8"/>
  <c r="Z5369" i="8"/>
  <c r="Z5370" i="8"/>
  <c r="Z5371" i="8"/>
  <c r="Z5372" i="8"/>
  <c r="Z5373" i="8"/>
  <c r="Z5374" i="8"/>
  <c r="Z5375" i="8"/>
  <c r="Z5376" i="8"/>
  <c r="Z5377" i="8"/>
  <c r="Z5378" i="8"/>
  <c r="Z5379" i="8"/>
  <c r="Z5380" i="8"/>
  <c r="Z5381" i="8"/>
  <c r="Z5382" i="8"/>
  <c r="Z5383" i="8"/>
  <c r="Z5384" i="8"/>
  <c r="Z5385" i="8"/>
  <c r="Z5386" i="8"/>
  <c r="Z5387" i="8"/>
  <c r="Z5388" i="8"/>
  <c r="Z5389" i="8"/>
  <c r="Z5390" i="8"/>
  <c r="Z5391" i="8"/>
  <c r="Z5392" i="8"/>
  <c r="Z5393" i="8"/>
  <c r="Z5394" i="8"/>
  <c r="Z5395" i="8"/>
  <c r="Z5396" i="8"/>
  <c r="Z5397" i="8"/>
  <c r="Z5398" i="8"/>
  <c r="Z5399" i="8"/>
  <c r="Z5400" i="8"/>
  <c r="Z5401" i="8"/>
  <c r="Z5402" i="8"/>
  <c r="Z5403" i="8"/>
  <c r="Z5404" i="8"/>
  <c r="Z5405" i="8"/>
  <c r="Z5406" i="8"/>
  <c r="Z5407" i="8"/>
  <c r="Z5408" i="8"/>
  <c r="Z5409" i="8"/>
  <c r="Z5410" i="8"/>
  <c r="Z5411" i="8"/>
  <c r="Z5412" i="8"/>
  <c r="Z5413" i="8"/>
  <c r="Z5414" i="8"/>
  <c r="Z5415" i="8"/>
  <c r="Z5416" i="8"/>
  <c r="Z5417" i="8"/>
  <c r="Z5418" i="8"/>
  <c r="Z5419" i="8"/>
  <c r="Z5420" i="8"/>
  <c r="Z5421" i="8"/>
  <c r="Z5422" i="8"/>
  <c r="Z5423" i="8"/>
  <c r="Z5424" i="8"/>
  <c r="Z5425" i="8"/>
  <c r="Z5426" i="8"/>
  <c r="Z5427" i="8"/>
  <c r="Z5428" i="8"/>
  <c r="Z5429" i="8"/>
  <c r="Z5430" i="8"/>
  <c r="Z5431" i="8"/>
  <c r="Z5432" i="8"/>
  <c r="Z5433" i="8"/>
  <c r="Z5434" i="8"/>
  <c r="Z5435" i="8"/>
  <c r="Z5436" i="8"/>
  <c r="Z5437" i="8"/>
  <c r="Z5438" i="8"/>
  <c r="Z5439" i="8"/>
  <c r="Z5440" i="8"/>
  <c r="Z5441" i="8"/>
  <c r="Z5442" i="8"/>
  <c r="Z5443" i="8"/>
  <c r="Z5444" i="8"/>
  <c r="Z5445" i="8"/>
  <c r="Z5446" i="8"/>
  <c r="Z5447" i="8"/>
  <c r="Z5448" i="8"/>
  <c r="Z5449" i="8"/>
  <c r="Z5450" i="8"/>
  <c r="Z5451" i="8"/>
  <c r="Z5452" i="8"/>
  <c r="Z5453" i="8"/>
  <c r="Z5454" i="8"/>
  <c r="Z5455" i="8"/>
  <c r="Z5456" i="8"/>
  <c r="Z5457" i="8"/>
  <c r="Z5458" i="8"/>
  <c r="Z5459" i="8"/>
  <c r="Z5460" i="8"/>
  <c r="Z5461" i="8"/>
  <c r="Z5462" i="8"/>
  <c r="Z5463" i="8"/>
  <c r="Z5464" i="8"/>
  <c r="Z5465" i="8"/>
  <c r="Z5466" i="8"/>
  <c r="Z5467" i="8"/>
  <c r="Z5468" i="8"/>
  <c r="Z5469" i="8"/>
  <c r="Z5470" i="8"/>
  <c r="Z5471" i="8"/>
  <c r="Z5472" i="8"/>
  <c r="Z5473" i="8"/>
  <c r="Z5474" i="8"/>
  <c r="Z5475" i="8"/>
  <c r="Z5476" i="8"/>
  <c r="Z5477" i="8"/>
  <c r="Z5478" i="8"/>
  <c r="Z5479" i="8"/>
  <c r="Z5480" i="8"/>
  <c r="Z5481" i="8"/>
  <c r="Z5482" i="8"/>
  <c r="Z5483" i="8"/>
  <c r="Z5484" i="8"/>
  <c r="Z5485" i="8"/>
  <c r="Z5486" i="8"/>
  <c r="Z5487" i="8"/>
  <c r="Z5488" i="8"/>
  <c r="Z5489" i="8"/>
  <c r="Z5490" i="8"/>
  <c r="Z5491" i="8"/>
  <c r="Z5492" i="8"/>
  <c r="Z5493" i="8"/>
  <c r="Z5494" i="8"/>
  <c r="Z5495" i="8"/>
  <c r="Z5496" i="8"/>
  <c r="Z5497" i="8"/>
  <c r="Z5498" i="8"/>
  <c r="Z5499" i="8"/>
  <c r="Z5500" i="8"/>
  <c r="Z5501" i="8"/>
  <c r="Z5502" i="8"/>
  <c r="Z5503" i="8"/>
  <c r="Z5504" i="8"/>
  <c r="Z5505" i="8"/>
  <c r="Z5506" i="8"/>
  <c r="Z5507" i="8"/>
  <c r="Z5508" i="8"/>
  <c r="Z5509" i="8"/>
  <c r="Z5510" i="8"/>
  <c r="Z5511" i="8"/>
  <c r="Z5512" i="8"/>
  <c r="Z5513" i="8"/>
  <c r="Z5514" i="8"/>
  <c r="Z5515" i="8"/>
  <c r="Z5516" i="8"/>
  <c r="Z5517" i="8"/>
  <c r="Z5518" i="8"/>
  <c r="Z5519" i="8"/>
  <c r="Z5520" i="8"/>
  <c r="Z5521" i="8"/>
  <c r="Z5522" i="8"/>
  <c r="Z5523" i="8"/>
  <c r="Z5524" i="8"/>
  <c r="Z5525" i="8"/>
  <c r="Z5526" i="8"/>
  <c r="Z5527" i="8"/>
  <c r="Z5528" i="8"/>
  <c r="Z5529" i="8"/>
  <c r="Z5530" i="8"/>
  <c r="Z5531" i="8"/>
  <c r="Z5532" i="8"/>
  <c r="Z5533" i="8"/>
  <c r="Z5534" i="8"/>
  <c r="Z5535" i="8"/>
  <c r="Z5536" i="8"/>
  <c r="Z5537" i="8"/>
  <c r="Z5538" i="8"/>
  <c r="Z5539" i="8"/>
  <c r="Z5540" i="8"/>
  <c r="Z5541" i="8"/>
  <c r="Z5542" i="8"/>
  <c r="Z5543" i="8"/>
  <c r="Z5544" i="8"/>
  <c r="Z5545" i="8"/>
  <c r="Z5546" i="8"/>
  <c r="Z5547" i="8"/>
  <c r="Z5548" i="8"/>
  <c r="Z5549" i="8"/>
  <c r="Z5550" i="8"/>
  <c r="Z5551" i="8"/>
  <c r="Z5552" i="8"/>
  <c r="Z5553" i="8"/>
  <c r="Z5554" i="8"/>
  <c r="Z5555" i="8"/>
  <c r="Z5556" i="8"/>
  <c r="Z5557" i="8"/>
  <c r="Z5558" i="8"/>
  <c r="Z5559" i="8"/>
  <c r="Z5560" i="8"/>
  <c r="Z5561" i="8"/>
  <c r="Z5562" i="8"/>
  <c r="Z5563" i="8"/>
  <c r="Z5564" i="8"/>
  <c r="Z5565" i="8"/>
  <c r="Z5566" i="8"/>
  <c r="Z5567" i="8"/>
  <c r="Z5568" i="8"/>
  <c r="Z5569" i="8"/>
  <c r="Z5570" i="8"/>
  <c r="Z5571" i="8"/>
  <c r="Z5572" i="8"/>
  <c r="Z5573" i="8"/>
  <c r="Z5574" i="8"/>
  <c r="Z5575" i="8"/>
  <c r="Z5576" i="8"/>
  <c r="Z5577" i="8"/>
  <c r="Z5578" i="8"/>
  <c r="Z5579" i="8"/>
  <c r="Z5580" i="8"/>
  <c r="Z5581" i="8"/>
  <c r="Z5582" i="8"/>
  <c r="Z5583" i="8"/>
  <c r="Z5584" i="8"/>
  <c r="Z5585" i="8"/>
  <c r="Z5586" i="8"/>
  <c r="Z5587" i="8"/>
  <c r="Z5588" i="8"/>
  <c r="Z5589" i="8"/>
  <c r="Z5590" i="8"/>
  <c r="Z5591" i="8"/>
  <c r="Z5592" i="8"/>
  <c r="Z5593" i="8"/>
  <c r="Z5594" i="8"/>
  <c r="Z5595" i="8"/>
  <c r="Z5596" i="8"/>
  <c r="Z5597" i="8"/>
  <c r="Z5598" i="8"/>
  <c r="Z5599" i="8"/>
  <c r="Z5600" i="8"/>
  <c r="Z5601" i="8"/>
  <c r="Z5602" i="8"/>
  <c r="Z5603" i="8"/>
  <c r="Z5604" i="8"/>
  <c r="Z5605" i="8"/>
  <c r="Z5606" i="8"/>
  <c r="Z5607" i="8"/>
  <c r="Z5608" i="8"/>
  <c r="Z5609" i="8"/>
  <c r="Z5610" i="8"/>
  <c r="Z5611" i="8"/>
  <c r="Z5612" i="8"/>
  <c r="Z5613" i="8"/>
  <c r="Z5614" i="8"/>
  <c r="Z5615" i="8"/>
  <c r="Z5616" i="8"/>
  <c r="Z5617" i="8"/>
  <c r="Z5618" i="8"/>
  <c r="Z5619" i="8"/>
  <c r="Z5620" i="8"/>
  <c r="Z5621" i="8"/>
  <c r="Z5622" i="8"/>
  <c r="Z5623" i="8"/>
  <c r="Z5624" i="8"/>
  <c r="Z5625" i="8"/>
  <c r="Z5626" i="8"/>
  <c r="Z5627" i="8"/>
  <c r="Z5628" i="8"/>
  <c r="Z5629" i="8"/>
  <c r="Z5630" i="8"/>
  <c r="Z5631" i="8"/>
  <c r="Z5632" i="8"/>
  <c r="Z5633" i="8"/>
  <c r="Z5634" i="8"/>
  <c r="Z5635" i="8"/>
  <c r="Z5636" i="8"/>
  <c r="Z5637" i="8"/>
  <c r="Z5638" i="8"/>
  <c r="Z5639" i="8"/>
  <c r="Z5640" i="8"/>
  <c r="Z5641" i="8"/>
  <c r="Z5642" i="8"/>
  <c r="Z5643" i="8"/>
  <c r="Z5644" i="8"/>
  <c r="Z5645" i="8"/>
  <c r="Z5646" i="8"/>
  <c r="Z5647" i="8"/>
  <c r="Z5648" i="8"/>
  <c r="Z5649" i="8"/>
  <c r="Z5650" i="8"/>
  <c r="Z5651" i="8"/>
  <c r="Z5652" i="8"/>
  <c r="Z5653" i="8"/>
  <c r="Z5654" i="8"/>
  <c r="Z5655" i="8"/>
  <c r="Z5656" i="8"/>
  <c r="Z5657" i="8"/>
  <c r="Z5658" i="8"/>
  <c r="Z5659" i="8"/>
  <c r="Z5660" i="8"/>
  <c r="Z5661" i="8"/>
  <c r="Z5662" i="8"/>
  <c r="Z5663" i="8"/>
  <c r="Z5664" i="8"/>
  <c r="Z5665" i="8"/>
  <c r="Z5666" i="8"/>
  <c r="Z5667" i="8"/>
  <c r="Z5668" i="8"/>
  <c r="Z5669" i="8"/>
  <c r="Z5670" i="8"/>
  <c r="Z5671" i="8"/>
  <c r="Z5672" i="8"/>
  <c r="Z5673" i="8"/>
  <c r="Z5674" i="8"/>
  <c r="Z5675" i="8"/>
  <c r="Z5676" i="8"/>
  <c r="Z5677" i="8"/>
  <c r="Z5678" i="8"/>
  <c r="Z5679" i="8"/>
  <c r="Z5680" i="8"/>
  <c r="Z5681" i="8"/>
  <c r="Z5682" i="8"/>
  <c r="Z5683" i="8"/>
  <c r="Z5684" i="8"/>
  <c r="Z5685" i="8"/>
  <c r="Z5686" i="8"/>
  <c r="Z5687" i="8"/>
  <c r="Z5688" i="8"/>
  <c r="Z5689" i="8"/>
  <c r="Z5690" i="8"/>
  <c r="Z5691" i="8"/>
  <c r="Z5692" i="8"/>
  <c r="Z5693" i="8"/>
  <c r="Z5694" i="8"/>
  <c r="Z5695" i="8"/>
  <c r="Z5696" i="8"/>
  <c r="Z5697" i="8"/>
  <c r="Z5698" i="8"/>
  <c r="Z5699" i="8"/>
  <c r="Z5700" i="8"/>
  <c r="Z5701" i="8"/>
  <c r="Z5702" i="8"/>
  <c r="Z5703" i="8"/>
  <c r="Z5704" i="8"/>
  <c r="Z5705" i="8"/>
  <c r="Z5706" i="8"/>
  <c r="Z5707" i="8"/>
  <c r="Z5708" i="8"/>
  <c r="Z5709" i="8"/>
  <c r="Z5710" i="8"/>
  <c r="Z5711" i="8"/>
  <c r="Z5712" i="8"/>
  <c r="Z5713" i="8"/>
  <c r="Z5714" i="8"/>
  <c r="Z5715" i="8"/>
  <c r="Z5716" i="8"/>
  <c r="Z5717" i="8"/>
  <c r="Z5718" i="8"/>
  <c r="Z5719" i="8"/>
  <c r="Z5720" i="8"/>
  <c r="Z5721" i="8"/>
  <c r="Z5722" i="8"/>
  <c r="Z5723" i="8"/>
  <c r="Z5724" i="8"/>
  <c r="Z5725" i="8"/>
  <c r="Z5726" i="8"/>
  <c r="Z5727" i="8"/>
  <c r="Z5728" i="8"/>
  <c r="Z5729" i="8"/>
  <c r="Z5730" i="8"/>
  <c r="Z5731" i="8"/>
  <c r="Z5732" i="8"/>
  <c r="Z5733" i="8"/>
  <c r="Z5734" i="8"/>
  <c r="Z5735" i="8"/>
  <c r="Z5736" i="8"/>
  <c r="Z5737" i="8"/>
  <c r="Z5738" i="8"/>
  <c r="Z5739" i="8"/>
  <c r="Z5740" i="8"/>
  <c r="Z5741" i="8"/>
  <c r="Z5742" i="8"/>
  <c r="Z5743" i="8"/>
  <c r="Z5744" i="8"/>
  <c r="Z5745" i="8"/>
  <c r="Z5746" i="8"/>
  <c r="Z5747" i="8"/>
  <c r="Z5748" i="8"/>
  <c r="Z5749" i="8"/>
  <c r="Z5750" i="8"/>
  <c r="Z5751" i="8"/>
  <c r="Z5752" i="8"/>
  <c r="Z5753" i="8"/>
  <c r="Z5754" i="8"/>
  <c r="Z5755" i="8"/>
  <c r="Z5756" i="8"/>
  <c r="Z5757" i="8"/>
  <c r="Z5758" i="8"/>
  <c r="Z5759" i="8"/>
  <c r="Z5760" i="8"/>
  <c r="Z5761" i="8"/>
  <c r="Z5762" i="8"/>
  <c r="Z5763" i="8"/>
  <c r="Z5764" i="8"/>
  <c r="Z5765" i="8"/>
  <c r="Z5766" i="8"/>
  <c r="Z5767" i="8"/>
  <c r="Z5768" i="8"/>
  <c r="Z5769" i="8"/>
  <c r="Z5770" i="8"/>
  <c r="Z5771" i="8"/>
  <c r="Z5772" i="8"/>
  <c r="Z5773" i="8"/>
  <c r="Z5774" i="8"/>
  <c r="Z5775" i="8"/>
  <c r="Z5776" i="8"/>
  <c r="Z5777" i="8"/>
  <c r="Z5778" i="8"/>
  <c r="Z5779" i="8"/>
  <c r="Z5780" i="8"/>
  <c r="Z5781" i="8"/>
  <c r="Z5782" i="8"/>
  <c r="Z5783" i="8"/>
  <c r="Z5784" i="8"/>
  <c r="Z5785" i="8"/>
  <c r="Z5786" i="8"/>
  <c r="Z5787" i="8"/>
  <c r="Z5788" i="8"/>
  <c r="Z5789" i="8"/>
  <c r="Z5790" i="8"/>
  <c r="Z5791" i="8"/>
  <c r="Z5792" i="8"/>
  <c r="Z5793" i="8"/>
  <c r="Z5794" i="8"/>
  <c r="Z5795" i="8"/>
  <c r="Z5796" i="8"/>
  <c r="Z5797" i="8"/>
  <c r="Z5798" i="8"/>
  <c r="Z5799" i="8"/>
  <c r="Z5800" i="8"/>
  <c r="Z5801" i="8"/>
  <c r="Z5802" i="8"/>
  <c r="Z5803" i="8"/>
  <c r="Z5804" i="8"/>
  <c r="Z5805" i="8"/>
  <c r="Z5806" i="8"/>
  <c r="Z5807" i="8"/>
  <c r="Z5808" i="8"/>
  <c r="Z5809" i="8"/>
  <c r="Z5810" i="8"/>
  <c r="Z5811" i="8"/>
  <c r="Z5812" i="8"/>
  <c r="Z5813" i="8"/>
  <c r="Z5814" i="8"/>
  <c r="Z5815" i="8"/>
  <c r="Z5816" i="8"/>
  <c r="Z5817" i="8"/>
  <c r="Z5818" i="8"/>
  <c r="Z5819" i="8"/>
  <c r="Z5820" i="8"/>
  <c r="Z5821" i="8"/>
  <c r="Z5822" i="8"/>
  <c r="Z5823" i="8"/>
  <c r="Z5824" i="8"/>
  <c r="Z5825" i="8"/>
  <c r="Z5826" i="8"/>
  <c r="Z5827" i="8"/>
  <c r="Z5828" i="8"/>
  <c r="Z5829" i="8"/>
  <c r="Z5830" i="8"/>
  <c r="Z5831" i="8"/>
  <c r="Z5832" i="8"/>
  <c r="Z5833" i="8"/>
  <c r="Z5834" i="8"/>
  <c r="Z5835" i="8"/>
  <c r="Z5836" i="8"/>
  <c r="Z5837" i="8"/>
  <c r="Z5838" i="8"/>
  <c r="Z5839" i="8"/>
  <c r="Z5840" i="8"/>
  <c r="Z5841" i="8"/>
  <c r="Z5842" i="8"/>
  <c r="Z5843" i="8"/>
  <c r="Z5844" i="8"/>
  <c r="Z5845" i="8"/>
  <c r="Z5846" i="8"/>
  <c r="Z5847" i="8"/>
  <c r="Z5848" i="8"/>
  <c r="Z5849" i="8"/>
  <c r="Z5850" i="8"/>
  <c r="Z5851" i="8"/>
  <c r="Z5852" i="8"/>
  <c r="Z5853" i="8"/>
  <c r="Z5854" i="8"/>
  <c r="Z5855" i="8"/>
  <c r="Z5856" i="8"/>
  <c r="Z5857" i="8"/>
  <c r="Z5858" i="8"/>
  <c r="Z5859" i="8"/>
  <c r="Z5860" i="8"/>
  <c r="Z5861" i="8"/>
  <c r="Z5862" i="8"/>
  <c r="Z5863" i="8"/>
  <c r="Z5864" i="8"/>
  <c r="Z5865" i="8"/>
  <c r="Z5866" i="8"/>
  <c r="Z5867" i="8"/>
  <c r="Z5868" i="8"/>
  <c r="Z5869" i="8"/>
  <c r="Z5870" i="8"/>
  <c r="Z5871" i="8"/>
  <c r="Z5872" i="8"/>
  <c r="Z5873" i="8"/>
  <c r="Z5874" i="8"/>
  <c r="Z5875" i="8"/>
  <c r="Z5876" i="8"/>
  <c r="Z5877" i="8"/>
  <c r="Z5878" i="8"/>
  <c r="Z5879" i="8"/>
  <c r="Z5880" i="8"/>
  <c r="Z5881" i="8"/>
  <c r="Z5882" i="8"/>
  <c r="Z5883" i="8"/>
  <c r="Z5884" i="8"/>
  <c r="Z5885" i="8"/>
  <c r="Z5886" i="8"/>
  <c r="Z5887" i="8"/>
  <c r="Z5888" i="8"/>
  <c r="Z5889" i="8"/>
  <c r="Z5890" i="8"/>
  <c r="Z5891" i="8"/>
  <c r="Z5892" i="8"/>
  <c r="Z5893" i="8"/>
  <c r="Z5894" i="8"/>
  <c r="Z5895" i="8"/>
  <c r="Z5896" i="8"/>
  <c r="Z5897" i="8"/>
  <c r="Z5898" i="8"/>
  <c r="Z5899" i="8"/>
  <c r="Z5900" i="8"/>
  <c r="Z5901" i="8"/>
  <c r="Z5902" i="8"/>
  <c r="Z5903" i="8"/>
  <c r="Z5904" i="8"/>
  <c r="Z5905" i="8"/>
  <c r="Z5906" i="8"/>
  <c r="Z5907" i="8"/>
  <c r="Z5908" i="8"/>
  <c r="Z5909" i="8"/>
  <c r="Z5910" i="8"/>
  <c r="Z5911" i="8"/>
  <c r="Z5912" i="8"/>
  <c r="Z5913" i="8"/>
  <c r="Z5914" i="8"/>
  <c r="Z5915" i="8"/>
  <c r="Z5916" i="8"/>
  <c r="Z5917" i="8"/>
  <c r="Z5918" i="8"/>
  <c r="Z5919" i="8"/>
  <c r="Z5920" i="8"/>
  <c r="Z5921" i="8"/>
  <c r="Z5922" i="8"/>
  <c r="Z5923" i="8"/>
  <c r="Z5924" i="8"/>
  <c r="Z5925" i="8"/>
  <c r="Z5926" i="8"/>
  <c r="Z5927" i="8"/>
  <c r="Z5928" i="8"/>
  <c r="Z5929" i="8"/>
  <c r="Z5930" i="8"/>
  <c r="Z5931" i="8"/>
  <c r="Z5932" i="8"/>
  <c r="Z5933" i="8"/>
  <c r="Z5934" i="8"/>
  <c r="Z5935" i="8"/>
  <c r="Z5936" i="8"/>
  <c r="Z5937" i="8"/>
  <c r="Z5938" i="8"/>
  <c r="Z5939" i="8"/>
  <c r="Z5940" i="8"/>
  <c r="Z5941" i="8"/>
  <c r="Z5942" i="8"/>
  <c r="Z5943" i="8"/>
  <c r="Z5944" i="8"/>
  <c r="Z5945" i="8"/>
  <c r="Z5946" i="8"/>
  <c r="Z5947" i="8"/>
  <c r="Z5948" i="8"/>
  <c r="Z5949" i="8"/>
  <c r="Z5950" i="8"/>
  <c r="Z5951" i="8"/>
  <c r="Z5952" i="8"/>
  <c r="Z5953" i="8"/>
  <c r="Z5954" i="8"/>
  <c r="Z5955" i="8"/>
  <c r="Z5956" i="8"/>
  <c r="Z5957" i="8"/>
  <c r="Z5958" i="8"/>
  <c r="Z5959" i="8"/>
  <c r="Z5960" i="8"/>
  <c r="Z5961" i="8"/>
  <c r="Z5962" i="8"/>
  <c r="Z5963" i="8"/>
  <c r="Z5964" i="8"/>
  <c r="Z5965" i="8"/>
  <c r="Z5966" i="8"/>
  <c r="Z5967" i="8"/>
  <c r="Z5968" i="8"/>
  <c r="Z5969" i="8"/>
  <c r="Z5970" i="8"/>
  <c r="Z5971" i="8"/>
  <c r="Z5972" i="8"/>
  <c r="Z5973" i="8"/>
  <c r="Z5974" i="8"/>
  <c r="Z5975" i="8"/>
  <c r="Z5976" i="8"/>
  <c r="Z5977" i="8"/>
  <c r="Z5978" i="8"/>
  <c r="Z5979" i="8"/>
  <c r="Z5980" i="8"/>
  <c r="Z5981" i="8"/>
  <c r="Z5982" i="8"/>
  <c r="Z5983" i="8"/>
  <c r="Z5984" i="8"/>
  <c r="Z5985" i="8"/>
  <c r="Z5986" i="8"/>
  <c r="Z5987" i="8"/>
  <c r="Z5988" i="8"/>
  <c r="Z5989" i="8"/>
  <c r="Z5990" i="8"/>
  <c r="Z5991" i="8"/>
  <c r="Z5992" i="8"/>
  <c r="Z5993" i="8"/>
  <c r="Z5994" i="8"/>
  <c r="Z5995" i="8"/>
  <c r="Z5996" i="8"/>
  <c r="Z5997" i="8"/>
  <c r="Z5998" i="8"/>
  <c r="Z5999" i="8"/>
  <c r="Z6000" i="8"/>
  <c r="B3" i="8" l="1"/>
  <c r="B4" i="8"/>
  <c r="B5" i="8"/>
  <c r="B6" i="8"/>
  <c r="B7" i="8"/>
  <c r="B8" i="8"/>
  <c r="B9" i="8"/>
  <c r="B10" i="8"/>
  <c r="B107" i="1" s="1"/>
  <c r="B11" i="8"/>
  <c r="B12" i="8"/>
  <c r="B108" i="1" s="1"/>
  <c r="B13" i="8"/>
  <c r="B109" i="1" s="1"/>
  <c r="B14" i="8"/>
  <c r="B15" i="8"/>
  <c r="B16" i="8"/>
  <c r="B17" i="8"/>
  <c r="B18" i="8"/>
  <c r="B19" i="8"/>
  <c r="B20" i="8"/>
  <c r="B21" i="8"/>
  <c r="B22" i="8"/>
  <c r="B23" i="8"/>
  <c r="B24" i="8"/>
  <c r="B25" i="8"/>
  <c r="B26" i="8"/>
  <c r="B27" i="8"/>
  <c r="B28" i="8"/>
  <c r="B111" i="1" s="1"/>
  <c r="B29" i="8"/>
  <c r="B30" i="8"/>
  <c r="B31" i="8"/>
  <c r="B32" i="8"/>
  <c r="B114" i="1" s="1"/>
  <c r="B33" i="8"/>
  <c r="B34" i="8"/>
  <c r="B35" i="8"/>
  <c r="B36" i="8"/>
  <c r="B37" i="8"/>
  <c r="B38" i="8"/>
  <c r="B39" i="8"/>
  <c r="B40" i="8"/>
  <c r="B41" i="8"/>
  <c r="B117" i="1" s="1"/>
  <c r="B42" i="8"/>
  <c r="B43" i="8"/>
  <c r="B44" i="8"/>
  <c r="B45" i="8"/>
  <c r="B46" i="8"/>
  <c r="B47" i="8"/>
  <c r="B48" i="8"/>
  <c r="B123" i="1" s="1"/>
  <c r="B49" i="8"/>
  <c r="B127" i="1" s="1"/>
  <c r="B50" i="8"/>
  <c r="B51" i="8"/>
  <c r="B52" i="8"/>
  <c r="B53" i="8"/>
  <c r="B54" i="8"/>
  <c r="B55" i="8"/>
  <c r="B132" i="1" s="1"/>
  <c r="B56" i="8"/>
  <c r="B57" i="8"/>
  <c r="B58" i="8"/>
  <c r="B59" i="8"/>
  <c r="B60" i="8"/>
  <c r="B61" i="8"/>
  <c r="B62" i="8"/>
  <c r="B63" i="8"/>
  <c r="B137" i="1" s="1"/>
  <c r="B64" i="8"/>
  <c r="B141" i="1" s="1"/>
  <c r="B65" i="8"/>
  <c r="B142" i="1" s="1"/>
  <c r="B66" i="8"/>
  <c r="B67" i="8"/>
  <c r="B148" i="1" s="1"/>
  <c r="B68" i="8"/>
  <c r="B150" i="1" s="1"/>
  <c r="B69" i="8"/>
  <c r="B70" i="8"/>
  <c r="B71" i="8"/>
  <c r="B72" i="8"/>
  <c r="B73" i="8"/>
  <c r="B74" i="8"/>
  <c r="B75" i="8"/>
  <c r="B76" i="8"/>
  <c r="B77" i="8"/>
  <c r="B78" i="8"/>
  <c r="B79" i="8"/>
  <c r="B155" i="1" s="1"/>
  <c r="B80" i="8"/>
  <c r="B81" i="8"/>
  <c r="B82" i="8"/>
  <c r="B83" i="8"/>
  <c r="B84" i="8"/>
  <c r="B85" i="8"/>
  <c r="B86" i="8"/>
  <c r="B87" i="8"/>
  <c r="B88" i="8"/>
  <c r="B89" i="8"/>
  <c r="B157" i="1" s="1"/>
  <c r="B90" i="8"/>
  <c r="B161" i="1" s="1"/>
  <c r="B91" i="8"/>
  <c r="B92" i="8"/>
  <c r="B93" i="8"/>
  <c r="B94" i="8"/>
  <c r="B95" i="8"/>
  <c r="B96" i="8"/>
  <c r="B97" i="8"/>
  <c r="B98" i="8"/>
  <c r="B99" i="8"/>
  <c r="B100" i="8"/>
  <c r="B101" i="8"/>
  <c r="B174" i="1" s="1"/>
  <c r="B102" i="8"/>
  <c r="B103" i="8"/>
  <c r="B176" i="1" s="1"/>
  <c r="B104" i="8"/>
  <c r="B105" i="8"/>
  <c r="B106" i="8"/>
  <c r="B181" i="1" s="1"/>
  <c r="B107" i="8"/>
  <c r="B108" i="8"/>
  <c r="B109" i="8"/>
  <c r="B188" i="1" s="1"/>
  <c r="B110" i="8"/>
  <c r="B111" i="8"/>
  <c r="B190" i="1" s="1"/>
  <c r="B112" i="8"/>
  <c r="B192" i="1" s="1"/>
  <c r="B113" i="8"/>
  <c r="B196" i="1" s="1"/>
  <c r="B114" i="8"/>
  <c r="B201" i="1" s="1"/>
  <c r="B115" i="8"/>
  <c r="B206" i="1" s="1"/>
  <c r="B116" i="8"/>
  <c r="B207" i="1" s="1"/>
  <c r="B117" i="8"/>
  <c r="B118" i="8"/>
  <c r="B208" i="1" s="1"/>
  <c r="B119" i="8"/>
  <c r="B120" i="8"/>
  <c r="B121" i="8"/>
  <c r="B209" i="1" s="1"/>
  <c r="B122" i="8"/>
  <c r="B123" i="8"/>
  <c r="B124" i="8"/>
  <c r="B125" i="8"/>
  <c r="B126" i="8"/>
  <c r="B127" i="8"/>
  <c r="B128" i="8"/>
  <c r="B211" i="1" s="1"/>
  <c r="B129" i="8"/>
  <c r="B130" i="8"/>
  <c r="B131" i="8"/>
  <c r="B132" i="8"/>
  <c r="B133" i="8"/>
  <c r="B134" i="8"/>
  <c r="B135" i="8"/>
  <c r="B136" i="8"/>
  <c r="B137" i="8"/>
  <c r="B138" i="8"/>
  <c r="B139" i="8"/>
  <c r="B226" i="1" s="1"/>
  <c r="B140" i="8"/>
  <c r="B141" i="8"/>
  <c r="B142" i="8"/>
  <c r="B143" i="8"/>
  <c r="B144" i="8"/>
  <c r="B228" i="1" s="1"/>
  <c r="B145" i="8"/>
  <c r="B146" i="8"/>
  <c r="B147" i="8"/>
  <c r="B148" i="8"/>
  <c r="B230" i="1" s="1"/>
  <c r="B149" i="8"/>
  <c r="B150" i="8"/>
  <c r="B151" i="8"/>
  <c r="B152" i="8"/>
  <c r="B19" i="1" s="1"/>
  <c r="B153" i="8"/>
  <c r="B154" i="8"/>
  <c r="B155" i="8"/>
  <c r="B23" i="1" s="1"/>
  <c r="B156" i="8"/>
  <c r="B26" i="1" s="1"/>
  <c r="B157" i="8"/>
  <c r="B158" i="8"/>
  <c r="B159" i="8"/>
  <c r="B160" i="8"/>
  <c r="B161" i="8"/>
  <c r="B34" i="1" s="1"/>
  <c r="B162" i="8"/>
  <c r="B35" i="1" s="1"/>
  <c r="B163" i="8"/>
  <c r="B164" i="8"/>
  <c r="B38" i="1" s="1"/>
  <c r="B165" i="8"/>
  <c r="B166" i="8"/>
  <c r="B39" i="1" s="1"/>
  <c r="B167" i="8"/>
  <c r="B41" i="1" s="1"/>
  <c r="B168" i="8"/>
  <c r="B169" i="8"/>
  <c r="B42" i="1" s="1"/>
  <c r="B170" i="8"/>
  <c r="B43" i="1" s="1"/>
  <c r="B171" i="8"/>
  <c r="B45" i="1" s="1"/>
  <c r="B172" i="8"/>
  <c r="B173" i="8"/>
  <c r="B46" i="1" s="1"/>
  <c r="B174" i="8"/>
  <c r="B175" i="8"/>
  <c r="B52" i="1" s="1"/>
  <c r="B176" i="8"/>
  <c r="B177" i="8"/>
  <c r="B53" i="1" s="1"/>
  <c r="B178" i="8"/>
  <c r="B179" i="8"/>
  <c r="B54" i="1" s="1"/>
  <c r="B180" i="8"/>
  <c r="B55" i="1" s="1"/>
  <c r="B181" i="8"/>
  <c r="B182" i="8"/>
  <c r="B183" i="8"/>
  <c r="B184" i="8"/>
  <c r="B57" i="1" s="1"/>
  <c r="B185" i="8"/>
  <c r="B186" i="8"/>
  <c r="B58" i="1" s="1"/>
  <c r="B187" i="8"/>
  <c r="B188" i="8"/>
  <c r="B189" i="8"/>
  <c r="B190" i="8"/>
  <c r="B191" i="8"/>
  <c r="B192" i="8"/>
  <c r="B193" i="8"/>
  <c r="B194" i="8"/>
  <c r="B195" i="8"/>
  <c r="B196" i="8"/>
  <c r="B197" i="8"/>
  <c r="B198" i="8"/>
  <c r="B199" i="8"/>
  <c r="B200" i="8"/>
  <c r="B201" i="8"/>
  <c r="B202" i="8"/>
  <c r="B203" i="8"/>
  <c r="B204" i="8"/>
  <c r="B205" i="8"/>
  <c r="B206" i="8"/>
  <c r="B207" i="8"/>
  <c r="B208" i="8"/>
  <c r="B209" i="8"/>
  <c r="B210" i="8"/>
  <c r="B211" i="8"/>
  <c r="B212" i="8"/>
  <c r="B213" i="8"/>
  <c r="B214" i="8"/>
  <c r="B215" i="8"/>
  <c r="B104" i="1" s="1"/>
  <c r="B216" i="8"/>
  <c r="B217" i="8"/>
  <c r="B219" i="8"/>
  <c r="B220" i="8"/>
  <c r="B221" i="8"/>
  <c r="B222" i="8"/>
  <c r="B223" i="8"/>
  <c r="B224" i="8"/>
  <c r="B110" i="1" s="1"/>
  <c r="B225" i="8"/>
  <c r="B226" i="8"/>
  <c r="B227" i="8"/>
  <c r="B228" i="8"/>
  <c r="B229" i="8"/>
  <c r="B230" i="8"/>
  <c r="B231" i="8"/>
  <c r="B232" i="8"/>
  <c r="B120" i="1" s="1"/>
  <c r="B233" i="8"/>
  <c r="B121" i="1" s="1"/>
  <c r="B234" i="8"/>
  <c r="B235" i="8"/>
  <c r="B236" i="8"/>
  <c r="B237" i="8"/>
  <c r="B238" i="8"/>
  <c r="B239" i="8"/>
  <c r="B240" i="8"/>
  <c r="B241" i="8"/>
  <c r="B242" i="8"/>
  <c r="B243" i="8"/>
  <c r="B244" i="8"/>
  <c r="B245" i="8"/>
  <c r="B246" i="8"/>
  <c r="B247" i="8"/>
  <c r="B248" i="8"/>
  <c r="B249" i="8"/>
  <c r="B250" i="8"/>
  <c r="B251" i="8"/>
  <c r="B252" i="8"/>
  <c r="B253" i="8"/>
  <c r="B254" i="8"/>
  <c r="B255" i="8"/>
  <c r="B256" i="8"/>
  <c r="B257" i="8"/>
  <c r="B258" i="8"/>
  <c r="B259" i="8"/>
  <c r="B260" i="8"/>
  <c r="B261" i="8"/>
  <c r="B262" i="8"/>
  <c r="B263" i="8"/>
  <c r="B138" i="1" s="1"/>
  <c r="B264" i="8"/>
  <c r="B139" i="1" s="1"/>
  <c r="B265" i="8"/>
  <c r="B266" i="8"/>
  <c r="B267" i="8"/>
  <c r="B268" i="8"/>
  <c r="B269" i="8"/>
  <c r="B151" i="1" s="1"/>
  <c r="B270" i="8"/>
  <c r="B271" i="8"/>
  <c r="B272" i="8"/>
  <c r="B273" i="8"/>
  <c r="B274" i="8"/>
  <c r="B275" i="8"/>
  <c r="B276" i="8"/>
  <c r="B277" i="8"/>
  <c r="B278" i="8"/>
  <c r="B279" i="8"/>
  <c r="B153" i="1" s="1"/>
  <c r="B280" i="8"/>
  <c r="B281" i="8"/>
  <c r="B282" i="8"/>
  <c r="B283" i="8"/>
  <c r="B284" i="8"/>
  <c r="B285" i="8"/>
  <c r="B286" i="8"/>
  <c r="B287" i="8"/>
  <c r="B288" i="8"/>
  <c r="B289" i="8"/>
  <c r="B290" i="8"/>
  <c r="B291" i="8"/>
  <c r="B292" i="8"/>
  <c r="B293" i="8"/>
  <c r="B294" i="8"/>
  <c r="B295" i="8"/>
  <c r="B296" i="8"/>
  <c r="B297" i="8"/>
  <c r="B298" i="8"/>
  <c r="B299" i="8"/>
  <c r="B300" i="8"/>
  <c r="B301" i="8"/>
  <c r="B302" i="8"/>
  <c r="B303" i="8"/>
  <c r="B304" i="8"/>
  <c r="B305" i="8"/>
  <c r="B156" i="1" s="1"/>
  <c r="B306" i="8"/>
  <c r="B307" i="8"/>
  <c r="B308" i="8"/>
  <c r="B309" i="8"/>
  <c r="B159" i="1" s="1"/>
  <c r="B310" i="8"/>
  <c r="B311" i="8"/>
  <c r="B312" i="8"/>
  <c r="B164" i="1" s="1"/>
  <c r="B313" i="8"/>
  <c r="B314" i="8"/>
  <c r="B315" i="8"/>
  <c r="B316" i="8"/>
  <c r="B170" i="1" s="1"/>
  <c r="B317" i="8"/>
  <c r="B318" i="8"/>
  <c r="B319" i="8"/>
  <c r="B171" i="1" s="1"/>
  <c r="B320" i="8"/>
  <c r="B321" i="8"/>
  <c r="B172" i="1" s="1"/>
  <c r="B322" i="8"/>
  <c r="B323" i="8"/>
  <c r="B324" i="8"/>
  <c r="B325" i="8"/>
  <c r="B326" i="8"/>
  <c r="B327" i="8"/>
  <c r="B328" i="8"/>
  <c r="B329" i="8"/>
  <c r="B330" i="8"/>
  <c r="B331" i="8"/>
  <c r="B332" i="8"/>
  <c r="B333" i="8"/>
  <c r="B187" i="1" s="1"/>
  <c r="B334" i="8"/>
  <c r="B335" i="8"/>
  <c r="B336" i="8"/>
  <c r="B337" i="8"/>
  <c r="B338" i="8"/>
  <c r="B339" i="8"/>
  <c r="B340" i="8"/>
  <c r="B195" i="1" s="1"/>
  <c r="B341" i="8"/>
  <c r="B197" i="1" s="1"/>
  <c r="B342" i="8"/>
  <c r="B343" i="8"/>
  <c r="B344" i="8"/>
  <c r="B202" i="1" s="1"/>
  <c r="B345" i="8"/>
  <c r="B203" i="1" s="1"/>
  <c r="B346" i="8"/>
  <c r="B347" i="8"/>
  <c r="B348" i="8"/>
  <c r="B349" i="8"/>
  <c r="B350" i="8"/>
  <c r="B351" i="8"/>
  <c r="B352" i="8"/>
  <c r="B353" i="8"/>
  <c r="B354" i="8"/>
  <c r="B355" i="8"/>
  <c r="B356" i="8"/>
  <c r="B357" i="8"/>
  <c r="B358" i="8"/>
  <c r="B359" i="8"/>
  <c r="B360" i="8"/>
  <c r="B361" i="8"/>
  <c r="B362" i="8"/>
  <c r="B363" i="8"/>
  <c r="B364" i="8"/>
  <c r="B365" i="8"/>
  <c r="B366" i="8"/>
  <c r="B367" i="8"/>
  <c r="B368" i="8"/>
  <c r="B369" i="8"/>
  <c r="B370" i="8"/>
  <c r="B371" i="8"/>
  <c r="B372" i="8"/>
  <c r="B373" i="8"/>
  <c r="B374" i="8"/>
  <c r="B375" i="8"/>
  <c r="B376" i="8"/>
  <c r="B377" i="8"/>
  <c r="B378" i="8"/>
  <c r="B379" i="8"/>
  <c r="B380" i="8"/>
  <c r="B381" i="8"/>
  <c r="B382" i="8"/>
  <c r="B383" i="8"/>
  <c r="B384" i="8"/>
  <c r="B385" i="8"/>
  <c r="B386" i="8"/>
  <c r="B387" i="8"/>
  <c r="B388" i="8"/>
  <c r="B389" i="8"/>
  <c r="B390" i="8"/>
  <c r="B391" i="8"/>
  <c r="B392" i="8"/>
  <c r="B393" i="8"/>
  <c r="B394" i="8"/>
  <c r="B395" i="8"/>
  <c r="B396" i="8"/>
  <c r="B397" i="8"/>
  <c r="B398" i="8"/>
  <c r="B399" i="8"/>
  <c r="B400" i="8"/>
  <c r="B401" i="8"/>
  <c r="B402" i="8"/>
  <c r="B403" i="8"/>
  <c r="B404" i="8"/>
  <c r="B405" i="8"/>
  <c r="B406" i="8"/>
  <c r="B407" i="8"/>
  <c r="B408" i="8"/>
  <c r="B409" i="8"/>
  <c r="B410" i="8"/>
  <c r="B411" i="8"/>
  <c r="B412" i="8"/>
  <c r="B413" i="8"/>
  <c r="B414" i="8"/>
  <c r="B415" i="8"/>
  <c r="B416" i="8"/>
  <c r="B417" i="8"/>
  <c r="B418" i="8"/>
  <c r="B419" i="8"/>
  <c r="B420" i="8"/>
  <c r="B421" i="8"/>
  <c r="B422" i="8"/>
  <c r="B423" i="8"/>
  <c r="B424" i="8"/>
  <c r="B425" i="8"/>
  <c r="B426" i="8"/>
  <c r="B427" i="8"/>
  <c r="B428" i="8"/>
  <c r="B429" i="8"/>
  <c r="B430" i="8"/>
  <c r="B431" i="8"/>
  <c r="B432" i="8"/>
  <c r="B433" i="8"/>
  <c r="B434" i="8"/>
  <c r="B435" i="8"/>
  <c r="B436" i="8"/>
  <c r="B437" i="8"/>
  <c r="B438" i="8"/>
  <c r="B439" i="8"/>
  <c r="B440" i="8"/>
  <c r="B441" i="8"/>
  <c r="B442" i="8"/>
  <c r="B443" i="8"/>
  <c r="B444" i="8"/>
  <c r="B445" i="8"/>
  <c r="B446" i="8"/>
  <c r="B447" i="8"/>
  <c r="B448" i="8"/>
  <c r="B449" i="8"/>
  <c r="B450" i="8"/>
  <c r="B451" i="8"/>
  <c r="B452" i="8"/>
  <c r="B453" i="8"/>
  <c r="B454" i="8"/>
  <c r="B455" i="8"/>
  <c r="B456" i="8"/>
  <c r="B457" i="8"/>
  <c r="B458" i="8"/>
  <c r="B459" i="8"/>
  <c r="B460" i="8"/>
  <c r="B461" i="8"/>
  <c r="B462" i="8"/>
  <c r="B463" i="8"/>
  <c r="B464" i="8"/>
  <c r="B465" i="8"/>
  <c r="B466" i="8"/>
  <c r="B467" i="8"/>
  <c r="B468" i="8"/>
  <c r="B469" i="8"/>
  <c r="B470" i="8"/>
  <c r="B471" i="8"/>
  <c r="B472" i="8"/>
  <c r="B473" i="8"/>
  <c r="B474" i="8"/>
  <c r="B475" i="8"/>
  <c r="B476" i="8"/>
  <c r="B477" i="8"/>
  <c r="B478" i="8"/>
  <c r="B479" i="8"/>
  <c r="B480" i="8"/>
  <c r="B481" i="8"/>
  <c r="B482" i="8"/>
  <c r="B483" i="8"/>
  <c r="B484" i="8"/>
  <c r="B485" i="8"/>
  <c r="B486" i="8"/>
  <c r="B487" i="8"/>
  <c r="B488" i="8"/>
  <c r="B489" i="8"/>
  <c r="B490" i="8"/>
  <c r="B491" i="8"/>
  <c r="B492" i="8"/>
  <c r="B493" i="8"/>
  <c r="B494" i="8"/>
  <c r="B495" i="8"/>
  <c r="B496" i="8"/>
  <c r="B497" i="8"/>
  <c r="B498" i="8"/>
  <c r="B499" i="8"/>
  <c r="B500" i="8"/>
  <c r="B501" i="8"/>
  <c r="B502" i="8"/>
  <c r="B503" i="8"/>
  <c r="B504" i="8"/>
  <c r="B505" i="8"/>
  <c r="B506" i="8"/>
  <c r="B507" i="8"/>
  <c r="B508" i="8"/>
  <c r="B509" i="8"/>
  <c r="B510" i="8"/>
  <c r="B511" i="8"/>
  <c r="B512" i="8"/>
  <c r="B513" i="8"/>
  <c r="B514" i="8"/>
  <c r="B515" i="8"/>
  <c r="B516" i="8"/>
  <c r="B517" i="8"/>
  <c r="B518" i="8"/>
  <c r="B519" i="8"/>
  <c r="B520" i="8"/>
  <c r="B521" i="8"/>
  <c r="B522" i="8"/>
  <c r="B523" i="8"/>
  <c r="B524" i="8"/>
  <c r="B525" i="8"/>
  <c r="B526" i="8"/>
  <c r="B527" i="8"/>
  <c r="B528" i="8"/>
  <c r="B529" i="8"/>
  <c r="B530" i="8"/>
  <c r="B531" i="8"/>
  <c r="B532" i="8"/>
  <c r="B533" i="8"/>
  <c r="B534" i="8"/>
  <c r="B535" i="8"/>
  <c r="B536" i="8"/>
  <c r="B537" i="8"/>
  <c r="B538" i="8"/>
  <c r="B539" i="8"/>
  <c r="B540" i="8"/>
  <c r="B541" i="8"/>
  <c r="B542" i="8"/>
  <c r="B543" i="8"/>
  <c r="B544" i="8"/>
  <c r="B545" i="8"/>
  <c r="B546" i="8"/>
  <c r="B547" i="8"/>
  <c r="B548" i="8"/>
  <c r="B549" i="8"/>
  <c r="B550" i="8"/>
  <c r="B551" i="8"/>
  <c r="B552" i="8"/>
  <c r="B553" i="8"/>
  <c r="B554" i="8"/>
  <c r="B555" i="8"/>
  <c r="B556" i="8"/>
  <c r="B557" i="8"/>
  <c r="B558" i="8"/>
  <c r="B559" i="8"/>
  <c r="B560" i="8"/>
  <c r="B561" i="8"/>
  <c r="B562" i="8"/>
  <c r="B563" i="8"/>
  <c r="B564" i="8"/>
  <c r="B565" i="8"/>
  <c r="B566" i="8"/>
  <c r="B567" i="8"/>
  <c r="B568" i="8"/>
  <c r="B569" i="8"/>
  <c r="B570" i="8"/>
  <c r="B571" i="8"/>
  <c r="B572" i="8"/>
  <c r="B573" i="8"/>
  <c r="B574" i="8"/>
  <c r="B575" i="8"/>
  <c r="B576" i="8"/>
  <c r="B577" i="8"/>
  <c r="B578" i="8"/>
  <c r="B579" i="8"/>
  <c r="B580" i="8"/>
  <c r="B581" i="8"/>
  <c r="B582" i="8"/>
  <c r="B583" i="8"/>
  <c r="B584" i="8"/>
  <c r="B585" i="8"/>
  <c r="B586" i="8"/>
  <c r="B587" i="8"/>
  <c r="B588" i="8"/>
  <c r="B589" i="8"/>
  <c r="B590" i="8"/>
  <c r="B591" i="8"/>
  <c r="B592" i="8"/>
  <c r="B593" i="8"/>
  <c r="B594" i="8"/>
  <c r="B595" i="8"/>
  <c r="B596" i="8"/>
  <c r="B597" i="8"/>
  <c r="B598" i="8"/>
  <c r="B599" i="8"/>
  <c r="B600" i="8"/>
  <c r="B601" i="8"/>
  <c r="B602" i="8"/>
  <c r="B603" i="8"/>
  <c r="B604" i="8"/>
  <c r="B605" i="8"/>
  <c r="B606" i="8"/>
  <c r="B607" i="8"/>
  <c r="B608" i="8"/>
  <c r="B609" i="8"/>
  <c r="B610" i="8"/>
  <c r="B611" i="8"/>
  <c r="B612" i="8"/>
  <c r="B613" i="8"/>
  <c r="B614" i="8"/>
  <c r="B615" i="8"/>
  <c r="B616" i="8"/>
  <c r="B617" i="8"/>
  <c r="B618" i="8"/>
  <c r="B619" i="8"/>
  <c r="B620" i="8"/>
  <c r="B621" i="8"/>
  <c r="B622" i="8"/>
  <c r="B623" i="8"/>
  <c r="B624" i="8"/>
  <c r="B625" i="8"/>
  <c r="B626" i="8"/>
  <c r="B627" i="8"/>
  <c r="B628" i="8"/>
  <c r="B629" i="8"/>
  <c r="B630" i="8"/>
  <c r="B631" i="8"/>
  <c r="B632" i="8"/>
  <c r="B633" i="8"/>
  <c r="B634" i="8"/>
  <c r="B635" i="8"/>
  <c r="B636" i="8"/>
  <c r="B637" i="8"/>
  <c r="B638" i="8"/>
  <c r="B639" i="8"/>
  <c r="B640" i="8"/>
  <c r="B641" i="8"/>
  <c r="B642" i="8"/>
  <c r="B643" i="8"/>
  <c r="B644" i="8"/>
  <c r="B645" i="8"/>
  <c r="B646" i="8"/>
  <c r="B647" i="8"/>
  <c r="B648" i="8"/>
  <c r="B649" i="8"/>
  <c r="B650" i="8"/>
  <c r="B651" i="8"/>
  <c r="B652" i="8"/>
  <c r="B653" i="8"/>
  <c r="B654" i="8"/>
  <c r="B655" i="8"/>
  <c r="B656" i="8"/>
  <c r="B657" i="8"/>
  <c r="B658" i="8"/>
  <c r="B659" i="8"/>
  <c r="B660" i="8"/>
  <c r="B661" i="8"/>
  <c r="B662" i="8"/>
  <c r="B663" i="8"/>
  <c r="B664" i="8"/>
  <c r="B665" i="8"/>
  <c r="B666" i="8"/>
  <c r="B667" i="8"/>
  <c r="B668" i="8"/>
  <c r="B669" i="8"/>
  <c r="B670" i="8"/>
  <c r="B671" i="8"/>
  <c r="B672" i="8"/>
  <c r="B673" i="8"/>
  <c r="B674" i="8"/>
  <c r="B675" i="8"/>
  <c r="B676" i="8"/>
  <c r="B677" i="8"/>
  <c r="B678" i="8"/>
  <c r="B679" i="8"/>
  <c r="B680" i="8"/>
  <c r="B681" i="8"/>
  <c r="B682" i="8"/>
  <c r="B683" i="8"/>
  <c r="B684" i="8"/>
  <c r="B685" i="8"/>
  <c r="B686" i="8"/>
  <c r="B687" i="8"/>
  <c r="B688" i="8"/>
  <c r="B689" i="8"/>
  <c r="B690" i="8"/>
  <c r="B691" i="8"/>
  <c r="B692" i="8"/>
  <c r="B693" i="8"/>
  <c r="B694" i="8"/>
  <c r="B695" i="8"/>
  <c r="B696" i="8"/>
  <c r="B697" i="8"/>
  <c r="B698" i="8"/>
  <c r="B699" i="8"/>
  <c r="B700" i="8"/>
  <c r="B701" i="8"/>
  <c r="B702" i="8"/>
  <c r="B703" i="8"/>
  <c r="B704" i="8"/>
  <c r="B705" i="8"/>
  <c r="B706" i="8"/>
  <c r="B707" i="8"/>
  <c r="B708" i="8"/>
  <c r="B709" i="8"/>
  <c r="B710" i="8"/>
  <c r="B711" i="8"/>
  <c r="B712" i="8"/>
  <c r="B713" i="8"/>
  <c r="B714" i="8"/>
  <c r="B715" i="8"/>
  <c r="B716" i="8"/>
  <c r="B717" i="8"/>
  <c r="B718" i="8"/>
  <c r="B719" i="8"/>
  <c r="B720" i="8"/>
  <c r="B721" i="8"/>
  <c r="B722" i="8"/>
  <c r="B723" i="8"/>
  <c r="B724" i="8"/>
  <c r="B725" i="8"/>
  <c r="B726" i="8"/>
  <c r="B727" i="8"/>
  <c r="B728" i="8"/>
  <c r="B729" i="8"/>
  <c r="B730" i="8"/>
  <c r="B731" i="8"/>
  <c r="B732" i="8"/>
  <c r="B733" i="8"/>
  <c r="B734" i="8"/>
  <c r="B735" i="8"/>
  <c r="B736" i="8"/>
  <c r="B737" i="8"/>
  <c r="B738" i="8"/>
  <c r="B739" i="8"/>
  <c r="B740" i="8"/>
  <c r="B741" i="8"/>
  <c r="B742" i="8"/>
  <c r="B743" i="8"/>
  <c r="B744" i="8"/>
  <c r="B745" i="8"/>
  <c r="B746" i="8"/>
  <c r="B747" i="8"/>
  <c r="B748" i="8"/>
  <c r="B749" i="8"/>
  <c r="B750" i="8"/>
  <c r="B751" i="8"/>
  <c r="B752" i="8"/>
  <c r="B753" i="8"/>
  <c r="B754" i="8"/>
  <c r="B755" i="8"/>
  <c r="B756" i="8"/>
  <c r="B757" i="8"/>
  <c r="B758" i="8"/>
  <c r="B759" i="8"/>
  <c r="B760" i="8"/>
  <c r="B761" i="8"/>
  <c r="B762" i="8"/>
  <c r="B763" i="8"/>
  <c r="B764" i="8"/>
  <c r="B765" i="8"/>
  <c r="B766" i="8"/>
  <c r="B767" i="8"/>
  <c r="B768" i="8"/>
  <c r="B769" i="8"/>
  <c r="B770" i="8"/>
  <c r="B771" i="8"/>
  <c r="B772" i="8"/>
  <c r="B773" i="8"/>
  <c r="B774" i="8"/>
  <c r="B775" i="8"/>
  <c r="B776" i="8"/>
  <c r="B777" i="8"/>
  <c r="B778" i="8"/>
  <c r="B779" i="8"/>
  <c r="B780" i="8"/>
  <c r="B781" i="8"/>
  <c r="B782" i="8"/>
  <c r="B783" i="8"/>
  <c r="B784" i="8"/>
  <c r="B785" i="8"/>
  <c r="B786" i="8"/>
  <c r="B787" i="8"/>
  <c r="B788" i="8"/>
  <c r="B789" i="8"/>
  <c r="B790" i="8"/>
  <c r="B791" i="8"/>
  <c r="B792" i="8"/>
  <c r="B793" i="8"/>
  <c r="B794" i="8"/>
  <c r="B795" i="8"/>
  <c r="B796" i="8"/>
  <c r="B797" i="8"/>
  <c r="B798" i="8"/>
  <c r="B799" i="8"/>
  <c r="B800" i="8"/>
  <c r="B801" i="8"/>
  <c r="B802" i="8"/>
  <c r="B803" i="8"/>
  <c r="B804" i="8"/>
  <c r="B805" i="8"/>
  <c r="B806" i="8"/>
  <c r="B807" i="8"/>
  <c r="B808" i="8"/>
  <c r="B809" i="8"/>
  <c r="B810" i="8"/>
  <c r="B811" i="8"/>
  <c r="B812" i="8"/>
  <c r="B813" i="8"/>
  <c r="B814" i="8"/>
  <c r="B815" i="8"/>
  <c r="B816" i="8"/>
  <c r="B817" i="8"/>
  <c r="B818" i="8"/>
  <c r="B819" i="8"/>
  <c r="B820" i="8"/>
  <c r="B821" i="8"/>
  <c r="B822" i="8"/>
  <c r="B823" i="8"/>
  <c r="B824" i="8"/>
  <c r="B825" i="8"/>
  <c r="B826" i="8"/>
  <c r="B827" i="8"/>
  <c r="B828" i="8"/>
  <c r="B829" i="8"/>
  <c r="B830" i="8"/>
  <c r="B831" i="8"/>
  <c r="B832" i="8"/>
  <c r="B833" i="8"/>
  <c r="B834" i="8"/>
  <c r="B835" i="8"/>
  <c r="B836" i="8"/>
  <c r="B837" i="8"/>
  <c r="B838" i="8"/>
  <c r="B839" i="8"/>
  <c r="B840" i="8"/>
  <c r="B841" i="8"/>
  <c r="B842" i="8"/>
  <c r="B843" i="8"/>
  <c r="B844" i="8"/>
  <c r="B845" i="8"/>
  <c r="B846" i="8"/>
  <c r="B847" i="8"/>
  <c r="B848" i="8"/>
  <c r="B849" i="8"/>
  <c r="B850" i="8"/>
  <c r="B851" i="8"/>
  <c r="B852" i="8"/>
  <c r="B853" i="8"/>
  <c r="B854" i="8"/>
  <c r="B855" i="8"/>
  <c r="B856" i="8"/>
  <c r="B857" i="8"/>
  <c r="B858" i="8"/>
  <c r="B859" i="8"/>
  <c r="B860" i="8"/>
  <c r="B861" i="8"/>
  <c r="B862" i="8"/>
  <c r="B863" i="8"/>
  <c r="B864" i="8"/>
  <c r="B865" i="8"/>
  <c r="B866" i="8"/>
  <c r="B867" i="8"/>
  <c r="B868" i="8"/>
  <c r="B869" i="8"/>
  <c r="B870" i="8"/>
  <c r="B871" i="8"/>
  <c r="B872" i="8"/>
  <c r="B873" i="8"/>
  <c r="B874" i="8"/>
  <c r="B875" i="8"/>
  <c r="B876" i="8"/>
  <c r="B877" i="8"/>
  <c r="B878" i="8"/>
  <c r="B879" i="8"/>
  <c r="B880" i="8"/>
  <c r="B881" i="8"/>
  <c r="B882" i="8"/>
  <c r="B883" i="8"/>
  <c r="B884" i="8"/>
  <c r="B885" i="8"/>
  <c r="B886" i="8"/>
  <c r="B887" i="8"/>
  <c r="B888" i="8"/>
  <c r="B889" i="8"/>
  <c r="B890" i="8"/>
  <c r="B891" i="8"/>
  <c r="B892" i="8"/>
  <c r="B893" i="8"/>
  <c r="B894" i="8"/>
  <c r="B895" i="8"/>
  <c r="B896" i="8"/>
  <c r="B897" i="8"/>
  <c r="B898" i="8"/>
  <c r="B899" i="8"/>
  <c r="B900" i="8"/>
  <c r="B901" i="8"/>
  <c r="B902" i="8"/>
  <c r="B903" i="8"/>
  <c r="B904" i="8"/>
  <c r="B905" i="8"/>
  <c r="B906" i="8"/>
  <c r="B907" i="8"/>
  <c r="B908" i="8"/>
  <c r="B909" i="8"/>
  <c r="B910" i="8"/>
  <c r="B911" i="8"/>
  <c r="B912" i="8"/>
  <c r="B913" i="8"/>
  <c r="B914" i="8"/>
  <c r="B915" i="8"/>
  <c r="B916" i="8"/>
  <c r="B917" i="8"/>
  <c r="B918" i="8"/>
  <c r="B919" i="8"/>
  <c r="B920" i="8"/>
  <c r="B921" i="8"/>
  <c r="B922" i="8"/>
  <c r="B923" i="8"/>
  <c r="B924" i="8"/>
  <c r="B925" i="8"/>
  <c r="B926" i="8"/>
  <c r="B927" i="8"/>
  <c r="B928" i="8"/>
  <c r="B929" i="8"/>
  <c r="B930" i="8"/>
  <c r="B931" i="8"/>
  <c r="B932" i="8"/>
  <c r="B933" i="8"/>
  <c r="B934" i="8"/>
  <c r="B935" i="8"/>
  <c r="B936" i="8"/>
  <c r="B937" i="8"/>
  <c r="B938" i="8"/>
  <c r="B939" i="8"/>
  <c r="B940" i="8"/>
  <c r="B941" i="8"/>
  <c r="B942" i="8"/>
  <c r="B943" i="8"/>
  <c r="B944" i="8"/>
  <c r="B945" i="8"/>
  <c r="B946" i="8"/>
  <c r="B947" i="8"/>
  <c r="B948" i="8"/>
  <c r="B949" i="8"/>
  <c r="B950" i="8"/>
  <c r="B951" i="8"/>
  <c r="B952" i="8"/>
  <c r="B953" i="8"/>
  <c r="B954" i="8"/>
  <c r="B955" i="8"/>
  <c r="B956" i="8"/>
  <c r="B957" i="8"/>
  <c r="B958" i="8"/>
  <c r="B959" i="8"/>
  <c r="B960" i="8"/>
  <c r="B961" i="8"/>
  <c r="B962" i="8"/>
  <c r="B963" i="8"/>
  <c r="B964" i="8"/>
  <c r="B965" i="8"/>
  <c r="B966" i="8"/>
  <c r="B967" i="8"/>
  <c r="B968" i="8"/>
  <c r="B969" i="8"/>
  <c r="B970" i="8"/>
  <c r="B971" i="8"/>
  <c r="B972" i="8"/>
  <c r="B973" i="8"/>
  <c r="B974" i="8"/>
  <c r="B975" i="8"/>
  <c r="B976" i="8"/>
  <c r="B977" i="8"/>
  <c r="B978" i="8"/>
  <c r="B979" i="8"/>
  <c r="B980" i="8"/>
  <c r="B981" i="8"/>
  <c r="B982" i="8"/>
  <c r="B983" i="8"/>
  <c r="B984" i="8"/>
  <c r="B985" i="8"/>
  <c r="B986" i="8"/>
  <c r="B987" i="8"/>
  <c r="B988" i="8"/>
  <c r="B989" i="8"/>
  <c r="B990" i="8"/>
  <c r="B991" i="8"/>
  <c r="B992" i="8"/>
  <c r="B993" i="8"/>
  <c r="B994" i="8"/>
  <c r="B995" i="8"/>
  <c r="B996" i="8"/>
  <c r="B997" i="8"/>
  <c r="B998" i="8"/>
  <c r="B999" i="8"/>
  <c r="B1000" i="8"/>
  <c r="B1001" i="8"/>
  <c r="B1002" i="8"/>
  <c r="B1003" i="8"/>
  <c r="B1004" i="8"/>
  <c r="B1005" i="8"/>
  <c r="B1006" i="8"/>
  <c r="B1007" i="8"/>
  <c r="B1008" i="8"/>
  <c r="B1009" i="8"/>
  <c r="B1010" i="8"/>
  <c r="B1011" i="8"/>
  <c r="B1012" i="8"/>
  <c r="B1013" i="8"/>
  <c r="B1014" i="8"/>
  <c r="B1015" i="8"/>
  <c r="B1016" i="8"/>
  <c r="B1017" i="8"/>
  <c r="B1018" i="8"/>
  <c r="B1019" i="8"/>
  <c r="B1020" i="8"/>
  <c r="B1021" i="8"/>
  <c r="B1022" i="8"/>
  <c r="B1023" i="8"/>
  <c r="B1024" i="8"/>
  <c r="B1025" i="8"/>
  <c r="B1026" i="8"/>
  <c r="B1027" i="8"/>
  <c r="B1028" i="8"/>
  <c r="B1029" i="8"/>
  <c r="B1030" i="8"/>
  <c r="B1031" i="8"/>
  <c r="B1032" i="8"/>
  <c r="B1033" i="8"/>
  <c r="B1034" i="8"/>
  <c r="B1035" i="8"/>
  <c r="B1036" i="8"/>
  <c r="B1037" i="8"/>
  <c r="B1038" i="8"/>
  <c r="B1039" i="8"/>
  <c r="B1040" i="8"/>
  <c r="B1041" i="8"/>
  <c r="B1042" i="8"/>
  <c r="B1043" i="8"/>
  <c r="B1044" i="8"/>
  <c r="B1045" i="8"/>
  <c r="B1046" i="8"/>
  <c r="B1047" i="8"/>
  <c r="B1048" i="8"/>
  <c r="B1049" i="8"/>
  <c r="B1050" i="8"/>
  <c r="B1051" i="8"/>
  <c r="B1052" i="8"/>
  <c r="B1053" i="8"/>
  <c r="B1054" i="8"/>
  <c r="B1055" i="8"/>
  <c r="B1056" i="8"/>
  <c r="B1057" i="8"/>
  <c r="B1058" i="8"/>
  <c r="B1059" i="8"/>
  <c r="B1060" i="8"/>
  <c r="B1061" i="8"/>
  <c r="B1062" i="8"/>
  <c r="B1063" i="8"/>
  <c r="B1064" i="8"/>
  <c r="B1065" i="8"/>
  <c r="B1066" i="8"/>
  <c r="B1067" i="8"/>
  <c r="B1068" i="8"/>
  <c r="B1069" i="8"/>
  <c r="B1070" i="8"/>
  <c r="B1071" i="8"/>
  <c r="B1072" i="8"/>
  <c r="B1073" i="8"/>
  <c r="B1074" i="8"/>
  <c r="B1075" i="8"/>
  <c r="B1076" i="8"/>
  <c r="B1077" i="8"/>
  <c r="B1078" i="8"/>
  <c r="B1079" i="8"/>
  <c r="B1080" i="8"/>
  <c r="B1081" i="8"/>
  <c r="B1082" i="8"/>
  <c r="B1083" i="8"/>
  <c r="B1084" i="8"/>
  <c r="B1085" i="8"/>
  <c r="B1086" i="8"/>
  <c r="B1087" i="8"/>
  <c r="B1088" i="8"/>
  <c r="B1089" i="8"/>
  <c r="B1090" i="8"/>
  <c r="B1091" i="8"/>
  <c r="B1092" i="8"/>
  <c r="B1093" i="8"/>
  <c r="B1094" i="8"/>
  <c r="B1095" i="8"/>
  <c r="B1096" i="8"/>
  <c r="B1097" i="8"/>
  <c r="B1098" i="8"/>
  <c r="B1099" i="8"/>
  <c r="B1100" i="8"/>
  <c r="B1101" i="8"/>
  <c r="B1102" i="8"/>
  <c r="B1103" i="8"/>
  <c r="B1104" i="8"/>
  <c r="B1105" i="8"/>
  <c r="B1106" i="8"/>
  <c r="B1107" i="8"/>
  <c r="B1108" i="8"/>
  <c r="B1109" i="8"/>
  <c r="B1110" i="8"/>
  <c r="B1111" i="8"/>
  <c r="B1112" i="8"/>
  <c r="B1113" i="8"/>
  <c r="B1114" i="8"/>
  <c r="B1115" i="8"/>
  <c r="B1116" i="8"/>
  <c r="B1117" i="8"/>
  <c r="B1118" i="8"/>
  <c r="B1119" i="8"/>
  <c r="B1120" i="8"/>
  <c r="B1121" i="8"/>
  <c r="B1122" i="8"/>
  <c r="B1123" i="8"/>
  <c r="B1124" i="8"/>
  <c r="B1125" i="8"/>
  <c r="B1126" i="8"/>
  <c r="B1127" i="8"/>
  <c r="B1128" i="8"/>
  <c r="B1129" i="8"/>
  <c r="B1130" i="8"/>
  <c r="B1131" i="8"/>
  <c r="B1132" i="8"/>
  <c r="B1133" i="8"/>
  <c r="B1134" i="8"/>
  <c r="B1135" i="8"/>
  <c r="B1136" i="8"/>
  <c r="B1137" i="8"/>
  <c r="B1138" i="8"/>
  <c r="B1139" i="8"/>
  <c r="B1140" i="8"/>
  <c r="B1141" i="8"/>
  <c r="B1142" i="8"/>
  <c r="B1143" i="8"/>
  <c r="B1144" i="8"/>
  <c r="B1145" i="8"/>
  <c r="B1146" i="8"/>
  <c r="B1147" i="8"/>
  <c r="B1148" i="8"/>
  <c r="B1149" i="8"/>
  <c r="B1150" i="8"/>
  <c r="B1151" i="8"/>
  <c r="B1152" i="8"/>
  <c r="B1153" i="8"/>
  <c r="B1154" i="8"/>
  <c r="B1155" i="8"/>
  <c r="B1156" i="8"/>
  <c r="B1157" i="8"/>
  <c r="B1158" i="8"/>
  <c r="B1159" i="8"/>
  <c r="B1160" i="8"/>
  <c r="B1161" i="8"/>
  <c r="B1162" i="8"/>
  <c r="B1163" i="8"/>
  <c r="B1164" i="8"/>
  <c r="B1165" i="8"/>
  <c r="B1166" i="8"/>
  <c r="B1167" i="8"/>
  <c r="B1168" i="8"/>
  <c r="B1169" i="8"/>
  <c r="B1170" i="8"/>
  <c r="B1171" i="8"/>
  <c r="B1172" i="8"/>
  <c r="B1173" i="8"/>
  <c r="B1174" i="8"/>
  <c r="B1175" i="8"/>
  <c r="B1176" i="8"/>
  <c r="B1177" i="8"/>
  <c r="B1178" i="8"/>
  <c r="B1179" i="8"/>
  <c r="B1180" i="8"/>
  <c r="B1181" i="8"/>
  <c r="B1182" i="8"/>
  <c r="B1183" i="8"/>
  <c r="B1184" i="8"/>
  <c r="B1185" i="8"/>
  <c r="B1186" i="8"/>
  <c r="B1187" i="8"/>
  <c r="B1188" i="8"/>
  <c r="B1189" i="8"/>
  <c r="B1190" i="8"/>
  <c r="B1191" i="8"/>
  <c r="B1192" i="8"/>
  <c r="B1193" i="8"/>
  <c r="B1194" i="8"/>
  <c r="B1195" i="8"/>
  <c r="B1196" i="8"/>
  <c r="B1197" i="8"/>
  <c r="B1198" i="8"/>
  <c r="B1199" i="8"/>
  <c r="B1200" i="8"/>
  <c r="B1201" i="8"/>
  <c r="B1202" i="8"/>
  <c r="B1203" i="8"/>
  <c r="B1204" i="8"/>
  <c r="B1205" i="8"/>
  <c r="B1206" i="8"/>
  <c r="B1207" i="8"/>
  <c r="B1208" i="8"/>
  <c r="B1209" i="8"/>
  <c r="B1210" i="8"/>
  <c r="B1211" i="8"/>
  <c r="B1212" i="8"/>
  <c r="B1213" i="8"/>
  <c r="B1214" i="8"/>
  <c r="B1215" i="8"/>
  <c r="B1216" i="8"/>
  <c r="B1217" i="8"/>
  <c r="B1218" i="8"/>
  <c r="B1219" i="8"/>
  <c r="B1220" i="8"/>
  <c r="B1221" i="8"/>
  <c r="B1222" i="8"/>
  <c r="B1223" i="8"/>
  <c r="B1224" i="8"/>
  <c r="B1225" i="8"/>
  <c r="B1226" i="8"/>
  <c r="B1227" i="8"/>
  <c r="B1228" i="8"/>
  <c r="B1229" i="8"/>
  <c r="B1230" i="8"/>
  <c r="B1231" i="8"/>
  <c r="B1232" i="8"/>
  <c r="B1233" i="8"/>
  <c r="B1234" i="8"/>
  <c r="B1235" i="8"/>
  <c r="B1236" i="8"/>
  <c r="B1237" i="8"/>
  <c r="B1238" i="8"/>
  <c r="B1239" i="8"/>
  <c r="B1240" i="8"/>
  <c r="B1241" i="8"/>
  <c r="B1242" i="8"/>
  <c r="B1243" i="8"/>
  <c r="B1244" i="8"/>
  <c r="B1245" i="8"/>
  <c r="B1246" i="8"/>
  <c r="B1247" i="8"/>
  <c r="B1248" i="8"/>
  <c r="B1249" i="8"/>
  <c r="B1250" i="8"/>
  <c r="B1251" i="8"/>
  <c r="B1252" i="8"/>
  <c r="B1253" i="8"/>
  <c r="B1254" i="8"/>
  <c r="B1255" i="8"/>
  <c r="B1256" i="8"/>
  <c r="B1257" i="8"/>
  <c r="B1258" i="8"/>
  <c r="B1259" i="8"/>
  <c r="B1260" i="8"/>
  <c r="B1261" i="8"/>
  <c r="B1262" i="8"/>
  <c r="B1263" i="8"/>
  <c r="B1264" i="8"/>
  <c r="B1265" i="8"/>
  <c r="B1266" i="8"/>
  <c r="B1267" i="8"/>
  <c r="B1268" i="8"/>
  <c r="B1269" i="8"/>
  <c r="B1270" i="8"/>
  <c r="B1271" i="8"/>
  <c r="B1272" i="8"/>
  <c r="B1273" i="8"/>
  <c r="B1274" i="8"/>
  <c r="B1275" i="8"/>
  <c r="B1276" i="8"/>
  <c r="B1277" i="8"/>
  <c r="B1278" i="8"/>
  <c r="B1279" i="8"/>
  <c r="B1280" i="8"/>
  <c r="B1281" i="8"/>
  <c r="B1282" i="8"/>
  <c r="B1283" i="8"/>
  <c r="B1284" i="8"/>
  <c r="B1285" i="8"/>
  <c r="B1286" i="8"/>
  <c r="B1287" i="8"/>
  <c r="B1288" i="8"/>
  <c r="B1289" i="8"/>
  <c r="B1290" i="8"/>
  <c r="B1291" i="8"/>
  <c r="B1292" i="8"/>
  <c r="B1293" i="8"/>
  <c r="B1294" i="8"/>
  <c r="B1295" i="8"/>
  <c r="B1296" i="8"/>
  <c r="B1297" i="8"/>
  <c r="B1298" i="8"/>
  <c r="B1299" i="8"/>
  <c r="B1300" i="8"/>
  <c r="B1301" i="8"/>
  <c r="B1302" i="8"/>
  <c r="B1303" i="8"/>
  <c r="B1304" i="8"/>
  <c r="B1305" i="8"/>
  <c r="B1306" i="8"/>
  <c r="B1307" i="8"/>
  <c r="B1308" i="8"/>
  <c r="B1309" i="8"/>
  <c r="B1310" i="8"/>
  <c r="B1311" i="8"/>
  <c r="B1312" i="8"/>
  <c r="B1313" i="8"/>
  <c r="B1314" i="8"/>
  <c r="B1315" i="8"/>
  <c r="B1316" i="8"/>
  <c r="B1317" i="8"/>
  <c r="B1318" i="8"/>
  <c r="B1319" i="8"/>
  <c r="B1320" i="8"/>
  <c r="B1321" i="8"/>
  <c r="B1322" i="8"/>
  <c r="B1323" i="8"/>
  <c r="B1324" i="8"/>
  <c r="B1325" i="8"/>
  <c r="B1326" i="8"/>
  <c r="B1327" i="8"/>
  <c r="B1328" i="8"/>
  <c r="B1329" i="8"/>
  <c r="B1330" i="8"/>
  <c r="B1331" i="8"/>
  <c r="B1332" i="8"/>
  <c r="B1333" i="8"/>
  <c r="B1334" i="8"/>
  <c r="B1335" i="8"/>
  <c r="B1336" i="8"/>
  <c r="B1337" i="8"/>
  <c r="B1338" i="8"/>
  <c r="B1339" i="8"/>
  <c r="B1340" i="8"/>
  <c r="B1341" i="8"/>
  <c r="B1342" i="8"/>
  <c r="B1343" i="8"/>
  <c r="B1344" i="8"/>
  <c r="B1345" i="8"/>
  <c r="B1346" i="8"/>
  <c r="B1347" i="8"/>
  <c r="B1348" i="8"/>
  <c r="B1349" i="8"/>
  <c r="B1350" i="8"/>
  <c r="B1351" i="8"/>
  <c r="B1352" i="8"/>
  <c r="B1353" i="8"/>
  <c r="B1354" i="8"/>
  <c r="B1355" i="8"/>
  <c r="B1356" i="8"/>
  <c r="B1357" i="8"/>
  <c r="B1358" i="8"/>
  <c r="B1359" i="8"/>
  <c r="B1360" i="8"/>
  <c r="B1361" i="8"/>
  <c r="B1362" i="8"/>
  <c r="B1363" i="8"/>
  <c r="B1364" i="8"/>
  <c r="B1365" i="8"/>
  <c r="B1366" i="8"/>
  <c r="B1367" i="8"/>
  <c r="B1368" i="8"/>
  <c r="B1369" i="8"/>
  <c r="B1370" i="8"/>
  <c r="B1371" i="8"/>
  <c r="B1372" i="8"/>
  <c r="B1373" i="8"/>
  <c r="B1374" i="8"/>
  <c r="B1375" i="8"/>
  <c r="B1376" i="8"/>
  <c r="B1377" i="8"/>
  <c r="B1378" i="8"/>
  <c r="B1379" i="8"/>
  <c r="B1380" i="8"/>
  <c r="B1381" i="8"/>
  <c r="B1382" i="8"/>
  <c r="B1383" i="8"/>
  <c r="B1384" i="8"/>
  <c r="B1385" i="8"/>
  <c r="B1386" i="8"/>
  <c r="B1387" i="8"/>
  <c r="B1388" i="8"/>
  <c r="B1389" i="8"/>
  <c r="B1390" i="8"/>
  <c r="B1391" i="8"/>
  <c r="B1392" i="8"/>
  <c r="B1393" i="8"/>
  <c r="B1394" i="8"/>
  <c r="B1395" i="8"/>
  <c r="B1396" i="8"/>
  <c r="B1397" i="8"/>
  <c r="B1398" i="8"/>
  <c r="B1399" i="8"/>
  <c r="B1400" i="8"/>
  <c r="B1401" i="8"/>
  <c r="B1402" i="8"/>
  <c r="B1403" i="8"/>
  <c r="B1404" i="8"/>
  <c r="B1405" i="8"/>
  <c r="B1406" i="8"/>
  <c r="B1407" i="8"/>
  <c r="B1408" i="8"/>
  <c r="B1409" i="8"/>
  <c r="B1410" i="8"/>
  <c r="B1411" i="8"/>
  <c r="B1412" i="8"/>
  <c r="B1413" i="8"/>
  <c r="B1414" i="8"/>
  <c r="B1415" i="8"/>
  <c r="B1416" i="8"/>
  <c r="B1417" i="8"/>
  <c r="B1418" i="8"/>
  <c r="B1419" i="8"/>
  <c r="B1420" i="8"/>
  <c r="B1421" i="8"/>
  <c r="B1422" i="8"/>
  <c r="B1423" i="8"/>
  <c r="B1424" i="8"/>
  <c r="B1425" i="8"/>
  <c r="B1426" i="8"/>
  <c r="B1427" i="8"/>
  <c r="B1428" i="8"/>
  <c r="B1429" i="8"/>
  <c r="B1430" i="8"/>
  <c r="B1431" i="8"/>
  <c r="B1432" i="8"/>
  <c r="B1433" i="8"/>
  <c r="B1434" i="8"/>
  <c r="B1435" i="8"/>
  <c r="B1436" i="8"/>
  <c r="B1437" i="8"/>
  <c r="B1438" i="8"/>
  <c r="B1439" i="8"/>
  <c r="B1440" i="8"/>
  <c r="B1441" i="8"/>
  <c r="B1442" i="8"/>
  <c r="B1443" i="8"/>
  <c r="B1444" i="8"/>
  <c r="B1445" i="8"/>
  <c r="B1446" i="8"/>
  <c r="B1447" i="8"/>
  <c r="B1448" i="8"/>
  <c r="B1449" i="8"/>
  <c r="B1450" i="8"/>
  <c r="B1451" i="8"/>
  <c r="B1452" i="8"/>
  <c r="B1453" i="8"/>
  <c r="B1454" i="8"/>
  <c r="B1455" i="8"/>
  <c r="B1456" i="8"/>
  <c r="B1457" i="8"/>
  <c r="B1458" i="8"/>
  <c r="B1459" i="8"/>
  <c r="B1460" i="8"/>
  <c r="B1461" i="8"/>
  <c r="B1462" i="8"/>
  <c r="B1463" i="8"/>
  <c r="B1464" i="8"/>
  <c r="B1465" i="8"/>
  <c r="B1466" i="8"/>
  <c r="B1467" i="8"/>
  <c r="B1468" i="8"/>
  <c r="B1469" i="8"/>
  <c r="B1470" i="8"/>
  <c r="B1471" i="8"/>
  <c r="B1472" i="8"/>
  <c r="B1473" i="8"/>
  <c r="B1474" i="8"/>
  <c r="B1475" i="8"/>
  <c r="B1476" i="8"/>
  <c r="B1477" i="8"/>
  <c r="B1478" i="8"/>
  <c r="B1479" i="8"/>
  <c r="B1480" i="8"/>
  <c r="B1481" i="8"/>
  <c r="B1482" i="8"/>
  <c r="B1483" i="8"/>
  <c r="B1484" i="8"/>
  <c r="B1485" i="8"/>
  <c r="B1486" i="8"/>
  <c r="B1487" i="8"/>
  <c r="B1488" i="8"/>
  <c r="B1489" i="8"/>
  <c r="B1490" i="8"/>
  <c r="B1491" i="8"/>
  <c r="B1492" i="8"/>
  <c r="B1493" i="8"/>
  <c r="B1494" i="8"/>
  <c r="B1495" i="8"/>
  <c r="B1496" i="8"/>
  <c r="B1497" i="8"/>
  <c r="B1498" i="8"/>
  <c r="B1499" i="8"/>
  <c r="B1500" i="8"/>
  <c r="B1501" i="8"/>
  <c r="B1502" i="8"/>
  <c r="B1503" i="8"/>
  <c r="B1504" i="8"/>
  <c r="B1505" i="8"/>
  <c r="B1506" i="8"/>
  <c r="B1507" i="8"/>
  <c r="B1508" i="8"/>
  <c r="B1509" i="8"/>
  <c r="B1510" i="8"/>
  <c r="B1511" i="8"/>
  <c r="B1512" i="8"/>
  <c r="B1513" i="8"/>
  <c r="B1514" i="8"/>
  <c r="B1515" i="8"/>
  <c r="B1516" i="8"/>
  <c r="B1517" i="8"/>
  <c r="B1518" i="8"/>
  <c r="B1519" i="8"/>
  <c r="B1520" i="8"/>
  <c r="B1521" i="8"/>
  <c r="B1522" i="8"/>
  <c r="B1523" i="8"/>
  <c r="B1524" i="8"/>
  <c r="B1525" i="8"/>
  <c r="B1526" i="8"/>
  <c r="B1527" i="8"/>
  <c r="B1528" i="8"/>
  <c r="B1529" i="8"/>
  <c r="B1530" i="8"/>
  <c r="B1531" i="8"/>
  <c r="B1532" i="8"/>
  <c r="B1533" i="8"/>
  <c r="B1534" i="8"/>
  <c r="B1535" i="8"/>
  <c r="B1536" i="8"/>
  <c r="B1537" i="8"/>
  <c r="B1538" i="8"/>
  <c r="B1539" i="8"/>
  <c r="B1540" i="8"/>
  <c r="B1541" i="8"/>
  <c r="B1542" i="8"/>
  <c r="B1543" i="8"/>
  <c r="B1544" i="8"/>
  <c r="B1545" i="8"/>
  <c r="B1546" i="8"/>
  <c r="B1547" i="8"/>
  <c r="B1548" i="8"/>
  <c r="B1549" i="8"/>
  <c r="B1550" i="8"/>
  <c r="B1551" i="8"/>
  <c r="B1552" i="8"/>
  <c r="B1553" i="8"/>
  <c r="B1554" i="8"/>
  <c r="B1555" i="8"/>
  <c r="B1556" i="8"/>
  <c r="B1557" i="8"/>
  <c r="B1558" i="8"/>
  <c r="B1559" i="8"/>
  <c r="B1560" i="8"/>
  <c r="B1561" i="8"/>
  <c r="B1562" i="8"/>
  <c r="B1563" i="8"/>
  <c r="B1564" i="8"/>
  <c r="B1565" i="8"/>
  <c r="B1566" i="8"/>
  <c r="B1567" i="8"/>
  <c r="B1568" i="8"/>
  <c r="B1569" i="8"/>
  <c r="B1570" i="8"/>
  <c r="B1571" i="8"/>
  <c r="B1572" i="8"/>
  <c r="B1573" i="8"/>
  <c r="B1574" i="8"/>
  <c r="B1575" i="8"/>
  <c r="B1576" i="8"/>
  <c r="B1577" i="8"/>
  <c r="B1578" i="8"/>
  <c r="B1579" i="8"/>
  <c r="B1580" i="8"/>
  <c r="B1581" i="8"/>
  <c r="B1582" i="8"/>
  <c r="B1583" i="8"/>
  <c r="B1584" i="8"/>
  <c r="B1585" i="8"/>
  <c r="B1586" i="8"/>
  <c r="B1587" i="8"/>
  <c r="B1588" i="8"/>
  <c r="B1589" i="8"/>
  <c r="B1590" i="8"/>
  <c r="B1591" i="8"/>
  <c r="B1592" i="8"/>
  <c r="B1593" i="8"/>
  <c r="B1594" i="8"/>
  <c r="B1595" i="8"/>
  <c r="B1596" i="8"/>
  <c r="B1597" i="8"/>
  <c r="B1598" i="8"/>
  <c r="B1599" i="8"/>
  <c r="B1600" i="8"/>
  <c r="B1601" i="8"/>
  <c r="B1602" i="8"/>
  <c r="B1603" i="8"/>
  <c r="B1604" i="8"/>
  <c r="B1605" i="8"/>
  <c r="B1606" i="8"/>
  <c r="B1607" i="8"/>
  <c r="B1608" i="8"/>
  <c r="B1609" i="8"/>
  <c r="B1610" i="8"/>
  <c r="B1611" i="8"/>
  <c r="B1612" i="8"/>
  <c r="B1613" i="8"/>
  <c r="B1614" i="8"/>
  <c r="B1615" i="8"/>
  <c r="B1616" i="8"/>
  <c r="B1617" i="8"/>
  <c r="B1618" i="8"/>
  <c r="B1619" i="8"/>
  <c r="B1620" i="8"/>
  <c r="B1621" i="8"/>
  <c r="B1622" i="8"/>
  <c r="B1623" i="8"/>
  <c r="B1624" i="8"/>
  <c r="B1625" i="8"/>
  <c r="B1626" i="8"/>
  <c r="B1627" i="8"/>
  <c r="B1628" i="8"/>
  <c r="B1629" i="8"/>
  <c r="B1630" i="8"/>
  <c r="B1631" i="8"/>
  <c r="B1632" i="8"/>
  <c r="B1633" i="8"/>
  <c r="B1634" i="8"/>
  <c r="B1635" i="8"/>
  <c r="B1636" i="8"/>
  <c r="B1637" i="8"/>
  <c r="B1638" i="8"/>
  <c r="B1639" i="8"/>
  <c r="B1640" i="8"/>
  <c r="B1641" i="8"/>
  <c r="B1642" i="8"/>
  <c r="B1643" i="8"/>
  <c r="B1644" i="8"/>
  <c r="B1645" i="8"/>
  <c r="B1646" i="8"/>
  <c r="B1647" i="8"/>
  <c r="B1648" i="8"/>
  <c r="B1649" i="8"/>
  <c r="B1650" i="8"/>
  <c r="B1651" i="8"/>
  <c r="B1652" i="8"/>
  <c r="B1653" i="8"/>
  <c r="B1654" i="8"/>
  <c r="B1655" i="8"/>
  <c r="B1656" i="8"/>
  <c r="B1657" i="8"/>
  <c r="B1658" i="8"/>
  <c r="B1659" i="8"/>
  <c r="B1660" i="8"/>
  <c r="B1661" i="8"/>
  <c r="B1662" i="8"/>
  <c r="B1663" i="8"/>
  <c r="B1664" i="8"/>
  <c r="B1665" i="8"/>
  <c r="B1666" i="8"/>
  <c r="B1667" i="8"/>
  <c r="B1668" i="8"/>
  <c r="B1669" i="8"/>
  <c r="B1670" i="8"/>
  <c r="B1671" i="8"/>
  <c r="B1672" i="8"/>
  <c r="B1673" i="8"/>
  <c r="B1674" i="8"/>
  <c r="B1675" i="8"/>
  <c r="B1676" i="8"/>
  <c r="B1677" i="8"/>
  <c r="B1678" i="8"/>
  <c r="B1679" i="8"/>
  <c r="B1680" i="8"/>
  <c r="B1681" i="8"/>
  <c r="B1682" i="8"/>
  <c r="B1683" i="8"/>
  <c r="B1684" i="8"/>
  <c r="B1685" i="8"/>
  <c r="B1686" i="8"/>
  <c r="B1687" i="8"/>
  <c r="B1688" i="8"/>
  <c r="B1689" i="8"/>
  <c r="B1690" i="8"/>
  <c r="B1691" i="8"/>
  <c r="B1692" i="8"/>
  <c r="B1693" i="8"/>
  <c r="B1694" i="8"/>
  <c r="B1695" i="8"/>
  <c r="B1696" i="8"/>
  <c r="B1697" i="8"/>
  <c r="B1698" i="8"/>
  <c r="B1699" i="8"/>
  <c r="B1700" i="8"/>
  <c r="B1701" i="8"/>
  <c r="B1702" i="8"/>
  <c r="B1703" i="8"/>
  <c r="B1704" i="8"/>
  <c r="B1705" i="8"/>
  <c r="B1706" i="8"/>
  <c r="B1707" i="8"/>
  <c r="B1708" i="8"/>
  <c r="B1709" i="8"/>
  <c r="B1710" i="8"/>
  <c r="B1711" i="8"/>
  <c r="B1712" i="8"/>
  <c r="B1713" i="8"/>
  <c r="B1714" i="8"/>
  <c r="B1715" i="8"/>
  <c r="B1716" i="8"/>
  <c r="B1717" i="8"/>
  <c r="B1718" i="8"/>
  <c r="B1719" i="8"/>
  <c r="B1720" i="8"/>
  <c r="B1721" i="8"/>
  <c r="B1722" i="8"/>
  <c r="B1723" i="8"/>
  <c r="B1724" i="8"/>
  <c r="B1725" i="8"/>
  <c r="B1726" i="8"/>
  <c r="B1727" i="8"/>
  <c r="B1728" i="8"/>
  <c r="B1729" i="8"/>
  <c r="B1730" i="8"/>
  <c r="B1731" i="8"/>
  <c r="B1732" i="8"/>
  <c r="B1733" i="8"/>
  <c r="B1734" i="8"/>
  <c r="B1735" i="8"/>
  <c r="B1736" i="8"/>
  <c r="B1737" i="8"/>
  <c r="B1738" i="8"/>
  <c r="B1739" i="8"/>
  <c r="B1740" i="8"/>
  <c r="B1741" i="8"/>
  <c r="B1742" i="8"/>
  <c r="B1743" i="8"/>
  <c r="B1744" i="8"/>
  <c r="B1745" i="8"/>
  <c r="B1746" i="8"/>
  <c r="B1747" i="8"/>
  <c r="B1748" i="8"/>
  <c r="B1749" i="8"/>
  <c r="B1750" i="8"/>
  <c r="B1751" i="8"/>
  <c r="B1752" i="8"/>
  <c r="B1753" i="8"/>
  <c r="B1754" i="8"/>
  <c r="B1755" i="8"/>
  <c r="B1756" i="8"/>
  <c r="B1757" i="8"/>
  <c r="B1758" i="8"/>
  <c r="B1759" i="8"/>
  <c r="B1760" i="8"/>
  <c r="B1761" i="8"/>
  <c r="B1762" i="8"/>
  <c r="B1763" i="8"/>
  <c r="B1764" i="8"/>
  <c r="B1765" i="8"/>
  <c r="B1766" i="8"/>
  <c r="B1767" i="8"/>
  <c r="B1768" i="8"/>
  <c r="B1769" i="8"/>
  <c r="B1770" i="8"/>
  <c r="B1771" i="8"/>
  <c r="B1772" i="8"/>
  <c r="B1773" i="8"/>
  <c r="B1774" i="8"/>
  <c r="B1775" i="8"/>
  <c r="B1776" i="8"/>
  <c r="B1777" i="8"/>
  <c r="B1778" i="8"/>
  <c r="B1779" i="8"/>
  <c r="B1780" i="8"/>
  <c r="B1781" i="8"/>
  <c r="B1782" i="8"/>
  <c r="B1783" i="8"/>
  <c r="B1784" i="8"/>
  <c r="B1785" i="8"/>
  <c r="B1786" i="8"/>
  <c r="B1787" i="8"/>
  <c r="B1788" i="8"/>
  <c r="B1789" i="8"/>
  <c r="B1790" i="8"/>
  <c r="B1791" i="8"/>
  <c r="B1792" i="8"/>
  <c r="B1793" i="8"/>
  <c r="B1794" i="8"/>
  <c r="B1795" i="8"/>
  <c r="B1796" i="8"/>
  <c r="B1797" i="8"/>
  <c r="B1798" i="8"/>
  <c r="B1799" i="8"/>
  <c r="B1800" i="8"/>
  <c r="B1801" i="8"/>
  <c r="B1802" i="8"/>
  <c r="B1803" i="8"/>
  <c r="B1804" i="8"/>
  <c r="B1805" i="8"/>
  <c r="B1806" i="8"/>
  <c r="B1807" i="8"/>
  <c r="B1808" i="8"/>
  <c r="B1809" i="8"/>
  <c r="B1810" i="8"/>
  <c r="B1811" i="8"/>
  <c r="B1812" i="8"/>
  <c r="B1813" i="8"/>
  <c r="B1814" i="8"/>
  <c r="B1815" i="8"/>
  <c r="B1816" i="8"/>
  <c r="B1817" i="8"/>
  <c r="B1818" i="8"/>
  <c r="B1819" i="8"/>
  <c r="B1820" i="8"/>
  <c r="B1821" i="8"/>
  <c r="B1822" i="8"/>
  <c r="B1823" i="8"/>
  <c r="B1824" i="8"/>
  <c r="B1825" i="8"/>
  <c r="B1826" i="8"/>
  <c r="B1827" i="8"/>
  <c r="B1828" i="8"/>
  <c r="B1829" i="8"/>
  <c r="B1830" i="8"/>
  <c r="B1831" i="8"/>
  <c r="B1832" i="8"/>
  <c r="B1833" i="8"/>
  <c r="B1834" i="8"/>
  <c r="B1835" i="8"/>
  <c r="B1836" i="8"/>
  <c r="B1837" i="8"/>
  <c r="B1838" i="8"/>
  <c r="B1839" i="8"/>
  <c r="B1840" i="8"/>
  <c r="B1841" i="8"/>
  <c r="B1842" i="8"/>
  <c r="B1843" i="8"/>
  <c r="B1844" i="8"/>
  <c r="B1845" i="8"/>
  <c r="B1846" i="8"/>
  <c r="B1847" i="8"/>
  <c r="B1848" i="8"/>
  <c r="B1849" i="8"/>
  <c r="B1850" i="8"/>
  <c r="B1851" i="8"/>
  <c r="B1852" i="8"/>
  <c r="B1853" i="8"/>
  <c r="B1854" i="8"/>
  <c r="B1855" i="8"/>
  <c r="B1856" i="8"/>
  <c r="B1857" i="8"/>
  <c r="B1858" i="8"/>
  <c r="B1859" i="8"/>
  <c r="B1860" i="8"/>
  <c r="B1861" i="8"/>
  <c r="B1862" i="8"/>
  <c r="B1863" i="8"/>
  <c r="B1864" i="8"/>
  <c r="B1865" i="8"/>
  <c r="B1866" i="8"/>
  <c r="B1867" i="8"/>
  <c r="B1868" i="8"/>
  <c r="B1869" i="8"/>
  <c r="B1870" i="8"/>
  <c r="B1871" i="8"/>
  <c r="B1872" i="8"/>
  <c r="B1873" i="8"/>
  <c r="B1874" i="8"/>
  <c r="B1875" i="8"/>
  <c r="B1876" i="8"/>
  <c r="B1877" i="8"/>
  <c r="B1878" i="8"/>
  <c r="B1879" i="8"/>
  <c r="B1880" i="8"/>
  <c r="B1881" i="8"/>
  <c r="B1882" i="8"/>
  <c r="B1883" i="8"/>
  <c r="B1884" i="8"/>
  <c r="B1885" i="8"/>
  <c r="B1886" i="8"/>
  <c r="B1887" i="8"/>
  <c r="B1888" i="8"/>
  <c r="B1889" i="8"/>
  <c r="B1890" i="8"/>
  <c r="B1891" i="8"/>
  <c r="B1892" i="8"/>
  <c r="B1893" i="8"/>
  <c r="B1894" i="8"/>
  <c r="B1895" i="8"/>
  <c r="B1896" i="8"/>
  <c r="B1897" i="8"/>
  <c r="B1898" i="8"/>
  <c r="B1899" i="8"/>
  <c r="B1900" i="8"/>
  <c r="B1901" i="8"/>
  <c r="B1902" i="8"/>
  <c r="B1903" i="8"/>
  <c r="B1904" i="8"/>
  <c r="B1905" i="8"/>
  <c r="B1906" i="8"/>
  <c r="B1907" i="8"/>
  <c r="B1908" i="8"/>
  <c r="B1909" i="8"/>
  <c r="B1910" i="8"/>
  <c r="B1911" i="8"/>
  <c r="B1912" i="8"/>
  <c r="B1913" i="8"/>
  <c r="B1914" i="8"/>
  <c r="B1915" i="8"/>
  <c r="B1916" i="8"/>
  <c r="B1917" i="8"/>
  <c r="B1918" i="8"/>
  <c r="B1919" i="8"/>
  <c r="B1920" i="8"/>
  <c r="B1921" i="8"/>
  <c r="B1922" i="8"/>
  <c r="B1923" i="8"/>
  <c r="B1924" i="8"/>
  <c r="B1925" i="8"/>
  <c r="B1926" i="8"/>
  <c r="B1927" i="8"/>
  <c r="B1928" i="8"/>
  <c r="B1929" i="8"/>
  <c r="B1930" i="8"/>
  <c r="B1931" i="8"/>
  <c r="B1932" i="8"/>
  <c r="B1933" i="8"/>
  <c r="B1934" i="8"/>
  <c r="B1935" i="8"/>
  <c r="B1936" i="8"/>
  <c r="B1937" i="8"/>
  <c r="B1938" i="8"/>
  <c r="B1939" i="8"/>
  <c r="B1940" i="8"/>
  <c r="B1941" i="8"/>
  <c r="B1942" i="8"/>
  <c r="B1943" i="8"/>
  <c r="B1944" i="8"/>
  <c r="B1945" i="8"/>
  <c r="B1946" i="8"/>
  <c r="B1947" i="8"/>
  <c r="B1948" i="8"/>
  <c r="B1949" i="8"/>
  <c r="B1950" i="8"/>
  <c r="B1951" i="8"/>
  <c r="B1952" i="8"/>
  <c r="B1953" i="8"/>
  <c r="B1954" i="8"/>
  <c r="B1955" i="8"/>
  <c r="B1956" i="8"/>
  <c r="B1957" i="8"/>
  <c r="B1958" i="8"/>
  <c r="B1959" i="8"/>
  <c r="B1960" i="8"/>
  <c r="B1961" i="8"/>
  <c r="B1962" i="8"/>
  <c r="B1963" i="8"/>
  <c r="B1964" i="8"/>
  <c r="B1965" i="8"/>
  <c r="B1966" i="8"/>
  <c r="B1967" i="8"/>
  <c r="B1968" i="8"/>
  <c r="B1969" i="8"/>
  <c r="B1970" i="8"/>
  <c r="B1971" i="8"/>
  <c r="B1972" i="8"/>
  <c r="B1973" i="8"/>
  <c r="B1974" i="8"/>
  <c r="B1975" i="8"/>
  <c r="B1976" i="8"/>
  <c r="B1977" i="8"/>
  <c r="B1978" i="8"/>
  <c r="B1979" i="8"/>
  <c r="B1980" i="8"/>
  <c r="B1981" i="8"/>
  <c r="B1982" i="8"/>
  <c r="B1983" i="8"/>
  <c r="B1984" i="8"/>
  <c r="B1985" i="8"/>
  <c r="B1986" i="8"/>
  <c r="B1987" i="8"/>
  <c r="B1988" i="8"/>
  <c r="B1989" i="8"/>
  <c r="B1990" i="8"/>
  <c r="B1991" i="8"/>
  <c r="B1992" i="8"/>
  <c r="B1993" i="8"/>
  <c r="B1994" i="8"/>
  <c r="B1995" i="8"/>
  <c r="B1996" i="8"/>
  <c r="B1997" i="8"/>
  <c r="B1998" i="8"/>
  <c r="B1999" i="8"/>
  <c r="B2000" i="8"/>
  <c r="B2001" i="8"/>
  <c r="B2002" i="8"/>
  <c r="B2003" i="8"/>
  <c r="B2004" i="8"/>
  <c r="B2005" i="8"/>
  <c r="B2006" i="8"/>
  <c r="B2007" i="8"/>
  <c r="B2008" i="8"/>
  <c r="B2009" i="8"/>
  <c r="B2010" i="8"/>
  <c r="B2011" i="8"/>
  <c r="B2012" i="8"/>
  <c r="B2013" i="8"/>
  <c r="B2014" i="8"/>
  <c r="B2015" i="8"/>
  <c r="B2016" i="8"/>
  <c r="B2017" i="8"/>
  <c r="B2018" i="8"/>
  <c r="B2019" i="8"/>
  <c r="B2020" i="8"/>
  <c r="B2021" i="8"/>
  <c r="B2022" i="8"/>
  <c r="B2023" i="8"/>
  <c r="B2024" i="8"/>
  <c r="B2025" i="8"/>
  <c r="B2026" i="8"/>
  <c r="B2027" i="8"/>
  <c r="B2028" i="8"/>
  <c r="B2029" i="8"/>
  <c r="B2030" i="8"/>
  <c r="B2031" i="8"/>
  <c r="B2032" i="8"/>
  <c r="B2033" i="8"/>
  <c r="B2034" i="8"/>
  <c r="B2035" i="8"/>
  <c r="B2036" i="8"/>
  <c r="B2037" i="8"/>
  <c r="B2038" i="8"/>
  <c r="B2039" i="8"/>
  <c r="B2040" i="8"/>
  <c r="B2041" i="8"/>
  <c r="B2042" i="8"/>
  <c r="B2043" i="8"/>
  <c r="B2044" i="8"/>
  <c r="B2045" i="8"/>
  <c r="B2046" i="8"/>
  <c r="B2047" i="8"/>
  <c r="B2048" i="8"/>
  <c r="B2049" i="8"/>
  <c r="B2050" i="8"/>
  <c r="B2051" i="8"/>
  <c r="B2052" i="8"/>
  <c r="B2053" i="8"/>
  <c r="B2054" i="8"/>
  <c r="B2055" i="8"/>
  <c r="B2056" i="8"/>
  <c r="B2057" i="8"/>
  <c r="B2058" i="8"/>
  <c r="B2059" i="8"/>
  <c r="B2060" i="8"/>
  <c r="B2061" i="8"/>
  <c r="B2062" i="8"/>
  <c r="B2063" i="8"/>
  <c r="B2064" i="8"/>
  <c r="B2065" i="8"/>
  <c r="B2066" i="8"/>
  <c r="B2067" i="8"/>
  <c r="B2068" i="8"/>
  <c r="B2069" i="8"/>
  <c r="B2070" i="8"/>
  <c r="B2071" i="8"/>
  <c r="B2072" i="8"/>
  <c r="B2073" i="8"/>
  <c r="B2074" i="8"/>
  <c r="B2075" i="8"/>
  <c r="B2076" i="8"/>
  <c r="B2077" i="8"/>
  <c r="B2078" i="8"/>
  <c r="B2079" i="8"/>
  <c r="B2080" i="8"/>
  <c r="B2081" i="8"/>
  <c r="B2082" i="8"/>
  <c r="B2083" i="8"/>
  <c r="B2084" i="8"/>
  <c r="B2085" i="8"/>
  <c r="B2086" i="8"/>
  <c r="B2087" i="8"/>
  <c r="B2088" i="8"/>
  <c r="B2089" i="8"/>
  <c r="B2090" i="8"/>
  <c r="B2091" i="8"/>
  <c r="B2092" i="8"/>
  <c r="B2093" i="8"/>
  <c r="B2094" i="8"/>
  <c r="B2095" i="8"/>
  <c r="B2096" i="8"/>
  <c r="B2097" i="8"/>
  <c r="B2098" i="8"/>
  <c r="B2099" i="8"/>
  <c r="B2100" i="8"/>
  <c r="B2101" i="8"/>
  <c r="B2102" i="8"/>
  <c r="B2103" i="8"/>
  <c r="B2104" i="8"/>
  <c r="B2105" i="8"/>
  <c r="B2106" i="8"/>
  <c r="B2107" i="8"/>
  <c r="B2108" i="8"/>
  <c r="B2109" i="8"/>
  <c r="B2110" i="8"/>
  <c r="B2111" i="8"/>
  <c r="B2112" i="8"/>
  <c r="B2113" i="8"/>
  <c r="B2114" i="8"/>
  <c r="B2115" i="8"/>
  <c r="B2116" i="8"/>
  <c r="B2117" i="8"/>
  <c r="B2118" i="8"/>
  <c r="B2119" i="8"/>
  <c r="B2120" i="8"/>
  <c r="B2121" i="8"/>
  <c r="B2122" i="8"/>
  <c r="B2123" i="8"/>
  <c r="B2124" i="8"/>
  <c r="B2125" i="8"/>
  <c r="B2126" i="8"/>
  <c r="B2127" i="8"/>
  <c r="B2128" i="8"/>
  <c r="B2129" i="8"/>
  <c r="B2130" i="8"/>
  <c r="B2131" i="8"/>
  <c r="B2132" i="8"/>
  <c r="B2133" i="8"/>
  <c r="B2134" i="8"/>
  <c r="B2135" i="8"/>
  <c r="B2136" i="8"/>
  <c r="B2137" i="8"/>
  <c r="B2138" i="8"/>
  <c r="B2139" i="8"/>
  <c r="B2140" i="8"/>
  <c r="B2141" i="8"/>
  <c r="B2142" i="8"/>
  <c r="B2143" i="8"/>
  <c r="B2144" i="8"/>
  <c r="B2145" i="8"/>
  <c r="B2146" i="8"/>
  <c r="B2147" i="8"/>
  <c r="B2148" i="8"/>
  <c r="B2149" i="8"/>
  <c r="B2150" i="8"/>
  <c r="B2151" i="8"/>
  <c r="B2152" i="8"/>
  <c r="B2153" i="8"/>
  <c r="B2154" i="8"/>
  <c r="B2155" i="8"/>
  <c r="B2156" i="8"/>
  <c r="B2157" i="8"/>
  <c r="B2158" i="8"/>
  <c r="B2159" i="8"/>
  <c r="B2160" i="8"/>
  <c r="B2161" i="8"/>
  <c r="B2162" i="8"/>
  <c r="B2163" i="8"/>
  <c r="B2164" i="8"/>
  <c r="B2165" i="8"/>
  <c r="B2166" i="8"/>
  <c r="B2167" i="8"/>
  <c r="B2168" i="8"/>
  <c r="B2169" i="8"/>
  <c r="B2170" i="8"/>
  <c r="B2171" i="8"/>
  <c r="B2172" i="8"/>
  <c r="B2173" i="8"/>
  <c r="B2174" i="8"/>
  <c r="B2175" i="8"/>
  <c r="B2176" i="8"/>
  <c r="B2177" i="8"/>
  <c r="B2178" i="8"/>
  <c r="B2179" i="8"/>
  <c r="B2180" i="8"/>
  <c r="B2181" i="8"/>
  <c r="B2182" i="8"/>
  <c r="B2183" i="8"/>
  <c r="B2184" i="8"/>
  <c r="B2185" i="8"/>
  <c r="B2186" i="8"/>
  <c r="B2187" i="8"/>
  <c r="B2188" i="8"/>
  <c r="B2189" i="8"/>
  <c r="B2190" i="8"/>
  <c r="B2191" i="8"/>
  <c r="B2192" i="8"/>
  <c r="B2193" i="8"/>
  <c r="B2194" i="8"/>
  <c r="B2195" i="8"/>
  <c r="B2196" i="8"/>
  <c r="B2197" i="8"/>
  <c r="B2198" i="8"/>
  <c r="B2199" i="8"/>
  <c r="B2200" i="8"/>
  <c r="B2201" i="8"/>
  <c r="B2202" i="8"/>
  <c r="B2203" i="8"/>
  <c r="B2204" i="8"/>
  <c r="B2205" i="8"/>
  <c r="B2206" i="8"/>
  <c r="B2207" i="8"/>
  <c r="B2208" i="8"/>
  <c r="B2209" i="8"/>
  <c r="B2210" i="8"/>
  <c r="B2211" i="8"/>
  <c r="B2212" i="8"/>
  <c r="B2213" i="8"/>
  <c r="B2214" i="8"/>
  <c r="B2215" i="8"/>
  <c r="B2216" i="8"/>
  <c r="B2217" i="8"/>
  <c r="B2218" i="8"/>
  <c r="B2219" i="8"/>
  <c r="B2220" i="8"/>
  <c r="B2221" i="8"/>
  <c r="B2222" i="8"/>
  <c r="B2223" i="8"/>
  <c r="B2224" i="8"/>
  <c r="B2225" i="8"/>
  <c r="B2226" i="8"/>
  <c r="B2227" i="8"/>
  <c r="B2228" i="8"/>
  <c r="B2229" i="8"/>
  <c r="B2230" i="8"/>
  <c r="B2231" i="8"/>
  <c r="B2232" i="8"/>
  <c r="B2233" i="8"/>
  <c r="B2234" i="8"/>
  <c r="B2235" i="8"/>
  <c r="B2236" i="8"/>
  <c r="B2237" i="8"/>
  <c r="B2238" i="8"/>
  <c r="B2239" i="8"/>
  <c r="B2240" i="8"/>
  <c r="B2241" i="8"/>
  <c r="B2242" i="8"/>
  <c r="B2243" i="8"/>
  <c r="B2244" i="8"/>
  <c r="B2245" i="8"/>
  <c r="B2246" i="8"/>
  <c r="B2247" i="8"/>
  <c r="B2248" i="8"/>
  <c r="B2249" i="8"/>
  <c r="B2250" i="8"/>
  <c r="B2251" i="8"/>
  <c r="B2252" i="8"/>
  <c r="B2253" i="8"/>
  <c r="B2254" i="8"/>
  <c r="B2255" i="8"/>
  <c r="B2256" i="8"/>
  <c r="B2257" i="8"/>
  <c r="B2258" i="8"/>
  <c r="B2259" i="8"/>
  <c r="B2260" i="8"/>
  <c r="B2261" i="8"/>
  <c r="B2262" i="8"/>
  <c r="B2263" i="8"/>
  <c r="B2264" i="8"/>
  <c r="B2265" i="8"/>
  <c r="B2266" i="8"/>
  <c r="B2267" i="8"/>
  <c r="B2268" i="8"/>
  <c r="B2269" i="8"/>
  <c r="B2270" i="8"/>
  <c r="B2271" i="8"/>
  <c r="B2272" i="8"/>
  <c r="B2273" i="8"/>
  <c r="B2274" i="8"/>
  <c r="B2275" i="8"/>
  <c r="B2276" i="8"/>
  <c r="B2277" i="8"/>
  <c r="B2278" i="8"/>
  <c r="B2279" i="8"/>
  <c r="B2280" i="8"/>
  <c r="B2281" i="8"/>
  <c r="B2282" i="8"/>
  <c r="B2283" i="8"/>
  <c r="B2284" i="8"/>
  <c r="B2285" i="8"/>
  <c r="B2286" i="8"/>
  <c r="B2287" i="8"/>
  <c r="B2288" i="8"/>
  <c r="B2289" i="8"/>
  <c r="B2290" i="8"/>
  <c r="B2291" i="8"/>
  <c r="B2292" i="8"/>
  <c r="B2293" i="8"/>
  <c r="B2294" i="8"/>
  <c r="B2295" i="8"/>
  <c r="B2296" i="8"/>
  <c r="B2297" i="8"/>
  <c r="B2298" i="8"/>
  <c r="B2299" i="8"/>
  <c r="B2300" i="8"/>
  <c r="B2301" i="8"/>
  <c r="B2302" i="8"/>
  <c r="B2303" i="8"/>
  <c r="B2304" i="8"/>
  <c r="B2305" i="8"/>
  <c r="B2306" i="8"/>
  <c r="B2307" i="8"/>
  <c r="B2308" i="8"/>
  <c r="B2309" i="8"/>
  <c r="B2310" i="8"/>
  <c r="B2311" i="8"/>
  <c r="B2312" i="8"/>
  <c r="B2313" i="8"/>
  <c r="B2314" i="8"/>
  <c r="B2315" i="8"/>
  <c r="B2316" i="8"/>
  <c r="B2317" i="8"/>
  <c r="B2318" i="8"/>
  <c r="B2319" i="8"/>
  <c r="B2320" i="8"/>
  <c r="B2321" i="8"/>
  <c r="B2322" i="8"/>
  <c r="B2323" i="8"/>
  <c r="B2324" i="8"/>
  <c r="B2325" i="8"/>
  <c r="B2326" i="8"/>
  <c r="B2327" i="8"/>
  <c r="B2328" i="8"/>
  <c r="B2329" i="8"/>
  <c r="B2330" i="8"/>
  <c r="B2331" i="8"/>
  <c r="B2332" i="8"/>
  <c r="B2333" i="8"/>
  <c r="B2334" i="8"/>
  <c r="B2335" i="8"/>
  <c r="B2336" i="8"/>
  <c r="B2337" i="8"/>
  <c r="B2338" i="8"/>
  <c r="B2339" i="8"/>
  <c r="B2340" i="8"/>
  <c r="B2341" i="8"/>
  <c r="B2342" i="8"/>
  <c r="B2343" i="8"/>
  <c r="B2344" i="8"/>
  <c r="B2345" i="8"/>
  <c r="B2346" i="8"/>
  <c r="B2347" i="8"/>
  <c r="B2348" i="8"/>
  <c r="B2349" i="8"/>
  <c r="B2350" i="8"/>
  <c r="B2351" i="8"/>
  <c r="B2352" i="8"/>
  <c r="B2353" i="8"/>
  <c r="B2354" i="8"/>
  <c r="B2355" i="8"/>
  <c r="B2356" i="8"/>
  <c r="B2357" i="8"/>
  <c r="B2358" i="8"/>
  <c r="B2359" i="8"/>
  <c r="B2360" i="8"/>
  <c r="B2361" i="8"/>
  <c r="B2362" i="8"/>
  <c r="B2363" i="8"/>
  <c r="B2364" i="8"/>
  <c r="B2365" i="8"/>
  <c r="B2366" i="8"/>
  <c r="B2367" i="8"/>
  <c r="B2368" i="8"/>
  <c r="B2369" i="8"/>
  <c r="B2370" i="8"/>
  <c r="B2371" i="8"/>
  <c r="B2372" i="8"/>
  <c r="B2373" i="8"/>
  <c r="B2374" i="8"/>
  <c r="B2375" i="8"/>
  <c r="B2376" i="8"/>
  <c r="B2377" i="8"/>
  <c r="B2378" i="8"/>
  <c r="B2379" i="8"/>
  <c r="B2380" i="8"/>
  <c r="B2381" i="8"/>
  <c r="B2382" i="8"/>
  <c r="B2383" i="8"/>
  <c r="B2384" i="8"/>
  <c r="B2385" i="8"/>
  <c r="B2386" i="8"/>
  <c r="B2387" i="8"/>
  <c r="B2388" i="8"/>
  <c r="B2389" i="8"/>
  <c r="B2390" i="8"/>
  <c r="B2391" i="8"/>
  <c r="B2392" i="8"/>
  <c r="B2393" i="8"/>
  <c r="B2394" i="8"/>
  <c r="B2395" i="8"/>
  <c r="B2396" i="8"/>
  <c r="B2397" i="8"/>
  <c r="B2398" i="8"/>
  <c r="B2399" i="8"/>
  <c r="B2400" i="8"/>
  <c r="B2401" i="8"/>
  <c r="B2402" i="8"/>
  <c r="B2403" i="8"/>
  <c r="B2404" i="8"/>
  <c r="B2405" i="8"/>
  <c r="B2406" i="8"/>
  <c r="B2407" i="8"/>
  <c r="B2408" i="8"/>
  <c r="B2409" i="8"/>
  <c r="B2410" i="8"/>
  <c r="B2411" i="8"/>
  <c r="B2412" i="8"/>
  <c r="B2413" i="8"/>
  <c r="B2414" i="8"/>
  <c r="B2415" i="8"/>
  <c r="B2416" i="8"/>
  <c r="B2417" i="8"/>
  <c r="B2418" i="8"/>
  <c r="B2419" i="8"/>
  <c r="B2420" i="8"/>
  <c r="B2421" i="8"/>
  <c r="B2422" i="8"/>
  <c r="B2423" i="8"/>
  <c r="B2424" i="8"/>
  <c r="B2425" i="8"/>
  <c r="B2426" i="8"/>
  <c r="B2427" i="8"/>
  <c r="B2428" i="8"/>
  <c r="B2429" i="8"/>
  <c r="B2430" i="8"/>
  <c r="B2431" i="8"/>
  <c r="B2432" i="8"/>
  <c r="B2433" i="8"/>
  <c r="B2434" i="8"/>
  <c r="B2435" i="8"/>
  <c r="B2436" i="8"/>
  <c r="B2437" i="8"/>
  <c r="B2438" i="8"/>
  <c r="B2439" i="8"/>
  <c r="B2440" i="8"/>
  <c r="B2441" i="8"/>
  <c r="B2442" i="8"/>
  <c r="B2443" i="8"/>
  <c r="B2444" i="8"/>
  <c r="B2445" i="8"/>
  <c r="B2446" i="8"/>
  <c r="B2447" i="8"/>
  <c r="B2448" i="8"/>
  <c r="B2449" i="8"/>
  <c r="B2450" i="8"/>
  <c r="B2451" i="8"/>
  <c r="B2452" i="8"/>
  <c r="B2453" i="8"/>
  <c r="B2454" i="8"/>
  <c r="B2455" i="8"/>
  <c r="B2456" i="8"/>
  <c r="B2457" i="8"/>
  <c r="B2458" i="8"/>
  <c r="B2459" i="8"/>
  <c r="B2460" i="8"/>
  <c r="B2461" i="8"/>
  <c r="B2462" i="8"/>
  <c r="B2463" i="8"/>
  <c r="B2464" i="8"/>
  <c r="B2465" i="8"/>
  <c r="B2466" i="8"/>
  <c r="B2467" i="8"/>
  <c r="B2468" i="8"/>
  <c r="B2469" i="8"/>
  <c r="B2470" i="8"/>
  <c r="B2471" i="8"/>
  <c r="B2472" i="8"/>
  <c r="B2473" i="8"/>
  <c r="B2474" i="8"/>
  <c r="B2475" i="8"/>
  <c r="B2476" i="8"/>
  <c r="B2477" i="8"/>
  <c r="B2478" i="8"/>
  <c r="B2479" i="8"/>
  <c r="B2480" i="8"/>
  <c r="B2481" i="8"/>
  <c r="B2482" i="8"/>
  <c r="B2483" i="8"/>
  <c r="B2484" i="8"/>
  <c r="B2485" i="8"/>
  <c r="B2486" i="8"/>
  <c r="B2487" i="8"/>
  <c r="B2488" i="8"/>
  <c r="B2489" i="8"/>
  <c r="B2490" i="8"/>
  <c r="B2491" i="8"/>
  <c r="B2492" i="8"/>
  <c r="B2493" i="8"/>
  <c r="B2494" i="8"/>
  <c r="B2495" i="8"/>
  <c r="B2496" i="8"/>
  <c r="B2497" i="8"/>
  <c r="B2498" i="8"/>
  <c r="B2499" i="8"/>
  <c r="B2500" i="8"/>
  <c r="B2501" i="8"/>
  <c r="B2502" i="8"/>
  <c r="B2503" i="8"/>
  <c r="B2504" i="8"/>
  <c r="B2505" i="8"/>
  <c r="B2506" i="8"/>
  <c r="B2507" i="8"/>
  <c r="B2508" i="8"/>
  <c r="B2509" i="8"/>
  <c r="B2510" i="8"/>
  <c r="B2511" i="8"/>
  <c r="B2512" i="8"/>
  <c r="B2513" i="8"/>
  <c r="B2514" i="8"/>
  <c r="B2515" i="8"/>
  <c r="B2516" i="8"/>
  <c r="B2517" i="8"/>
  <c r="B2518" i="8"/>
  <c r="B2519" i="8"/>
  <c r="B2520" i="8"/>
  <c r="B2521" i="8"/>
  <c r="B2522" i="8"/>
  <c r="B2523" i="8"/>
  <c r="B2524" i="8"/>
  <c r="B2525" i="8"/>
  <c r="B2526" i="8"/>
  <c r="B2527" i="8"/>
  <c r="B2528" i="8"/>
  <c r="B2529" i="8"/>
  <c r="B2530" i="8"/>
  <c r="B2531" i="8"/>
  <c r="B2532" i="8"/>
  <c r="B2533" i="8"/>
  <c r="B2534" i="8"/>
  <c r="B2535" i="8"/>
  <c r="B2536" i="8"/>
  <c r="B2537" i="8"/>
  <c r="B2538" i="8"/>
  <c r="B2539" i="8"/>
  <c r="B2540" i="8"/>
  <c r="B2541" i="8"/>
  <c r="B2542" i="8"/>
  <c r="B2543" i="8"/>
  <c r="B2544" i="8"/>
  <c r="B2545" i="8"/>
  <c r="B2546" i="8"/>
  <c r="B2547" i="8"/>
  <c r="B2548" i="8"/>
  <c r="B2549" i="8"/>
  <c r="B2550" i="8"/>
  <c r="B2551" i="8"/>
  <c r="B2552" i="8"/>
  <c r="B2553" i="8"/>
  <c r="B2554" i="8"/>
  <c r="B2555" i="8"/>
  <c r="B2556" i="8"/>
  <c r="B2557" i="8"/>
  <c r="B2558" i="8"/>
  <c r="B2559" i="8"/>
  <c r="B2560" i="8"/>
  <c r="B2561" i="8"/>
  <c r="B2562" i="8"/>
  <c r="B2563" i="8"/>
  <c r="B2564" i="8"/>
  <c r="B2565" i="8"/>
  <c r="B2566" i="8"/>
  <c r="B2567" i="8"/>
  <c r="B2568" i="8"/>
  <c r="B2569" i="8"/>
  <c r="B2570" i="8"/>
  <c r="B2571" i="8"/>
  <c r="B2572" i="8"/>
  <c r="B2573" i="8"/>
  <c r="B2574" i="8"/>
  <c r="B2575" i="8"/>
  <c r="B2576" i="8"/>
  <c r="B2577" i="8"/>
  <c r="B2578" i="8"/>
  <c r="B2579" i="8"/>
  <c r="B2580" i="8"/>
  <c r="B2581" i="8"/>
  <c r="B2582" i="8"/>
  <c r="B2583" i="8"/>
  <c r="B2584" i="8"/>
  <c r="B2585" i="8"/>
  <c r="B2586" i="8"/>
  <c r="B2587" i="8"/>
  <c r="B2588" i="8"/>
  <c r="B2589" i="8"/>
  <c r="B2590" i="8"/>
  <c r="B2591" i="8"/>
  <c r="B2592" i="8"/>
  <c r="B2593" i="8"/>
  <c r="B2594" i="8"/>
  <c r="B2595" i="8"/>
  <c r="B2596" i="8"/>
  <c r="B2597" i="8"/>
  <c r="B2598" i="8"/>
  <c r="B2599" i="8"/>
  <c r="B2600" i="8"/>
  <c r="B2601" i="8"/>
  <c r="B2602" i="8"/>
  <c r="B2603" i="8"/>
  <c r="B2604" i="8"/>
  <c r="B2605" i="8"/>
  <c r="B2606" i="8"/>
  <c r="B2607" i="8"/>
  <c r="B2608" i="8"/>
  <c r="B2609" i="8"/>
  <c r="B2610" i="8"/>
  <c r="B2611" i="8"/>
  <c r="B2612" i="8"/>
  <c r="B2613" i="8"/>
  <c r="B2614" i="8"/>
  <c r="B2615" i="8"/>
  <c r="B2616" i="8"/>
  <c r="B2617" i="8"/>
  <c r="B2618" i="8"/>
  <c r="B2619" i="8"/>
  <c r="B2620" i="8"/>
  <c r="B2621" i="8"/>
  <c r="B2622" i="8"/>
  <c r="B2623" i="8"/>
  <c r="B2624" i="8"/>
  <c r="B2625" i="8"/>
  <c r="B2626" i="8"/>
  <c r="B2627" i="8"/>
  <c r="B2628" i="8"/>
  <c r="B2629" i="8"/>
  <c r="B2630" i="8"/>
  <c r="B2631" i="8"/>
  <c r="B2632" i="8"/>
  <c r="B2633" i="8"/>
  <c r="B2634" i="8"/>
  <c r="B2635" i="8"/>
  <c r="B2636" i="8"/>
  <c r="B2637" i="8"/>
  <c r="B2638" i="8"/>
  <c r="B2639" i="8"/>
  <c r="B2640" i="8"/>
  <c r="B2641" i="8"/>
  <c r="B2642" i="8"/>
  <c r="B2643" i="8"/>
  <c r="B2644" i="8"/>
  <c r="B2645" i="8"/>
  <c r="B2646" i="8"/>
  <c r="B2647" i="8"/>
  <c r="B2648" i="8"/>
  <c r="B2649" i="8"/>
  <c r="B2650" i="8"/>
  <c r="B2651" i="8"/>
  <c r="B2652" i="8"/>
  <c r="B2653" i="8"/>
  <c r="B2654" i="8"/>
  <c r="B2655" i="8"/>
  <c r="B2656" i="8"/>
  <c r="B2657" i="8"/>
  <c r="B2658" i="8"/>
  <c r="B2659" i="8"/>
  <c r="B2660" i="8"/>
  <c r="B2661" i="8"/>
  <c r="B2662" i="8"/>
  <c r="B2663" i="8"/>
  <c r="B2664" i="8"/>
  <c r="B2665" i="8"/>
  <c r="B2666" i="8"/>
  <c r="B2667" i="8"/>
  <c r="B2668" i="8"/>
  <c r="B2669" i="8"/>
  <c r="B2670" i="8"/>
  <c r="B2671" i="8"/>
  <c r="B2672" i="8"/>
  <c r="B2673" i="8"/>
  <c r="B2674" i="8"/>
  <c r="B2675" i="8"/>
  <c r="B2676" i="8"/>
  <c r="B2677" i="8"/>
  <c r="B2678" i="8"/>
  <c r="B2679" i="8"/>
  <c r="B2680" i="8"/>
  <c r="B2681" i="8"/>
  <c r="B2682" i="8"/>
  <c r="B2683" i="8"/>
  <c r="B2684" i="8"/>
  <c r="B2685" i="8"/>
  <c r="B2686" i="8"/>
  <c r="B2687" i="8"/>
  <c r="B2688" i="8"/>
  <c r="B2689" i="8"/>
  <c r="B2690" i="8"/>
  <c r="B2691" i="8"/>
  <c r="B2692" i="8"/>
  <c r="B2693" i="8"/>
  <c r="B2694" i="8"/>
  <c r="B2695" i="8"/>
  <c r="B2696" i="8"/>
  <c r="B2697" i="8"/>
  <c r="B2698" i="8"/>
  <c r="B2699" i="8"/>
  <c r="B2700" i="8"/>
  <c r="B2701" i="8"/>
  <c r="B2702" i="8"/>
  <c r="B2703" i="8"/>
  <c r="B2704" i="8"/>
  <c r="B2705" i="8"/>
  <c r="B2706" i="8"/>
  <c r="B2707" i="8"/>
  <c r="B2708" i="8"/>
  <c r="B2709" i="8"/>
  <c r="B2710" i="8"/>
  <c r="B2711" i="8"/>
  <c r="B2712" i="8"/>
  <c r="B2713" i="8"/>
  <c r="B2714" i="8"/>
  <c r="B2715" i="8"/>
  <c r="B2716" i="8"/>
  <c r="B2717" i="8"/>
  <c r="B2718" i="8"/>
  <c r="B2719" i="8"/>
  <c r="B2720" i="8"/>
  <c r="B2721" i="8"/>
  <c r="B2722" i="8"/>
  <c r="B2723" i="8"/>
  <c r="B2724" i="8"/>
  <c r="B2725" i="8"/>
  <c r="B2726" i="8"/>
  <c r="B2727" i="8"/>
  <c r="B2728" i="8"/>
  <c r="B2729" i="8"/>
  <c r="B2730" i="8"/>
  <c r="B2731" i="8"/>
  <c r="B2732" i="8"/>
  <c r="B2733" i="8"/>
  <c r="B2734" i="8"/>
  <c r="B2735" i="8"/>
  <c r="B2736" i="8"/>
  <c r="B2737" i="8"/>
  <c r="B2738" i="8"/>
  <c r="B2739" i="8"/>
  <c r="B2740" i="8"/>
  <c r="B2741" i="8"/>
  <c r="B2742" i="8"/>
  <c r="B2743" i="8"/>
  <c r="B2744" i="8"/>
  <c r="B2745" i="8"/>
  <c r="B2746" i="8"/>
  <c r="B2747" i="8"/>
  <c r="B2748" i="8"/>
  <c r="B2749" i="8"/>
  <c r="B2750" i="8"/>
  <c r="B2751" i="8"/>
  <c r="B2752" i="8"/>
  <c r="B2753" i="8"/>
  <c r="B2754" i="8"/>
  <c r="B2755" i="8"/>
  <c r="B2756" i="8"/>
  <c r="B2757" i="8"/>
  <c r="B2758" i="8"/>
  <c r="B2759" i="8"/>
  <c r="B2760" i="8"/>
  <c r="B2761" i="8"/>
  <c r="B2762" i="8"/>
  <c r="B2763" i="8"/>
  <c r="B2764" i="8"/>
  <c r="B2765" i="8"/>
  <c r="B2766" i="8"/>
  <c r="B2767" i="8"/>
  <c r="B2768" i="8"/>
  <c r="B2769" i="8"/>
  <c r="B2770" i="8"/>
  <c r="B2771" i="8"/>
  <c r="B2772" i="8"/>
  <c r="B2773" i="8"/>
  <c r="B2774" i="8"/>
  <c r="B2775" i="8"/>
  <c r="B2776" i="8"/>
  <c r="B2777" i="8"/>
  <c r="B2778" i="8"/>
  <c r="B2779" i="8"/>
  <c r="B2780" i="8"/>
  <c r="B2781" i="8"/>
  <c r="B2782" i="8"/>
  <c r="B2783" i="8"/>
  <c r="B2784" i="8"/>
  <c r="B2785" i="8"/>
  <c r="B2786" i="8"/>
  <c r="B2787" i="8"/>
  <c r="B2788" i="8"/>
  <c r="B2789" i="8"/>
  <c r="B2790" i="8"/>
  <c r="B2791" i="8"/>
  <c r="B2792" i="8"/>
  <c r="B2793" i="8"/>
  <c r="B2794" i="8"/>
  <c r="B2795" i="8"/>
  <c r="B2796" i="8"/>
  <c r="B2797" i="8"/>
  <c r="B2798" i="8"/>
  <c r="B2799" i="8"/>
  <c r="B2800" i="8"/>
  <c r="B2801" i="8"/>
  <c r="B2802" i="8"/>
  <c r="B2803" i="8"/>
  <c r="B2804" i="8"/>
  <c r="B2805" i="8"/>
  <c r="B2806" i="8"/>
  <c r="B2807" i="8"/>
  <c r="B2808" i="8"/>
  <c r="B2809" i="8"/>
  <c r="B2810" i="8"/>
  <c r="B2811" i="8"/>
  <c r="B2812" i="8"/>
  <c r="B2813" i="8"/>
  <c r="B2814" i="8"/>
  <c r="B2815" i="8"/>
  <c r="B2816" i="8"/>
  <c r="B2817" i="8"/>
  <c r="B2818" i="8"/>
  <c r="B2819" i="8"/>
  <c r="B2820" i="8"/>
  <c r="B2821" i="8"/>
  <c r="B2822" i="8"/>
  <c r="B2823" i="8"/>
  <c r="B2824" i="8"/>
  <c r="B2825" i="8"/>
  <c r="B2826" i="8"/>
  <c r="B2827" i="8"/>
  <c r="B2828" i="8"/>
  <c r="B2829" i="8"/>
  <c r="B2830" i="8"/>
  <c r="B2831" i="8"/>
  <c r="B2832" i="8"/>
  <c r="B2833" i="8"/>
  <c r="B2834" i="8"/>
  <c r="B2835" i="8"/>
  <c r="B2836" i="8"/>
  <c r="B2837" i="8"/>
  <c r="B2838" i="8"/>
  <c r="B2839" i="8"/>
  <c r="B2840" i="8"/>
  <c r="B2841" i="8"/>
  <c r="B2842" i="8"/>
  <c r="B2843" i="8"/>
  <c r="B2844" i="8"/>
  <c r="B2845" i="8"/>
  <c r="B2846" i="8"/>
  <c r="B2847" i="8"/>
  <c r="B2848" i="8"/>
  <c r="B2849" i="8"/>
  <c r="B2850" i="8"/>
  <c r="B2851" i="8"/>
  <c r="B2852" i="8"/>
  <c r="B2853" i="8"/>
  <c r="B2854" i="8"/>
  <c r="B2855" i="8"/>
  <c r="B2856" i="8"/>
  <c r="B2857" i="8"/>
  <c r="B2858" i="8"/>
  <c r="B2859" i="8"/>
  <c r="B2860" i="8"/>
  <c r="B2861" i="8"/>
  <c r="B2862" i="8"/>
  <c r="B2863" i="8"/>
  <c r="B2864" i="8"/>
  <c r="B2865" i="8"/>
  <c r="B2866" i="8"/>
  <c r="B2867" i="8"/>
  <c r="B2868" i="8"/>
  <c r="B2869" i="8"/>
  <c r="B2870" i="8"/>
  <c r="B2871" i="8"/>
  <c r="B2872" i="8"/>
  <c r="B2873" i="8"/>
  <c r="B2874" i="8"/>
  <c r="B2875" i="8"/>
  <c r="B2876" i="8"/>
  <c r="B2877" i="8"/>
  <c r="B2878" i="8"/>
  <c r="B2879" i="8"/>
  <c r="B2880" i="8"/>
  <c r="B2881" i="8"/>
  <c r="B2882" i="8"/>
  <c r="B2883" i="8"/>
  <c r="B2884" i="8"/>
  <c r="B2885" i="8"/>
  <c r="B2886" i="8"/>
  <c r="B2887" i="8"/>
  <c r="B2888" i="8"/>
  <c r="B2889" i="8"/>
  <c r="B2890" i="8"/>
  <c r="B2891" i="8"/>
  <c r="B2892" i="8"/>
  <c r="B2893" i="8"/>
  <c r="B2894" i="8"/>
  <c r="B2895" i="8"/>
  <c r="B2896" i="8"/>
  <c r="B2897" i="8"/>
  <c r="B2898" i="8"/>
  <c r="B2899" i="8"/>
  <c r="B2900" i="8"/>
  <c r="B2901" i="8"/>
  <c r="B2902" i="8"/>
  <c r="B2903" i="8"/>
  <c r="B2904" i="8"/>
  <c r="B2905" i="8"/>
  <c r="B2906" i="8"/>
  <c r="B2907" i="8"/>
  <c r="B2908" i="8"/>
  <c r="B2909" i="8"/>
  <c r="B2910" i="8"/>
  <c r="B2911" i="8"/>
  <c r="B2912" i="8"/>
  <c r="B2913" i="8"/>
  <c r="B2914" i="8"/>
  <c r="B2915" i="8"/>
  <c r="B2916" i="8"/>
  <c r="B2917" i="8"/>
  <c r="B2918" i="8"/>
  <c r="B2919" i="8"/>
  <c r="B2920" i="8"/>
  <c r="B2921" i="8"/>
  <c r="B2922" i="8"/>
  <c r="B2923" i="8"/>
  <c r="B2924" i="8"/>
  <c r="B2925" i="8"/>
  <c r="B2926" i="8"/>
  <c r="B2927" i="8"/>
  <c r="B2928" i="8"/>
  <c r="B2929" i="8"/>
  <c r="B2930" i="8"/>
  <c r="B2931" i="8"/>
  <c r="B2932" i="8"/>
  <c r="B2933" i="8"/>
  <c r="B2934" i="8"/>
  <c r="B2935" i="8"/>
  <c r="B2936" i="8"/>
  <c r="B2937" i="8"/>
  <c r="B2938" i="8"/>
  <c r="B2939" i="8"/>
  <c r="B2940" i="8"/>
  <c r="B2941" i="8"/>
  <c r="B2942" i="8"/>
  <c r="B2943" i="8"/>
  <c r="B2944" i="8"/>
  <c r="B2945" i="8"/>
  <c r="B2946" i="8"/>
  <c r="B2947" i="8"/>
  <c r="B2948" i="8"/>
  <c r="B2949" i="8"/>
  <c r="B2950" i="8"/>
  <c r="B2951" i="8"/>
  <c r="B2952" i="8"/>
  <c r="B2953" i="8"/>
  <c r="B2954" i="8"/>
  <c r="B2955" i="8"/>
  <c r="B2956" i="8"/>
  <c r="B2957" i="8"/>
  <c r="B2958" i="8"/>
  <c r="B2959" i="8"/>
  <c r="B2960" i="8"/>
  <c r="B2961" i="8"/>
  <c r="B2962" i="8"/>
  <c r="B2963" i="8"/>
  <c r="B2964" i="8"/>
  <c r="B2965" i="8"/>
  <c r="B2966" i="8"/>
  <c r="B2967" i="8"/>
  <c r="B2968" i="8"/>
  <c r="B2969" i="8"/>
  <c r="B2970" i="8"/>
  <c r="B2971" i="8"/>
  <c r="B2972" i="8"/>
  <c r="B2973" i="8"/>
  <c r="B2974" i="8"/>
  <c r="B2975" i="8"/>
  <c r="B2976" i="8"/>
  <c r="B2977" i="8"/>
  <c r="B2978" i="8"/>
  <c r="B2979" i="8"/>
  <c r="B2980" i="8"/>
  <c r="B2981" i="8"/>
  <c r="B2982" i="8"/>
  <c r="B2983" i="8"/>
  <c r="B2984" i="8"/>
  <c r="B2985" i="8"/>
  <c r="B2986" i="8"/>
  <c r="B2987" i="8"/>
  <c r="B2988" i="8"/>
  <c r="B2989" i="8"/>
  <c r="B2990" i="8"/>
  <c r="B2991" i="8"/>
  <c r="B2992" i="8"/>
  <c r="B2993" i="8"/>
  <c r="B2994" i="8"/>
  <c r="B2995" i="8"/>
  <c r="B2996" i="8"/>
  <c r="B2997" i="8"/>
  <c r="B2998" i="8"/>
  <c r="B2999" i="8"/>
  <c r="B3000" i="8"/>
  <c r="B3001" i="8"/>
  <c r="B3002" i="8"/>
  <c r="B3003" i="8"/>
  <c r="B3004" i="8"/>
  <c r="B3005" i="8"/>
  <c r="B3006" i="8"/>
  <c r="B3007" i="8"/>
  <c r="B3008" i="8"/>
  <c r="B3009" i="8"/>
  <c r="B3010" i="8"/>
  <c r="B3011" i="8"/>
  <c r="B3012" i="8"/>
  <c r="B3013" i="8"/>
  <c r="B3014" i="8"/>
  <c r="B3015" i="8"/>
  <c r="B3016" i="8"/>
  <c r="B3017" i="8"/>
  <c r="B3018" i="8"/>
  <c r="B3019" i="8"/>
  <c r="B3020" i="8"/>
  <c r="B3021" i="8"/>
  <c r="B3022" i="8"/>
  <c r="B3023" i="8"/>
  <c r="B3024" i="8"/>
  <c r="B3025" i="8"/>
  <c r="B3026" i="8"/>
  <c r="B3027" i="8"/>
  <c r="B3028" i="8"/>
  <c r="B3029" i="8"/>
  <c r="B3030" i="8"/>
  <c r="B3031" i="8"/>
  <c r="B3032" i="8"/>
  <c r="B3033" i="8"/>
  <c r="B3034" i="8"/>
  <c r="B3035" i="8"/>
  <c r="B3036" i="8"/>
  <c r="B3037" i="8"/>
  <c r="B3038" i="8"/>
  <c r="B3039" i="8"/>
  <c r="B3040" i="8"/>
  <c r="B3041" i="8"/>
  <c r="B3042" i="8"/>
  <c r="B3043" i="8"/>
  <c r="B3044" i="8"/>
  <c r="B3045" i="8"/>
  <c r="B3046" i="8"/>
  <c r="B3047" i="8"/>
  <c r="B3048" i="8"/>
  <c r="B3049" i="8"/>
  <c r="B3050" i="8"/>
  <c r="B3051" i="8"/>
  <c r="B3052" i="8"/>
  <c r="B3053" i="8"/>
  <c r="B3054" i="8"/>
  <c r="B3055" i="8"/>
  <c r="B3056" i="8"/>
  <c r="B3057" i="8"/>
  <c r="B3058" i="8"/>
  <c r="B3059" i="8"/>
  <c r="B3060" i="8"/>
  <c r="B3061" i="8"/>
  <c r="B3062" i="8"/>
  <c r="B3063" i="8"/>
  <c r="B3064" i="8"/>
  <c r="B3065" i="8"/>
  <c r="B3066" i="8"/>
  <c r="B3067" i="8"/>
  <c r="B3068" i="8"/>
  <c r="B3069" i="8"/>
  <c r="B3070" i="8"/>
  <c r="B3071" i="8"/>
  <c r="B3072" i="8"/>
  <c r="B3073" i="8"/>
  <c r="B3074" i="8"/>
  <c r="B3075" i="8"/>
  <c r="B3076" i="8"/>
  <c r="B3077" i="8"/>
  <c r="B3078" i="8"/>
  <c r="B3079" i="8"/>
  <c r="B3080" i="8"/>
  <c r="B3081" i="8"/>
  <c r="B3082" i="8"/>
  <c r="B3083" i="8"/>
  <c r="B3084" i="8"/>
  <c r="B3085" i="8"/>
  <c r="B3086" i="8"/>
  <c r="B3087" i="8"/>
  <c r="B3088" i="8"/>
  <c r="B3089" i="8"/>
  <c r="B3090" i="8"/>
  <c r="B3091" i="8"/>
  <c r="B3092" i="8"/>
  <c r="B3093" i="8"/>
  <c r="B3094" i="8"/>
  <c r="B3095" i="8"/>
  <c r="B3096" i="8"/>
  <c r="B3097" i="8"/>
  <c r="B3098" i="8"/>
  <c r="B3099" i="8"/>
  <c r="B3100" i="8"/>
  <c r="B3101" i="8"/>
  <c r="B3102" i="8"/>
  <c r="B3103" i="8"/>
  <c r="B3104" i="8"/>
  <c r="B3105" i="8"/>
  <c r="B3106" i="8"/>
  <c r="B3107" i="8"/>
  <c r="B3108" i="8"/>
  <c r="B3109" i="8"/>
  <c r="B3110" i="8"/>
  <c r="B3111" i="8"/>
  <c r="B3112" i="8"/>
  <c r="B3113" i="8"/>
  <c r="B3114" i="8"/>
  <c r="B3115" i="8"/>
  <c r="B3116" i="8"/>
  <c r="B3117" i="8"/>
  <c r="B3118" i="8"/>
  <c r="B3119" i="8"/>
  <c r="B3120" i="8"/>
  <c r="B3121" i="8"/>
  <c r="B3122" i="8"/>
  <c r="B3123" i="8"/>
  <c r="B3124" i="8"/>
  <c r="B3125" i="8"/>
  <c r="B3126" i="8"/>
  <c r="B3127" i="8"/>
  <c r="B3128" i="8"/>
  <c r="B3129" i="8"/>
  <c r="B3130" i="8"/>
  <c r="B3131" i="8"/>
  <c r="B3132" i="8"/>
  <c r="B3133" i="8"/>
  <c r="B3134" i="8"/>
  <c r="B3135" i="8"/>
  <c r="B3136" i="8"/>
  <c r="B3137" i="8"/>
  <c r="B3138" i="8"/>
  <c r="B3139" i="8"/>
  <c r="B3140" i="8"/>
  <c r="B3141" i="8"/>
  <c r="B3142" i="8"/>
  <c r="B3143" i="8"/>
  <c r="B3144" i="8"/>
  <c r="B3145" i="8"/>
  <c r="B3146" i="8"/>
  <c r="B3147" i="8"/>
  <c r="B3148" i="8"/>
  <c r="B3149" i="8"/>
  <c r="B3150" i="8"/>
  <c r="B3151" i="8"/>
  <c r="B3152" i="8"/>
  <c r="B3153" i="8"/>
  <c r="B3154" i="8"/>
  <c r="B3155" i="8"/>
  <c r="B3156" i="8"/>
  <c r="B3157" i="8"/>
  <c r="B3158" i="8"/>
  <c r="B3159" i="8"/>
  <c r="B3160" i="8"/>
  <c r="B3161" i="8"/>
  <c r="B3162" i="8"/>
  <c r="B3163" i="8"/>
  <c r="B3164" i="8"/>
  <c r="B3165" i="8"/>
  <c r="B3166" i="8"/>
  <c r="B3167" i="8"/>
  <c r="B3168" i="8"/>
  <c r="B3169" i="8"/>
  <c r="B3170" i="8"/>
  <c r="B3171" i="8"/>
  <c r="B3172" i="8"/>
  <c r="B3173" i="8"/>
  <c r="B3174" i="8"/>
  <c r="B3175" i="8"/>
  <c r="B3176" i="8"/>
  <c r="B3177" i="8"/>
  <c r="B3178" i="8"/>
  <c r="B3179" i="8"/>
  <c r="B3180" i="8"/>
  <c r="B3181" i="8"/>
  <c r="B3182" i="8"/>
  <c r="B3183" i="8"/>
  <c r="B3184" i="8"/>
  <c r="B3185" i="8"/>
  <c r="B3186" i="8"/>
  <c r="B3187" i="8"/>
  <c r="B3188" i="8"/>
  <c r="B3189" i="8"/>
  <c r="B3190" i="8"/>
  <c r="B3191" i="8"/>
  <c r="B3192" i="8"/>
  <c r="B3193" i="8"/>
  <c r="B3194" i="8"/>
  <c r="B3195" i="8"/>
  <c r="B3196" i="8"/>
  <c r="B3197" i="8"/>
  <c r="B3198" i="8"/>
  <c r="B3199" i="8"/>
  <c r="B3200" i="8"/>
  <c r="B3201" i="8"/>
  <c r="B3202" i="8"/>
  <c r="B3203" i="8"/>
  <c r="B3204" i="8"/>
  <c r="B3205" i="8"/>
  <c r="B3206" i="8"/>
  <c r="B3207" i="8"/>
  <c r="B3208" i="8"/>
  <c r="B3209" i="8"/>
  <c r="B3210" i="8"/>
  <c r="B3211" i="8"/>
  <c r="B3212" i="8"/>
  <c r="B3213" i="8"/>
  <c r="B3214" i="8"/>
  <c r="B3215" i="8"/>
  <c r="B3216" i="8"/>
  <c r="B3217" i="8"/>
  <c r="B3218" i="8"/>
  <c r="B3219" i="8"/>
  <c r="B3220" i="8"/>
  <c r="B3221" i="8"/>
  <c r="B3222" i="8"/>
  <c r="B3223" i="8"/>
  <c r="B3224" i="8"/>
  <c r="B3225" i="8"/>
  <c r="B3226" i="8"/>
  <c r="B3227" i="8"/>
  <c r="B3228" i="8"/>
  <c r="B3229" i="8"/>
  <c r="B3230" i="8"/>
  <c r="B3231" i="8"/>
  <c r="B3232" i="8"/>
  <c r="B3233" i="8"/>
  <c r="B3234" i="8"/>
  <c r="B3235" i="8"/>
  <c r="B3236" i="8"/>
  <c r="B3237" i="8"/>
  <c r="B3238" i="8"/>
  <c r="B3239" i="8"/>
  <c r="B3240" i="8"/>
  <c r="B3241" i="8"/>
  <c r="B3242" i="8"/>
  <c r="B3243" i="8"/>
  <c r="B3244" i="8"/>
  <c r="B3245" i="8"/>
  <c r="B3246" i="8"/>
  <c r="B3247" i="8"/>
  <c r="B3248" i="8"/>
  <c r="B3249" i="8"/>
  <c r="B3250" i="8"/>
  <c r="B3251" i="8"/>
  <c r="B3252" i="8"/>
  <c r="B3253" i="8"/>
  <c r="B3254" i="8"/>
  <c r="B3255" i="8"/>
  <c r="B3256" i="8"/>
  <c r="B3257" i="8"/>
  <c r="B3258" i="8"/>
  <c r="B3259" i="8"/>
  <c r="B3260" i="8"/>
  <c r="B3261" i="8"/>
  <c r="B3262" i="8"/>
  <c r="B3263" i="8"/>
  <c r="B3264" i="8"/>
  <c r="B3265" i="8"/>
  <c r="B3266" i="8"/>
  <c r="B3267" i="8"/>
  <c r="B3268" i="8"/>
  <c r="B3269" i="8"/>
  <c r="B3270" i="8"/>
  <c r="B3271" i="8"/>
  <c r="B3272" i="8"/>
  <c r="B3273" i="8"/>
  <c r="B3274" i="8"/>
  <c r="B3275" i="8"/>
  <c r="B3276" i="8"/>
  <c r="B3277" i="8"/>
  <c r="B3278" i="8"/>
  <c r="B3279" i="8"/>
  <c r="B3280" i="8"/>
  <c r="B3281" i="8"/>
  <c r="B3282" i="8"/>
  <c r="B3283" i="8"/>
  <c r="B3284" i="8"/>
  <c r="B3285" i="8"/>
  <c r="B3286" i="8"/>
  <c r="B3287" i="8"/>
  <c r="B3288" i="8"/>
  <c r="B3289" i="8"/>
  <c r="B3290" i="8"/>
  <c r="B3291" i="8"/>
  <c r="B3292" i="8"/>
  <c r="B3293" i="8"/>
  <c r="B3294" i="8"/>
  <c r="B3295" i="8"/>
  <c r="B3296" i="8"/>
  <c r="B3297" i="8"/>
  <c r="B3298" i="8"/>
  <c r="B3299" i="8"/>
  <c r="B3300" i="8"/>
  <c r="B3301" i="8"/>
  <c r="B3302" i="8"/>
  <c r="B3303" i="8"/>
  <c r="B3304" i="8"/>
  <c r="B3305" i="8"/>
  <c r="B3306" i="8"/>
  <c r="B3307" i="8"/>
  <c r="B3308" i="8"/>
  <c r="B3309" i="8"/>
  <c r="B3310" i="8"/>
  <c r="B3311" i="8"/>
  <c r="B3312" i="8"/>
  <c r="B3313" i="8"/>
  <c r="B3314" i="8"/>
  <c r="B3315" i="8"/>
  <c r="B3316" i="8"/>
  <c r="B3317" i="8"/>
  <c r="B3318" i="8"/>
  <c r="B3319" i="8"/>
  <c r="B3320" i="8"/>
  <c r="B3321" i="8"/>
  <c r="B3322" i="8"/>
  <c r="B3323" i="8"/>
  <c r="B3324" i="8"/>
  <c r="B3325" i="8"/>
  <c r="B3326" i="8"/>
  <c r="B3327" i="8"/>
  <c r="B3328" i="8"/>
  <c r="B3329" i="8"/>
  <c r="B3330" i="8"/>
  <c r="B3331" i="8"/>
  <c r="B3332" i="8"/>
  <c r="B3333" i="8"/>
  <c r="B3334" i="8"/>
  <c r="B3335" i="8"/>
  <c r="B3336" i="8"/>
  <c r="B3337" i="8"/>
  <c r="B3338" i="8"/>
  <c r="B3339" i="8"/>
  <c r="B3340" i="8"/>
  <c r="B3341" i="8"/>
  <c r="B3342" i="8"/>
  <c r="B3343" i="8"/>
  <c r="B3344" i="8"/>
  <c r="B3345" i="8"/>
  <c r="B3346" i="8"/>
  <c r="B3347" i="8"/>
  <c r="B3348" i="8"/>
  <c r="B3349" i="8"/>
  <c r="B3350" i="8"/>
  <c r="B3351" i="8"/>
  <c r="B3352" i="8"/>
  <c r="B3353" i="8"/>
  <c r="B3354" i="8"/>
  <c r="B3355" i="8"/>
  <c r="B3356" i="8"/>
  <c r="B3357" i="8"/>
  <c r="B3358" i="8"/>
  <c r="B3359" i="8"/>
  <c r="B3360" i="8"/>
  <c r="B3361" i="8"/>
  <c r="B3362" i="8"/>
  <c r="B3363" i="8"/>
  <c r="B3364" i="8"/>
  <c r="B3365" i="8"/>
  <c r="B3366" i="8"/>
  <c r="B3367" i="8"/>
  <c r="B3368" i="8"/>
  <c r="B3369" i="8"/>
  <c r="B3370" i="8"/>
  <c r="B3371" i="8"/>
  <c r="B3372" i="8"/>
  <c r="B3373" i="8"/>
  <c r="B3374" i="8"/>
  <c r="B3375" i="8"/>
  <c r="B3376" i="8"/>
  <c r="B3377" i="8"/>
  <c r="B3378" i="8"/>
  <c r="B3379" i="8"/>
  <c r="B3380" i="8"/>
  <c r="B3381" i="8"/>
  <c r="B3382" i="8"/>
  <c r="B3383" i="8"/>
  <c r="B3384" i="8"/>
  <c r="B3385" i="8"/>
  <c r="B3386" i="8"/>
  <c r="B3387" i="8"/>
  <c r="B3388" i="8"/>
  <c r="B3389" i="8"/>
  <c r="B3390" i="8"/>
  <c r="B3391" i="8"/>
  <c r="B3392" i="8"/>
  <c r="B3393" i="8"/>
  <c r="B3394" i="8"/>
  <c r="B3395" i="8"/>
  <c r="B3396" i="8"/>
  <c r="B3397" i="8"/>
  <c r="B3398" i="8"/>
  <c r="B3399" i="8"/>
  <c r="B3400" i="8"/>
  <c r="B3401" i="8"/>
  <c r="B3402" i="8"/>
  <c r="B3403" i="8"/>
  <c r="B3404" i="8"/>
  <c r="B3405" i="8"/>
  <c r="B3406" i="8"/>
  <c r="B3407" i="8"/>
  <c r="B3408" i="8"/>
  <c r="B3409" i="8"/>
  <c r="B3410" i="8"/>
  <c r="B3411" i="8"/>
  <c r="B3412" i="8"/>
  <c r="B3413" i="8"/>
  <c r="B3414" i="8"/>
  <c r="B3415" i="8"/>
  <c r="B3416" i="8"/>
  <c r="B3417" i="8"/>
  <c r="B3418" i="8"/>
  <c r="B3419" i="8"/>
  <c r="B3420" i="8"/>
  <c r="B3421" i="8"/>
  <c r="B3422" i="8"/>
  <c r="B3423" i="8"/>
  <c r="B3424" i="8"/>
  <c r="B2" i="8"/>
  <c r="B219" i="1" l="1"/>
  <c r="B218" i="1"/>
  <c r="B217" i="1"/>
  <c r="B220" i="1"/>
  <c r="B213" i="1"/>
  <c r="B214" i="1"/>
  <c r="B212" i="1"/>
  <c r="B215" i="1"/>
  <c r="B216" i="1"/>
  <c r="B168" i="1"/>
  <c r="B169" i="1"/>
  <c r="B115" i="1"/>
  <c r="B116" i="1"/>
  <c r="Y3" i="8"/>
  <c r="AA3" i="8" s="1"/>
  <c r="Y4" i="8"/>
  <c r="AA4" i="8" s="1"/>
  <c r="Y5" i="8"/>
  <c r="AA5" i="8" s="1"/>
  <c r="Y6" i="8"/>
  <c r="AA6" i="8" s="1"/>
  <c r="Y7" i="8"/>
  <c r="AA7" i="8" s="1"/>
  <c r="Y8" i="8"/>
  <c r="AA8" i="8" s="1"/>
  <c r="Y9" i="8"/>
  <c r="AA9" i="8" s="1"/>
  <c r="Y10" i="8"/>
  <c r="AA10" i="8" s="1"/>
  <c r="Y11" i="8"/>
  <c r="AA11" i="8" s="1"/>
  <c r="Y12" i="8"/>
  <c r="AA12" i="8" s="1"/>
  <c r="Y13" i="8"/>
  <c r="AA13" i="8" s="1"/>
  <c r="Y14" i="8"/>
  <c r="AA14" i="8" s="1"/>
  <c r="Y15" i="8"/>
  <c r="AA15" i="8" s="1"/>
  <c r="Y16" i="8"/>
  <c r="AA16" i="8" s="1"/>
  <c r="Y17" i="8"/>
  <c r="AA17" i="8" s="1"/>
  <c r="Y18" i="8"/>
  <c r="AA18" i="8" s="1"/>
  <c r="Y19" i="8"/>
  <c r="AA19" i="8" s="1"/>
  <c r="Y20" i="8"/>
  <c r="AA20" i="8" s="1"/>
  <c r="Y21" i="8"/>
  <c r="AA21" i="8" s="1"/>
  <c r="Y22" i="8"/>
  <c r="AA22" i="8" s="1"/>
  <c r="Y23" i="8"/>
  <c r="AA23" i="8" s="1"/>
  <c r="Y24" i="8"/>
  <c r="AA24" i="8" s="1"/>
  <c r="Y25" i="8"/>
  <c r="AA25" i="8" s="1"/>
  <c r="Y26" i="8"/>
  <c r="AA26" i="8" s="1"/>
  <c r="Y27" i="8"/>
  <c r="AA27" i="8" s="1"/>
  <c r="Y28" i="8"/>
  <c r="AA28" i="8" s="1"/>
  <c r="Y29" i="8"/>
  <c r="AA29" i="8" s="1"/>
  <c r="Y30" i="8"/>
  <c r="AA30" i="8" s="1"/>
  <c r="Y31" i="8"/>
  <c r="AA31" i="8" s="1"/>
  <c r="Y32" i="8"/>
  <c r="AA32" i="8" s="1"/>
  <c r="Y33" i="8"/>
  <c r="AA33" i="8" s="1"/>
  <c r="Y34" i="8"/>
  <c r="AA34" i="8" s="1"/>
  <c r="Y35" i="8"/>
  <c r="AA35" i="8" s="1"/>
  <c r="Y36" i="8"/>
  <c r="AA36" i="8" s="1"/>
  <c r="Y37" i="8"/>
  <c r="AA37" i="8" s="1"/>
  <c r="Y38" i="8"/>
  <c r="AA38" i="8" s="1"/>
  <c r="Y39" i="8"/>
  <c r="AA39" i="8" s="1"/>
  <c r="Y40" i="8"/>
  <c r="AA40" i="8" s="1"/>
  <c r="Y41" i="8"/>
  <c r="AA41" i="8" s="1"/>
  <c r="Y42" i="8"/>
  <c r="AA42" i="8" s="1"/>
  <c r="Y43" i="8"/>
  <c r="AA43" i="8" s="1"/>
  <c r="Y44" i="8"/>
  <c r="AA44" i="8" s="1"/>
  <c r="Y45" i="8"/>
  <c r="AA45" i="8" s="1"/>
  <c r="Y46" i="8"/>
  <c r="AA46" i="8" s="1"/>
  <c r="Y47" i="8"/>
  <c r="AA47" i="8" s="1"/>
  <c r="Y48" i="8"/>
  <c r="AA48" i="8" s="1"/>
  <c r="Y49" i="8"/>
  <c r="AA49" i="8" s="1"/>
  <c r="Y50" i="8"/>
  <c r="AA50" i="8" s="1"/>
  <c r="Y51" i="8"/>
  <c r="AA51" i="8" s="1"/>
  <c r="Y52" i="8"/>
  <c r="AA52" i="8" s="1"/>
  <c r="Y53" i="8"/>
  <c r="AA53" i="8" s="1"/>
  <c r="Y54" i="8"/>
  <c r="AA54" i="8" s="1"/>
  <c r="Y55" i="8"/>
  <c r="AA55" i="8" s="1"/>
  <c r="Y56" i="8"/>
  <c r="AA56" i="8" s="1"/>
  <c r="Y57" i="8"/>
  <c r="AA57" i="8" s="1"/>
  <c r="Y58" i="8"/>
  <c r="AA58" i="8" s="1"/>
  <c r="Y59" i="8"/>
  <c r="AA59" i="8" s="1"/>
  <c r="Y60" i="8"/>
  <c r="AA60" i="8" s="1"/>
  <c r="Y61" i="8"/>
  <c r="AA61" i="8" s="1"/>
  <c r="Y62" i="8"/>
  <c r="AA62" i="8" s="1"/>
  <c r="Y63" i="8"/>
  <c r="AA63" i="8" s="1"/>
  <c r="Y64" i="8"/>
  <c r="AA64" i="8" s="1"/>
  <c r="Y65" i="8"/>
  <c r="AA65" i="8" s="1"/>
  <c r="Y66" i="8"/>
  <c r="AA66" i="8" s="1"/>
  <c r="Y67" i="8"/>
  <c r="AA67" i="8" s="1"/>
  <c r="Y68" i="8"/>
  <c r="AA68" i="8" s="1"/>
  <c r="Y69" i="8"/>
  <c r="AA69" i="8" s="1"/>
  <c r="Y70" i="8"/>
  <c r="AA70" i="8" s="1"/>
  <c r="Y71" i="8"/>
  <c r="AA71" i="8" s="1"/>
  <c r="Y72" i="8"/>
  <c r="AA72" i="8" s="1"/>
  <c r="Y73" i="8"/>
  <c r="AA73" i="8" s="1"/>
  <c r="Y74" i="8"/>
  <c r="AA74" i="8" s="1"/>
  <c r="Y75" i="8"/>
  <c r="AA75" i="8" s="1"/>
  <c r="Y76" i="8"/>
  <c r="AA76" i="8" s="1"/>
  <c r="Y77" i="8"/>
  <c r="AA77" i="8" s="1"/>
  <c r="Y78" i="8"/>
  <c r="AA78" i="8" s="1"/>
  <c r="Y79" i="8"/>
  <c r="AA79" i="8" s="1"/>
  <c r="Y80" i="8"/>
  <c r="AA80" i="8" s="1"/>
  <c r="Y81" i="8"/>
  <c r="AA81" i="8" s="1"/>
  <c r="Y82" i="8"/>
  <c r="AA82" i="8" s="1"/>
  <c r="Y83" i="8"/>
  <c r="AA83" i="8" s="1"/>
  <c r="Y84" i="8"/>
  <c r="AA84" i="8" s="1"/>
  <c r="Y85" i="8"/>
  <c r="AA85" i="8" s="1"/>
  <c r="Y86" i="8"/>
  <c r="AA86" i="8" s="1"/>
  <c r="Y87" i="8"/>
  <c r="AA87" i="8" s="1"/>
  <c r="Y88" i="8"/>
  <c r="AA88" i="8" s="1"/>
  <c r="Y89" i="8"/>
  <c r="AA89" i="8" s="1"/>
  <c r="Y90" i="8"/>
  <c r="AA90" i="8" s="1"/>
  <c r="Y91" i="8"/>
  <c r="AA91" i="8" s="1"/>
  <c r="Y92" i="8"/>
  <c r="AA92" i="8" s="1"/>
  <c r="Y93" i="8"/>
  <c r="AA93" i="8" s="1"/>
  <c r="Y94" i="8"/>
  <c r="AA94" i="8" s="1"/>
  <c r="Y95" i="8"/>
  <c r="AA95" i="8" s="1"/>
  <c r="Y96" i="8"/>
  <c r="AA96" i="8" s="1"/>
  <c r="Y97" i="8"/>
  <c r="AA97" i="8" s="1"/>
  <c r="Y98" i="8"/>
  <c r="AA98" i="8" s="1"/>
  <c r="Y99" i="8"/>
  <c r="AA99" i="8" s="1"/>
  <c r="Y100" i="8"/>
  <c r="AA100" i="8" s="1"/>
  <c r="Y101" i="8"/>
  <c r="AA101" i="8" s="1"/>
  <c r="Y102" i="8"/>
  <c r="AA102" i="8" s="1"/>
  <c r="Y103" i="8"/>
  <c r="AA103" i="8" s="1"/>
  <c r="Y104" i="8"/>
  <c r="AA104" i="8" s="1"/>
  <c r="Y105" i="8"/>
  <c r="AA105" i="8" s="1"/>
  <c r="Y106" i="8"/>
  <c r="AA106" i="8" s="1"/>
  <c r="Y107" i="8"/>
  <c r="AA107" i="8" s="1"/>
  <c r="Y108" i="8"/>
  <c r="AA108" i="8" s="1"/>
  <c r="Y109" i="8"/>
  <c r="AA109" i="8" s="1"/>
  <c r="Y110" i="8"/>
  <c r="AA110" i="8" s="1"/>
  <c r="Y111" i="8"/>
  <c r="AA111" i="8" s="1"/>
  <c r="Y112" i="8"/>
  <c r="AA112" i="8" s="1"/>
  <c r="Y113" i="8"/>
  <c r="AA113" i="8" s="1"/>
  <c r="Y114" i="8"/>
  <c r="AA114" i="8" s="1"/>
  <c r="Y115" i="8"/>
  <c r="AA115" i="8" s="1"/>
  <c r="Y116" i="8"/>
  <c r="AA116" i="8" s="1"/>
  <c r="Y117" i="8"/>
  <c r="AA117" i="8" s="1"/>
  <c r="Y118" i="8"/>
  <c r="AA118" i="8" s="1"/>
  <c r="Y119" i="8"/>
  <c r="AA119" i="8" s="1"/>
  <c r="Y120" i="8"/>
  <c r="AA120" i="8" s="1"/>
  <c r="Y121" i="8"/>
  <c r="AA121" i="8" s="1"/>
  <c r="Y122" i="8"/>
  <c r="AA122" i="8" s="1"/>
  <c r="Y123" i="8"/>
  <c r="AA123" i="8" s="1"/>
  <c r="Y124" i="8"/>
  <c r="AA124" i="8" s="1"/>
  <c r="Y125" i="8"/>
  <c r="AA125" i="8" s="1"/>
  <c r="Y126" i="8"/>
  <c r="AA126" i="8" s="1"/>
  <c r="Y127" i="8"/>
  <c r="AA127" i="8" s="1"/>
  <c r="Y128" i="8"/>
  <c r="AA128" i="8" s="1"/>
  <c r="Y129" i="8"/>
  <c r="AA129" i="8" s="1"/>
  <c r="Y130" i="8"/>
  <c r="AA130" i="8" s="1"/>
  <c r="Y131" i="8"/>
  <c r="AA131" i="8" s="1"/>
  <c r="Y132" i="8"/>
  <c r="AA132" i="8" s="1"/>
  <c r="Y133" i="8"/>
  <c r="AA133" i="8" s="1"/>
  <c r="Y134" i="8"/>
  <c r="AA134" i="8" s="1"/>
  <c r="Y135" i="8"/>
  <c r="AA135" i="8" s="1"/>
  <c r="Y136" i="8"/>
  <c r="AA136" i="8" s="1"/>
  <c r="Y137" i="8"/>
  <c r="AA137" i="8" s="1"/>
  <c r="Y138" i="8"/>
  <c r="AA138" i="8" s="1"/>
  <c r="Y139" i="8"/>
  <c r="AA139" i="8" s="1"/>
  <c r="Y140" i="8"/>
  <c r="AA140" i="8" s="1"/>
  <c r="Y141" i="8"/>
  <c r="AA141" i="8" s="1"/>
  <c r="Y142" i="8"/>
  <c r="AA142" i="8" s="1"/>
  <c r="Y143" i="8"/>
  <c r="AA143" i="8" s="1"/>
  <c r="Y144" i="8"/>
  <c r="AA144" i="8" s="1"/>
  <c r="Y145" i="8"/>
  <c r="AA145" i="8" s="1"/>
  <c r="Y146" i="8"/>
  <c r="AA146" i="8" s="1"/>
  <c r="Y147" i="8"/>
  <c r="AA147" i="8" s="1"/>
  <c r="Y148" i="8"/>
  <c r="AA148" i="8" s="1"/>
  <c r="Y149" i="8"/>
  <c r="AA149" i="8" s="1"/>
  <c r="Y150" i="8"/>
  <c r="AA150" i="8" s="1"/>
  <c r="Y151" i="8"/>
  <c r="AA151" i="8" s="1"/>
  <c r="Y152" i="8"/>
  <c r="AA152" i="8" s="1"/>
  <c r="Y153" i="8"/>
  <c r="AA153" i="8" s="1"/>
  <c r="Y154" i="8"/>
  <c r="AA154" i="8" s="1"/>
  <c r="Y155" i="8"/>
  <c r="AA155" i="8" s="1"/>
  <c r="Y156" i="8"/>
  <c r="AA156" i="8" s="1"/>
  <c r="Y157" i="8"/>
  <c r="AA157" i="8" s="1"/>
  <c r="Y158" i="8"/>
  <c r="AA158" i="8" s="1"/>
  <c r="Y159" i="8"/>
  <c r="AA159" i="8" s="1"/>
  <c r="Y160" i="8"/>
  <c r="AA160" i="8" s="1"/>
  <c r="Y161" i="8"/>
  <c r="AA161" i="8" s="1"/>
  <c r="Y162" i="8"/>
  <c r="AA162" i="8" s="1"/>
  <c r="Y163" i="8"/>
  <c r="AA163" i="8" s="1"/>
  <c r="Y164" i="8"/>
  <c r="AA164" i="8" s="1"/>
  <c r="Y165" i="8"/>
  <c r="AA165" i="8" s="1"/>
  <c r="Y166" i="8"/>
  <c r="AA166" i="8" s="1"/>
  <c r="Y167" i="8"/>
  <c r="AA167" i="8" s="1"/>
  <c r="Y168" i="8"/>
  <c r="AA168" i="8" s="1"/>
  <c r="Y169" i="8"/>
  <c r="AA169" i="8" s="1"/>
  <c r="Y170" i="8"/>
  <c r="AA170" i="8" s="1"/>
  <c r="Y171" i="8"/>
  <c r="AA171" i="8" s="1"/>
  <c r="Y172" i="8"/>
  <c r="AA172" i="8" s="1"/>
  <c r="Y173" i="8"/>
  <c r="AA173" i="8" s="1"/>
  <c r="Y174" i="8"/>
  <c r="AA174" i="8" s="1"/>
  <c r="Y175" i="8"/>
  <c r="AA175" i="8" s="1"/>
  <c r="Y176" i="8"/>
  <c r="AA176" i="8" s="1"/>
  <c r="Y177" i="8"/>
  <c r="AA177" i="8" s="1"/>
  <c r="Y178" i="8"/>
  <c r="AA178" i="8" s="1"/>
  <c r="Y179" i="8"/>
  <c r="AA179" i="8" s="1"/>
  <c r="Y180" i="8"/>
  <c r="AA180" i="8" s="1"/>
  <c r="Y181" i="8"/>
  <c r="AA181" i="8" s="1"/>
  <c r="Y182" i="8"/>
  <c r="AA182" i="8" s="1"/>
  <c r="Y183" i="8"/>
  <c r="AA183" i="8" s="1"/>
  <c r="Y184" i="8"/>
  <c r="AA184" i="8" s="1"/>
  <c r="Y185" i="8"/>
  <c r="AA185" i="8" s="1"/>
  <c r="Y186" i="8"/>
  <c r="AA186" i="8" s="1"/>
  <c r="Y187" i="8"/>
  <c r="AA187" i="8" s="1"/>
  <c r="Y188" i="8"/>
  <c r="AA188" i="8" s="1"/>
  <c r="Y189" i="8"/>
  <c r="AA189" i="8" s="1"/>
  <c r="Y190" i="8"/>
  <c r="AA190" i="8" s="1"/>
  <c r="Y191" i="8"/>
  <c r="AA191" i="8" s="1"/>
  <c r="Y192" i="8"/>
  <c r="AA192" i="8" s="1"/>
  <c r="Y193" i="8"/>
  <c r="AA193" i="8" s="1"/>
  <c r="Y194" i="8"/>
  <c r="AA194" i="8" s="1"/>
  <c r="Y195" i="8"/>
  <c r="AA195" i="8" s="1"/>
  <c r="Y196" i="8"/>
  <c r="AA196" i="8" s="1"/>
  <c r="Y197" i="8"/>
  <c r="AA197" i="8" s="1"/>
  <c r="Y198" i="8"/>
  <c r="AA198" i="8" s="1"/>
  <c r="Y199" i="8"/>
  <c r="AA199" i="8" s="1"/>
  <c r="Y200" i="8"/>
  <c r="AA200" i="8" s="1"/>
  <c r="Y201" i="8"/>
  <c r="AA201" i="8" s="1"/>
  <c r="Y202" i="8"/>
  <c r="AA202" i="8" s="1"/>
  <c r="Y203" i="8"/>
  <c r="AA203" i="8" s="1"/>
  <c r="Y204" i="8"/>
  <c r="AA204" i="8" s="1"/>
  <c r="Y205" i="8"/>
  <c r="AA205" i="8" s="1"/>
  <c r="Y206" i="8"/>
  <c r="AA206" i="8" s="1"/>
  <c r="Y207" i="8"/>
  <c r="AA207" i="8" s="1"/>
  <c r="Y208" i="8"/>
  <c r="AA208" i="8" s="1"/>
  <c r="Y209" i="8"/>
  <c r="AA209" i="8" s="1"/>
  <c r="Y210" i="8"/>
  <c r="AA210" i="8" s="1"/>
  <c r="Y211" i="8"/>
  <c r="AA211" i="8" s="1"/>
  <c r="Y212" i="8"/>
  <c r="AA212" i="8" s="1"/>
  <c r="Y213" i="8"/>
  <c r="AA213" i="8" s="1"/>
  <c r="Y214" i="8"/>
  <c r="AA214" i="8" s="1"/>
  <c r="Y215" i="8"/>
  <c r="AA215" i="8" s="1"/>
  <c r="Y216" i="8"/>
  <c r="AA216" i="8" s="1"/>
  <c r="Y217" i="8"/>
  <c r="AA217" i="8" s="1"/>
  <c r="Y218" i="8"/>
  <c r="AA218" i="8" s="1"/>
  <c r="Y219" i="8"/>
  <c r="AA219" i="8" s="1"/>
  <c r="Y220" i="8"/>
  <c r="AA220" i="8" s="1"/>
  <c r="Y221" i="8"/>
  <c r="AA221" i="8" s="1"/>
  <c r="Y222" i="8"/>
  <c r="AA222" i="8" s="1"/>
  <c r="Y223" i="8"/>
  <c r="AA223" i="8" s="1"/>
  <c r="Y224" i="8"/>
  <c r="AA224" i="8" s="1"/>
  <c r="Y225" i="8"/>
  <c r="AA225" i="8" s="1"/>
  <c r="Y226" i="8"/>
  <c r="AA226" i="8" s="1"/>
  <c r="Y227" i="8"/>
  <c r="AA227" i="8" s="1"/>
  <c r="Y228" i="8"/>
  <c r="AA228" i="8" s="1"/>
  <c r="Y229" i="8"/>
  <c r="AA229" i="8" s="1"/>
  <c r="Y230" i="8"/>
  <c r="AA230" i="8" s="1"/>
  <c r="Y231" i="8"/>
  <c r="AA231" i="8" s="1"/>
  <c r="Y232" i="8"/>
  <c r="AA232" i="8" s="1"/>
  <c r="Y233" i="8"/>
  <c r="AA233" i="8" s="1"/>
  <c r="Y234" i="8"/>
  <c r="AA234" i="8" s="1"/>
  <c r="Y235" i="8"/>
  <c r="AA235" i="8" s="1"/>
  <c r="Y236" i="8"/>
  <c r="AA236" i="8" s="1"/>
  <c r="Y237" i="8"/>
  <c r="AA237" i="8" s="1"/>
  <c r="Y238" i="8"/>
  <c r="AA238" i="8" s="1"/>
  <c r="Y239" i="8"/>
  <c r="AA239" i="8" s="1"/>
  <c r="Y240" i="8"/>
  <c r="AA240" i="8" s="1"/>
  <c r="Y241" i="8"/>
  <c r="AA241" i="8" s="1"/>
  <c r="Y242" i="8"/>
  <c r="AA242" i="8" s="1"/>
  <c r="Y243" i="8"/>
  <c r="AA243" i="8" s="1"/>
  <c r="Y244" i="8"/>
  <c r="AA244" i="8" s="1"/>
  <c r="Y245" i="8"/>
  <c r="AA245" i="8" s="1"/>
  <c r="Y246" i="8"/>
  <c r="AA246" i="8" s="1"/>
  <c r="Y247" i="8"/>
  <c r="AA247" i="8" s="1"/>
  <c r="Y248" i="8"/>
  <c r="AA248" i="8" s="1"/>
  <c r="Y249" i="8"/>
  <c r="AA249" i="8" s="1"/>
  <c r="Y250" i="8"/>
  <c r="AA250" i="8" s="1"/>
  <c r="Y251" i="8"/>
  <c r="AA251" i="8" s="1"/>
  <c r="Y252" i="8"/>
  <c r="AA252" i="8" s="1"/>
  <c r="Y253" i="8"/>
  <c r="AA253" i="8" s="1"/>
  <c r="Y254" i="8"/>
  <c r="AA254" i="8" s="1"/>
  <c r="Y255" i="8"/>
  <c r="AA255" i="8" s="1"/>
  <c r="Y256" i="8"/>
  <c r="AA256" i="8" s="1"/>
  <c r="Y257" i="8"/>
  <c r="AA257" i="8" s="1"/>
  <c r="Y258" i="8"/>
  <c r="AA258" i="8" s="1"/>
  <c r="Y259" i="8"/>
  <c r="AA259" i="8" s="1"/>
  <c r="Y260" i="8"/>
  <c r="AA260" i="8" s="1"/>
  <c r="Y261" i="8"/>
  <c r="AA261" i="8" s="1"/>
  <c r="Y262" i="8"/>
  <c r="AA262" i="8" s="1"/>
  <c r="Y263" i="8"/>
  <c r="AA263" i="8" s="1"/>
  <c r="Y264" i="8"/>
  <c r="AA264" i="8" s="1"/>
  <c r="Y265" i="8"/>
  <c r="AA265" i="8" s="1"/>
  <c r="Y266" i="8"/>
  <c r="AA266" i="8" s="1"/>
  <c r="Y267" i="8"/>
  <c r="AA267" i="8" s="1"/>
  <c r="Y268" i="8"/>
  <c r="AA268" i="8" s="1"/>
  <c r="Y269" i="8"/>
  <c r="AA269" i="8" s="1"/>
  <c r="Y270" i="8"/>
  <c r="AA270" i="8" s="1"/>
  <c r="Y271" i="8"/>
  <c r="AA271" i="8" s="1"/>
  <c r="Y272" i="8"/>
  <c r="AA272" i="8" s="1"/>
  <c r="Y273" i="8"/>
  <c r="AA273" i="8" s="1"/>
  <c r="Y274" i="8"/>
  <c r="AA274" i="8" s="1"/>
  <c r="Y275" i="8"/>
  <c r="AA275" i="8" s="1"/>
  <c r="Y276" i="8"/>
  <c r="AA276" i="8" s="1"/>
  <c r="Y277" i="8"/>
  <c r="AA277" i="8" s="1"/>
  <c r="Y278" i="8"/>
  <c r="AA278" i="8" s="1"/>
  <c r="Y279" i="8"/>
  <c r="AA279" i="8" s="1"/>
  <c r="Y280" i="8"/>
  <c r="AA280" i="8" s="1"/>
  <c r="Y281" i="8"/>
  <c r="AA281" i="8" s="1"/>
  <c r="Y282" i="8"/>
  <c r="AA282" i="8" s="1"/>
  <c r="Y283" i="8"/>
  <c r="AA283" i="8" s="1"/>
  <c r="Y284" i="8"/>
  <c r="AA284" i="8" s="1"/>
  <c r="Y285" i="8"/>
  <c r="AA285" i="8" s="1"/>
  <c r="Y286" i="8"/>
  <c r="AA286" i="8" s="1"/>
  <c r="Y287" i="8"/>
  <c r="AA287" i="8" s="1"/>
  <c r="Y288" i="8"/>
  <c r="AA288" i="8" s="1"/>
  <c r="Y289" i="8"/>
  <c r="AA289" i="8" s="1"/>
  <c r="Y290" i="8"/>
  <c r="AA290" i="8" s="1"/>
  <c r="Y291" i="8"/>
  <c r="AA291" i="8" s="1"/>
  <c r="Y292" i="8"/>
  <c r="AA292" i="8" s="1"/>
  <c r="Y293" i="8"/>
  <c r="AA293" i="8" s="1"/>
  <c r="Y294" i="8"/>
  <c r="AA294" i="8" s="1"/>
  <c r="Y295" i="8"/>
  <c r="AA295" i="8" s="1"/>
  <c r="Y296" i="8"/>
  <c r="AA296" i="8" s="1"/>
  <c r="Y297" i="8"/>
  <c r="AA297" i="8" s="1"/>
  <c r="Y298" i="8"/>
  <c r="AA298" i="8" s="1"/>
  <c r="Y299" i="8"/>
  <c r="AA299" i="8" s="1"/>
  <c r="Y300" i="8"/>
  <c r="AA300" i="8" s="1"/>
  <c r="Y301" i="8"/>
  <c r="AA301" i="8" s="1"/>
  <c r="Y302" i="8"/>
  <c r="AA302" i="8" s="1"/>
  <c r="Y303" i="8"/>
  <c r="AA303" i="8" s="1"/>
  <c r="Y304" i="8"/>
  <c r="AA304" i="8" s="1"/>
  <c r="Y305" i="8"/>
  <c r="AA305" i="8" s="1"/>
  <c r="Y306" i="8"/>
  <c r="AA306" i="8" s="1"/>
  <c r="Y307" i="8"/>
  <c r="AA307" i="8" s="1"/>
  <c r="Y308" i="8"/>
  <c r="AA308" i="8" s="1"/>
  <c r="Y309" i="8"/>
  <c r="AA309" i="8" s="1"/>
  <c r="Y310" i="8"/>
  <c r="AA310" i="8" s="1"/>
  <c r="Y311" i="8"/>
  <c r="AA311" i="8" s="1"/>
  <c r="Y312" i="8"/>
  <c r="AA312" i="8" s="1"/>
  <c r="Y313" i="8"/>
  <c r="AA313" i="8" s="1"/>
  <c r="Y314" i="8"/>
  <c r="AA314" i="8" s="1"/>
  <c r="Y315" i="8"/>
  <c r="AA315" i="8" s="1"/>
  <c r="Y316" i="8"/>
  <c r="AA316" i="8" s="1"/>
  <c r="Y317" i="8"/>
  <c r="AA317" i="8" s="1"/>
  <c r="Y318" i="8"/>
  <c r="AA318" i="8" s="1"/>
  <c r="Y319" i="8"/>
  <c r="AA319" i="8" s="1"/>
  <c r="Y320" i="8"/>
  <c r="AA320" i="8" s="1"/>
  <c r="Y321" i="8"/>
  <c r="AA321" i="8" s="1"/>
  <c r="Y322" i="8"/>
  <c r="AA322" i="8" s="1"/>
  <c r="Y323" i="8"/>
  <c r="AA323" i="8" s="1"/>
  <c r="Y324" i="8"/>
  <c r="AA324" i="8" s="1"/>
  <c r="Y325" i="8"/>
  <c r="AA325" i="8" s="1"/>
  <c r="Y326" i="8"/>
  <c r="AA326" i="8" s="1"/>
  <c r="Y327" i="8"/>
  <c r="AA327" i="8" s="1"/>
  <c r="Y328" i="8"/>
  <c r="AA328" i="8" s="1"/>
  <c r="Y329" i="8"/>
  <c r="AA329" i="8" s="1"/>
  <c r="Y330" i="8"/>
  <c r="AA330" i="8" s="1"/>
  <c r="Y331" i="8"/>
  <c r="AA331" i="8" s="1"/>
  <c r="Y332" i="8"/>
  <c r="AA332" i="8" s="1"/>
  <c r="Y333" i="8"/>
  <c r="AA333" i="8" s="1"/>
  <c r="Y334" i="8"/>
  <c r="AA334" i="8" s="1"/>
  <c r="Y335" i="8"/>
  <c r="AA335" i="8" s="1"/>
  <c r="Y336" i="8"/>
  <c r="AA336" i="8" s="1"/>
  <c r="Y337" i="8"/>
  <c r="AA337" i="8" s="1"/>
  <c r="Y338" i="8"/>
  <c r="AA338" i="8" s="1"/>
  <c r="Y339" i="8"/>
  <c r="AA339" i="8" s="1"/>
  <c r="Y340" i="8"/>
  <c r="AA340" i="8" s="1"/>
  <c r="Y341" i="8"/>
  <c r="AA341" i="8" s="1"/>
  <c r="Y342" i="8"/>
  <c r="AA342" i="8" s="1"/>
  <c r="Y343" i="8"/>
  <c r="AA343" i="8" s="1"/>
  <c r="Y344" i="8"/>
  <c r="AA344" i="8" s="1"/>
  <c r="Y345" i="8"/>
  <c r="AA345" i="8" s="1"/>
  <c r="Y346" i="8"/>
  <c r="AA346" i="8" s="1"/>
  <c r="Y347" i="8"/>
  <c r="AA347" i="8" s="1"/>
  <c r="Y348" i="8"/>
  <c r="AA348" i="8" s="1"/>
  <c r="Y349" i="8"/>
  <c r="AA349" i="8" s="1"/>
  <c r="Y350" i="8"/>
  <c r="AA350" i="8" s="1"/>
  <c r="Y351" i="8"/>
  <c r="AA351" i="8" s="1"/>
  <c r="Y352" i="8"/>
  <c r="AA352" i="8" s="1"/>
  <c r="Y353" i="8"/>
  <c r="AA353" i="8" s="1"/>
  <c r="Y354" i="8"/>
  <c r="AA354" i="8" s="1"/>
  <c r="Y355" i="8"/>
  <c r="AA355" i="8" s="1"/>
  <c r="Y356" i="8"/>
  <c r="AA356" i="8" s="1"/>
  <c r="Y357" i="8"/>
  <c r="AA357" i="8" s="1"/>
  <c r="Y358" i="8"/>
  <c r="AA358" i="8" s="1"/>
  <c r="Y359" i="8"/>
  <c r="AA359" i="8" s="1"/>
  <c r="Y360" i="8"/>
  <c r="AA360" i="8" s="1"/>
  <c r="Y361" i="8"/>
  <c r="AA361" i="8" s="1"/>
  <c r="Y362" i="8"/>
  <c r="AA362" i="8" s="1"/>
  <c r="Y363" i="8"/>
  <c r="AA363" i="8" s="1"/>
  <c r="Y364" i="8"/>
  <c r="AA364" i="8" s="1"/>
  <c r="Y365" i="8"/>
  <c r="AA365" i="8" s="1"/>
  <c r="Y366" i="8"/>
  <c r="AA366" i="8" s="1"/>
  <c r="Y367" i="8"/>
  <c r="AA367" i="8" s="1"/>
  <c r="Y368" i="8"/>
  <c r="AA368" i="8" s="1"/>
  <c r="Y369" i="8"/>
  <c r="AA369" i="8" s="1"/>
  <c r="Y370" i="8"/>
  <c r="AA370" i="8" s="1"/>
  <c r="Y371" i="8"/>
  <c r="AA371" i="8" s="1"/>
  <c r="Y372" i="8"/>
  <c r="AA372" i="8" s="1"/>
  <c r="Y373" i="8"/>
  <c r="AA373" i="8" s="1"/>
  <c r="Y374" i="8"/>
  <c r="AA374" i="8" s="1"/>
  <c r="Y375" i="8"/>
  <c r="AA375" i="8" s="1"/>
  <c r="Y376" i="8"/>
  <c r="AA376" i="8" s="1"/>
  <c r="Y377" i="8"/>
  <c r="AA377" i="8" s="1"/>
  <c r="Y378" i="8"/>
  <c r="AA378" i="8" s="1"/>
  <c r="Y379" i="8"/>
  <c r="AA379" i="8" s="1"/>
  <c r="Y380" i="8"/>
  <c r="AA380" i="8" s="1"/>
  <c r="Y381" i="8"/>
  <c r="AA381" i="8" s="1"/>
  <c r="Y382" i="8"/>
  <c r="AA382" i="8" s="1"/>
  <c r="Y383" i="8"/>
  <c r="AA383" i="8" s="1"/>
  <c r="Y384" i="8"/>
  <c r="AA384" i="8" s="1"/>
  <c r="Y385" i="8"/>
  <c r="AA385" i="8" s="1"/>
  <c r="Y386" i="8"/>
  <c r="AA386" i="8" s="1"/>
  <c r="Y387" i="8"/>
  <c r="AA387" i="8" s="1"/>
  <c r="Y388" i="8"/>
  <c r="AA388" i="8" s="1"/>
  <c r="Y389" i="8"/>
  <c r="AA389" i="8" s="1"/>
  <c r="Y390" i="8"/>
  <c r="AA390" i="8" s="1"/>
  <c r="Y391" i="8"/>
  <c r="AA391" i="8" s="1"/>
  <c r="Y392" i="8"/>
  <c r="AA392" i="8" s="1"/>
  <c r="Y393" i="8"/>
  <c r="AA393" i="8" s="1"/>
  <c r="Y394" i="8"/>
  <c r="AA394" i="8" s="1"/>
  <c r="Y395" i="8"/>
  <c r="AA395" i="8" s="1"/>
  <c r="Y396" i="8"/>
  <c r="AA396" i="8" s="1"/>
  <c r="Y397" i="8"/>
  <c r="AA397" i="8" s="1"/>
  <c r="Y398" i="8"/>
  <c r="AA398" i="8" s="1"/>
  <c r="Y399" i="8"/>
  <c r="AA399" i="8" s="1"/>
  <c r="Y400" i="8"/>
  <c r="AA400" i="8" s="1"/>
  <c r="Y401" i="8"/>
  <c r="AA401" i="8" s="1"/>
  <c r="Y402" i="8"/>
  <c r="AA402" i="8" s="1"/>
  <c r="Y403" i="8"/>
  <c r="AA403" i="8" s="1"/>
  <c r="Y404" i="8"/>
  <c r="AA404" i="8" s="1"/>
  <c r="Y405" i="8"/>
  <c r="AA405" i="8" s="1"/>
  <c r="Y406" i="8"/>
  <c r="AA406" i="8" s="1"/>
  <c r="Y407" i="8"/>
  <c r="AA407" i="8" s="1"/>
  <c r="Y408" i="8"/>
  <c r="AA408" i="8" s="1"/>
  <c r="Y409" i="8"/>
  <c r="AA409" i="8" s="1"/>
  <c r="Y410" i="8"/>
  <c r="AA410" i="8" s="1"/>
  <c r="Y411" i="8"/>
  <c r="AA411" i="8" s="1"/>
  <c r="Y412" i="8"/>
  <c r="AA412" i="8" s="1"/>
  <c r="Y413" i="8"/>
  <c r="AA413" i="8" s="1"/>
  <c r="Y414" i="8"/>
  <c r="AA414" i="8" s="1"/>
  <c r="Y415" i="8"/>
  <c r="AA415" i="8" s="1"/>
  <c r="Y416" i="8"/>
  <c r="AA416" i="8" s="1"/>
  <c r="Y417" i="8"/>
  <c r="AA417" i="8" s="1"/>
  <c r="Y418" i="8"/>
  <c r="AA418" i="8" s="1"/>
  <c r="Y419" i="8"/>
  <c r="AA419" i="8" s="1"/>
  <c r="Y420" i="8"/>
  <c r="AA420" i="8" s="1"/>
  <c r="Y421" i="8"/>
  <c r="AA421" i="8" s="1"/>
  <c r="Y422" i="8"/>
  <c r="AA422" i="8" s="1"/>
  <c r="Y423" i="8"/>
  <c r="AA423" i="8" s="1"/>
  <c r="Y424" i="8"/>
  <c r="AA424" i="8" s="1"/>
  <c r="Y425" i="8"/>
  <c r="AA425" i="8" s="1"/>
  <c r="Y426" i="8"/>
  <c r="AA426" i="8" s="1"/>
  <c r="Y427" i="8"/>
  <c r="AA427" i="8" s="1"/>
  <c r="Y428" i="8"/>
  <c r="AA428" i="8" s="1"/>
  <c r="Y429" i="8"/>
  <c r="AA429" i="8" s="1"/>
  <c r="Y430" i="8"/>
  <c r="AA430" i="8" s="1"/>
  <c r="Y431" i="8"/>
  <c r="AA431" i="8" s="1"/>
  <c r="Y432" i="8"/>
  <c r="AA432" i="8" s="1"/>
  <c r="Y433" i="8"/>
  <c r="AA433" i="8" s="1"/>
  <c r="Y434" i="8"/>
  <c r="AA434" i="8" s="1"/>
  <c r="Y435" i="8"/>
  <c r="AA435" i="8" s="1"/>
  <c r="Y436" i="8"/>
  <c r="AA436" i="8" s="1"/>
  <c r="Y437" i="8"/>
  <c r="AA437" i="8" s="1"/>
  <c r="Y438" i="8"/>
  <c r="AA438" i="8" s="1"/>
  <c r="Y439" i="8"/>
  <c r="AA439" i="8" s="1"/>
  <c r="Y440" i="8"/>
  <c r="AA440" i="8" s="1"/>
  <c r="Y441" i="8"/>
  <c r="AA441" i="8" s="1"/>
  <c r="Y442" i="8"/>
  <c r="AA442" i="8" s="1"/>
  <c r="Y443" i="8"/>
  <c r="AA443" i="8" s="1"/>
  <c r="Y444" i="8"/>
  <c r="AA444" i="8" s="1"/>
  <c r="Y445" i="8"/>
  <c r="AA445" i="8" s="1"/>
  <c r="Y446" i="8"/>
  <c r="AA446" i="8" s="1"/>
  <c r="Y447" i="8"/>
  <c r="AA447" i="8" s="1"/>
  <c r="Y448" i="8"/>
  <c r="AA448" i="8" s="1"/>
  <c r="Y449" i="8"/>
  <c r="AA449" i="8" s="1"/>
  <c r="Y450" i="8"/>
  <c r="AA450" i="8" s="1"/>
  <c r="Y451" i="8"/>
  <c r="AA451" i="8" s="1"/>
  <c r="Y452" i="8"/>
  <c r="AA452" i="8" s="1"/>
  <c r="Y453" i="8"/>
  <c r="AA453" i="8" s="1"/>
  <c r="Y454" i="8"/>
  <c r="AA454" i="8" s="1"/>
  <c r="Y455" i="8"/>
  <c r="AA455" i="8" s="1"/>
  <c r="Y456" i="8"/>
  <c r="AA456" i="8" s="1"/>
  <c r="Y457" i="8"/>
  <c r="AA457" i="8" s="1"/>
  <c r="Y458" i="8"/>
  <c r="AA458" i="8" s="1"/>
  <c r="Y459" i="8"/>
  <c r="AA459" i="8" s="1"/>
  <c r="Y460" i="8"/>
  <c r="AA460" i="8" s="1"/>
  <c r="Y461" i="8"/>
  <c r="AA461" i="8" s="1"/>
  <c r="Y462" i="8"/>
  <c r="AA462" i="8" s="1"/>
  <c r="Y463" i="8"/>
  <c r="AA463" i="8" s="1"/>
  <c r="Y464" i="8"/>
  <c r="AA464" i="8" s="1"/>
  <c r="Y465" i="8"/>
  <c r="AA465" i="8" s="1"/>
  <c r="Y466" i="8"/>
  <c r="AA466" i="8" s="1"/>
  <c r="Y467" i="8"/>
  <c r="AA467" i="8" s="1"/>
  <c r="Y468" i="8"/>
  <c r="AA468" i="8" s="1"/>
  <c r="Y469" i="8"/>
  <c r="AA469" i="8" s="1"/>
  <c r="Y470" i="8"/>
  <c r="AA470" i="8" s="1"/>
  <c r="Y471" i="8"/>
  <c r="AA471" i="8" s="1"/>
  <c r="Y472" i="8"/>
  <c r="AA472" i="8" s="1"/>
  <c r="Y473" i="8"/>
  <c r="AA473" i="8" s="1"/>
  <c r="Y474" i="8"/>
  <c r="AA474" i="8" s="1"/>
  <c r="Y475" i="8"/>
  <c r="AA475" i="8" s="1"/>
  <c r="Y476" i="8"/>
  <c r="AA476" i="8" s="1"/>
  <c r="Y477" i="8"/>
  <c r="AA477" i="8" s="1"/>
  <c r="Y478" i="8"/>
  <c r="AA478" i="8" s="1"/>
  <c r="Y479" i="8"/>
  <c r="AA479" i="8" s="1"/>
  <c r="Y480" i="8"/>
  <c r="AA480" i="8" s="1"/>
  <c r="Y481" i="8"/>
  <c r="AA481" i="8" s="1"/>
  <c r="Y482" i="8"/>
  <c r="AA482" i="8" s="1"/>
  <c r="Y483" i="8"/>
  <c r="AA483" i="8" s="1"/>
  <c r="Y484" i="8"/>
  <c r="AA484" i="8" s="1"/>
  <c r="Y485" i="8"/>
  <c r="AA485" i="8" s="1"/>
  <c r="Y486" i="8"/>
  <c r="AA486" i="8" s="1"/>
  <c r="Y487" i="8"/>
  <c r="AA487" i="8" s="1"/>
  <c r="Y488" i="8"/>
  <c r="AA488" i="8" s="1"/>
  <c r="Y489" i="8"/>
  <c r="AA489" i="8" s="1"/>
  <c r="Y490" i="8"/>
  <c r="AA490" i="8" s="1"/>
  <c r="Y491" i="8"/>
  <c r="AA491" i="8" s="1"/>
  <c r="Y492" i="8"/>
  <c r="AA492" i="8" s="1"/>
  <c r="Y493" i="8"/>
  <c r="AA493" i="8" s="1"/>
  <c r="Y494" i="8"/>
  <c r="AA494" i="8" s="1"/>
  <c r="Y495" i="8"/>
  <c r="AA495" i="8" s="1"/>
  <c r="Y496" i="8"/>
  <c r="AA496" i="8" s="1"/>
  <c r="Y497" i="8"/>
  <c r="AA497" i="8" s="1"/>
  <c r="Y498" i="8"/>
  <c r="AA498" i="8" s="1"/>
  <c r="Y499" i="8"/>
  <c r="AA499" i="8" s="1"/>
  <c r="Y500" i="8"/>
  <c r="AA500" i="8" s="1"/>
  <c r="Y501" i="8"/>
  <c r="AA501" i="8" s="1"/>
  <c r="Y502" i="8"/>
  <c r="AA502" i="8" s="1"/>
  <c r="Y503" i="8"/>
  <c r="AA503" i="8" s="1"/>
  <c r="Y504" i="8"/>
  <c r="AA504" i="8" s="1"/>
  <c r="Y505" i="8"/>
  <c r="AA505" i="8" s="1"/>
  <c r="Y506" i="8"/>
  <c r="AA506" i="8" s="1"/>
  <c r="Y507" i="8"/>
  <c r="AA507" i="8" s="1"/>
  <c r="Y508" i="8"/>
  <c r="AA508" i="8" s="1"/>
  <c r="Y509" i="8"/>
  <c r="AA509" i="8" s="1"/>
  <c r="Y510" i="8"/>
  <c r="AA510" i="8" s="1"/>
  <c r="Y511" i="8"/>
  <c r="AA511" i="8" s="1"/>
  <c r="Y512" i="8"/>
  <c r="AA512" i="8" s="1"/>
  <c r="Y513" i="8"/>
  <c r="AA513" i="8" s="1"/>
  <c r="Y514" i="8"/>
  <c r="AA514" i="8" s="1"/>
  <c r="Y515" i="8"/>
  <c r="AA515" i="8" s="1"/>
  <c r="Y516" i="8"/>
  <c r="AA516" i="8" s="1"/>
  <c r="Y517" i="8"/>
  <c r="AA517" i="8" s="1"/>
  <c r="Y518" i="8"/>
  <c r="AA518" i="8" s="1"/>
  <c r="Y519" i="8"/>
  <c r="AA519" i="8" s="1"/>
  <c r="Y520" i="8"/>
  <c r="AA520" i="8" s="1"/>
  <c r="Y521" i="8"/>
  <c r="AA521" i="8" s="1"/>
  <c r="Y522" i="8"/>
  <c r="AA522" i="8" s="1"/>
  <c r="Y523" i="8"/>
  <c r="AA523" i="8" s="1"/>
  <c r="Y524" i="8"/>
  <c r="AA524" i="8" s="1"/>
  <c r="Y525" i="8"/>
  <c r="AA525" i="8" s="1"/>
  <c r="Y526" i="8"/>
  <c r="AA526" i="8" s="1"/>
  <c r="Y527" i="8"/>
  <c r="AA527" i="8" s="1"/>
  <c r="Y528" i="8"/>
  <c r="AA528" i="8" s="1"/>
  <c r="Y529" i="8"/>
  <c r="AA529" i="8" s="1"/>
  <c r="Y530" i="8"/>
  <c r="AA530" i="8" s="1"/>
  <c r="Y531" i="8"/>
  <c r="AA531" i="8" s="1"/>
  <c r="Y532" i="8"/>
  <c r="AA532" i="8" s="1"/>
  <c r="Y533" i="8"/>
  <c r="AA533" i="8" s="1"/>
  <c r="Y534" i="8"/>
  <c r="AA534" i="8" s="1"/>
  <c r="Y535" i="8"/>
  <c r="AA535" i="8" s="1"/>
  <c r="Y536" i="8"/>
  <c r="AA536" i="8" s="1"/>
  <c r="Y537" i="8"/>
  <c r="AA537" i="8" s="1"/>
  <c r="Y538" i="8"/>
  <c r="AA538" i="8" s="1"/>
  <c r="Y539" i="8"/>
  <c r="AA539" i="8" s="1"/>
  <c r="Y540" i="8"/>
  <c r="AA540" i="8" s="1"/>
  <c r="Y541" i="8"/>
  <c r="AA541" i="8" s="1"/>
  <c r="Y542" i="8"/>
  <c r="AA542" i="8" s="1"/>
  <c r="Y543" i="8"/>
  <c r="AA543" i="8" s="1"/>
  <c r="Y544" i="8"/>
  <c r="AA544" i="8" s="1"/>
  <c r="Y545" i="8"/>
  <c r="AA545" i="8" s="1"/>
  <c r="Y546" i="8"/>
  <c r="AA546" i="8" s="1"/>
  <c r="Y547" i="8"/>
  <c r="AA547" i="8" s="1"/>
  <c r="Y548" i="8"/>
  <c r="AA548" i="8" s="1"/>
  <c r="Y549" i="8"/>
  <c r="AA549" i="8" s="1"/>
  <c r="Y550" i="8"/>
  <c r="AA550" i="8" s="1"/>
  <c r="Y551" i="8"/>
  <c r="AA551" i="8" s="1"/>
  <c r="Y552" i="8"/>
  <c r="AA552" i="8" s="1"/>
  <c r="Y553" i="8"/>
  <c r="AA553" i="8" s="1"/>
  <c r="Y554" i="8"/>
  <c r="AA554" i="8" s="1"/>
  <c r="Y555" i="8"/>
  <c r="AA555" i="8" s="1"/>
  <c r="Y556" i="8"/>
  <c r="AA556" i="8" s="1"/>
  <c r="Y557" i="8"/>
  <c r="AA557" i="8" s="1"/>
  <c r="Y558" i="8"/>
  <c r="AA558" i="8" s="1"/>
  <c r="Y559" i="8"/>
  <c r="AA559" i="8" s="1"/>
  <c r="Y560" i="8"/>
  <c r="AA560" i="8" s="1"/>
  <c r="Y561" i="8"/>
  <c r="AA561" i="8" s="1"/>
  <c r="Y562" i="8"/>
  <c r="AA562" i="8" s="1"/>
  <c r="Y563" i="8"/>
  <c r="AA563" i="8" s="1"/>
  <c r="Y564" i="8"/>
  <c r="AA564" i="8" s="1"/>
  <c r="Y565" i="8"/>
  <c r="AA565" i="8" s="1"/>
  <c r="Y566" i="8"/>
  <c r="AA566" i="8" s="1"/>
  <c r="Y567" i="8"/>
  <c r="AA567" i="8" s="1"/>
  <c r="Y568" i="8"/>
  <c r="AA568" i="8" s="1"/>
  <c r="Y569" i="8"/>
  <c r="AA569" i="8" s="1"/>
  <c r="Y570" i="8"/>
  <c r="AA570" i="8" s="1"/>
  <c r="Y571" i="8"/>
  <c r="AA571" i="8" s="1"/>
  <c r="Y572" i="8"/>
  <c r="AA572" i="8" s="1"/>
  <c r="Y573" i="8"/>
  <c r="AA573" i="8" s="1"/>
  <c r="Y574" i="8"/>
  <c r="AA574" i="8" s="1"/>
  <c r="Y575" i="8"/>
  <c r="AA575" i="8" s="1"/>
  <c r="Y576" i="8"/>
  <c r="AA576" i="8" s="1"/>
  <c r="Y577" i="8"/>
  <c r="AA577" i="8" s="1"/>
  <c r="Y578" i="8"/>
  <c r="AA578" i="8" s="1"/>
  <c r="Y579" i="8"/>
  <c r="AA579" i="8" s="1"/>
  <c r="Y580" i="8"/>
  <c r="AA580" i="8" s="1"/>
  <c r="Y581" i="8"/>
  <c r="AA581" i="8" s="1"/>
  <c r="Y582" i="8"/>
  <c r="AA582" i="8" s="1"/>
  <c r="Y583" i="8"/>
  <c r="AA583" i="8" s="1"/>
  <c r="Y584" i="8"/>
  <c r="AA584" i="8" s="1"/>
  <c r="Y585" i="8"/>
  <c r="AA585" i="8" s="1"/>
  <c r="Y586" i="8"/>
  <c r="AA586" i="8" s="1"/>
  <c r="Y587" i="8"/>
  <c r="AA587" i="8" s="1"/>
  <c r="Y588" i="8"/>
  <c r="AA588" i="8" s="1"/>
  <c r="Y589" i="8"/>
  <c r="AA589" i="8" s="1"/>
  <c r="Y590" i="8"/>
  <c r="AA590" i="8" s="1"/>
  <c r="Y591" i="8"/>
  <c r="AA591" i="8" s="1"/>
  <c r="Y592" i="8"/>
  <c r="AA592" i="8" s="1"/>
  <c r="Y593" i="8"/>
  <c r="AA593" i="8" s="1"/>
  <c r="Y594" i="8"/>
  <c r="AA594" i="8" s="1"/>
  <c r="Y595" i="8"/>
  <c r="AA595" i="8" s="1"/>
  <c r="Y596" i="8"/>
  <c r="AA596" i="8" s="1"/>
  <c r="Y597" i="8"/>
  <c r="AA597" i="8" s="1"/>
  <c r="Y598" i="8"/>
  <c r="AA598" i="8" s="1"/>
  <c r="Y599" i="8"/>
  <c r="AA599" i="8" s="1"/>
  <c r="Y600" i="8"/>
  <c r="AA600" i="8" s="1"/>
  <c r="Y601" i="8"/>
  <c r="AA601" i="8" s="1"/>
  <c r="Y602" i="8"/>
  <c r="AA602" i="8" s="1"/>
  <c r="Y603" i="8"/>
  <c r="AA603" i="8" s="1"/>
  <c r="Y604" i="8"/>
  <c r="AA604" i="8" s="1"/>
  <c r="Y605" i="8"/>
  <c r="AA605" i="8" s="1"/>
  <c r="Y606" i="8"/>
  <c r="AA606" i="8" s="1"/>
  <c r="Y607" i="8"/>
  <c r="AA607" i="8" s="1"/>
  <c r="Y608" i="8"/>
  <c r="AA608" i="8" s="1"/>
  <c r="Y609" i="8"/>
  <c r="AA609" i="8" s="1"/>
  <c r="Y610" i="8"/>
  <c r="AA610" i="8" s="1"/>
  <c r="Y611" i="8"/>
  <c r="AA611" i="8" s="1"/>
  <c r="Y612" i="8"/>
  <c r="AA612" i="8" s="1"/>
  <c r="Y613" i="8"/>
  <c r="AA613" i="8" s="1"/>
  <c r="Y614" i="8"/>
  <c r="AA614" i="8" s="1"/>
  <c r="Y615" i="8"/>
  <c r="AA615" i="8" s="1"/>
  <c r="Y616" i="8"/>
  <c r="AA616" i="8" s="1"/>
  <c r="Y617" i="8"/>
  <c r="AA617" i="8" s="1"/>
  <c r="Y618" i="8"/>
  <c r="AA618" i="8" s="1"/>
  <c r="Y619" i="8"/>
  <c r="AA619" i="8" s="1"/>
  <c r="Y620" i="8"/>
  <c r="AA620" i="8" s="1"/>
  <c r="Y621" i="8"/>
  <c r="AA621" i="8" s="1"/>
  <c r="Y622" i="8"/>
  <c r="AA622" i="8" s="1"/>
  <c r="Y623" i="8"/>
  <c r="AA623" i="8" s="1"/>
  <c r="Y624" i="8"/>
  <c r="AA624" i="8" s="1"/>
  <c r="Y625" i="8"/>
  <c r="AA625" i="8" s="1"/>
  <c r="Y626" i="8"/>
  <c r="AA626" i="8" s="1"/>
  <c r="Y627" i="8"/>
  <c r="AA627" i="8" s="1"/>
  <c r="Y628" i="8"/>
  <c r="AA628" i="8" s="1"/>
  <c r="Y629" i="8"/>
  <c r="AA629" i="8" s="1"/>
  <c r="Y630" i="8"/>
  <c r="AA630" i="8" s="1"/>
  <c r="Y631" i="8"/>
  <c r="AA631" i="8" s="1"/>
  <c r="Y632" i="8"/>
  <c r="AA632" i="8" s="1"/>
  <c r="Y633" i="8"/>
  <c r="AA633" i="8" s="1"/>
  <c r="Y634" i="8"/>
  <c r="AA634" i="8" s="1"/>
  <c r="Y635" i="8"/>
  <c r="AA635" i="8" s="1"/>
  <c r="Y636" i="8"/>
  <c r="AA636" i="8" s="1"/>
  <c r="Y637" i="8"/>
  <c r="AA637" i="8" s="1"/>
  <c r="Y638" i="8"/>
  <c r="AA638" i="8" s="1"/>
  <c r="Y639" i="8"/>
  <c r="AA639" i="8" s="1"/>
  <c r="Y640" i="8"/>
  <c r="AA640" i="8" s="1"/>
  <c r="Y641" i="8"/>
  <c r="AA641" i="8" s="1"/>
  <c r="Y642" i="8"/>
  <c r="AA642" i="8" s="1"/>
  <c r="Y643" i="8"/>
  <c r="AA643" i="8" s="1"/>
  <c r="Y644" i="8"/>
  <c r="AA644" i="8" s="1"/>
  <c r="Y645" i="8"/>
  <c r="AA645" i="8" s="1"/>
  <c r="Y646" i="8"/>
  <c r="AA646" i="8" s="1"/>
  <c r="Y647" i="8"/>
  <c r="AA647" i="8" s="1"/>
  <c r="Y648" i="8"/>
  <c r="AA648" i="8" s="1"/>
  <c r="Y649" i="8"/>
  <c r="AA649" i="8" s="1"/>
  <c r="Y650" i="8"/>
  <c r="AA650" i="8" s="1"/>
  <c r="Y651" i="8"/>
  <c r="AA651" i="8" s="1"/>
  <c r="Y652" i="8"/>
  <c r="AA652" i="8" s="1"/>
  <c r="Y653" i="8"/>
  <c r="AA653" i="8" s="1"/>
  <c r="Y654" i="8"/>
  <c r="AA654" i="8" s="1"/>
  <c r="Y655" i="8"/>
  <c r="AA655" i="8" s="1"/>
  <c r="Y656" i="8"/>
  <c r="AA656" i="8" s="1"/>
  <c r="Y657" i="8"/>
  <c r="AA657" i="8" s="1"/>
  <c r="Y658" i="8"/>
  <c r="AA658" i="8" s="1"/>
  <c r="Y659" i="8"/>
  <c r="AA659" i="8" s="1"/>
  <c r="Y660" i="8"/>
  <c r="AA660" i="8" s="1"/>
  <c r="Y661" i="8"/>
  <c r="AA661" i="8" s="1"/>
  <c r="Y662" i="8"/>
  <c r="AA662" i="8" s="1"/>
  <c r="Y663" i="8"/>
  <c r="AA663" i="8" s="1"/>
  <c r="Y664" i="8"/>
  <c r="AA664" i="8" s="1"/>
  <c r="Y665" i="8"/>
  <c r="AA665" i="8" s="1"/>
  <c r="Y666" i="8"/>
  <c r="AA666" i="8" s="1"/>
  <c r="Y667" i="8"/>
  <c r="AA667" i="8" s="1"/>
  <c r="Y668" i="8"/>
  <c r="AA668" i="8" s="1"/>
  <c r="Y669" i="8"/>
  <c r="AA669" i="8" s="1"/>
  <c r="Y670" i="8"/>
  <c r="AA670" i="8" s="1"/>
  <c r="Y671" i="8"/>
  <c r="AA671" i="8" s="1"/>
  <c r="Y672" i="8"/>
  <c r="AA672" i="8" s="1"/>
  <c r="Y673" i="8"/>
  <c r="AA673" i="8" s="1"/>
  <c r="Y674" i="8"/>
  <c r="AA674" i="8" s="1"/>
  <c r="Y675" i="8"/>
  <c r="AA675" i="8" s="1"/>
  <c r="Y676" i="8"/>
  <c r="AA676" i="8" s="1"/>
  <c r="Y677" i="8"/>
  <c r="AA677" i="8" s="1"/>
  <c r="Y678" i="8"/>
  <c r="AA678" i="8" s="1"/>
  <c r="Y679" i="8"/>
  <c r="AA679" i="8" s="1"/>
  <c r="Y680" i="8"/>
  <c r="AA680" i="8" s="1"/>
  <c r="Y681" i="8"/>
  <c r="AA681" i="8" s="1"/>
  <c r="Y682" i="8"/>
  <c r="AA682" i="8" s="1"/>
  <c r="Y683" i="8"/>
  <c r="AA683" i="8" s="1"/>
  <c r="Y684" i="8"/>
  <c r="AA684" i="8" s="1"/>
  <c r="Y685" i="8"/>
  <c r="AA685" i="8" s="1"/>
  <c r="Y686" i="8"/>
  <c r="AA686" i="8" s="1"/>
  <c r="Y687" i="8"/>
  <c r="AA687" i="8" s="1"/>
  <c r="Y688" i="8"/>
  <c r="AA688" i="8" s="1"/>
  <c r="Y689" i="8"/>
  <c r="AA689" i="8" s="1"/>
  <c r="Y690" i="8"/>
  <c r="AA690" i="8" s="1"/>
  <c r="Y691" i="8"/>
  <c r="AA691" i="8" s="1"/>
  <c r="Y692" i="8"/>
  <c r="AA692" i="8" s="1"/>
  <c r="Y693" i="8"/>
  <c r="AA693" i="8" s="1"/>
  <c r="Y694" i="8"/>
  <c r="AA694" i="8" s="1"/>
  <c r="Y695" i="8"/>
  <c r="AA695" i="8" s="1"/>
  <c r="Y696" i="8"/>
  <c r="AA696" i="8" s="1"/>
  <c r="Y697" i="8"/>
  <c r="AA697" i="8" s="1"/>
  <c r="Y698" i="8"/>
  <c r="AA698" i="8" s="1"/>
  <c r="Y699" i="8"/>
  <c r="AA699" i="8" s="1"/>
  <c r="Y700" i="8"/>
  <c r="AA700" i="8" s="1"/>
  <c r="Y701" i="8"/>
  <c r="AA701" i="8" s="1"/>
  <c r="Y702" i="8"/>
  <c r="AA702" i="8" s="1"/>
  <c r="Y703" i="8"/>
  <c r="AA703" i="8" s="1"/>
  <c r="Y704" i="8"/>
  <c r="AA704" i="8" s="1"/>
  <c r="Y705" i="8"/>
  <c r="AA705" i="8" s="1"/>
  <c r="Y706" i="8"/>
  <c r="AA706" i="8" s="1"/>
  <c r="Y707" i="8"/>
  <c r="AA707" i="8" s="1"/>
  <c r="Y708" i="8"/>
  <c r="AA708" i="8" s="1"/>
  <c r="Y709" i="8"/>
  <c r="AA709" i="8" s="1"/>
  <c r="Y710" i="8"/>
  <c r="AA710" i="8" s="1"/>
  <c r="Y711" i="8"/>
  <c r="AA711" i="8" s="1"/>
  <c r="Y712" i="8"/>
  <c r="AA712" i="8" s="1"/>
  <c r="Y713" i="8"/>
  <c r="AA713" i="8" s="1"/>
  <c r="Y714" i="8"/>
  <c r="AA714" i="8" s="1"/>
  <c r="Y715" i="8"/>
  <c r="AA715" i="8" s="1"/>
  <c r="Y716" i="8"/>
  <c r="AA716" i="8" s="1"/>
  <c r="Y717" i="8"/>
  <c r="AA717" i="8" s="1"/>
  <c r="Y718" i="8"/>
  <c r="AA718" i="8" s="1"/>
  <c r="Y719" i="8"/>
  <c r="AA719" i="8" s="1"/>
  <c r="Y720" i="8"/>
  <c r="AA720" i="8" s="1"/>
  <c r="Y721" i="8"/>
  <c r="AA721" i="8" s="1"/>
  <c r="Y722" i="8"/>
  <c r="AA722" i="8" s="1"/>
  <c r="Y723" i="8"/>
  <c r="AA723" i="8" s="1"/>
  <c r="Y724" i="8"/>
  <c r="AA724" i="8" s="1"/>
  <c r="Y725" i="8"/>
  <c r="AA725" i="8" s="1"/>
  <c r="Y726" i="8"/>
  <c r="AA726" i="8" s="1"/>
  <c r="Y727" i="8"/>
  <c r="AA727" i="8" s="1"/>
  <c r="Y728" i="8"/>
  <c r="AA728" i="8" s="1"/>
  <c r="Y729" i="8"/>
  <c r="AA729" i="8" s="1"/>
  <c r="Y730" i="8"/>
  <c r="AA730" i="8" s="1"/>
  <c r="Y731" i="8"/>
  <c r="AA731" i="8" s="1"/>
  <c r="Y732" i="8"/>
  <c r="AA732" i="8" s="1"/>
  <c r="Y733" i="8"/>
  <c r="AA733" i="8" s="1"/>
  <c r="Y734" i="8"/>
  <c r="AA734" i="8" s="1"/>
  <c r="Y735" i="8"/>
  <c r="AA735" i="8" s="1"/>
  <c r="Y736" i="8"/>
  <c r="AA736" i="8" s="1"/>
  <c r="Y737" i="8"/>
  <c r="AA737" i="8" s="1"/>
  <c r="Y738" i="8"/>
  <c r="AA738" i="8" s="1"/>
  <c r="Y739" i="8"/>
  <c r="AA739" i="8" s="1"/>
  <c r="Y740" i="8"/>
  <c r="AA740" i="8" s="1"/>
  <c r="Y741" i="8"/>
  <c r="AA741" i="8" s="1"/>
  <c r="Y742" i="8"/>
  <c r="AA742" i="8" s="1"/>
  <c r="Y743" i="8"/>
  <c r="AA743" i="8" s="1"/>
  <c r="Y744" i="8"/>
  <c r="AA744" i="8" s="1"/>
  <c r="Y745" i="8"/>
  <c r="AA745" i="8" s="1"/>
  <c r="Y746" i="8"/>
  <c r="AA746" i="8" s="1"/>
  <c r="Y747" i="8"/>
  <c r="AA747" i="8" s="1"/>
  <c r="Y748" i="8"/>
  <c r="AA748" i="8" s="1"/>
  <c r="Y749" i="8"/>
  <c r="AA749" i="8" s="1"/>
  <c r="Y750" i="8"/>
  <c r="AA750" i="8" s="1"/>
  <c r="Y751" i="8"/>
  <c r="AA751" i="8" s="1"/>
  <c r="Y752" i="8"/>
  <c r="AA752" i="8" s="1"/>
  <c r="Y753" i="8"/>
  <c r="AA753" i="8" s="1"/>
  <c r="Y754" i="8"/>
  <c r="AA754" i="8" s="1"/>
  <c r="Y755" i="8"/>
  <c r="AA755" i="8" s="1"/>
  <c r="Y756" i="8"/>
  <c r="AA756" i="8" s="1"/>
  <c r="Y757" i="8"/>
  <c r="AA757" i="8" s="1"/>
  <c r="Y758" i="8"/>
  <c r="AA758" i="8" s="1"/>
  <c r="Y759" i="8"/>
  <c r="AA759" i="8" s="1"/>
  <c r="Y760" i="8"/>
  <c r="AA760" i="8" s="1"/>
  <c r="Y761" i="8"/>
  <c r="AA761" i="8" s="1"/>
  <c r="Y762" i="8"/>
  <c r="AA762" i="8" s="1"/>
  <c r="Y763" i="8"/>
  <c r="AA763" i="8" s="1"/>
  <c r="Y764" i="8"/>
  <c r="AA764" i="8" s="1"/>
  <c r="Y765" i="8"/>
  <c r="AA765" i="8" s="1"/>
  <c r="Y766" i="8"/>
  <c r="AA766" i="8" s="1"/>
  <c r="Y767" i="8"/>
  <c r="AA767" i="8" s="1"/>
  <c r="Y768" i="8"/>
  <c r="AA768" i="8" s="1"/>
  <c r="Y769" i="8"/>
  <c r="AA769" i="8" s="1"/>
  <c r="Y770" i="8"/>
  <c r="AA770" i="8" s="1"/>
  <c r="Y771" i="8"/>
  <c r="AA771" i="8" s="1"/>
  <c r="Y772" i="8"/>
  <c r="AA772" i="8" s="1"/>
  <c r="Y773" i="8"/>
  <c r="AA773" i="8" s="1"/>
  <c r="Y774" i="8"/>
  <c r="AA774" i="8" s="1"/>
  <c r="Y775" i="8"/>
  <c r="AA775" i="8" s="1"/>
  <c r="Y776" i="8"/>
  <c r="AA776" i="8" s="1"/>
  <c r="Y777" i="8"/>
  <c r="AA777" i="8" s="1"/>
  <c r="Y778" i="8"/>
  <c r="AA778" i="8" s="1"/>
  <c r="Y779" i="8"/>
  <c r="AA779" i="8" s="1"/>
  <c r="Y780" i="8"/>
  <c r="AA780" i="8" s="1"/>
  <c r="Y781" i="8"/>
  <c r="AA781" i="8" s="1"/>
  <c r="Y782" i="8"/>
  <c r="AA782" i="8" s="1"/>
  <c r="Y783" i="8"/>
  <c r="AA783" i="8" s="1"/>
  <c r="Y784" i="8"/>
  <c r="AA784" i="8" s="1"/>
  <c r="Y785" i="8"/>
  <c r="AA785" i="8" s="1"/>
  <c r="Y786" i="8"/>
  <c r="AA786" i="8" s="1"/>
  <c r="Y787" i="8"/>
  <c r="AA787" i="8" s="1"/>
  <c r="Y788" i="8"/>
  <c r="AA788" i="8" s="1"/>
  <c r="Y789" i="8"/>
  <c r="AA789" i="8" s="1"/>
  <c r="Y790" i="8"/>
  <c r="AA790" i="8" s="1"/>
  <c r="Y791" i="8"/>
  <c r="AA791" i="8" s="1"/>
  <c r="Y792" i="8"/>
  <c r="AA792" i="8" s="1"/>
  <c r="Y793" i="8"/>
  <c r="AA793" i="8" s="1"/>
  <c r="Y794" i="8"/>
  <c r="AA794" i="8" s="1"/>
  <c r="Y795" i="8"/>
  <c r="AA795" i="8" s="1"/>
  <c r="Y796" i="8"/>
  <c r="AA796" i="8" s="1"/>
  <c r="Y797" i="8"/>
  <c r="AA797" i="8" s="1"/>
  <c r="Y798" i="8"/>
  <c r="AA798" i="8" s="1"/>
  <c r="Y799" i="8"/>
  <c r="AA799" i="8" s="1"/>
  <c r="Y800" i="8"/>
  <c r="AA800" i="8" s="1"/>
  <c r="Y801" i="8"/>
  <c r="AA801" i="8" s="1"/>
  <c r="Y802" i="8"/>
  <c r="AA802" i="8" s="1"/>
  <c r="Y803" i="8"/>
  <c r="AA803" i="8" s="1"/>
  <c r="Y804" i="8"/>
  <c r="AA804" i="8" s="1"/>
  <c r="Y805" i="8"/>
  <c r="AA805" i="8" s="1"/>
  <c r="Y806" i="8"/>
  <c r="AA806" i="8" s="1"/>
  <c r="Y807" i="8"/>
  <c r="AA807" i="8" s="1"/>
  <c r="Y808" i="8"/>
  <c r="AA808" i="8" s="1"/>
  <c r="Y809" i="8"/>
  <c r="AA809" i="8" s="1"/>
  <c r="Y810" i="8"/>
  <c r="AA810" i="8" s="1"/>
  <c r="Y811" i="8"/>
  <c r="AA811" i="8" s="1"/>
  <c r="Y812" i="8"/>
  <c r="AA812" i="8" s="1"/>
  <c r="Y813" i="8"/>
  <c r="AA813" i="8" s="1"/>
  <c r="Y814" i="8"/>
  <c r="AA814" i="8" s="1"/>
  <c r="Y815" i="8"/>
  <c r="AA815" i="8" s="1"/>
  <c r="Y816" i="8"/>
  <c r="AA816" i="8" s="1"/>
  <c r="Y817" i="8"/>
  <c r="AA817" i="8" s="1"/>
  <c r="Y818" i="8"/>
  <c r="AA818" i="8" s="1"/>
  <c r="Y819" i="8"/>
  <c r="AA819" i="8" s="1"/>
  <c r="Y820" i="8"/>
  <c r="AA820" i="8" s="1"/>
  <c r="Y821" i="8"/>
  <c r="AA821" i="8" s="1"/>
  <c r="Y822" i="8"/>
  <c r="AA822" i="8" s="1"/>
  <c r="Y823" i="8"/>
  <c r="AA823" i="8" s="1"/>
  <c r="Y824" i="8"/>
  <c r="AA824" i="8" s="1"/>
  <c r="Y825" i="8"/>
  <c r="AA825" i="8" s="1"/>
  <c r="Y826" i="8"/>
  <c r="AA826" i="8" s="1"/>
  <c r="Y827" i="8"/>
  <c r="AA827" i="8" s="1"/>
  <c r="Y828" i="8"/>
  <c r="AA828" i="8" s="1"/>
  <c r="Y829" i="8"/>
  <c r="AA829" i="8" s="1"/>
  <c r="Y830" i="8"/>
  <c r="AA830" i="8" s="1"/>
  <c r="Y831" i="8"/>
  <c r="AA831" i="8" s="1"/>
  <c r="Y832" i="8"/>
  <c r="AA832" i="8" s="1"/>
  <c r="Y833" i="8"/>
  <c r="AA833" i="8" s="1"/>
  <c r="Y834" i="8"/>
  <c r="AA834" i="8" s="1"/>
  <c r="Y835" i="8"/>
  <c r="AA835" i="8" s="1"/>
  <c r="Y836" i="8"/>
  <c r="AA836" i="8" s="1"/>
  <c r="Y837" i="8"/>
  <c r="AA837" i="8" s="1"/>
  <c r="Y838" i="8"/>
  <c r="AA838" i="8" s="1"/>
  <c r="Y839" i="8"/>
  <c r="AA839" i="8" s="1"/>
  <c r="Y840" i="8"/>
  <c r="AA840" i="8" s="1"/>
  <c r="Y841" i="8"/>
  <c r="AA841" i="8" s="1"/>
  <c r="Y842" i="8"/>
  <c r="AA842" i="8" s="1"/>
  <c r="Y843" i="8"/>
  <c r="AA843" i="8" s="1"/>
  <c r="Y844" i="8"/>
  <c r="AA844" i="8" s="1"/>
  <c r="Y845" i="8"/>
  <c r="AA845" i="8" s="1"/>
  <c r="Y846" i="8"/>
  <c r="AA846" i="8" s="1"/>
  <c r="Y847" i="8"/>
  <c r="AA847" i="8" s="1"/>
  <c r="Y848" i="8"/>
  <c r="AA848" i="8" s="1"/>
  <c r="Y849" i="8"/>
  <c r="AA849" i="8" s="1"/>
  <c r="Y850" i="8"/>
  <c r="AA850" i="8" s="1"/>
  <c r="Y851" i="8"/>
  <c r="AA851" i="8" s="1"/>
  <c r="Y852" i="8"/>
  <c r="AA852" i="8" s="1"/>
  <c r="Y853" i="8"/>
  <c r="AA853" i="8" s="1"/>
  <c r="Y854" i="8"/>
  <c r="AA854" i="8" s="1"/>
  <c r="Y855" i="8"/>
  <c r="AA855" i="8" s="1"/>
  <c r="Y856" i="8"/>
  <c r="AA856" i="8" s="1"/>
  <c r="Y857" i="8"/>
  <c r="AA857" i="8" s="1"/>
  <c r="Y858" i="8"/>
  <c r="AA858" i="8" s="1"/>
  <c r="Y859" i="8"/>
  <c r="AA859" i="8" s="1"/>
  <c r="Y860" i="8"/>
  <c r="AA860" i="8" s="1"/>
  <c r="Y861" i="8"/>
  <c r="AA861" i="8" s="1"/>
  <c r="Y862" i="8"/>
  <c r="AA862" i="8" s="1"/>
  <c r="Y863" i="8"/>
  <c r="AA863" i="8" s="1"/>
  <c r="Y864" i="8"/>
  <c r="AA864" i="8" s="1"/>
  <c r="Y865" i="8"/>
  <c r="AA865" i="8" s="1"/>
  <c r="Y866" i="8"/>
  <c r="AA866" i="8" s="1"/>
  <c r="Y867" i="8"/>
  <c r="AA867" i="8" s="1"/>
  <c r="Y868" i="8"/>
  <c r="AA868" i="8" s="1"/>
  <c r="Y869" i="8"/>
  <c r="AA869" i="8" s="1"/>
  <c r="Y870" i="8"/>
  <c r="AA870" i="8" s="1"/>
  <c r="Y871" i="8"/>
  <c r="AA871" i="8" s="1"/>
  <c r="Y872" i="8"/>
  <c r="AA872" i="8" s="1"/>
  <c r="Y873" i="8"/>
  <c r="AA873" i="8" s="1"/>
  <c r="Y874" i="8"/>
  <c r="AA874" i="8" s="1"/>
  <c r="Y875" i="8"/>
  <c r="AA875" i="8" s="1"/>
  <c r="Y876" i="8"/>
  <c r="AA876" i="8" s="1"/>
  <c r="Y877" i="8"/>
  <c r="AA877" i="8" s="1"/>
  <c r="Y878" i="8"/>
  <c r="AA878" i="8" s="1"/>
  <c r="Y879" i="8"/>
  <c r="AA879" i="8" s="1"/>
  <c r="Y880" i="8"/>
  <c r="AA880" i="8" s="1"/>
  <c r="Y881" i="8"/>
  <c r="AA881" i="8" s="1"/>
  <c r="Y882" i="8"/>
  <c r="AA882" i="8" s="1"/>
  <c r="Y883" i="8"/>
  <c r="AA883" i="8" s="1"/>
  <c r="Y884" i="8"/>
  <c r="AA884" i="8" s="1"/>
  <c r="Y885" i="8"/>
  <c r="AA885" i="8" s="1"/>
  <c r="Y886" i="8"/>
  <c r="AA886" i="8" s="1"/>
  <c r="Y887" i="8"/>
  <c r="AA887" i="8" s="1"/>
  <c r="Y888" i="8"/>
  <c r="AA888" i="8" s="1"/>
  <c r="Y889" i="8"/>
  <c r="AA889" i="8" s="1"/>
  <c r="Y890" i="8"/>
  <c r="AA890" i="8" s="1"/>
  <c r="Y891" i="8"/>
  <c r="AA891" i="8" s="1"/>
  <c r="Y892" i="8"/>
  <c r="AA892" i="8" s="1"/>
  <c r="Y893" i="8"/>
  <c r="AA893" i="8" s="1"/>
  <c r="Y894" i="8"/>
  <c r="AA894" i="8" s="1"/>
  <c r="Y895" i="8"/>
  <c r="AA895" i="8" s="1"/>
  <c r="Y896" i="8"/>
  <c r="AA896" i="8" s="1"/>
  <c r="Y897" i="8"/>
  <c r="AA897" i="8" s="1"/>
  <c r="Y898" i="8"/>
  <c r="AA898" i="8" s="1"/>
  <c r="Y899" i="8"/>
  <c r="AA899" i="8" s="1"/>
  <c r="Y900" i="8"/>
  <c r="AA900" i="8" s="1"/>
  <c r="Y901" i="8"/>
  <c r="AA901" i="8" s="1"/>
  <c r="Y902" i="8"/>
  <c r="AA902" i="8" s="1"/>
  <c r="Y903" i="8"/>
  <c r="AA903" i="8" s="1"/>
  <c r="Y904" i="8"/>
  <c r="AA904" i="8" s="1"/>
  <c r="Y905" i="8"/>
  <c r="AA905" i="8" s="1"/>
  <c r="Y906" i="8"/>
  <c r="AA906" i="8" s="1"/>
  <c r="Y907" i="8"/>
  <c r="AA907" i="8" s="1"/>
  <c r="Y908" i="8"/>
  <c r="AA908" i="8" s="1"/>
  <c r="Y909" i="8"/>
  <c r="AA909" i="8" s="1"/>
  <c r="Y910" i="8"/>
  <c r="AA910" i="8" s="1"/>
  <c r="Y911" i="8"/>
  <c r="AA911" i="8" s="1"/>
  <c r="Y912" i="8"/>
  <c r="AA912" i="8" s="1"/>
  <c r="Y913" i="8"/>
  <c r="AA913" i="8" s="1"/>
  <c r="Y914" i="8"/>
  <c r="AA914" i="8" s="1"/>
  <c r="Y915" i="8"/>
  <c r="AA915" i="8" s="1"/>
  <c r="Y916" i="8"/>
  <c r="AA916" i="8" s="1"/>
  <c r="Y917" i="8"/>
  <c r="AA917" i="8" s="1"/>
  <c r="Y918" i="8"/>
  <c r="AA918" i="8" s="1"/>
  <c r="Y919" i="8"/>
  <c r="AA919" i="8" s="1"/>
  <c r="Y920" i="8"/>
  <c r="AA920" i="8" s="1"/>
  <c r="Y921" i="8"/>
  <c r="AA921" i="8" s="1"/>
  <c r="Y922" i="8"/>
  <c r="AA922" i="8" s="1"/>
  <c r="Y923" i="8"/>
  <c r="AA923" i="8" s="1"/>
  <c r="Y924" i="8"/>
  <c r="AA924" i="8" s="1"/>
  <c r="Y925" i="8"/>
  <c r="AA925" i="8" s="1"/>
  <c r="Y926" i="8"/>
  <c r="AA926" i="8" s="1"/>
  <c r="Y927" i="8"/>
  <c r="AA927" i="8" s="1"/>
  <c r="Y928" i="8"/>
  <c r="AA928" i="8" s="1"/>
  <c r="Y929" i="8"/>
  <c r="AA929" i="8" s="1"/>
  <c r="Y930" i="8"/>
  <c r="AA930" i="8" s="1"/>
  <c r="Y931" i="8"/>
  <c r="AA931" i="8" s="1"/>
  <c r="Y932" i="8"/>
  <c r="AA932" i="8" s="1"/>
  <c r="Y933" i="8"/>
  <c r="AA933" i="8" s="1"/>
  <c r="Y934" i="8"/>
  <c r="AA934" i="8" s="1"/>
  <c r="Y935" i="8"/>
  <c r="AA935" i="8" s="1"/>
  <c r="Y936" i="8"/>
  <c r="AA936" i="8" s="1"/>
  <c r="Y937" i="8"/>
  <c r="AA937" i="8" s="1"/>
  <c r="Y938" i="8"/>
  <c r="AA938" i="8" s="1"/>
  <c r="Y939" i="8"/>
  <c r="AA939" i="8" s="1"/>
  <c r="Y940" i="8"/>
  <c r="AA940" i="8" s="1"/>
  <c r="Y941" i="8"/>
  <c r="AA941" i="8" s="1"/>
  <c r="Y942" i="8"/>
  <c r="AA942" i="8" s="1"/>
  <c r="Y943" i="8"/>
  <c r="AA943" i="8" s="1"/>
  <c r="Y944" i="8"/>
  <c r="AA944" i="8" s="1"/>
  <c r="Y945" i="8"/>
  <c r="AA945" i="8" s="1"/>
  <c r="Y946" i="8"/>
  <c r="AA946" i="8" s="1"/>
  <c r="Y947" i="8"/>
  <c r="AA947" i="8" s="1"/>
  <c r="Y948" i="8"/>
  <c r="AA948" i="8" s="1"/>
  <c r="Y949" i="8"/>
  <c r="AA949" i="8" s="1"/>
  <c r="Y950" i="8"/>
  <c r="AA950" i="8" s="1"/>
  <c r="Y951" i="8"/>
  <c r="AA951" i="8" s="1"/>
  <c r="Y952" i="8"/>
  <c r="AA952" i="8" s="1"/>
  <c r="Y953" i="8"/>
  <c r="AA953" i="8" s="1"/>
  <c r="Y954" i="8"/>
  <c r="AA954" i="8" s="1"/>
  <c r="Y955" i="8"/>
  <c r="AA955" i="8" s="1"/>
  <c r="Y956" i="8"/>
  <c r="AA956" i="8" s="1"/>
  <c r="Y957" i="8"/>
  <c r="AA957" i="8" s="1"/>
  <c r="Y958" i="8"/>
  <c r="AA958" i="8" s="1"/>
  <c r="Y959" i="8"/>
  <c r="AA959" i="8" s="1"/>
  <c r="Y960" i="8"/>
  <c r="AA960" i="8" s="1"/>
  <c r="Y961" i="8"/>
  <c r="AA961" i="8" s="1"/>
  <c r="Y962" i="8"/>
  <c r="AA962" i="8" s="1"/>
  <c r="Y963" i="8"/>
  <c r="AA963" i="8" s="1"/>
  <c r="Y964" i="8"/>
  <c r="AA964" i="8" s="1"/>
  <c r="Y965" i="8"/>
  <c r="AA965" i="8" s="1"/>
  <c r="Y966" i="8"/>
  <c r="AA966" i="8" s="1"/>
  <c r="Y967" i="8"/>
  <c r="AA967" i="8" s="1"/>
  <c r="Y968" i="8"/>
  <c r="AA968" i="8" s="1"/>
  <c r="Y969" i="8"/>
  <c r="AA969" i="8" s="1"/>
  <c r="Y970" i="8"/>
  <c r="AA970" i="8" s="1"/>
  <c r="Y971" i="8"/>
  <c r="AA971" i="8" s="1"/>
  <c r="Y972" i="8"/>
  <c r="AA972" i="8" s="1"/>
  <c r="Y973" i="8"/>
  <c r="AA973" i="8" s="1"/>
  <c r="Y974" i="8"/>
  <c r="AA974" i="8" s="1"/>
  <c r="Y975" i="8"/>
  <c r="AA975" i="8" s="1"/>
  <c r="Y976" i="8"/>
  <c r="AA976" i="8" s="1"/>
  <c r="Y977" i="8"/>
  <c r="AA977" i="8" s="1"/>
  <c r="Y978" i="8"/>
  <c r="AA978" i="8" s="1"/>
  <c r="Y979" i="8"/>
  <c r="AA979" i="8" s="1"/>
  <c r="Y980" i="8"/>
  <c r="AA980" i="8" s="1"/>
  <c r="Y981" i="8"/>
  <c r="AA981" i="8" s="1"/>
  <c r="Y982" i="8"/>
  <c r="AA982" i="8" s="1"/>
  <c r="Y983" i="8"/>
  <c r="AA983" i="8" s="1"/>
  <c r="Y984" i="8"/>
  <c r="AA984" i="8" s="1"/>
  <c r="Y985" i="8"/>
  <c r="AA985" i="8" s="1"/>
  <c r="Y986" i="8"/>
  <c r="AA986" i="8" s="1"/>
  <c r="Y987" i="8"/>
  <c r="AA987" i="8" s="1"/>
  <c r="Y988" i="8"/>
  <c r="AA988" i="8" s="1"/>
  <c r="Y989" i="8"/>
  <c r="AA989" i="8" s="1"/>
  <c r="Y990" i="8"/>
  <c r="AA990" i="8" s="1"/>
  <c r="Y991" i="8"/>
  <c r="AA991" i="8" s="1"/>
  <c r="Y992" i="8"/>
  <c r="AA992" i="8" s="1"/>
  <c r="Y993" i="8"/>
  <c r="AA993" i="8" s="1"/>
  <c r="Y994" i="8"/>
  <c r="AA994" i="8" s="1"/>
  <c r="Y995" i="8"/>
  <c r="AA995" i="8" s="1"/>
  <c r="Y996" i="8"/>
  <c r="AA996" i="8" s="1"/>
  <c r="Y997" i="8"/>
  <c r="AA997" i="8" s="1"/>
  <c r="Y998" i="8"/>
  <c r="AA998" i="8" s="1"/>
  <c r="Y999" i="8"/>
  <c r="AA999" i="8" s="1"/>
  <c r="Y1000" i="8"/>
  <c r="AA1000" i="8" s="1"/>
  <c r="Y1001" i="8"/>
  <c r="AA1001" i="8" s="1"/>
  <c r="Y1002" i="8"/>
  <c r="AA1002" i="8" s="1"/>
  <c r="Y1003" i="8"/>
  <c r="AA1003" i="8" s="1"/>
  <c r="Y1004" i="8"/>
  <c r="AA1004" i="8" s="1"/>
  <c r="Y1005" i="8"/>
  <c r="AA1005" i="8" s="1"/>
  <c r="Y1006" i="8"/>
  <c r="AA1006" i="8" s="1"/>
  <c r="Y1007" i="8"/>
  <c r="AA1007" i="8" s="1"/>
  <c r="Y1008" i="8"/>
  <c r="AA1008" i="8" s="1"/>
  <c r="Y1009" i="8"/>
  <c r="AA1009" i="8" s="1"/>
  <c r="Y1010" i="8"/>
  <c r="AA1010" i="8" s="1"/>
  <c r="Y1011" i="8"/>
  <c r="AA1011" i="8" s="1"/>
  <c r="Y1012" i="8"/>
  <c r="AA1012" i="8" s="1"/>
  <c r="Y1013" i="8"/>
  <c r="AA1013" i="8" s="1"/>
  <c r="Y1014" i="8"/>
  <c r="AA1014" i="8" s="1"/>
  <c r="Y1015" i="8"/>
  <c r="AA1015" i="8" s="1"/>
  <c r="Y1016" i="8"/>
  <c r="AA1016" i="8" s="1"/>
  <c r="Y1017" i="8"/>
  <c r="AA1017" i="8" s="1"/>
  <c r="Y1018" i="8"/>
  <c r="AA1018" i="8" s="1"/>
  <c r="Y1019" i="8"/>
  <c r="AA1019" i="8" s="1"/>
  <c r="Y1020" i="8"/>
  <c r="AA1020" i="8" s="1"/>
  <c r="Y1021" i="8"/>
  <c r="AA1021" i="8" s="1"/>
  <c r="Y1022" i="8"/>
  <c r="AA1022" i="8" s="1"/>
  <c r="Y1023" i="8"/>
  <c r="AA1023" i="8" s="1"/>
  <c r="Y1024" i="8"/>
  <c r="AA1024" i="8" s="1"/>
  <c r="Y1025" i="8"/>
  <c r="AA1025" i="8" s="1"/>
  <c r="Y1026" i="8"/>
  <c r="AA1026" i="8" s="1"/>
  <c r="Y1027" i="8"/>
  <c r="AA1027" i="8" s="1"/>
  <c r="Y1028" i="8"/>
  <c r="AA1028" i="8" s="1"/>
  <c r="Y1029" i="8"/>
  <c r="AA1029" i="8" s="1"/>
  <c r="Y1030" i="8"/>
  <c r="AA1030" i="8" s="1"/>
  <c r="Y1031" i="8"/>
  <c r="AA1031" i="8" s="1"/>
  <c r="Y1032" i="8"/>
  <c r="AA1032" i="8" s="1"/>
  <c r="Y1033" i="8"/>
  <c r="AA1033" i="8" s="1"/>
  <c r="Y1034" i="8"/>
  <c r="AA1034" i="8" s="1"/>
  <c r="Y1035" i="8"/>
  <c r="AA1035" i="8" s="1"/>
  <c r="Y1036" i="8"/>
  <c r="AA1036" i="8" s="1"/>
  <c r="Y1037" i="8"/>
  <c r="AA1037" i="8" s="1"/>
  <c r="Y1038" i="8"/>
  <c r="AA1038" i="8" s="1"/>
  <c r="Y1039" i="8"/>
  <c r="AA1039" i="8" s="1"/>
  <c r="Y1040" i="8"/>
  <c r="AA1040" i="8" s="1"/>
  <c r="Y1041" i="8"/>
  <c r="AA1041" i="8" s="1"/>
  <c r="Y1042" i="8"/>
  <c r="AA1042" i="8" s="1"/>
  <c r="Y1043" i="8"/>
  <c r="AA1043" i="8" s="1"/>
  <c r="Y1044" i="8"/>
  <c r="AA1044" i="8" s="1"/>
  <c r="Y1045" i="8"/>
  <c r="AA1045" i="8" s="1"/>
  <c r="Y1046" i="8"/>
  <c r="AA1046" i="8" s="1"/>
  <c r="Y1047" i="8"/>
  <c r="AA1047" i="8" s="1"/>
  <c r="Y1048" i="8"/>
  <c r="AA1048" i="8" s="1"/>
  <c r="Y1049" i="8"/>
  <c r="AA1049" i="8" s="1"/>
  <c r="Y1050" i="8"/>
  <c r="AA1050" i="8" s="1"/>
  <c r="Y1051" i="8"/>
  <c r="AA1051" i="8" s="1"/>
  <c r="Y1052" i="8"/>
  <c r="AA1052" i="8" s="1"/>
  <c r="Y1053" i="8"/>
  <c r="AA1053" i="8" s="1"/>
  <c r="Y1054" i="8"/>
  <c r="AA1054" i="8" s="1"/>
  <c r="Y1055" i="8"/>
  <c r="AA1055" i="8" s="1"/>
  <c r="Y1056" i="8"/>
  <c r="AA1056" i="8" s="1"/>
  <c r="Y1057" i="8"/>
  <c r="AA1057" i="8" s="1"/>
  <c r="Y1058" i="8"/>
  <c r="AA1058" i="8" s="1"/>
  <c r="Y1059" i="8"/>
  <c r="AA1059" i="8" s="1"/>
  <c r="Y1060" i="8"/>
  <c r="AA1060" i="8" s="1"/>
  <c r="Y1061" i="8"/>
  <c r="AA1061" i="8" s="1"/>
  <c r="Y1062" i="8"/>
  <c r="AA1062" i="8" s="1"/>
  <c r="Y1063" i="8"/>
  <c r="AA1063" i="8" s="1"/>
  <c r="Y1064" i="8"/>
  <c r="AA1064" i="8" s="1"/>
  <c r="Y1065" i="8"/>
  <c r="AA1065" i="8" s="1"/>
  <c r="Y1066" i="8"/>
  <c r="AA1066" i="8" s="1"/>
  <c r="Y1067" i="8"/>
  <c r="AA1067" i="8" s="1"/>
  <c r="Y1068" i="8"/>
  <c r="AA1068" i="8" s="1"/>
  <c r="Y1069" i="8"/>
  <c r="AA1069" i="8" s="1"/>
  <c r="Y1070" i="8"/>
  <c r="AA1070" i="8" s="1"/>
  <c r="Y1071" i="8"/>
  <c r="AA1071" i="8" s="1"/>
  <c r="Y1072" i="8"/>
  <c r="AA1072" i="8" s="1"/>
  <c r="Y1073" i="8"/>
  <c r="AA1073" i="8" s="1"/>
  <c r="Y1074" i="8"/>
  <c r="AA1074" i="8" s="1"/>
  <c r="Y1075" i="8"/>
  <c r="AA1075" i="8" s="1"/>
  <c r="Y1076" i="8"/>
  <c r="AA1076" i="8" s="1"/>
  <c r="Y1077" i="8"/>
  <c r="AA1077" i="8" s="1"/>
  <c r="Y1078" i="8"/>
  <c r="AA1078" i="8" s="1"/>
  <c r="Y1079" i="8"/>
  <c r="AA1079" i="8" s="1"/>
  <c r="Y1080" i="8"/>
  <c r="AA1080" i="8" s="1"/>
  <c r="Y1081" i="8"/>
  <c r="AA1081" i="8" s="1"/>
  <c r="Y1082" i="8"/>
  <c r="AA1082" i="8" s="1"/>
  <c r="Y1083" i="8"/>
  <c r="AA1083" i="8" s="1"/>
  <c r="Y1084" i="8"/>
  <c r="AA1084" i="8" s="1"/>
  <c r="Y1085" i="8"/>
  <c r="AA1085" i="8" s="1"/>
  <c r="Y1086" i="8"/>
  <c r="AA1086" i="8" s="1"/>
  <c r="Y1087" i="8"/>
  <c r="AA1087" i="8" s="1"/>
  <c r="Y1088" i="8"/>
  <c r="AA1088" i="8" s="1"/>
  <c r="Y1089" i="8"/>
  <c r="AA1089" i="8" s="1"/>
  <c r="Y1090" i="8"/>
  <c r="AA1090" i="8" s="1"/>
  <c r="Y1091" i="8"/>
  <c r="AA1091" i="8" s="1"/>
  <c r="Y1092" i="8"/>
  <c r="AA1092" i="8" s="1"/>
  <c r="Y1093" i="8"/>
  <c r="AA1093" i="8" s="1"/>
  <c r="Y1094" i="8"/>
  <c r="AA1094" i="8" s="1"/>
  <c r="Y1095" i="8"/>
  <c r="AA1095" i="8" s="1"/>
  <c r="Y1096" i="8"/>
  <c r="AA1096" i="8" s="1"/>
  <c r="Y1097" i="8"/>
  <c r="AA1097" i="8" s="1"/>
  <c r="Y1098" i="8"/>
  <c r="AA1098" i="8" s="1"/>
  <c r="Y1099" i="8"/>
  <c r="AA1099" i="8" s="1"/>
  <c r="Y1100" i="8"/>
  <c r="AA1100" i="8" s="1"/>
  <c r="Y1101" i="8"/>
  <c r="AA1101" i="8" s="1"/>
  <c r="Y1102" i="8"/>
  <c r="AA1102" i="8" s="1"/>
  <c r="Y1103" i="8"/>
  <c r="AA1103" i="8" s="1"/>
  <c r="Y1104" i="8"/>
  <c r="AA1104" i="8" s="1"/>
  <c r="Y1105" i="8"/>
  <c r="AA1105" i="8" s="1"/>
  <c r="Y1106" i="8"/>
  <c r="AA1106" i="8" s="1"/>
  <c r="Y1107" i="8"/>
  <c r="AA1107" i="8" s="1"/>
  <c r="Y1108" i="8"/>
  <c r="AA1108" i="8" s="1"/>
  <c r="Y1109" i="8"/>
  <c r="AA1109" i="8" s="1"/>
  <c r="Y1110" i="8"/>
  <c r="AA1110" i="8" s="1"/>
  <c r="Y1111" i="8"/>
  <c r="AA1111" i="8" s="1"/>
  <c r="Y1112" i="8"/>
  <c r="AA1112" i="8" s="1"/>
  <c r="Y1113" i="8"/>
  <c r="AA1113" i="8" s="1"/>
  <c r="Y1114" i="8"/>
  <c r="AA1114" i="8" s="1"/>
  <c r="Y1115" i="8"/>
  <c r="AA1115" i="8" s="1"/>
  <c r="Y1116" i="8"/>
  <c r="AA1116" i="8" s="1"/>
  <c r="Y1117" i="8"/>
  <c r="AA1117" i="8" s="1"/>
  <c r="Y1118" i="8"/>
  <c r="AA1118" i="8" s="1"/>
  <c r="Y1119" i="8"/>
  <c r="AA1119" i="8" s="1"/>
  <c r="Y1120" i="8"/>
  <c r="AA1120" i="8" s="1"/>
  <c r="Y1121" i="8"/>
  <c r="AA1121" i="8" s="1"/>
  <c r="Y1122" i="8"/>
  <c r="AA1122" i="8" s="1"/>
  <c r="Y1123" i="8"/>
  <c r="AA1123" i="8" s="1"/>
  <c r="Y1124" i="8"/>
  <c r="AA1124" i="8" s="1"/>
  <c r="Y1125" i="8"/>
  <c r="AA1125" i="8" s="1"/>
  <c r="Y1126" i="8"/>
  <c r="AA1126" i="8" s="1"/>
  <c r="Y1127" i="8"/>
  <c r="AA1127" i="8" s="1"/>
  <c r="Y1128" i="8"/>
  <c r="AA1128" i="8" s="1"/>
  <c r="Y1129" i="8"/>
  <c r="AA1129" i="8" s="1"/>
  <c r="Y1130" i="8"/>
  <c r="AA1130" i="8" s="1"/>
  <c r="Y1131" i="8"/>
  <c r="AA1131" i="8" s="1"/>
  <c r="Y1132" i="8"/>
  <c r="AA1132" i="8" s="1"/>
  <c r="Y1133" i="8"/>
  <c r="AA1133" i="8" s="1"/>
  <c r="Y1134" i="8"/>
  <c r="AA1134" i="8" s="1"/>
  <c r="Y1135" i="8"/>
  <c r="AA1135" i="8" s="1"/>
  <c r="Y1136" i="8"/>
  <c r="AA1136" i="8" s="1"/>
  <c r="Y1137" i="8"/>
  <c r="AA1137" i="8" s="1"/>
  <c r="Y1138" i="8"/>
  <c r="AA1138" i="8" s="1"/>
  <c r="Y1139" i="8"/>
  <c r="AA1139" i="8" s="1"/>
  <c r="Y1140" i="8"/>
  <c r="AA1140" i="8" s="1"/>
  <c r="Y1141" i="8"/>
  <c r="AA1141" i="8" s="1"/>
  <c r="Y1142" i="8"/>
  <c r="AA1142" i="8" s="1"/>
  <c r="Y1143" i="8"/>
  <c r="AA1143" i="8" s="1"/>
  <c r="Y1144" i="8"/>
  <c r="AA1144" i="8" s="1"/>
  <c r="Y1145" i="8"/>
  <c r="AA1145" i="8" s="1"/>
  <c r="Y1146" i="8"/>
  <c r="AA1146" i="8" s="1"/>
  <c r="Y1147" i="8"/>
  <c r="AA1147" i="8" s="1"/>
  <c r="Y1148" i="8"/>
  <c r="AA1148" i="8" s="1"/>
  <c r="Y1149" i="8"/>
  <c r="AA1149" i="8" s="1"/>
  <c r="Y1150" i="8"/>
  <c r="AA1150" i="8" s="1"/>
  <c r="Y1151" i="8"/>
  <c r="AA1151" i="8" s="1"/>
  <c r="Y1152" i="8"/>
  <c r="AA1152" i="8" s="1"/>
  <c r="Y1153" i="8"/>
  <c r="AA1153" i="8" s="1"/>
  <c r="Y1154" i="8"/>
  <c r="AA1154" i="8" s="1"/>
  <c r="Y1155" i="8"/>
  <c r="AA1155" i="8" s="1"/>
  <c r="Y1156" i="8"/>
  <c r="AA1156" i="8" s="1"/>
  <c r="Y1157" i="8"/>
  <c r="AA1157" i="8" s="1"/>
  <c r="Y1158" i="8"/>
  <c r="AA1158" i="8" s="1"/>
  <c r="Y1159" i="8"/>
  <c r="AA1159" i="8" s="1"/>
  <c r="Y1160" i="8"/>
  <c r="AA1160" i="8" s="1"/>
  <c r="Y1161" i="8"/>
  <c r="AA1161" i="8" s="1"/>
  <c r="Y1162" i="8"/>
  <c r="AA1162" i="8" s="1"/>
  <c r="Y1163" i="8"/>
  <c r="AA1163" i="8" s="1"/>
  <c r="Y1164" i="8"/>
  <c r="AA1164" i="8" s="1"/>
  <c r="Y1165" i="8"/>
  <c r="AA1165" i="8" s="1"/>
  <c r="Y1166" i="8"/>
  <c r="AA1166" i="8" s="1"/>
  <c r="Y1167" i="8"/>
  <c r="AA1167" i="8" s="1"/>
  <c r="Y1168" i="8"/>
  <c r="AA1168" i="8" s="1"/>
  <c r="Y1169" i="8"/>
  <c r="AA1169" i="8" s="1"/>
  <c r="Y1170" i="8"/>
  <c r="AA1170" i="8" s="1"/>
  <c r="Y1171" i="8"/>
  <c r="AA1171" i="8" s="1"/>
  <c r="Y1172" i="8"/>
  <c r="AA1172" i="8" s="1"/>
  <c r="Y1173" i="8"/>
  <c r="AA1173" i="8" s="1"/>
  <c r="Y1174" i="8"/>
  <c r="AA1174" i="8" s="1"/>
  <c r="Y1175" i="8"/>
  <c r="AA1175" i="8" s="1"/>
  <c r="Y1176" i="8"/>
  <c r="AA1176" i="8" s="1"/>
  <c r="Y1177" i="8"/>
  <c r="AA1177" i="8" s="1"/>
  <c r="Y1178" i="8"/>
  <c r="AA1178" i="8" s="1"/>
  <c r="Y1179" i="8"/>
  <c r="AA1179" i="8" s="1"/>
  <c r="Y1180" i="8"/>
  <c r="AA1180" i="8" s="1"/>
  <c r="Y1181" i="8"/>
  <c r="AA1181" i="8" s="1"/>
  <c r="Y1182" i="8"/>
  <c r="AA1182" i="8" s="1"/>
  <c r="Y1183" i="8"/>
  <c r="AA1183" i="8" s="1"/>
  <c r="Y1184" i="8"/>
  <c r="AA1184" i="8" s="1"/>
  <c r="Y1185" i="8"/>
  <c r="AA1185" i="8" s="1"/>
  <c r="Y1186" i="8"/>
  <c r="AA1186" i="8" s="1"/>
  <c r="Y1187" i="8"/>
  <c r="AA1187" i="8" s="1"/>
  <c r="Y1188" i="8"/>
  <c r="AA1188" i="8" s="1"/>
  <c r="Y1189" i="8"/>
  <c r="AA1189" i="8" s="1"/>
  <c r="Y1190" i="8"/>
  <c r="AA1190" i="8" s="1"/>
  <c r="Y1191" i="8"/>
  <c r="AA1191" i="8" s="1"/>
  <c r="Y1192" i="8"/>
  <c r="AA1192" i="8" s="1"/>
  <c r="Y1193" i="8"/>
  <c r="AA1193" i="8" s="1"/>
  <c r="Y1194" i="8"/>
  <c r="AA1194" i="8" s="1"/>
  <c r="Y1195" i="8"/>
  <c r="AA1195" i="8" s="1"/>
  <c r="Y1196" i="8"/>
  <c r="AA1196" i="8" s="1"/>
  <c r="Y1197" i="8"/>
  <c r="AA1197" i="8" s="1"/>
  <c r="Y1198" i="8"/>
  <c r="AA1198" i="8" s="1"/>
  <c r="Y1199" i="8"/>
  <c r="AA1199" i="8" s="1"/>
  <c r="Y1200" i="8"/>
  <c r="AA1200" i="8" s="1"/>
  <c r="Y1201" i="8"/>
  <c r="AA1201" i="8" s="1"/>
  <c r="Y1202" i="8"/>
  <c r="AA1202" i="8" s="1"/>
  <c r="Y1203" i="8"/>
  <c r="AA1203" i="8" s="1"/>
  <c r="Y1204" i="8"/>
  <c r="AA1204" i="8" s="1"/>
  <c r="Y1205" i="8"/>
  <c r="AA1205" i="8" s="1"/>
  <c r="Y1206" i="8"/>
  <c r="AA1206" i="8" s="1"/>
  <c r="Y1207" i="8"/>
  <c r="AA1207" i="8" s="1"/>
  <c r="Y1208" i="8"/>
  <c r="AA1208" i="8" s="1"/>
  <c r="Y1209" i="8"/>
  <c r="AA1209" i="8" s="1"/>
  <c r="Y1210" i="8"/>
  <c r="AA1210" i="8" s="1"/>
  <c r="Y1211" i="8"/>
  <c r="AA1211" i="8" s="1"/>
  <c r="Y1212" i="8"/>
  <c r="AA1212" i="8" s="1"/>
  <c r="Y1213" i="8"/>
  <c r="AA1213" i="8" s="1"/>
  <c r="Y1214" i="8"/>
  <c r="AA1214" i="8" s="1"/>
  <c r="Y1215" i="8"/>
  <c r="AA1215" i="8" s="1"/>
  <c r="Y1216" i="8"/>
  <c r="AA1216" i="8" s="1"/>
  <c r="Y1217" i="8"/>
  <c r="AA1217" i="8" s="1"/>
  <c r="Y1218" i="8"/>
  <c r="AA1218" i="8" s="1"/>
  <c r="Y1219" i="8"/>
  <c r="AA1219" i="8" s="1"/>
  <c r="Y1220" i="8"/>
  <c r="AA1220" i="8" s="1"/>
  <c r="Y1221" i="8"/>
  <c r="AA1221" i="8" s="1"/>
  <c r="Y1222" i="8"/>
  <c r="AA1222" i="8" s="1"/>
  <c r="Y1223" i="8"/>
  <c r="AA1223" i="8" s="1"/>
  <c r="Y1224" i="8"/>
  <c r="AA1224" i="8" s="1"/>
  <c r="Y1225" i="8"/>
  <c r="AA1225" i="8" s="1"/>
  <c r="Y1226" i="8"/>
  <c r="AA1226" i="8" s="1"/>
  <c r="Y1227" i="8"/>
  <c r="AA1227" i="8" s="1"/>
  <c r="Y1228" i="8"/>
  <c r="AA1228" i="8" s="1"/>
  <c r="Y1229" i="8"/>
  <c r="AA1229" i="8" s="1"/>
  <c r="Y1230" i="8"/>
  <c r="AA1230" i="8" s="1"/>
  <c r="Y1231" i="8"/>
  <c r="AA1231" i="8" s="1"/>
  <c r="Y1232" i="8"/>
  <c r="AA1232" i="8" s="1"/>
  <c r="Y1233" i="8"/>
  <c r="AA1233" i="8" s="1"/>
  <c r="Y1234" i="8"/>
  <c r="AA1234" i="8" s="1"/>
  <c r="Y1235" i="8"/>
  <c r="AA1235" i="8" s="1"/>
  <c r="Y1236" i="8"/>
  <c r="AA1236" i="8" s="1"/>
  <c r="Y1237" i="8"/>
  <c r="AA1237" i="8" s="1"/>
  <c r="Y1238" i="8"/>
  <c r="AA1238" i="8" s="1"/>
  <c r="Y1239" i="8"/>
  <c r="AA1239" i="8" s="1"/>
  <c r="Y1240" i="8"/>
  <c r="AA1240" i="8" s="1"/>
  <c r="Y1241" i="8"/>
  <c r="AA1241" i="8" s="1"/>
  <c r="Y1242" i="8"/>
  <c r="AA1242" i="8" s="1"/>
  <c r="Y1243" i="8"/>
  <c r="AA1243" i="8" s="1"/>
  <c r="Y1244" i="8"/>
  <c r="AA1244" i="8" s="1"/>
  <c r="Y1245" i="8"/>
  <c r="AA1245" i="8" s="1"/>
  <c r="Y1246" i="8"/>
  <c r="AA1246" i="8" s="1"/>
  <c r="Y1247" i="8"/>
  <c r="AA1247" i="8" s="1"/>
  <c r="Y1248" i="8"/>
  <c r="AA1248" i="8" s="1"/>
  <c r="Y1249" i="8"/>
  <c r="AA1249" i="8" s="1"/>
  <c r="Y1250" i="8"/>
  <c r="AA1250" i="8" s="1"/>
  <c r="Y1251" i="8"/>
  <c r="AA1251" i="8" s="1"/>
  <c r="Y1252" i="8"/>
  <c r="AA1252" i="8" s="1"/>
  <c r="Y1253" i="8"/>
  <c r="AA1253" i="8" s="1"/>
  <c r="Y1254" i="8"/>
  <c r="AA1254" i="8" s="1"/>
  <c r="Y1255" i="8"/>
  <c r="AA1255" i="8" s="1"/>
  <c r="Y1256" i="8"/>
  <c r="AA1256" i="8" s="1"/>
  <c r="Y1257" i="8"/>
  <c r="AA1257" i="8" s="1"/>
  <c r="Y1258" i="8"/>
  <c r="AA1258" i="8" s="1"/>
  <c r="Y1259" i="8"/>
  <c r="AA1259" i="8" s="1"/>
  <c r="Y1260" i="8"/>
  <c r="AA1260" i="8" s="1"/>
  <c r="Y1261" i="8"/>
  <c r="AA1261" i="8" s="1"/>
  <c r="Y1262" i="8"/>
  <c r="AA1262" i="8" s="1"/>
  <c r="Y1263" i="8"/>
  <c r="AA1263" i="8" s="1"/>
  <c r="Y1264" i="8"/>
  <c r="AA1264" i="8" s="1"/>
  <c r="Y1265" i="8"/>
  <c r="AA1265" i="8" s="1"/>
  <c r="Y1266" i="8"/>
  <c r="AA1266" i="8" s="1"/>
  <c r="Y1267" i="8"/>
  <c r="AA1267" i="8" s="1"/>
  <c r="Y1268" i="8"/>
  <c r="AA1268" i="8" s="1"/>
  <c r="Y1269" i="8"/>
  <c r="AA1269" i="8" s="1"/>
  <c r="Y1270" i="8"/>
  <c r="AA1270" i="8" s="1"/>
  <c r="Y1271" i="8"/>
  <c r="AA1271" i="8" s="1"/>
  <c r="Y1272" i="8"/>
  <c r="AA1272" i="8" s="1"/>
  <c r="Y1273" i="8"/>
  <c r="AA1273" i="8" s="1"/>
  <c r="Y1274" i="8"/>
  <c r="AA1274" i="8" s="1"/>
  <c r="Y1275" i="8"/>
  <c r="AA1275" i="8" s="1"/>
  <c r="Y1276" i="8"/>
  <c r="AA1276" i="8" s="1"/>
  <c r="Y1277" i="8"/>
  <c r="AA1277" i="8" s="1"/>
  <c r="Y1278" i="8"/>
  <c r="AA1278" i="8" s="1"/>
  <c r="Y1279" i="8"/>
  <c r="AA1279" i="8" s="1"/>
  <c r="Y1280" i="8"/>
  <c r="AA1280" i="8" s="1"/>
  <c r="Y1281" i="8"/>
  <c r="AA1281" i="8" s="1"/>
  <c r="Y1282" i="8"/>
  <c r="AA1282" i="8" s="1"/>
  <c r="Y1283" i="8"/>
  <c r="AA1283" i="8" s="1"/>
  <c r="Y1284" i="8"/>
  <c r="AA1284" i="8" s="1"/>
  <c r="Y1285" i="8"/>
  <c r="AA1285" i="8" s="1"/>
  <c r="Y1286" i="8"/>
  <c r="AA1286" i="8" s="1"/>
  <c r="Y1287" i="8"/>
  <c r="AA1287" i="8" s="1"/>
  <c r="Y1288" i="8"/>
  <c r="AA1288" i="8" s="1"/>
  <c r="Y1289" i="8"/>
  <c r="AA1289" i="8" s="1"/>
  <c r="Y1290" i="8"/>
  <c r="AA1290" i="8" s="1"/>
  <c r="Y1291" i="8"/>
  <c r="AA1291" i="8" s="1"/>
  <c r="Y1292" i="8"/>
  <c r="AA1292" i="8" s="1"/>
  <c r="Y1293" i="8"/>
  <c r="AA1293" i="8" s="1"/>
  <c r="Y1294" i="8"/>
  <c r="AA1294" i="8" s="1"/>
  <c r="Y1295" i="8"/>
  <c r="AA1295" i="8" s="1"/>
  <c r="Y1296" i="8"/>
  <c r="AA1296" i="8" s="1"/>
  <c r="Y1297" i="8"/>
  <c r="AA1297" i="8" s="1"/>
  <c r="Y1298" i="8"/>
  <c r="AA1298" i="8" s="1"/>
  <c r="Y1299" i="8"/>
  <c r="AA1299" i="8" s="1"/>
  <c r="Y1300" i="8"/>
  <c r="AA1300" i="8" s="1"/>
  <c r="Y1301" i="8"/>
  <c r="AA1301" i="8" s="1"/>
  <c r="Y1302" i="8"/>
  <c r="AA1302" i="8" s="1"/>
  <c r="Y1303" i="8"/>
  <c r="AA1303" i="8" s="1"/>
  <c r="Y1304" i="8"/>
  <c r="AA1304" i="8" s="1"/>
  <c r="Y1305" i="8"/>
  <c r="AA1305" i="8" s="1"/>
  <c r="Y1306" i="8"/>
  <c r="AA1306" i="8" s="1"/>
  <c r="Y1307" i="8"/>
  <c r="AA1307" i="8" s="1"/>
  <c r="Y1308" i="8"/>
  <c r="AA1308" i="8" s="1"/>
  <c r="Y1309" i="8"/>
  <c r="AA1309" i="8" s="1"/>
  <c r="Y1310" i="8"/>
  <c r="AA1310" i="8" s="1"/>
  <c r="Y1311" i="8"/>
  <c r="AA1311" i="8" s="1"/>
  <c r="Y1312" i="8"/>
  <c r="AA1312" i="8" s="1"/>
  <c r="Y1313" i="8"/>
  <c r="AA1313" i="8" s="1"/>
  <c r="Y1314" i="8"/>
  <c r="AA1314" i="8" s="1"/>
  <c r="Y1315" i="8"/>
  <c r="AA1315" i="8" s="1"/>
  <c r="Y1316" i="8"/>
  <c r="AA1316" i="8" s="1"/>
  <c r="Y1317" i="8"/>
  <c r="AA1317" i="8" s="1"/>
  <c r="Y1318" i="8"/>
  <c r="AA1318" i="8" s="1"/>
  <c r="Y1319" i="8"/>
  <c r="AA1319" i="8" s="1"/>
  <c r="Y1320" i="8"/>
  <c r="AA1320" i="8" s="1"/>
  <c r="Y1321" i="8"/>
  <c r="AA1321" i="8" s="1"/>
  <c r="Y1322" i="8"/>
  <c r="AA1322" i="8" s="1"/>
  <c r="Y1323" i="8"/>
  <c r="AA1323" i="8" s="1"/>
  <c r="Y1324" i="8"/>
  <c r="AA1324" i="8" s="1"/>
  <c r="Y1325" i="8"/>
  <c r="AA1325" i="8" s="1"/>
  <c r="Y1326" i="8"/>
  <c r="AA1326" i="8" s="1"/>
  <c r="Y1327" i="8"/>
  <c r="AA1327" i="8" s="1"/>
  <c r="Y1328" i="8"/>
  <c r="AA1328" i="8" s="1"/>
  <c r="Y1329" i="8"/>
  <c r="AA1329" i="8" s="1"/>
  <c r="Y1330" i="8"/>
  <c r="AA1330" i="8" s="1"/>
  <c r="Y1331" i="8"/>
  <c r="AA1331" i="8" s="1"/>
  <c r="Y1332" i="8"/>
  <c r="AA1332" i="8" s="1"/>
  <c r="Y1333" i="8"/>
  <c r="AA1333" i="8" s="1"/>
  <c r="Y1334" i="8"/>
  <c r="AA1334" i="8" s="1"/>
  <c r="Y1335" i="8"/>
  <c r="AA1335" i="8" s="1"/>
  <c r="Y1336" i="8"/>
  <c r="AA1336" i="8" s="1"/>
  <c r="Y1337" i="8"/>
  <c r="AA1337" i="8" s="1"/>
  <c r="Y1338" i="8"/>
  <c r="AA1338" i="8" s="1"/>
  <c r="Y1339" i="8"/>
  <c r="AA1339" i="8" s="1"/>
  <c r="Y1340" i="8"/>
  <c r="AA1340" i="8" s="1"/>
  <c r="Y1341" i="8"/>
  <c r="AA1341" i="8" s="1"/>
  <c r="Y1342" i="8"/>
  <c r="AA1342" i="8" s="1"/>
  <c r="Y1343" i="8"/>
  <c r="AA1343" i="8" s="1"/>
  <c r="Y1344" i="8"/>
  <c r="AA1344" i="8" s="1"/>
  <c r="Y1345" i="8"/>
  <c r="AA1345" i="8" s="1"/>
  <c r="Y1346" i="8"/>
  <c r="AA1346" i="8" s="1"/>
  <c r="Y1347" i="8"/>
  <c r="AA1347" i="8" s="1"/>
  <c r="Y1348" i="8"/>
  <c r="AA1348" i="8" s="1"/>
  <c r="Y1349" i="8"/>
  <c r="AA1349" i="8" s="1"/>
  <c r="Y1350" i="8"/>
  <c r="AA1350" i="8" s="1"/>
  <c r="Y1351" i="8"/>
  <c r="AA1351" i="8" s="1"/>
  <c r="Y1352" i="8"/>
  <c r="AA1352" i="8" s="1"/>
  <c r="Y1353" i="8"/>
  <c r="AA1353" i="8" s="1"/>
  <c r="Y1354" i="8"/>
  <c r="AA1354" i="8" s="1"/>
  <c r="Y1355" i="8"/>
  <c r="AA1355" i="8" s="1"/>
  <c r="Y1356" i="8"/>
  <c r="AA1356" i="8" s="1"/>
  <c r="Y1357" i="8"/>
  <c r="AA1357" i="8" s="1"/>
  <c r="Y1358" i="8"/>
  <c r="AA1358" i="8" s="1"/>
  <c r="Y1359" i="8"/>
  <c r="AA1359" i="8" s="1"/>
  <c r="Y1360" i="8"/>
  <c r="AA1360" i="8" s="1"/>
  <c r="Y1361" i="8"/>
  <c r="AA1361" i="8" s="1"/>
  <c r="Y1362" i="8"/>
  <c r="AA1362" i="8" s="1"/>
  <c r="Y1363" i="8"/>
  <c r="AA1363" i="8" s="1"/>
  <c r="Y1364" i="8"/>
  <c r="AA1364" i="8" s="1"/>
  <c r="Y1365" i="8"/>
  <c r="AA1365" i="8" s="1"/>
  <c r="Y1366" i="8"/>
  <c r="AA1366" i="8" s="1"/>
  <c r="Y1367" i="8"/>
  <c r="AA1367" i="8" s="1"/>
  <c r="Y1368" i="8"/>
  <c r="AA1368" i="8" s="1"/>
  <c r="Y1369" i="8"/>
  <c r="AA1369" i="8" s="1"/>
  <c r="Y1370" i="8"/>
  <c r="AA1370" i="8" s="1"/>
  <c r="Y1371" i="8"/>
  <c r="AA1371" i="8" s="1"/>
  <c r="Y1372" i="8"/>
  <c r="AA1372" i="8" s="1"/>
  <c r="Y1373" i="8"/>
  <c r="AA1373" i="8" s="1"/>
  <c r="Y1374" i="8"/>
  <c r="AA1374" i="8" s="1"/>
  <c r="Y1375" i="8"/>
  <c r="AA1375" i="8" s="1"/>
  <c r="Y1376" i="8"/>
  <c r="AA1376" i="8" s="1"/>
  <c r="Y1377" i="8"/>
  <c r="AA1377" i="8" s="1"/>
  <c r="Y1378" i="8"/>
  <c r="AA1378" i="8" s="1"/>
  <c r="Y1379" i="8"/>
  <c r="AA1379" i="8" s="1"/>
  <c r="Y1380" i="8"/>
  <c r="AA1380" i="8" s="1"/>
  <c r="Y1381" i="8"/>
  <c r="AA1381" i="8" s="1"/>
  <c r="Y1382" i="8"/>
  <c r="AA1382" i="8" s="1"/>
  <c r="Y1383" i="8"/>
  <c r="AA1383" i="8" s="1"/>
  <c r="Y1384" i="8"/>
  <c r="AA1384" i="8" s="1"/>
  <c r="Y1385" i="8"/>
  <c r="AA1385" i="8" s="1"/>
  <c r="Y1386" i="8"/>
  <c r="AA1386" i="8" s="1"/>
  <c r="Y1387" i="8"/>
  <c r="AA1387" i="8" s="1"/>
  <c r="Y1388" i="8"/>
  <c r="AA1388" i="8" s="1"/>
  <c r="Y1389" i="8"/>
  <c r="AA1389" i="8" s="1"/>
  <c r="Y1390" i="8"/>
  <c r="AA1390" i="8" s="1"/>
  <c r="Y1391" i="8"/>
  <c r="AA1391" i="8" s="1"/>
  <c r="Y1392" i="8"/>
  <c r="AA1392" i="8" s="1"/>
  <c r="Y1393" i="8"/>
  <c r="AA1393" i="8" s="1"/>
  <c r="Y1394" i="8"/>
  <c r="AA1394" i="8" s="1"/>
  <c r="Y1395" i="8"/>
  <c r="AA1395" i="8" s="1"/>
  <c r="Y1396" i="8"/>
  <c r="AA1396" i="8" s="1"/>
  <c r="Y1397" i="8"/>
  <c r="AA1397" i="8" s="1"/>
  <c r="Y1398" i="8"/>
  <c r="AA1398" i="8" s="1"/>
  <c r="Y1399" i="8"/>
  <c r="AA1399" i="8" s="1"/>
  <c r="Y1400" i="8"/>
  <c r="AA1400" i="8" s="1"/>
  <c r="Y1401" i="8"/>
  <c r="AA1401" i="8" s="1"/>
  <c r="Y1402" i="8"/>
  <c r="AA1402" i="8" s="1"/>
  <c r="Y1403" i="8"/>
  <c r="AA1403" i="8" s="1"/>
  <c r="Y1404" i="8"/>
  <c r="AA1404" i="8" s="1"/>
  <c r="Y1405" i="8"/>
  <c r="AA1405" i="8" s="1"/>
  <c r="Y1406" i="8"/>
  <c r="AA1406" i="8" s="1"/>
  <c r="Y1407" i="8"/>
  <c r="AA1407" i="8" s="1"/>
  <c r="Y1408" i="8"/>
  <c r="AA1408" i="8" s="1"/>
  <c r="Y1409" i="8"/>
  <c r="AA1409" i="8" s="1"/>
  <c r="Y1410" i="8"/>
  <c r="AA1410" i="8" s="1"/>
  <c r="Y1411" i="8"/>
  <c r="AA1411" i="8" s="1"/>
  <c r="Y1412" i="8"/>
  <c r="AA1412" i="8" s="1"/>
  <c r="Y1413" i="8"/>
  <c r="AA1413" i="8" s="1"/>
  <c r="Y1414" i="8"/>
  <c r="AA1414" i="8" s="1"/>
  <c r="Y1415" i="8"/>
  <c r="AA1415" i="8" s="1"/>
  <c r="Y1416" i="8"/>
  <c r="AA1416" i="8" s="1"/>
  <c r="Y1417" i="8"/>
  <c r="AA1417" i="8" s="1"/>
  <c r="Y1418" i="8"/>
  <c r="AA1418" i="8" s="1"/>
  <c r="Y1419" i="8"/>
  <c r="AA1419" i="8" s="1"/>
  <c r="Y1420" i="8"/>
  <c r="AA1420" i="8" s="1"/>
  <c r="Y1421" i="8"/>
  <c r="AA1421" i="8" s="1"/>
  <c r="Y1422" i="8"/>
  <c r="AA1422" i="8" s="1"/>
  <c r="Y1423" i="8"/>
  <c r="AA1423" i="8" s="1"/>
  <c r="Y1424" i="8"/>
  <c r="AA1424" i="8" s="1"/>
  <c r="Y1425" i="8"/>
  <c r="AA1425" i="8" s="1"/>
  <c r="Y1426" i="8"/>
  <c r="AA1426" i="8" s="1"/>
  <c r="Y1427" i="8"/>
  <c r="AA1427" i="8" s="1"/>
  <c r="Y1428" i="8"/>
  <c r="AA1428" i="8" s="1"/>
  <c r="Y1429" i="8"/>
  <c r="AA1429" i="8" s="1"/>
  <c r="Y1430" i="8"/>
  <c r="AA1430" i="8" s="1"/>
  <c r="Y1431" i="8"/>
  <c r="AA1431" i="8" s="1"/>
  <c r="Y1432" i="8"/>
  <c r="AA1432" i="8" s="1"/>
  <c r="Y1433" i="8"/>
  <c r="AA1433" i="8" s="1"/>
  <c r="Y1434" i="8"/>
  <c r="AA1434" i="8" s="1"/>
  <c r="Y1435" i="8"/>
  <c r="AA1435" i="8" s="1"/>
  <c r="Y1436" i="8"/>
  <c r="AA1436" i="8" s="1"/>
  <c r="Y1437" i="8"/>
  <c r="AA1437" i="8" s="1"/>
  <c r="Y1438" i="8"/>
  <c r="AA1438" i="8" s="1"/>
  <c r="Y1439" i="8"/>
  <c r="AA1439" i="8" s="1"/>
  <c r="Y1440" i="8"/>
  <c r="AA1440" i="8" s="1"/>
  <c r="Y1441" i="8"/>
  <c r="AA1441" i="8" s="1"/>
  <c r="Y1442" i="8"/>
  <c r="AA1442" i="8" s="1"/>
  <c r="Y1443" i="8"/>
  <c r="AA1443" i="8" s="1"/>
  <c r="Y1444" i="8"/>
  <c r="AA1444" i="8" s="1"/>
  <c r="Y1445" i="8"/>
  <c r="AA1445" i="8" s="1"/>
  <c r="Y1446" i="8"/>
  <c r="AA1446" i="8" s="1"/>
  <c r="Y1447" i="8"/>
  <c r="AA1447" i="8" s="1"/>
  <c r="Y1448" i="8"/>
  <c r="AA1448" i="8" s="1"/>
  <c r="Y1449" i="8"/>
  <c r="AA1449" i="8" s="1"/>
  <c r="Y1450" i="8"/>
  <c r="AA1450" i="8" s="1"/>
  <c r="Y1451" i="8"/>
  <c r="AA1451" i="8" s="1"/>
  <c r="Y1452" i="8"/>
  <c r="AA1452" i="8" s="1"/>
  <c r="Y1453" i="8"/>
  <c r="AA1453" i="8" s="1"/>
  <c r="Y1454" i="8"/>
  <c r="AA1454" i="8" s="1"/>
  <c r="Y1455" i="8"/>
  <c r="AA1455" i="8" s="1"/>
  <c r="Y1456" i="8"/>
  <c r="AA1456" i="8" s="1"/>
  <c r="Y1457" i="8"/>
  <c r="AA1457" i="8" s="1"/>
  <c r="Y1458" i="8"/>
  <c r="AA1458" i="8" s="1"/>
  <c r="Y1459" i="8"/>
  <c r="AA1459" i="8" s="1"/>
  <c r="Y1460" i="8"/>
  <c r="AA1460" i="8" s="1"/>
  <c r="Y1461" i="8"/>
  <c r="AA1461" i="8" s="1"/>
  <c r="Y1462" i="8"/>
  <c r="AA1462" i="8" s="1"/>
  <c r="Y1463" i="8"/>
  <c r="AA1463" i="8" s="1"/>
  <c r="Y1464" i="8"/>
  <c r="AA1464" i="8" s="1"/>
  <c r="Y1465" i="8"/>
  <c r="AA1465" i="8" s="1"/>
  <c r="Y1466" i="8"/>
  <c r="AA1466" i="8" s="1"/>
  <c r="Y1467" i="8"/>
  <c r="AA1467" i="8" s="1"/>
  <c r="Y1468" i="8"/>
  <c r="AA1468" i="8" s="1"/>
  <c r="Y1469" i="8"/>
  <c r="AA1469" i="8" s="1"/>
  <c r="Y1470" i="8"/>
  <c r="AA1470" i="8" s="1"/>
  <c r="Y1471" i="8"/>
  <c r="AA1471" i="8" s="1"/>
  <c r="Y1472" i="8"/>
  <c r="AA1472" i="8" s="1"/>
  <c r="Y1473" i="8"/>
  <c r="AA1473" i="8" s="1"/>
  <c r="Y1474" i="8"/>
  <c r="AA1474" i="8" s="1"/>
  <c r="Y1475" i="8"/>
  <c r="AA1475" i="8" s="1"/>
  <c r="Y1476" i="8"/>
  <c r="AA1476" i="8" s="1"/>
  <c r="Y1477" i="8"/>
  <c r="AA1477" i="8" s="1"/>
  <c r="Y1478" i="8"/>
  <c r="AA1478" i="8" s="1"/>
  <c r="Y1479" i="8"/>
  <c r="AA1479" i="8" s="1"/>
  <c r="Y1480" i="8"/>
  <c r="AA1480" i="8" s="1"/>
  <c r="Y1481" i="8"/>
  <c r="AA1481" i="8" s="1"/>
  <c r="Y1482" i="8"/>
  <c r="AA1482" i="8" s="1"/>
  <c r="Y1483" i="8"/>
  <c r="AA1483" i="8" s="1"/>
  <c r="Y1484" i="8"/>
  <c r="AA1484" i="8" s="1"/>
  <c r="Y1485" i="8"/>
  <c r="AA1485" i="8" s="1"/>
  <c r="Y1486" i="8"/>
  <c r="AA1486" i="8" s="1"/>
  <c r="Y1487" i="8"/>
  <c r="AA1487" i="8" s="1"/>
  <c r="Y1488" i="8"/>
  <c r="AA1488" i="8" s="1"/>
  <c r="Y1489" i="8"/>
  <c r="AA1489" i="8" s="1"/>
  <c r="Y1490" i="8"/>
  <c r="AA1490" i="8" s="1"/>
  <c r="Y1491" i="8"/>
  <c r="AA1491" i="8" s="1"/>
  <c r="Y1492" i="8"/>
  <c r="AA1492" i="8" s="1"/>
  <c r="Y1493" i="8"/>
  <c r="AA1493" i="8" s="1"/>
  <c r="Y1494" i="8"/>
  <c r="AA1494" i="8" s="1"/>
  <c r="Y1495" i="8"/>
  <c r="AA1495" i="8" s="1"/>
  <c r="Y1496" i="8"/>
  <c r="AA1496" i="8" s="1"/>
  <c r="Y1497" i="8"/>
  <c r="AA1497" i="8" s="1"/>
  <c r="Y1498" i="8"/>
  <c r="AA1498" i="8" s="1"/>
  <c r="Y1499" i="8"/>
  <c r="AA1499" i="8" s="1"/>
  <c r="Y1500" i="8"/>
  <c r="AA1500" i="8" s="1"/>
  <c r="Y1501" i="8"/>
  <c r="AA1501" i="8" s="1"/>
  <c r="Y1502" i="8"/>
  <c r="AA1502" i="8" s="1"/>
  <c r="Y1503" i="8"/>
  <c r="AA1503" i="8" s="1"/>
  <c r="Y1504" i="8"/>
  <c r="AA1504" i="8" s="1"/>
  <c r="Y1505" i="8"/>
  <c r="AA1505" i="8" s="1"/>
  <c r="Y1506" i="8"/>
  <c r="AA1506" i="8" s="1"/>
  <c r="Y1507" i="8"/>
  <c r="AA1507" i="8" s="1"/>
  <c r="Y1508" i="8"/>
  <c r="AA1508" i="8" s="1"/>
  <c r="Y1509" i="8"/>
  <c r="AA1509" i="8" s="1"/>
  <c r="Y1510" i="8"/>
  <c r="AA1510" i="8" s="1"/>
  <c r="Y1511" i="8"/>
  <c r="AA1511" i="8" s="1"/>
  <c r="Y1512" i="8"/>
  <c r="AA1512" i="8" s="1"/>
  <c r="Y1513" i="8"/>
  <c r="AA1513" i="8" s="1"/>
  <c r="Y1514" i="8"/>
  <c r="AA1514" i="8" s="1"/>
  <c r="Y1515" i="8"/>
  <c r="AA1515" i="8" s="1"/>
  <c r="Y1516" i="8"/>
  <c r="AA1516" i="8" s="1"/>
  <c r="Y1517" i="8"/>
  <c r="AA1517" i="8" s="1"/>
  <c r="Y1518" i="8"/>
  <c r="AA1518" i="8" s="1"/>
  <c r="Y1519" i="8"/>
  <c r="AA1519" i="8" s="1"/>
  <c r="Y1520" i="8"/>
  <c r="AA1520" i="8" s="1"/>
  <c r="Y1521" i="8"/>
  <c r="AA1521" i="8" s="1"/>
  <c r="Y1522" i="8"/>
  <c r="AA1522" i="8" s="1"/>
  <c r="Y1523" i="8"/>
  <c r="AA1523" i="8" s="1"/>
  <c r="Y1524" i="8"/>
  <c r="AA1524" i="8" s="1"/>
  <c r="Y1525" i="8"/>
  <c r="AA1525" i="8" s="1"/>
  <c r="Y1526" i="8"/>
  <c r="AA1526" i="8" s="1"/>
  <c r="Y1527" i="8"/>
  <c r="AA1527" i="8" s="1"/>
  <c r="Y1528" i="8"/>
  <c r="AA1528" i="8" s="1"/>
  <c r="Y1529" i="8"/>
  <c r="AA1529" i="8" s="1"/>
  <c r="Y1530" i="8"/>
  <c r="AA1530" i="8" s="1"/>
  <c r="Y1531" i="8"/>
  <c r="AA1531" i="8" s="1"/>
  <c r="Y1532" i="8"/>
  <c r="AA1532" i="8" s="1"/>
  <c r="Y1533" i="8"/>
  <c r="AA1533" i="8" s="1"/>
  <c r="Y1534" i="8"/>
  <c r="AA1534" i="8" s="1"/>
  <c r="Y1535" i="8"/>
  <c r="AA1535" i="8" s="1"/>
  <c r="Y1536" i="8"/>
  <c r="AA1536" i="8" s="1"/>
  <c r="Y1537" i="8"/>
  <c r="AA1537" i="8" s="1"/>
  <c r="Y1538" i="8"/>
  <c r="AA1538" i="8" s="1"/>
  <c r="Y1539" i="8"/>
  <c r="AA1539" i="8" s="1"/>
  <c r="Y1540" i="8"/>
  <c r="AA1540" i="8" s="1"/>
  <c r="Y1541" i="8"/>
  <c r="AA1541" i="8" s="1"/>
  <c r="Y1542" i="8"/>
  <c r="AA1542" i="8" s="1"/>
  <c r="Y1543" i="8"/>
  <c r="AA1543" i="8" s="1"/>
  <c r="Y1544" i="8"/>
  <c r="AA1544" i="8" s="1"/>
  <c r="Y1545" i="8"/>
  <c r="AA1545" i="8" s="1"/>
  <c r="Y1546" i="8"/>
  <c r="AA1546" i="8" s="1"/>
  <c r="Y1547" i="8"/>
  <c r="AA1547" i="8" s="1"/>
  <c r="Y1548" i="8"/>
  <c r="AA1548" i="8" s="1"/>
  <c r="Y1549" i="8"/>
  <c r="AA1549" i="8" s="1"/>
  <c r="Y1550" i="8"/>
  <c r="AA1550" i="8" s="1"/>
  <c r="Y1551" i="8"/>
  <c r="AA1551" i="8" s="1"/>
  <c r="Y1552" i="8"/>
  <c r="AA1552" i="8" s="1"/>
  <c r="Y1553" i="8"/>
  <c r="AA1553" i="8" s="1"/>
  <c r="Y1554" i="8"/>
  <c r="AA1554" i="8" s="1"/>
  <c r="Y1555" i="8"/>
  <c r="AA1555" i="8" s="1"/>
  <c r="Y1556" i="8"/>
  <c r="AA1556" i="8" s="1"/>
  <c r="Y1557" i="8"/>
  <c r="AA1557" i="8" s="1"/>
  <c r="Y1558" i="8"/>
  <c r="AA1558" i="8" s="1"/>
  <c r="Y1559" i="8"/>
  <c r="AA1559" i="8" s="1"/>
  <c r="Y1560" i="8"/>
  <c r="AA1560" i="8" s="1"/>
  <c r="Y1561" i="8"/>
  <c r="AA1561" i="8" s="1"/>
  <c r="Y1562" i="8"/>
  <c r="AA1562" i="8" s="1"/>
  <c r="Y1563" i="8"/>
  <c r="AA1563" i="8" s="1"/>
  <c r="Y1564" i="8"/>
  <c r="AA1564" i="8" s="1"/>
  <c r="Y1565" i="8"/>
  <c r="AA1565" i="8" s="1"/>
  <c r="Y1566" i="8"/>
  <c r="AA1566" i="8" s="1"/>
  <c r="Y1567" i="8"/>
  <c r="AA1567" i="8" s="1"/>
  <c r="Y1568" i="8"/>
  <c r="AA1568" i="8" s="1"/>
  <c r="Y1569" i="8"/>
  <c r="AA1569" i="8" s="1"/>
  <c r="Y1570" i="8"/>
  <c r="AA1570" i="8" s="1"/>
  <c r="Y1571" i="8"/>
  <c r="AA1571" i="8" s="1"/>
  <c r="Y1572" i="8"/>
  <c r="AA1572" i="8" s="1"/>
  <c r="Y1573" i="8"/>
  <c r="AA1573" i="8" s="1"/>
  <c r="Y1574" i="8"/>
  <c r="AA1574" i="8" s="1"/>
  <c r="Y1575" i="8"/>
  <c r="AA1575" i="8" s="1"/>
  <c r="Y1576" i="8"/>
  <c r="AA1576" i="8" s="1"/>
  <c r="Y1577" i="8"/>
  <c r="AA1577" i="8" s="1"/>
  <c r="Y1578" i="8"/>
  <c r="AA1578" i="8" s="1"/>
  <c r="Y1579" i="8"/>
  <c r="AA1579" i="8" s="1"/>
  <c r="Y1580" i="8"/>
  <c r="AA1580" i="8" s="1"/>
  <c r="Y1581" i="8"/>
  <c r="AA1581" i="8" s="1"/>
  <c r="Y1582" i="8"/>
  <c r="AA1582" i="8" s="1"/>
  <c r="Y1583" i="8"/>
  <c r="AA1583" i="8" s="1"/>
  <c r="Y1584" i="8"/>
  <c r="AA1584" i="8" s="1"/>
  <c r="Y1585" i="8"/>
  <c r="AA1585" i="8" s="1"/>
  <c r="Y1586" i="8"/>
  <c r="AA1586" i="8" s="1"/>
  <c r="Y1587" i="8"/>
  <c r="AA1587" i="8" s="1"/>
  <c r="Y1588" i="8"/>
  <c r="AA1588" i="8" s="1"/>
  <c r="Y1589" i="8"/>
  <c r="AA1589" i="8" s="1"/>
  <c r="Y1590" i="8"/>
  <c r="AA1590" i="8" s="1"/>
  <c r="Y1591" i="8"/>
  <c r="AA1591" i="8" s="1"/>
  <c r="Y1592" i="8"/>
  <c r="AA1592" i="8" s="1"/>
  <c r="Y1593" i="8"/>
  <c r="AA1593" i="8" s="1"/>
  <c r="Y1594" i="8"/>
  <c r="AA1594" i="8" s="1"/>
  <c r="Y1595" i="8"/>
  <c r="AA1595" i="8" s="1"/>
  <c r="Y1596" i="8"/>
  <c r="AA1596" i="8" s="1"/>
  <c r="Y1597" i="8"/>
  <c r="AA1597" i="8" s="1"/>
  <c r="Y1598" i="8"/>
  <c r="AA1598" i="8" s="1"/>
  <c r="Y1599" i="8"/>
  <c r="AA1599" i="8" s="1"/>
  <c r="Y1600" i="8"/>
  <c r="AA1600" i="8" s="1"/>
  <c r="Y1601" i="8"/>
  <c r="AA1601" i="8" s="1"/>
  <c r="Y1602" i="8"/>
  <c r="AA1602" i="8" s="1"/>
  <c r="Y1603" i="8"/>
  <c r="AA1603" i="8" s="1"/>
  <c r="Y1604" i="8"/>
  <c r="AA1604" i="8" s="1"/>
  <c r="Y1605" i="8"/>
  <c r="AA1605" i="8" s="1"/>
  <c r="Y1606" i="8"/>
  <c r="AA1606" i="8" s="1"/>
  <c r="Y1607" i="8"/>
  <c r="AA1607" i="8" s="1"/>
  <c r="Y1608" i="8"/>
  <c r="AA1608" i="8" s="1"/>
  <c r="Y1609" i="8"/>
  <c r="AA1609" i="8" s="1"/>
  <c r="Y1610" i="8"/>
  <c r="AA1610" i="8" s="1"/>
  <c r="Y1611" i="8"/>
  <c r="AA1611" i="8" s="1"/>
  <c r="Y1612" i="8"/>
  <c r="AA1612" i="8" s="1"/>
  <c r="Y1613" i="8"/>
  <c r="AA1613" i="8" s="1"/>
  <c r="Y1614" i="8"/>
  <c r="AA1614" i="8" s="1"/>
  <c r="Y1615" i="8"/>
  <c r="AA1615" i="8" s="1"/>
  <c r="Y1616" i="8"/>
  <c r="AA1616" i="8" s="1"/>
  <c r="Y1617" i="8"/>
  <c r="AA1617" i="8" s="1"/>
  <c r="Y1618" i="8"/>
  <c r="AA1618" i="8" s="1"/>
  <c r="Y1619" i="8"/>
  <c r="AA1619" i="8" s="1"/>
  <c r="Y1620" i="8"/>
  <c r="AA1620" i="8" s="1"/>
  <c r="Y1621" i="8"/>
  <c r="AA1621" i="8" s="1"/>
  <c r="Y1622" i="8"/>
  <c r="AA1622" i="8" s="1"/>
  <c r="Y1623" i="8"/>
  <c r="AA1623" i="8" s="1"/>
  <c r="Y1624" i="8"/>
  <c r="AA1624" i="8" s="1"/>
  <c r="Y1625" i="8"/>
  <c r="AA1625" i="8" s="1"/>
  <c r="Y1626" i="8"/>
  <c r="AA1626" i="8" s="1"/>
  <c r="Y1627" i="8"/>
  <c r="AA1627" i="8" s="1"/>
  <c r="Y1628" i="8"/>
  <c r="AA1628" i="8" s="1"/>
  <c r="Y1629" i="8"/>
  <c r="AA1629" i="8" s="1"/>
  <c r="Y1630" i="8"/>
  <c r="AA1630" i="8" s="1"/>
  <c r="Y1631" i="8"/>
  <c r="AA1631" i="8" s="1"/>
  <c r="Y1632" i="8"/>
  <c r="AA1632" i="8" s="1"/>
  <c r="Y1633" i="8"/>
  <c r="AA1633" i="8" s="1"/>
  <c r="Y1634" i="8"/>
  <c r="AA1634" i="8" s="1"/>
  <c r="Y1635" i="8"/>
  <c r="AA1635" i="8" s="1"/>
  <c r="Y1636" i="8"/>
  <c r="AA1636" i="8" s="1"/>
  <c r="Y1637" i="8"/>
  <c r="AA1637" i="8" s="1"/>
  <c r="Y1638" i="8"/>
  <c r="AA1638" i="8" s="1"/>
  <c r="Y1639" i="8"/>
  <c r="AA1639" i="8" s="1"/>
  <c r="Y1640" i="8"/>
  <c r="AA1640" i="8" s="1"/>
  <c r="Y1641" i="8"/>
  <c r="AA1641" i="8" s="1"/>
  <c r="Y1642" i="8"/>
  <c r="AA1642" i="8" s="1"/>
  <c r="Y1643" i="8"/>
  <c r="AA1643" i="8" s="1"/>
  <c r="Y1644" i="8"/>
  <c r="AA1644" i="8" s="1"/>
  <c r="Y1645" i="8"/>
  <c r="AA1645" i="8" s="1"/>
  <c r="Y1646" i="8"/>
  <c r="AA1646" i="8" s="1"/>
  <c r="Y1647" i="8"/>
  <c r="AA1647" i="8" s="1"/>
  <c r="Y1648" i="8"/>
  <c r="AA1648" i="8" s="1"/>
  <c r="Y1649" i="8"/>
  <c r="AA1649" i="8" s="1"/>
  <c r="Y1650" i="8"/>
  <c r="AA1650" i="8" s="1"/>
  <c r="Y1651" i="8"/>
  <c r="AA1651" i="8" s="1"/>
  <c r="Y1652" i="8"/>
  <c r="AA1652" i="8" s="1"/>
  <c r="Y1653" i="8"/>
  <c r="AA1653" i="8" s="1"/>
  <c r="Y1654" i="8"/>
  <c r="AA1654" i="8" s="1"/>
  <c r="Y1655" i="8"/>
  <c r="AA1655" i="8" s="1"/>
  <c r="Y1656" i="8"/>
  <c r="AA1656" i="8" s="1"/>
  <c r="Y1657" i="8"/>
  <c r="AA1657" i="8" s="1"/>
  <c r="Y1658" i="8"/>
  <c r="AA1658" i="8" s="1"/>
  <c r="Y1659" i="8"/>
  <c r="AA1659" i="8" s="1"/>
  <c r="Y1660" i="8"/>
  <c r="AA1660" i="8" s="1"/>
  <c r="Y1661" i="8"/>
  <c r="AA1661" i="8" s="1"/>
  <c r="Y1662" i="8"/>
  <c r="AA1662" i="8" s="1"/>
  <c r="Y1663" i="8"/>
  <c r="AA1663" i="8" s="1"/>
  <c r="Y1664" i="8"/>
  <c r="AA1664" i="8" s="1"/>
  <c r="Y1665" i="8"/>
  <c r="AA1665" i="8" s="1"/>
  <c r="Y1666" i="8"/>
  <c r="AA1666" i="8" s="1"/>
  <c r="Y1667" i="8"/>
  <c r="AA1667" i="8" s="1"/>
  <c r="Y1668" i="8"/>
  <c r="AA1668" i="8" s="1"/>
  <c r="Y1669" i="8"/>
  <c r="AA1669" i="8" s="1"/>
  <c r="Y1670" i="8"/>
  <c r="AA1670" i="8" s="1"/>
  <c r="Y1671" i="8"/>
  <c r="AA1671" i="8" s="1"/>
  <c r="Y1672" i="8"/>
  <c r="AA1672" i="8" s="1"/>
  <c r="Y1673" i="8"/>
  <c r="AA1673" i="8" s="1"/>
  <c r="Y1674" i="8"/>
  <c r="AA1674" i="8" s="1"/>
  <c r="Y1675" i="8"/>
  <c r="AA1675" i="8" s="1"/>
  <c r="Y1676" i="8"/>
  <c r="AA1676" i="8" s="1"/>
  <c r="Y1677" i="8"/>
  <c r="AA1677" i="8" s="1"/>
  <c r="Y1678" i="8"/>
  <c r="AA1678" i="8" s="1"/>
  <c r="Y1679" i="8"/>
  <c r="AA1679" i="8" s="1"/>
  <c r="Y1680" i="8"/>
  <c r="AA1680" i="8" s="1"/>
  <c r="Y1681" i="8"/>
  <c r="AA1681" i="8" s="1"/>
  <c r="Y1682" i="8"/>
  <c r="AA1682" i="8" s="1"/>
  <c r="Y1683" i="8"/>
  <c r="AA1683" i="8" s="1"/>
  <c r="Y1684" i="8"/>
  <c r="AA1684" i="8" s="1"/>
  <c r="Y1685" i="8"/>
  <c r="AA1685" i="8" s="1"/>
  <c r="Y1686" i="8"/>
  <c r="AA1686" i="8" s="1"/>
  <c r="Y1687" i="8"/>
  <c r="AA1687" i="8" s="1"/>
  <c r="Y1688" i="8"/>
  <c r="AA1688" i="8" s="1"/>
  <c r="Y1689" i="8"/>
  <c r="AA1689" i="8" s="1"/>
  <c r="Y1690" i="8"/>
  <c r="AA1690" i="8" s="1"/>
  <c r="Y1691" i="8"/>
  <c r="AA1691" i="8" s="1"/>
  <c r="Y1692" i="8"/>
  <c r="AA1692" i="8" s="1"/>
  <c r="Y1693" i="8"/>
  <c r="AA1693" i="8" s="1"/>
  <c r="Y1694" i="8"/>
  <c r="AA1694" i="8" s="1"/>
  <c r="Y1695" i="8"/>
  <c r="AA1695" i="8" s="1"/>
  <c r="Y1696" i="8"/>
  <c r="AA1696" i="8" s="1"/>
  <c r="Y1697" i="8"/>
  <c r="AA1697" i="8" s="1"/>
  <c r="Y1698" i="8"/>
  <c r="AA1698" i="8" s="1"/>
  <c r="Y1699" i="8"/>
  <c r="AA1699" i="8" s="1"/>
  <c r="Y1700" i="8"/>
  <c r="AA1700" i="8" s="1"/>
  <c r="Y1701" i="8"/>
  <c r="AA1701" i="8" s="1"/>
  <c r="Y1702" i="8"/>
  <c r="AA1702" i="8" s="1"/>
  <c r="Y1703" i="8"/>
  <c r="AA1703" i="8" s="1"/>
  <c r="Y1704" i="8"/>
  <c r="AA1704" i="8" s="1"/>
  <c r="Y1705" i="8"/>
  <c r="AA1705" i="8" s="1"/>
  <c r="Y1706" i="8"/>
  <c r="AA1706" i="8" s="1"/>
  <c r="Y1707" i="8"/>
  <c r="AA1707" i="8" s="1"/>
  <c r="Y1708" i="8"/>
  <c r="AA1708" i="8" s="1"/>
  <c r="Y1709" i="8"/>
  <c r="AA1709" i="8" s="1"/>
  <c r="Y1710" i="8"/>
  <c r="AA1710" i="8" s="1"/>
  <c r="Y1711" i="8"/>
  <c r="AA1711" i="8" s="1"/>
  <c r="Y1712" i="8"/>
  <c r="AA1712" i="8" s="1"/>
  <c r="Y1713" i="8"/>
  <c r="AA1713" i="8" s="1"/>
  <c r="Y1714" i="8"/>
  <c r="AA1714" i="8" s="1"/>
  <c r="Y1715" i="8"/>
  <c r="AA1715" i="8" s="1"/>
  <c r="Y1716" i="8"/>
  <c r="AA1716" i="8" s="1"/>
  <c r="Y1717" i="8"/>
  <c r="AA1717" i="8" s="1"/>
  <c r="Y1718" i="8"/>
  <c r="AA1718" i="8" s="1"/>
  <c r="Y1719" i="8"/>
  <c r="AA1719" i="8" s="1"/>
  <c r="Y1720" i="8"/>
  <c r="AA1720" i="8" s="1"/>
  <c r="Y1721" i="8"/>
  <c r="AA1721" i="8" s="1"/>
  <c r="Y1722" i="8"/>
  <c r="AA1722" i="8" s="1"/>
  <c r="Y1723" i="8"/>
  <c r="AA1723" i="8" s="1"/>
  <c r="Y1724" i="8"/>
  <c r="AA1724" i="8" s="1"/>
  <c r="Y1725" i="8"/>
  <c r="AA1725" i="8" s="1"/>
  <c r="Y1726" i="8"/>
  <c r="AA1726" i="8" s="1"/>
  <c r="Y1727" i="8"/>
  <c r="AA1727" i="8" s="1"/>
  <c r="Y1728" i="8"/>
  <c r="AA1728" i="8" s="1"/>
  <c r="Y1729" i="8"/>
  <c r="AA1729" i="8" s="1"/>
  <c r="Y1730" i="8"/>
  <c r="AA1730" i="8" s="1"/>
  <c r="Y1731" i="8"/>
  <c r="AA1731" i="8" s="1"/>
  <c r="Y1732" i="8"/>
  <c r="AA1732" i="8" s="1"/>
  <c r="Y1733" i="8"/>
  <c r="AA1733" i="8" s="1"/>
  <c r="Y1734" i="8"/>
  <c r="AA1734" i="8" s="1"/>
  <c r="Y1735" i="8"/>
  <c r="AA1735" i="8" s="1"/>
  <c r="Y1736" i="8"/>
  <c r="AA1736" i="8" s="1"/>
  <c r="Y1737" i="8"/>
  <c r="AA1737" i="8" s="1"/>
  <c r="Y1738" i="8"/>
  <c r="AA1738" i="8" s="1"/>
  <c r="Y1739" i="8"/>
  <c r="AA1739" i="8" s="1"/>
  <c r="Y1740" i="8"/>
  <c r="AA1740" i="8" s="1"/>
  <c r="Y1741" i="8"/>
  <c r="AA1741" i="8" s="1"/>
  <c r="Y1742" i="8"/>
  <c r="AA1742" i="8" s="1"/>
  <c r="Y1743" i="8"/>
  <c r="AA1743" i="8" s="1"/>
  <c r="Y1744" i="8"/>
  <c r="AA1744" i="8" s="1"/>
  <c r="Y1745" i="8"/>
  <c r="AA1745" i="8" s="1"/>
  <c r="Y1746" i="8"/>
  <c r="AA1746" i="8" s="1"/>
  <c r="Y1747" i="8"/>
  <c r="AA1747" i="8" s="1"/>
  <c r="Y1748" i="8"/>
  <c r="AA1748" i="8" s="1"/>
  <c r="Y1749" i="8"/>
  <c r="AA1749" i="8" s="1"/>
  <c r="Y1750" i="8"/>
  <c r="AA1750" i="8" s="1"/>
  <c r="Y1751" i="8"/>
  <c r="AA1751" i="8" s="1"/>
  <c r="Y1752" i="8"/>
  <c r="AA1752" i="8" s="1"/>
  <c r="Y1753" i="8"/>
  <c r="AA1753" i="8" s="1"/>
  <c r="Y1754" i="8"/>
  <c r="AA1754" i="8" s="1"/>
  <c r="Y1755" i="8"/>
  <c r="AA1755" i="8" s="1"/>
  <c r="Y1756" i="8"/>
  <c r="AA1756" i="8" s="1"/>
  <c r="Y1757" i="8"/>
  <c r="AA1757" i="8" s="1"/>
  <c r="Y1758" i="8"/>
  <c r="AA1758" i="8" s="1"/>
  <c r="Y1759" i="8"/>
  <c r="AA1759" i="8" s="1"/>
  <c r="Y1760" i="8"/>
  <c r="AA1760" i="8" s="1"/>
  <c r="Y1761" i="8"/>
  <c r="AA1761" i="8" s="1"/>
  <c r="Y1762" i="8"/>
  <c r="AA1762" i="8" s="1"/>
  <c r="Y1763" i="8"/>
  <c r="AA1763" i="8" s="1"/>
  <c r="Y1764" i="8"/>
  <c r="AA1764" i="8" s="1"/>
  <c r="Y1765" i="8"/>
  <c r="AA1765" i="8" s="1"/>
  <c r="Y1766" i="8"/>
  <c r="AA1766" i="8" s="1"/>
  <c r="Y1767" i="8"/>
  <c r="AA1767" i="8" s="1"/>
  <c r="Y1768" i="8"/>
  <c r="AA1768" i="8" s="1"/>
  <c r="Y1769" i="8"/>
  <c r="AA1769" i="8" s="1"/>
  <c r="Y1770" i="8"/>
  <c r="AA1770" i="8" s="1"/>
  <c r="Y1771" i="8"/>
  <c r="AA1771" i="8" s="1"/>
  <c r="Y1772" i="8"/>
  <c r="AA1772" i="8" s="1"/>
  <c r="Y1773" i="8"/>
  <c r="AA1773" i="8" s="1"/>
  <c r="Y1774" i="8"/>
  <c r="AA1774" i="8" s="1"/>
  <c r="Y1775" i="8"/>
  <c r="AA1775" i="8" s="1"/>
  <c r="Y1776" i="8"/>
  <c r="AA1776" i="8" s="1"/>
  <c r="Y1777" i="8"/>
  <c r="AA1777" i="8" s="1"/>
  <c r="Y1778" i="8"/>
  <c r="AA1778" i="8" s="1"/>
  <c r="Y1779" i="8"/>
  <c r="AA1779" i="8" s="1"/>
  <c r="Y1780" i="8"/>
  <c r="AA1780" i="8" s="1"/>
  <c r="Y1781" i="8"/>
  <c r="AA1781" i="8" s="1"/>
  <c r="Y1782" i="8"/>
  <c r="AA1782" i="8" s="1"/>
  <c r="Y1783" i="8"/>
  <c r="AA1783" i="8" s="1"/>
  <c r="Y1784" i="8"/>
  <c r="AA1784" i="8" s="1"/>
  <c r="Y1785" i="8"/>
  <c r="AA1785" i="8" s="1"/>
  <c r="Y1786" i="8"/>
  <c r="AA1786" i="8" s="1"/>
  <c r="Y1787" i="8"/>
  <c r="AA1787" i="8" s="1"/>
  <c r="Y1788" i="8"/>
  <c r="AA1788" i="8" s="1"/>
  <c r="Y1789" i="8"/>
  <c r="AA1789" i="8" s="1"/>
  <c r="Y1790" i="8"/>
  <c r="AA1790" i="8" s="1"/>
  <c r="Y1791" i="8"/>
  <c r="AA1791" i="8" s="1"/>
  <c r="Y1792" i="8"/>
  <c r="AA1792" i="8" s="1"/>
  <c r="Y1793" i="8"/>
  <c r="AA1793" i="8" s="1"/>
  <c r="Y1794" i="8"/>
  <c r="AA1794" i="8" s="1"/>
  <c r="Y1795" i="8"/>
  <c r="AA1795" i="8" s="1"/>
  <c r="Y1796" i="8"/>
  <c r="AA1796" i="8" s="1"/>
  <c r="Y1797" i="8"/>
  <c r="AA1797" i="8" s="1"/>
  <c r="Y1798" i="8"/>
  <c r="AA1798" i="8" s="1"/>
  <c r="Y1799" i="8"/>
  <c r="AA1799" i="8" s="1"/>
  <c r="Y1800" i="8"/>
  <c r="AA1800" i="8" s="1"/>
  <c r="Y1801" i="8"/>
  <c r="AA1801" i="8" s="1"/>
  <c r="Y1802" i="8"/>
  <c r="AA1802" i="8" s="1"/>
  <c r="Y1803" i="8"/>
  <c r="AA1803" i="8" s="1"/>
  <c r="Y1804" i="8"/>
  <c r="AA1804" i="8" s="1"/>
  <c r="Y1805" i="8"/>
  <c r="AA1805" i="8" s="1"/>
  <c r="Y1806" i="8"/>
  <c r="AA1806" i="8" s="1"/>
  <c r="Y1807" i="8"/>
  <c r="AA1807" i="8" s="1"/>
  <c r="Y1808" i="8"/>
  <c r="AA1808" i="8" s="1"/>
  <c r="Y1809" i="8"/>
  <c r="AA1809" i="8" s="1"/>
  <c r="Y1810" i="8"/>
  <c r="AA1810" i="8" s="1"/>
  <c r="Y1811" i="8"/>
  <c r="AA1811" i="8" s="1"/>
  <c r="Y1812" i="8"/>
  <c r="AA1812" i="8" s="1"/>
  <c r="Y1813" i="8"/>
  <c r="AA1813" i="8" s="1"/>
  <c r="Y1814" i="8"/>
  <c r="AA1814" i="8" s="1"/>
  <c r="Y1815" i="8"/>
  <c r="AA1815" i="8" s="1"/>
  <c r="Y1816" i="8"/>
  <c r="AA1816" i="8" s="1"/>
  <c r="Y1817" i="8"/>
  <c r="AA1817" i="8" s="1"/>
  <c r="Y1818" i="8"/>
  <c r="AA1818" i="8" s="1"/>
  <c r="Y1819" i="8"/>
  <c r="AA1819" i="8" s="1"/>
  <c r="Y1820" i="8"/>
  <c r="AA1820" i="8" s="1"/>
  <c r="Y1821" i="8"/>
  <c r="AA1821" i="8" s="1"/>
  <c r="Y1822" i="8"/>
  <c r="AA1822" i="8" s="1"/>
  <c r="Y1823" i="8"/>
  <c r="AA1823" i="8" s="1"/>
  <c r="Y1824" i="8"/>
  <c r="AA1824" i="8" s="1"/>
  <c r="Y1825" i="8"/>
  <c r="AA1825" i="8" s="1"/>
  <c r="Y1826" i="8"/>
  <c r="AA1826" i="8" s="1"/>
  <c r="Y1827" i="8"/>
  <c r="AA1827" i="8" s="1"/>
  <c r="Y1828" i="8"/>
  <c r="AA1828" i="8" s="1"/>
  <c r="Y1829" i="8"/>
  <c r="AA1829" i="8" s="1"/>
  <c r="Y1830" i="8"/>
  <c r="AA1830" i="8" s="1"/>
  <c r="Y1831" i="8"/>
  <c r="AA1831" i="8" s="1"/>
  <c r="Y1832" i="8"/>
  <c r="AA1832" i="8" s="1"/>
  <c r="Y1833" i="8"/>
  <c r="AA1833" i="8" s="1"/>
  <c r="Y1834" i="8"/>
  <c r="AA1834" i="8" s="1"/>
  <c r="Y1835" i="8"/>
  <c r="AA1835" i="8" s="1"/>
  <c r="Y1836" i="8"/>
  <c r="AA1836" i="8" s="1"/>
  <c r="Y1837" i="8"/>
  <c r="AA1837" i="8" s="1"/>
  <c r="Y1838" i="8"/>
  <c r="AA1838" i="8" s="1"/>
  <c r="Y1839" i="8"/>
  <c r="AA1839" i="8" s="1"/>
  <c r="Y1840" i="8"/>
  <c r="AA1840" i="8" s="1"/>
  <c r="Y1841" i="8"/>
  <c r="AA1841" i="8" s="1"/>
  <c r="Y1842" i="8"/>
  <c r="AA1842" i="8" s="1"/>
  <c r="Y1843" i="8"/>
  <c r="AA1843" i="8" s="1"/>
  <c r="Y1844" i="8"/>
  <c r="AA1844" i="8" s="1"/>
  <c r="Y1845" i="8"/>
  <c r="AA1845" i="8" s="1"/>
  <c r="Y1846" i="8"/>
  <c r="AA1846" i="8" s="1"/>
  <c r="Y1847" i="8"/>
  <c r="AA1847" i="8" s="1"/>
  <c r="Y1848" i="8"/>
  <c r="AA1848" i="8" s="1"/>
  <c r="Y1849" i="8"/>
  <c r="AA1849" i="8" s="1"/>
  <c r="Y1850" i="8"/>
  <c r="AA1850" i="8" s="1"/>
  <c r="Y1851" i="8"/>
  <c r="AA1851" i="8" s="1"/>
  <c r="Y1852" i="8"/>
  <c r="AA1852" i="8" s="1"/>
  <c r="Y1853" i="8"/>
  <c r="AA1853" i="8" s="1"/>
  <c r="Y1854" i="8"/>
  <c r="AA1854" i="8" s="1"/>
  <c r="Y1855" i="8"/>
  <c r="AA1855" i="8" s="1"/>
  <c r="Y1856" i="8"/>
  <c r="AA1856" i="8" s="1"/>
  <c r="Y1857" i="8"/>
  <c r="AA1857" i="8" s="1"/>
  <c r="Y1858" i="8"/>
  <c r="AA1858" i="8" s="1"/>
  <c r="Y1859" i="8"/>
  <c r="AA1859" i="8" s="1"/>
  <c r="Y1860" i="8"/>
  <c r="AA1860" i="8" s="1"/>
  <c r="Y1861" i="8"/>
  <c r="AA1861" i="8" s="1"/>
  <c r="Y1862" i="8"/>
  <c r="AA1862" i="8" s="1"/>
  <c r="Y1863" i="8"/>
  <c r="AA1863" i="8" s="1"/>
  <c r="Y1864" i="8"/>
  <c r="AA1864" i="8" s="1"/>
  <c r="Y1865" i="8"/>
  <c r="AA1865" i="8" s="1"/>
  <c r="Y1866" i="8"/>
  <c r="AA1866" i="8" s="1"/>
  <c r="Y1867" i="8"/>
  <c r="AA1867" i="8" s="1"/>
  <c r="Y1868" i="8"/>
  <c r="AA1868" i="8" s="1"/>
  <c r="Y1869" i="8"/>
  <c r="AA1869" i="8" s="1"/>
  <c r="Y1870" i="8"/>
  <c r="AA1870" i="8" s="1"/>
  <c r="Y1871" i="8"/>
  <c r="AA1871" i="8" s="1"/>
  <c r="Y1872" i="8"/>
  <c r="AA1872" i="8" s="1"/>
  <c r="Y1873" i="8"/>
  <c r="AA1873" i="8" s="1"/>
  <c r="Y1874" i="8"/>
  <c r="AA1874" i="8" s="1"/>
  <c r="Y1875" i="8"/>
  <c r="AA1875" i="8" s="1"/>
  <c r="Y1876" i="8"/>
  <c r="AA1876" i="8" s="1"/>
  <c r="Y1877" i="8"/>
  <c r="AA1877" i="8" s="1"/>
  <c r="Y1878" i="8"/>
  <c r="AA1878" i="8" s="1"/>
  <c r="Y1879" i="8"/>
  <c r="AA1879" i="8" s="1"/>
  <c r="Y1880" i="8"/>
  <c r="AA1880" i="8" s="1"/>
  <c r="Y1881" i="8"/>
  <c r="AA1881" i="8" s="1"/>
  <c r="Y1882" i="8"/>
  <c r="AA1882" i="8" s="1"/>
  <c r="Y1883" i="8"/>
  <c r="AA1883" i="8" s="1"/>
  <c r="Y1884" i="8"/>
  <c r="AA1884" i="8" s="1"/>
  <c r="Y1885" i="8"/>
  <c r="AA1885" i="8" s="1"/>
  <c r="Y1886" i="8"/>
  <c r="AA1886" i="8" s="1"/>
  <c r="Y1887" i="8"/>
  <c r="AA1887" i="8" s="1"/>
  <c r="Y1888" i="8"/>
  <c r="AA1888" i="8" s="1"/>
  <c r="Y1889" i="8"/>
  <c r="AA1889" i="8" s="1"/>
  <c r="Y1890" i="8"/>
  <c r="AA1890" i="8" s="1"/>
  <c r="Y1891" i="8"/>
  <c r="AA1891" i="8" s="1"/>
  <c r="Y1892" i="8"/>
  <c r="AA1892" i="8" s="1"/>
  <c r="Y1893" i="8"/>
  <c r="AA1893" i="8" s="1"/>
  <c r="Y1894" i="8"/>
  <c r="AA1894" i="8" s="1"/>
  <c r="Y1895" i="8"/>
  <c r="AA1895" i="8" s="1"/>
  <c r="Y1896" i="8"/>
  <c r="AA1896" i="8" s="1"/>
  <c r="Y1897" i="8"/>
  <c r="AA1897" i="8" s="1"/>
  <c r="Y1898" i="8"/>
  <c r="AA1898" i="8" s="1"/>
  <c r="Y1899" i="8"/>
  <c r="AA1899" i="8" s="1"/>
  <c r="Y1900" i="8"/>
  <c r="AA1900" i="8" s="1"/>
  <c r="Y1901" i="8"/>
  <c r="AA1901" i="8" s="1"/>
  <c r="Y1902" i="8"/>
  <c r="AA1902" i="8" s="1"/>
  <c r="Y1903" i="8"/>
  <c r="AA1903" i="8" s="1"/>
  <c r="Y1904" i="8"/>
  <c r="AA1904" i="8" s="1"/>
  <c r="Y1905" i="8"/>
  <c r="AA1905" i="8" s="1"/>
  <c r="Y1906" i="8"/>
  <c r="AA1906" i="8" s="1"/>
  <c r="Y1907" i="8"/>
  <c r="AA1907" i="8" s="1"/>
  <c r="Y1908" i="8"/>
  <c r="AA1908" i="8" s="1"/>
  <c r="Y1909" i="8"/>
  <c r="AA1909" i="8" s="1"/>
  <c r="Y1910" i="8"/>
  <c r="AA1910" i="8" s="1"/>
  <c r="Y1911" i="8"/>
  <c r="AA1911" i="8" s="1"/>
  <c r="Y1912" i="8"/>
  <c r="AA1912" i="8" s="1"/>
  <c r="Y1913" i="8"/>
  <c r="AA1913" i="8" s="1"/>
  <c r="Y1914" i="8"/>
  <c r="AA1914" i="8" s="1"/>
  <c r="Y1915" i="8"/>
  <c r="AA1915" i="8" s="1"/>
  <c r="Y1916" i="8"/>
  <c r="AA1916" i="8" s="1"/>
  <c r="Y1917" i="8"/>
  <c r="AA1917" i="8" s="1"/>
  <c r="Y1918" i="8"/>
  <c r="AA1918" i="8" s="1"/>
  <c r="Y1919" i="8"/>
  <c r="AA1919" i="8" s="1"/>
  <c r="Y1920" i="8"/>
  <c r="AA1920" i="8" s="1"/>
  <c r="Y1921" i="8"/>
  <c r="AA1921" i="8" s="1"/>
  <c r="Y1922" i="8"/>
  <c r="AA1922" i="8" s="1"/>
  <c r="Y1923" i="8"/>
  <c r="AA1923" i="8" s="1"/>
  <c r="Y1924" i="8"/>
  <c r="AA1924" i="8" s="1"/>
  <c r="Y1925" i="8"/>
  <c r="AA1925" i="8" s="1"/>
  <c r="Y1926" i="8"/>
  <c r="AA1926" i="8" s="1"/>
  <c r="Y1927" i="8"/>
  <c r="AA1927" i="8" s="1"/>
  <c r="Y1928" i="8"/>
  <c r="AA1928" i="8" s="1"/>
  <c r="Y1929" i="8"/>
  <c r="AA1929" i="8" s="1"/>
  <c r="Y1930" i="8"/>
  <c r="AA1930" i="8" s="1"/>
  <c r="Y1931" i="8"/>
  <c r="AA1931" i="8" s="1"/>
  <c r="Y1932" i="8"/>
  <c r="AA1932" i="8" s="1"/>
  <c r="Y1933" i="8"/>
  <c r="AA1933" i="8" s="1"/>
  <c r="Y1934" i="8"/>
  <c r="AA1934" i="8" s="1"/>
  <c r="Y1935" i="8"/>
  <c r="AA1935" i="8" s="1"/>
  <c r="Y1936" i="8"/>
  <c r="AA1936" i="8" s="1"/>
  <c r="Y1937" i="8"/>
  <c r="AA1937" i="8" s="1"/>
  <c r="Y1938" i="8"/>
  <c r="AA1938" i="8" s="1"/>
  <c r="Y1939" i="8"/>
  <c r="AA1939" i="8" s="1"/>
  <c r="Y1940" i="8"/>
  <c r="AA1940" i="8" s="1"/>
  <c r="Y1941" i="8"/>
  <c r="AA1941" i="8" s="1"/>
  <c r="Y1942" i="8"/>
  <c r="AA1942" i="8" s="1"/>
  <c r="Y1943" i="8"/>
  <c r="AA1943" i="8" s="1"/>
  <c r="Y1944" i="8"/>
  <c r="AA1944" i="8" s="1"/>
  <c r="Y1945" i="8"/>
  <c r="AA1945" i="8" s="1"/>
  <c r="Y1946" i="8"/>
  <c r="AA1946" i="8" s="1"/>
  <c r="Y1947" i="8"/>
  <c r="AA1947" i="8" s="1"/>
  <c r="Y1948" i="8"/>
  <c r="AA1948" i="8" s="1"/>
  <c r="Y1949" i="8"/>
  <c r="AA1949" i="8" s="1"/>
  <c r="Y1950" i="8"/>
  <c r="AA1950" i="8" s="1"/>
  <c r="Y1951" i="8"/>
  <c r="AA1951" i="8" s="1"/>
  <c r="Y1952" i="8"/>
  <c r="AA1952" i="8" s="1"/>
  <c r="Y1953" i="8"/>
  <c r="AA1953" i="8" s="1"/>
  <c r="Y1954" i="8"/>
  <c r="AA1954" i="8" s="1"/>
  <c r="Y1955" i="8"/>
  <c r="AA1955" i="8" s="1"/>
  <c r="Y1956" i="8"/>
  <c r="AA1956" i="8" s="1"/>
  <c r="Y1957" i="8"/>
  <c r="AA1957" i="8" s="1"/>
  <c r="Y1958" i="8"/>
  <c r="AA1958" i="8" s="1"/>
  <c r="Y1959" i="8"/>
  <c r="AA1959" i="8" s="1"/>
  <c r="Y1960" i="8"/>
  <c r="AA1960" i="8" s="1"/>
  <c r="Y1961" i="8"/>
  <c r="AA1961" i="8" s="1"/>
  <c r="Y1962" i="8"/>
  <c r="AA1962" i="8" s="1"/>
  <c r="Y1963" i="8"/>
  <c r="AA1963" i="8" s="1"/>
  <c r="Y1964" i="8"/>
  <c r="AA1964" i="8" s="1"/>
  <c r="Y1965" i="8"/>
  <c r="AA1965" i="8" s="1"/>
  <c r="Y1966" i="8"/>
  <c r="AA1966" i="8" s="1"/>
  <c r="Y1967" i="8"/>
  <c r="AA1967" i="8" s="1"/>
  <c r="Y1968" i="8"/>
  <c r="AA1968" i="8" s="1"/>
  <c r="Y1969" i="8"/>
  <c r="AA1969" i="8" s="1"/>
  <c r="Y1970" i="8"/>
  <c r="AA1970" i="8" s="1"/>
  <c r="Y1971" i="8"/>
  <c r="AA1971" i="8" s="1"/>
  <c r="Y1972" i="8"/>
  <c r="AA1972" i="8" s="1"/>
  <c r="Y1973" i="8"/>
  <c r="AA1973" i="8" s="1"/>
  <c r="Y1974" i="8"/>
  <c r="AA1974" i="8" s="1"/>
  <c r="Y1975" i="8"/>
  <c r="AA1975" i="8" s="1"/>
  <c r="Y1976" i="8"/>
  <c r="AA1976" i="8" s="1"/>
  <c r="Y1977" i="8"/>
  <c r="AA1977" i="8" s="1"/>
  <c r="Y1978" i="8"/>
  <c r="AA1978" i="8" s="1"/>
  <c r="Y1979" i="8"/>
  <c r="AA1979" i="8" s="1"/>
  <c r="Y1980" i="8"/>
  <c r="AA1980" i="8" s="1"/>
  <c r="Y1981" i="8"/>
  <c r="AA1981" i="8" s="1"/>
  <c r="Y1982" i="8"/>
  <c r="AA1982" i="8" s="1"/>
  <c r="Y1983" i="8"/>
  <c r="AA1983" i="8" s="1"/>
  <c r="Y1984" i="8"/>
  <c r="AA1984" i="8" s="1"/>
  <c r="Y1985" i="8"/>
  <c r="AA1985" i="8" s="1"/>
  <c r="Y1986" i="8"/>
  <c r="AA1986" i="8" s="1"/>
  <c r="Y1987" i="8"/>
  <c r="AA1987" i="8" s="1"/>
  <c r="Y1988" i="8"/>
  <c r="AA1988" i="8" s="1"/>
  <c r="Y1989" i="8"/>
  <c r="AA1989" i="8" s="1"/>
  <c r="Y1990" i="8"/>
  <c r="AA1990" i="8" s="1"/>
  <c r="Y1991" i="8"/>
  <c r="AA1991" i="8" s="1"/>
  <c r="Y1992" i="8"/>
  <c r="AA1992" i="8" s="1"/>
  <c r="Y1993" i="8"/>
  <c r="AA1993" i="8" s="1"/>
  <c r="Y1994" i="8"/>
  <c r="AA1994" i="8" s="1"/>
  <c r="Y1995" i="8"/>
  <c r="AA1995" i="8" s="1"/>
  <c r="Y1996" i="8"/>
  <c r="AA1996" i="8" s="1"/>
  <c r="Y1997" i="8"/>
  <c r="AA1997" i="8" s="1"/>
  <c r="Y1998" i="8"/>
  <c r="AA1998" i="8" s="1"/>
  <c r="Y1999" i="8"/>
  <c r="AA1999" i="8" s="1"/>
  <c r="Y2000" i="8"/>
  <c r="AA2000" i="8" s="1"/>
  <c r="Y2001" i="8"/>
  <c r="AA2001" i="8" s="1"/>
  <c r="Y2002" i="8"/>
  <c r="AA2002" i="8" s="1"/>
  <c r="Y2003" i="8"/>
  <c r="AA2003" i="8" s="1"/>
  <c r="Y2004" i="8"/>
  <c r="AA2004" i="8" s="1"/>
  <c r="Y2005" i="8"/>
  <c r="AA2005" i="8" s="1"/>
  <c r="Y2006" i="8"/>
  <c r="AA2006" i="8" s="1"/>
  <c r="Y2007" i="8"/>
  <c r="AA2007" i="8" s="1"/>
  <c r="Y2008" i="8"/>
  <c r="AA2008" i="8" s="1"/>
  <c r="Y2009" i="8"/>
  <c r="AA2009" i="8" s="1"/>
  <c r="Y2010" i="8"/>
  <c r="AA2010" i="8" s="1"/>
  <c r="Y2011" i="8"/>
  <c r="AA2011" i="8" s="1"/>
  <c r="Y2012" i="8"/>
  <c r="AA2012" i="8" s="1"/>
  <c r="Y2013" i="8"/>
  <c r="AA2013" i="8" s="1"/>
  <c r="Y2014" i="8"/>
  <c r="AA2014" i="8" s="1"/>
  <c r="Y2015" i="8"/>
  <c r="AA2015" i="8" s="1"/>
  <c r="Y2016" i="8"/>
  <c r="AA2016" i="8" s="1"/>
  <c r="Y2017" i="8"/>
  <c r="AA2017" i="8" s="1"/>
  <c r="Y2018" i="8"/>
  <c r="AA2018" i="8" s="1"/>
  <c r="Y2019" i="8"/>
  <c r="AA2019" i="8" s="1"/>
  <c r="Y2020" i="8"/>
  <c r="AA2020" i="8" s="1"/>
  <c r="Y2021" i="8"/>
  <c r="AA2021" i="8" s="1"/>
  <c r="Y2022" i="8"/>
  <c r="AA2022" i="8" s="1"/>
  <c r="Y2023" i="8"/>
  <c r="AA2023" i="8" s="1"/>
  <c r="Y2024" i="8"/>
  <c r="AA2024" i="8" s="1"/>
  <c r="Y2025" i="8"/>
  <c r="AA2025" i="8" s="1"/>
  <c r="Y2026" i="8"/>
  <c r="AA2026" i="8" s="1"/>
  <c r="Y2027" i="8"/>
  <c r="AA2027" i="8" s="1"/>
  <c r="Y2028" i="8"/>
  <c r="AA2028" i="8" s="1"/>
  <c r="Y2029" i="8"/>
  <c r="AA2029" i="8" s="1"/>
  <c r="Y2030" i="8"/>
  <c r="AA2030" i="8" s="1"/>
  <c r="Y2031" i="8"/>
  <c r="AA2031" i="8" s="1"/>
  <c r="Y2032" i="8"/>
  <c r="AA2032" i="8" s="1"/>
  <c r="Y2033" i="8"/>
  <c r="AA2033" i="8" s="1"/>
  <c r="Y2034" i="8"/>
  <c r="AA2034" i="8" s="1"/>
  <c r="Y2035" i="8"/>
  <c r="AA2035" i="8" s="1"/>
  <c r="Y2036" i="8"/>
  <c r="AA2036" i="8" s="1"/>
  <c r="Y2037" i="8"/>
  <c r="AA2037" i="8" s="1"/>
  <c r="Y2038" i="8"/>
  <c r="AA2038" i="8" s="1"/>
  <c r="Y2039" i="8"/>
  <c r="AA2039" i="8" s="1"/>
  <c r="Y2040" i="8"/>
  <c r="AA2040" i="8" s="1"/>
  <c r="Y2041" i="8"/>
  <c r="AA2041" i="8" s="1"/>
  <c r="Y2042" i="8"/>
  <c r="AA2042" i="8" s="1"/>
  <c r="Y2043" i="8"/>
  <c r="AA2043" i="8" s="1"/>
  <c r="Y2044" i="8"/>
  <c r="AA2044" i="8" s="1"/>
  <c r="Y2045" i="8"/>
  <c r="AA2045" i="8" s="1"/>
  <c r="Y2046" i="8"/>
  <c r="AA2046" i="8" s="1"/>
  <c r="Y2047" i="8"/>
  <c r="AA2047" i="8" s="1"/>
  <c r="Y2048" i="8"/>
  <c r="AA2048" i="8" s="1"/>
  <c r="Y2049" i="8"/>
  <c r="AA2049" i="8" s="1"/>
  <c r="Y2050" i="8"/>
  <c r="AA2050" i="8" s="1"/>
  <c r="Y2051" i="8"/>
  <c r="AA2051" i="8" s="1"/>
  <c r="Y2052" i="8"/>
  <c r="AA2052" i="8" s="1"/>
  <c r="Y2053" i="8"/>
  <c r="AA2053" i="8" s="1"/>
  <c r="Y2054" i="8"/>
  <c r="AA2054" i="8" s="1"/>
  <c r="Y2055" i="8"/>
  <c r="AA2055" i="8" s="1"/>
  <c r="Y2056" i="8"/>
  <c r="AA2056" i="8" s="1"/>
  <c r="Y2057" i="8"/>
  <c r="AA2057" i="8" s="1"/>
  <c r="Y2058" i="8"/>
  <c r="AA2058" i="8" s="1"/>
  <c r="Y2059" i="8"/>
  <c r="AA2059" i="8" s="1"/>
  <c r="Y2060" i="8"/>
  <c r="AA2060" i="8" s="1"/>
  <c r="Y2061" i="8"/>
  <c r="AA2061" i="8" s="1"/>
  <c r="Y2062" i="8"/>
  <c r="AA2062" i="8" s="1"/>
  <c r="Y2063" i="8"/>
  <c r="AA2063" i="8" s="1"/>
  <c r="Y2064" i="8"/>
  <c r="AA2064" i="8" s="1"/>
  <c r="Y2065" i="8"/>
  <c r="AA2065" i="8" s="1"/>
  <c r="Y2066" i="8"/>
  <c r="AA2066" i="8" s="1"/>
  <c r="Y2067" i="8"/>
  <c r="AA2067" i="8" s="1"/>
  <c r="Y2068" i="8"/>
  <c r="AA2068" i="8" s="1"/>
  <c r="Y2069" i="8"/>
  <c r="AA2069" i="8" s="1"/>
  <c r="Y2070" i="8"/>
  <c r="AA2070" i="8" s="1"/>
  <c r="Y2071" i="8"/>
  <c r="AA2071" i="8" s="1"/>
  <c r="Y2072" i="8"/>
  <c r="AA2072" i="8" s="1"/>
  <c r="Y2073" i="8"/>
  <c r="AA2073" i="8" s="1"/>
  <c r="Y2074" i="8"/>
  <c r="AA2074" i="8" s="1"/>
  <c r="Y2075" i="8"/>
  <c r="AA2075" i="8" s="1"/>
  <c r="Y2076" i="8"/>
  <c r="AA2076" i="8" s="1"/>
  <c r="Y2077" i="8"/>
  <c r="AA2077" i="8" s="1"/>
  <c r="Y2078" i="8"/>
  <c r="AA2078" i="8" s="1"/>
  <c r="Y2079" i="8"/>
  <c r="AA2079" i="8" s="1"/>
  <c r="Y2080" i="8"/>
  <c r="AA2080" i="8" s="1"/>
  <c r="Y2081" i="8"/>
  <c r="AA2081" i="8" s="1"/>
  <c r="Y2082" i="8"/>
  <c r="AA2082" i="8" s="1"/>
  <c r="Y2083" i="8"/>
  <c r="AA2083" i="8" s="1"/>
  <c r="Y2084" i="8"/>
  <c r="AA2084" i="8" s="1"/>
  <c r="Y2085" i="8"/>
  <c r="AA2085" i="8" s="1"/>
  <c r="Y2086" i="8"/>
  <c r="AA2086" i="8" s="1"/>
  <c r="Y2087" i="8"/>
  <c r="AA2087" i="8" s="1"/>
  <c r="Y2088" i="8"/>
  <c r="AA2088" i="8" s="1"/>
  <c r="Y2089" i="8"/>
  <c r="AA2089" i="8" s="1"/>
  <c r="Y2090" i="8"/>
  <c r="AA2090" i="8" s="1"/>
  <c r="Y2091" i="8"/>
  <c r="AA2091" i="8" s="1"/>
  <c r="Y2092" i="8"/>
  <c r="AA2092" i="8" s="1"/>
  <c r="Y2093" i="8"/>
  <c r="AA2093" i="8" s="1"/>
  <c r="Y2094" i="8"/>
  <c r="AA2094" i="8" s="1"/>
  <c r="Y2095" i="8"/>
  <c r="AA2095" i="8" s="1"/>
  <c r="Y2096" i="8"/>
  <c r="AA2096" i="8" s="1"/>
  <c r="Y2097" i="8"/>
  <c r="AA2097" i="8" s="1"/>
  <c r="Y2098" i="8"/>
  <c r="AA2098" i="8" s="1"/>
  <c r="Y2099" i="8"/>
  <c r="AA2099" i="8" s="1"/>
  <c r="Y2100" i="8"/>
  <c r="AA2100" i="8" s="1"/>
  <c r="Y2101" i="8"/>
  <c r="AA2101" i="8" s="1"/>
  <c r="Y2102" i="8"/>
  <c r="AA2102" i="8" s="1"/>
  <c r="Y2103" i="8"/>
  <c r="AA2103" i="8" s="1"/>
  <c r="Y2104" i="8"/>
  <c r="AA2104" i="8" s="1"/>
  <c r="Y2105" i="8"/>
  <c r="AA2105" i="8" s="1"/>
  <c r="Y2106" i="8"/>
  <c r="AA2106" i="8" s="1"/>
  <c r="Y2107" i="8"/>
  <c r="AA2107" i="8" s="1"/>
  <c r="Y2108" i="8"/>
  <c r="AA2108" i="8" s="1"/>
  <c r="Y2109" i="8"/>
  <c r="AA2109" i="8" s="1"/>
  <c r="Y2110" i="8"/>
  <c r="AA2110" i="8" s="1"/>
  <c r="Y2111" i="8"/>
  <c r="AA2111" i="8" s="1"/>
  <c r="Y2112" i="8"/>
  <c r="AA2112" i="8" s="1"/>
  <c r="Y2113" i="8"/>
  <c r="AA2113" i="8" s="1"/>
  <c r="Y2114" i="8"/>
  <c r="AA2114" i="8" s="1"/>
  <c r="Y2115" i="8"/>
  <c r="AA2115" i="8" s="1"/>
  <c r="Y2116" i="8"/>
  <c r="AA2116" i="8" s="1"/>
  <c r="Y2117" i="8"/>
  <c r="AA2117" i="8" s="1"/>
  <c r="Y2118" i="8"/>
  <c r="AA2118" i="8" s="1"/>
  <c r="Y2119" i="8"/>
  <c r="AA2119" i="8" s="1"/>
  <c r="Y2120" i="8"/>
  <c r="AA2120" i="8" s="1"/>
  <c r="Y2121" i="8"/>
  <c r="AA2121" i="8" s="1"/>
  <c r="Y2122" i="8"/>
  <c r="AA2122" i="8" s="1"/>
  <c r="Y2123" i="8"/>
  <c r="AA2123" i="8" s="1"/>
  <c r="Y2124" i="8"/>
  <c r="AA2124" i="8" s="1"/>
  <c r="Y2125" i="8"/>
  <c r="AA2125" i="8" s="1"/>
  <c r="Y2126" i="8"/>
  <c r="AA2126" i="8" s="1"/>
  <c r="Y2127" i="8"/>
  <c r="AA2127" i="8" s="1"/>
  <c r="Y2128" i="8"/>
  <c r="AA2128" i="8" s="1"/>
  <c r="Y2129" i="8"/>
  <c r="AA2129" i="8" s="1"/>
  <c r="Y2130" i="8"/>
  <c r="AA2130" i="8" s="1"/>
  <c r="Y2131" i="8"/>
  <c r="AA2131" i="8" s="1"/>
  <c r="Y2132" i="8"/>
  <c r="AA2132" i="8" s="1"/>
  <c r="Y2133" i="8"/>
  <c r="AA2133" i="8" s="1"/>
  <c r="Y2134" i="8"/>
  <c r="AA2134" i="8" s="1"/>
  <c r="Y2135" i="8"/>
  <c r="AA2135" i="8" s="1"/>
  <c r="Y2136" i="8"/>
  <c r="AA2136" i="8" s="1"/>
  <c r="Y2137" i="8"/>
  <c r="AA2137" i="8" s="1"/>
  <c r="Y2138" i="8"/>
  <c r="AA2138" i="8" s="1"/>
  <c r="Y2139" i="8"/>
  <c r="AA2139" i="8" s="1"/>
  <c r="Y2140" i="8"/>
  <c r="AA2140" i="8" s="1"/>
  <c r="Y2141" i="8"/>
  <c r="AA2141" i="8" s="1"/>
  <c r="Y2142" i="8"/>
  <c r="AA2142" i="8" s="1"/>
  <c r="Y2143" i="8"/>
  <c r="AA2143" i="8" s="1"/>
  <c r="Y2144" i="8"/>
  <c r="AA2144" i="8" s="1"/>
  <c r="Y2145" i="8"/>
  <c r="AA2145" i="8" s="1"/>
  <c r="Y2146" i="8"/>
  <c r="AA2146" i="8" s="1"/>
  <c r="Y2147" i="8"/>
  <c r="AA2147" i="8" s="1"/>
  <c r="Y2148" i="8"/>
  <c r="AA2148" i="8" s="1"/>
  <c r="Y2149" i="8"/>
  <c r="AA2149" i="8" s="1"/>
  <c r="Y2150" i="8"/>
  <c r="AA2150" i="8" s="1"/>
  <c r="Y2151" i="8"/>
  <c r="AA2151" i="8" s="1"/>
  <c r="Y2152" i="8"/>
  <c r="AA2152" i="8" s="1"/>
  <c r="Y2153" i="8"/>
  <c r="AA2153" i="8" s="1"/>
  <c r="Y2154" i="8"/>
  <c r="AA2154" i="8" s="1"/>
  <c r="Y2155" i="8"/>
  <c r="AA2155" i="8" s="1"/>
  <c r="Y2156" i="8"/>
  <c r="AA2156" i="8" s="1"/>
  <c r="Y2157" i="8"/>
  <c r="AA2157" i="8" s="1"/>
  <c r="Y2158" i="8"/>
  <c r="AA2158" i="8" s="1"/>
  <c r="Y2159" i="8"/>
  <c r="AA2159" i="8" s="1"/>
  <c r="Y2160" i="8"/>
  <c r="AA2160" i="8" s="1"/>
  <c r="Y2161" i="8"/>
  <c r="AA2161" i="8" s="1"/>
  <c r="Y2162" i="8"/>
  <c r="AA2162" i="8" s="1"/>
  <c r="Y2163" i="8"/>
  <c r="AA2163" i="8" s="1"/>
  <c r="Y2164" i="8"/>
  <c r="AA2164" i="8" s="1"/>
  <c r="Y2165" i="8"/>
  <c r="AA2165" i="8" s="1"/>
  <c r="Y2166" i="8"/>
  <c r="AA2166" i="8" s="1"/>
  <c r="Y2167" i="8"/>
  <c r="AA2167" i="8" s="1"/>
  <c r="Y2168" i="8"/>
  <c r="AA2168" i="8" s="1"/>
  <c r="Y2169" i="8"/>
  <c r="AA2169" i="8" s="1"/>
  <c r="Y2170" i="8"/>
  <c r="AA2170" i="8" s="1"/>
  <c r="Y2171" i="8"/>
  <c r="AA2171" i="8" s="1"/>
  <c r="Y2172" i="8"/>
  <c r="AA2172" i="8" s="1"/>
  <c r="Y2173" i="8"/>
  <c r="AA2173" i="8" s="1"/>
  <c r="Y2174" i="8"/>
  <c r="AA2174" i="8" s="1"/>
  <c r="Y2175" i="8"/>
  <c r="AA2175" i="8" s="1"/>
  <c r="Y2176" i="8"/>
  <c r="AA2176" i="8" s="1"/>
  <c r="Y2177" i="8"/>
  <c r="AA2177" i="8" s="1"/>
  <c r="Y2178" i="8"/>
  <c r="AA2178" i="8" s="1"/>
  <c r="Y2179" i="8"/>
  <c r="AA2179" i="8" s="1"/>
  <c r="Y2180" i="8"/>
  <c r="AA2180" i="8" s="1"/>
  <c r="Y2181" i="8"/>
  <c r="AA2181" i="8" s="1"/>
  <c r="Y2182" i="8"/>
  <c r="AA2182" i="8" s="1"/>
  <c r="Y2183" i="8"/>
  <c r="AA2183" i="8" s="1"/>
  <c r="Y2184" i="8"/>
  <c r="AA2184" i="8" s="1"/>
  <c r="Y2185" i="8"/>
  <c r="AA2185" i="8" s="1"/>
  <c r="Y2186" i="8"/>
  <c r="AA2186" i="8" s="1"/>
  <c r="Y2187" i="8"/>
  <c r="AA2187" i="8" s="1"/>
  <c r="Y2188" i="8"/>
  <c r="AA2188" i="8" s="1"/>
  <c r="Y2189" i="8"/>
  <c r="AA2189" i="8" s="1"/>
  <c r="Y2190" i="8"/>
  <c r="AA2190" i="8" s="1"/>
  <c r="Y2191" i="8"/>
  <c r="AA2191" i="8" s="1"/>
  <c r="Y2192" i="8"/>
  <c r="AA2192" i="8" s="1"/>
  <c r="Y2193" i="8"/>
  <c r="AA2193" i="8" s="1"/>
  <c r="Y2194" i="8"/>
  <c r="AA2194" i="8" s="1"/>
  <c r="Y2195" i="8"/>
  <c r="AA2195" i="8" s="1"/>
  <c r="Y2196" i="8"/>
  <c r="AA2196" i="8" s="1"/>
  <c r="Y2197" i="8"/>
  <c r="AA2197" i="8" s="1"/>
  <c r="Y2198" i="8"/>
  <c r="AA2198" i="8" s="1"/>
  <c r="Y2199" i="8"/>
  <c r="AA2199" i="8" s="1"/>
  <c r="Y2200" i="8"/>
  <c r="AA2200" i="8" s="1"/>
  <c r="Y2201" i="8"/>
  <c r="AA2201" i="8" s="1"/>
  <c r="Y2202" i="8"/>
  <c r="AA2202" i="8" s="1"/>
  <c r="Y2203" i="8"/>
  <c r="AA2203" i="8" s="1"/>
  <c r="Y2204" i="8"/>
  <c r="AA2204" i="8" s="1"/>
  <c r="Y2205" i="8"/>
  <c r="AA2205" i="8" s="1"/>
  <c r="Y2206" i="8"/>
  <c r="AA2206" i="8" s="1"/>
  <c r="Y2207" i="8"/>
  <c r="AA2207" i="8" s="1"/>
  <c r="Y2208" i="8"/>
  <c r="AA2208" i="8" s="1"/>
  <c r="Y2209" i="8"/>
  <c r="AA2209" i="8" s="1"/>
  <c r="Y2210" i="8"/>
  <c r="AA2210" i="8" s="1"/>
  <c r="Y2211" i="8"/>
  <c r="AA2211" i="8" s="1"/>
  <c r="Y2212" i="8"/>
  <c r="AA2212" i="8" s="1"/>
  <c r="Y2213" i="8"/>
  <c r="AA2213" i="8" s="1"/>
  <c r="Y2214" i="8"/>
  <c r="AA2214" i="8" s="1"/>
  <c r="Y2215" i="8"/>
  <c r="AA2215" i="8" s="1"/>
  <c r="Y2216" i="8"/>
  <c r="AA2216" i="8" s="1"/>
  <c r="Y2217" i="8"/>
  <c r="AA2217" i="8" s="1"/>
  <c r="Y2218" i="8"/>
  <c r="AA2218" i="8" s="1"/>
  <c r="Y2219" i="8"/>
  <c r="AA2219" i="8" s="1"/>
  <c r="Y2220" i="8"/>
  <c r="AA2220" i="8" s="1"/>
  <c r="Y2221" i="8"/>
  <c r="AA2221" i="8" s="1"/>
  <c r="Y2222" i="8"/>
  <c r="AA2222" i="8" s="1"/>
  <c r="Y2223" i="8"/>
  <c r="AA2223" i="8" s="1"/>
  <c r="Y2224" i="8"/>
  <c r="AA2224" i="8" s="1"/>
  <c r="Y2225" i="8"/>
  <c r="AA2225" i="8" s="1"/>
  <c r="Y2226" i="8"/>
  <c r="AA2226" i="8" s="1"/>
  <c r="Y2227" i="8"/>
  <c r="AA2227" i="8" s="1"/>
  <c r="Y2228" i="8"/>
  <c r="AA2228" i="8" s="1"/>
  <c r="Y2229" i="8"/>
  <c r="AA2229" i="8" s="1"/>
  <c r="Y2230" i="8"/>
  <c r="AA2230" i="8" s="1"/>
  <c r="Y2231" i="8"/>
  <c r="AA2231" i="8" s="1"/>
  <c r="Y2232" i="8"/>
  <c r="AA2232" i="8" s="1"/>
  <c r="Y2233" i="8"/>
  <c r="AA2233" i="8" s="1"/>
  <c r="Y2234" i="8"/>
  <c r="AA2234" i="8" s="1"/>
  <c r="Y2235" i="8"/>
  <c r="AA2235" i="8" s="1"/>
  <c r="Y2236" i="8"/>
  <c r="AA2236" i="8" s="1"/>
  <c r="Y2237" i="8"/>
  <c r="AA2237" i="8" s="1"/>
  <c r="Y2238" i="8"/>
  <c r="AA2238" i="8" s="1"/>
  <c r="Y2239" i="8"/>
  <c r="AA2239" i="8" s="1"/>
  <c r="Y2240" i="8"/>
  <c r="AA2240" i="8" s="1"/>
  <c r="Y2241" i="8"/>
  <c r="AA2241" i="8" s="1"/>
  <c r="Y2242" i="8"/>
  <c r="AA2242" i="8" s="1"/>
  <c r="Y2243" i="8"/>
  <c r="AA2243" i="8" s="1"/>
  <c r="Y2244" i="8"/>
  <c r="AA2244" i="8" s="1"/>
  <c r="Y2245" i="8"/>
  <c r="AA2245" i="8" s="1"/>
  <c r="Y2246" i="8"/>
  <c r="AA2246" i="8" s="1"/>
  <c r="Y2247" i="8"/>
  <c r="AA2247" i="8" s="1"/>
  <c r="Y2248" i="8"/>
  <c r="AA2248" i="8" s="1"/>
  <c r="Y2249" i="8"/>
  <c r="AA2249" i="8" s="1"/>
  <c r="Y2250" i="8"/>
  <c r="AA2250" i="8" s="1"/>
  <c r="Y2251" i="8"/>
  <c r="AA2251" i="8" s="1"/>
  <c r="Y2252" i="8"/>
  <c r="AA2252" i="8" s="1"/>
  <c r="Y2253" i="8"/>
  <c r="AA2253" i="8" s="1"/>
  <c r="Y2254" i="8"/>
  <c r="AA2254" i="8" s="1"/>
  <c r="Y2255" i="8"/>
  <c r="AA2255" i="8" s="1"/>
  <c r="Y2256" i="8"/>
  <c r="AA2256" i="8" s="1"/>
  <c r="Y2257" i="8"/>
  <c r="AA2257" i="8" s="1"/>
  <c r="Y2258" i="8"/>
  <c r="AA2258" i="8" s="1"/>
  <c r="Y2259" i="8"/>
  <c r="AA2259" i="8" s="1"/>
  <c r="Y2260" i="8"/>
  <c r="AA2260" i="8" s="1"/>
  <c r="Y2261" i="8"/>
  <c r="AA2261" i="8" s="1"/>
  <c r="Y2262" i="8"/>
  <c r="AA2262" i="8" s="1"/>
  <c r="Y2263" i="8"/>
  <c r="AA2263" i="8" s="1"/>
  <c r="Y2264" i="8"/>
  <c r="AA2264" i="8" s="1"/>
  <c r="Y2265" i="8"/>
  <c r="AA2265" i="8" s="1"/>
  <c r="Y2266" i="8"/>
  <c r="AA2266" i="8" s="1"/>
  <c r="Y2267" i="8"/>
  <c r="AA2267" i="8" s="1"/>
  <c r="Y2268" i="8"/>
  <c r="AA2268" i="8" s="1"/>
  <c r="Y2269" i="8"/>
  <c r="AA2269" i="8" s="1"/>
  <c r="Y2270" i="8"/>
  <c r="AA2270" i="8" s="1"/>
  <c r="Y2271" i="8"/>
  <c r="AA2271" i="8" s="1"/>
  <c r="Y2272" i="8"/>
  <c r="AA2272" i="8" s="1"/>
  <c r="Y2273" i="8"/>
  <c r="AA2273" i="8" s="1"/>
  <c r="Y2274" i="8"/>
  <c r="AA2274" i="8" s="1"/>
  <c r="Y2275" i="8"/>
  <c r="AA2275" i="8" s="1"/>
  <c r="Y2276" i="8"/>
  <c r="AA2276" i="8" s="1"/>
  <c r="Y2277" i="8"/>
  <c r="AA2277" i="8" s="1"/>
  <c r="Y2278" i="8"/>
  <c r="AA2278" i="8" s="1"/>
  <c r="Y2279" i="8"/>
  <c r="AA2279" i="8" s="1"/>
  <c r="Y2280" i="8"/>
  <c r="AA2280" i="8" s="1"/>
  <c r="Y2281" i="8"/>
  <c r="AA2281" i="8" s="1"/>
  <c r="Y2282" i="8"/>
  <c r="AA2282" i="8" s="1"/>
  <c r="Y2283" i="8"/>
  <c r="AA2283" i="8" s="1"/>
  <c r="Y2284" i="8"/>
  <c r="AA2284" i="8" s="1"/>
  <c r="Y2285" i="8"/>
  <c r="AA2285" i="8" s="1"/>
  <c r="Y2286" i="8"/>
  <c r="AA2286" i="8" s="1"/>
  <c r="Y2287" i="8"/>
  <c r="AA2287" i="8" s="1"/>
  <c r="Y2288" i="8"/>
  <c r="AA2288" i="8" s="1"/>
  <c r="Y2289" i="8"/>
  <c r="AA2289" i="8" s="1"/>
  <c r="Y2290" i="8"/>
  <c r="AA2290" i="8" s="1"/>
  <c r="Y2291" i="8"/>
  <c r="AA2291" i="8" s="1"/>
  <c r="Y2292" i="8"/>
  <c r="AA2292" i="8" s="1"/>
  <c r="Y2293" i="8"/>
  <c r="AA2293" i="8" s="1"/>
  <c r="Y2294" i="8"/>
  <c r="AA2294" i="8" s="1"/>
  <c r="Y2295" i="8"/>
  <c r="AA2295" i="8" s="1"/>
  <c r="Y2296" i="8"/>
  <c r="AA2296" i="8" s="1"/>
  <c r="Y2297" i="8"/>
  <c r="AA2297" i="8" s="1"/>
  <c r="Y2298" i="8"/>
  <c r="AA2298" i="8" s="1"/>
  <c r="Y2299" i="8"/>
  <c r="AA2299" i="8" s="1"/>
  <c r="Y2300" i="8"/>
  <c r="AA2300" i="8" s="1"/>
  <c r="Y2301" i="8"/>
  <c r="AA2301" i="8" s="1"/>
  <c r="Y2302" i="8"/>
  <c r="AA2302" i="8" s="1"/>
  <c r="Y2303" i="8"/>
  <c r="AA2303" i="8" s="1"/>
  <c r="Y2304" i="8"/>
  <c r="AA2304" i="8" s="1"/>
  <c r="Y2305" i="8"/>
  <c r="AA2305" i="8" s="1"/>
  <c r="Y2306" i="8"/>
  <c r="AA2306" i="8" s="1"/>
  <c r="Y2307" i="8"/>
  <c r="AA2307" i="8" s="1"/>
  <c r="Y2308" i="8"/>
  <c r="AA2308" i="8" s="1"/>
  <c r="Y2309" i="8"/>
  <c r="AA2309" i="8" s="1"/>
  <c r="Y2310" i="8"/>
  <c r="AA2310" i="8" s="1"/>
  <c r="Y2311" i="8"/>
  <c r="AA2311" i="8" s="1"/>
  <c r="Y2312" i="8"/>
  <c r="AA2312" i="8" s="1"/>
  <c r="Y2313" i="8"/>
  <c r="AA2313" i="8" s="1"/>
  <c r="Y2314" i="8"/>
  <c r="AA2314" i="8" s="1"/>
  <c r="Y2315" i="8"/>
  <c r="AA2315" i="8" s="1"/>
  <c r="Y2316" i="8"/>
  <c r="AA2316" i="8" s="1"/>
  <c r="Y2317" i="8"/>
  <c r="AA2317" i="8" s="1"/>
  <c r="Y2318" i="8"/>
  <c r="AA2318" i="8" s="1"/>
  <c r="Y2319" i="8"/>
  <c r="AA2319" i="8" s="1"/>
  <c r="Y2320" i="8"/>
  <c r="AA2320" i="8" s="1"/>
  <c r="Y2321" i="8"/>
  <c r="AA2321" i="8" s="1"/>
  <c r="Y2322" i="8"/>
  <c r="AA2322" i="8" s="1"/>
  <c r="Y2323" i="8"/>
  <c r="AA2323" i="8" s="1"/>
  <c r="Y2324" i="8"/>
  <c r="AA2324" i="8" s="1"/>
  <c r="Y2325" i="8"/>
  <c r="AA2325" i="8" s="1"/>
  <c r="Y2326" i="8"/>
  <c r="AA2326" i="8" s="1"/>
  <c r="Y2327" i="8"/>
  <c r="AA2327" i="8" s="1"/>
  <c r="Y2328" i="8"/>
  <c r="AA2328" i="8" s="1"/>
  <c r="Y2329" i="8"/>
  <c r="AA2329" i="8" s="1"/>
  <c r="Y2330" i="8"/>
  <c r="AA2330" i="8" s="1"/>
  <c r="Y2331" i="8"/>
  <c r="AA2331" i="8" s="1"/>
  <c r="Y2332" i="8"/>
  <c r="AA2332" i="8" s="1"/>
  <c r="Y2333" i="8"/>
  <c r="AA2333" i="8" s="1"/>
  <c r="Y2334" i="8"/>
  <c r="AA2334" i="8" s="1"/>
  <c r="Y2335" i="8"/>
  <c r="AA2335" i="8" s="1"/>
  <c r="Y2336" i="8"/>
  <c r="AA2336" i="8" s="1"/>
  <c r="Y2337" i="8"/>
  <c r="AA2337" i="8" s="1"/>
  <c r="Y2338" i="8"/>
  <c r="AA2338" i="8" s="1"/>
  <c r="Y2339" i="8"/>
  <c r="AA2339" i="8" s="1"/>
  <c r="Y2340" i="8"/>
  <c r="AA2340" i="8" s="1"/>
  <c r="Y2341" i="8"/>
  <c r="AA2341" i="8" s="1"/>
  <c r="Y2342" i="8"/>
  <c r="AA2342" i="8" s="1"/>
  <c r="Y2343" i="8"/>
  <c r="AA2343" i="8" s="1"/>
  <c r="Y2344" i="8"/>
  <c r="AA2344" i="8" s="1"/>
  <c r="Y2345" i="8"/>
  <c r="AA2345" i="8" s="1"/>
  <c r="Y2346" i="8"/>
  <c r="AA2346" i="8" s="1"/>
  <c r="Y2347" i="8"/>
  <c r="AA2347" i="8" s="1"/>
  <c r="Y2348" i="8"/>
  <c r="AA2348" i="8" s="1"/>
  <c r="Y2349" i="8"/>
  <c r="AA2349" i="8" s="1"/>
  <c r="Y2350" i="8"/>
  <c r="AA2350" i="8" s="1"/>
  <c r="Y2351" i="8"/>
  <c r="AA2351" i="8" s="1"/>
  <c r="Y2352" i="8"/>
  <c r="AA2352" i="8" s="1"/>
  <c r="Y2353" i="8"/>
  <c r="AA2353" i="8" s="1"/>
  <c r="Y2354" i="8"/>
  <c r="AA2354" i="8" s="1"/>
  <c r="Y2355" i="8"/>
  <c r="AA2355" i="8" s="1"/>
  <c r="Y2356" i="8"/>
  <c r="AA2356" i="8" s="1"/>
  <c r="Y2357" i="8"/>
  <c r="AA2357" i="8" s="1"/>
  <c r="Y2358" i="8"/>
  <c r="AA2358" i="8" s="1"/>
  <c r="Y2359" i="8"/>
  <c r="AA2359" i="8" s="1"/>
  <c r="Y2360" i="8"/>
  <c r="AA2360" i="8" s="1"/>
  <c r="Y2361" i="8"/>
  <c r="AA2361" i="8" s="1"/>
  <c r="Y2362" i="8"/>
  <c r="AA2362" i="8" s="1"/>
  <c r="Y2363" i="8"/>
  <c r="AA2363" i="8" s="1"/>
  <c r="Y2364" i="8"/>
  <c r="AA2364" i="8" s="1"/>
  <c r="Y2365" i="8"/>
  <c r="AA2365" i="8" s="1"/>
  <c r="Y2366" i="8"/>
  <c r="AA2366" i="8" s="1"/>
  <c r="Y2367" i="8"/>
  <c r="AA2367" i="8" s="1"/>
  <c r="Y2368" i="8"/>
  <c r="AA2368" i="8" s="1"/>
  <c r="Y2369" i="8"/>
  <c r="AA2369" i="8" s="1"/>
  <c r="Y2370" i="8"/>
  <c r="AA2370" i="8" s="1"/>
  <c r="Y2371" i="8"/>
  <c r="AA2371" i="8" s="1"/>
  <c r="Y2372" i="8"/>
  <c r="AA2372" i="8" s="1"/>
  <c r="Y2373" i="8"/>
  <c r="AA2373" i="8" s="1"/>
  <c r="Y2374" i="8"/>
  <c r="AA2374" i="8" s="1"/>
  <c r="Y2375" i="8"/>
  <c r="AA2375" i="8" s="1"/>
  <c r="Y2376" i="8"/>
  <c r="AA2376" i="8" s="1"/>
  <c r="Y2377" i="8"/>
  <c r="AA2377" i="8" s="1"/>
  <c r="Y2378" i="8"/>
  <c r="AA2378" i="8" s="1"/>
  <c r="Y2379" i="8"/>
  <c r="AA2379" i="8" s="1"/>
  <c r="Y2380" i="8"/>
  <c r="AA2380" i="8" s="1"/>
  <c r="Y2381" i="8"/>
  <c r="AA2381" i="8" s="1"/>
  <c r="Y2382" i="8"/>
  <c r="AA2382" i="8" s="1"/>
  <c r="Y2383" i="8"/>
  <c r="AA2383" i="8" s="1"/>
  <c r="Y2384" i="8"/>
  <c r="AA2384" i="8" s="1"/>
  <c r="Y2385" i="8"/>
  <c r="AA2385" i="8" s="1"/>
  <c r="Y2386" i="8"/>
  <c r="AA2386" i="8" s="1"/>
  <c r="Y2387" i="8"/>
  <c r="AA2387" i="8" s="1"/>
  <c r="Y2388" i="8"/>
  <c r="AA2388" i="8" s="1"/>
  <c r="Y2389" i="8"/>
  <c r="AA2389" i="8" s="1"/>
  <c r="Y2390" i="8"/>
  <c r="AA2390" i="8" s="1"/>
  <c r="Y2391" i="8"/>
  <c r="AA2391" i="8" s="1"/>
  <c r="Y2392" i="8"/>
  <c r="AA2392" i="8" s="1"/>
  <c r="Y2393" i="8"/>
  <c r="AA2393" i="8" s="1"/>
  <c r="Y2394" i="8"/>
  <c r="AA2394" i="8" s="1"/>
  <c r="Y2395" i="8"/>
  <c r="AA2395" i="8" s="1"/>
  <c r="Y2396" i="8"/>
  <c r="AA2396" i="8" s="1"/>
  <c r="Y2397" i="8"/>
  <c r="AA2397" i="8" s="1"/>
  <c r="Y2398" i="8"/>
  <c r="AA2398" i="8" s="1"/>
  <c r="Y2399" i="8"/>
  <c r="AA2399" i="8" s="1"/>
  <c r="Y2400" i="8"/>
  <c r="AA2400" i="8" s="1"/>
  <c r="Y2401" i="8"/>
  <c r="AA2401" i="8" s="1"/>
  <c r="Y2402" i="8"/>
  <c r="AA2402" i="8" s="1"/>
  <c r="Y2403" i="8"/>
  <c r="AA2403" i="8" s="1"/>
  <c r="Y2404" i="8"/>
  <c r="AA2404" i="8" s="1"/>
  <c r="Y2405" i="8"/>
  <c r="AA2405" i="8" s="1"/>
  <c r="Y2406" i="8"/>
  <c r="AA2406" i="8" s="1"/>
  <c r="Y2407" i="8"/>
  <c r="AA2407" i="8" s="1"/>
  <c r="Y2408" i="8"/>
  <c r="AA2408" i="8" s="1"/>
  <c r="Y2409" i="8"/>
  <c r="AA2409" i="8" s="1"/>
  <c r="Y2410" i="8"/>
  <c r="AA2410" i="8" s="1"/>
  <c r="Y2411" i="8"/>
  <c r="AA2411" i="8" s="1"/>
  <c r="Y2412" i="8"/>
  <c r="AA2412" i="8" s="1"/>
  <c r="Y2413" i="8"/>
  <c r="AA2413" i="8" s="1"/>
  <c r="Y2414" i="8"/>
  <c r="AA2414" i="8" s="1"/>
  <c r="Y2415" i="8"/>
  <c r="AA2415" i="8" s="1"/>
  <c r="Y2416" i="8"/>
  <c r="AA2416" i="8" s="1"/>
  <c r="Y2417" i="8"/>
  <c r="AA2417" i="8" s="1"/>
  <c r="Y2418" i="8"/>
  <c r="AA2418" i="8" s="1"/>
  <c r="Y2419" i="8"/>
  <c r="AA2419" i="8" s="1"/>
  <c r="Y2420" i="8"/>
  <c r="AA2420" i="8" s="1"/>
  <c r="Y2421" i="8"/>
  <c r="AA2421" i="8" s="1"/>
  <c r="Y2422" i="8"/>
  <c r="AA2422" i="8" s="1"/>
  <c r="Y2423" i="8"/>
  <c r="AA2423" i="8" s="1"/>
  <c r="Y2424" i="8"/>
  <c r="AA2424" i="8" s="1"/>
  <c r="Y2425" i="8"/>
  <c r="AA2425" i="8" s="1"/>
  <c r="Y2426" i="8"/>
  <c r="AA2426" i="8" s="1"/>
  <c r="Y2427" i="8"/>
  <c r="AA2427" i="8" s="1"/>
  <c r="Y2428" i="8"/>
  <c r="AA2428" i="8" s="1"/>
  <c r="Y2429" i="8"/>
  <c r="AA2429" i="8" s="1"/>
  <c r="Y2430" i="8"/>
  <c r="AA2430" i="8" s="1"/>
  <c r="Y2431" i="8"/>
  <c r="AA2431" i="8" s="1"/>
  <c r="Y2432" i="8"/>
  <c r="AA2432" i="8" s="1"/>
  <c r="Y2433" i="8"/>
  <c r="AA2433" i="8" s="1"/>
  <c r="Y2434" i="8"/>
  <c r="AA2434" i="8" s="1"/>
  <c r="Y2435" i="8"/>
  <c r="AA2435" i="8" s="1"/>
  <c r="Y2436" i="8"/>
  <c r="AA2436" i="8" s="1"/>
  <c r="Y2437" i="8"/>
  <c r="AA2437" i="8" s="1"/>
  <c r="Y2438" i="8"/>
  <c r="AA2438" i="8" s="1"/>
  <c r="Y2439" i="8"/>
  <c r="AA2439" i="8" s="1"/>
  <c r="Y2440" i="8"/>
  <c r="AA2440" i="8" s="1"/>
  <c r="Y2441" i="8"/>
  <c r="AA2441" i="8" s="1"/>
  <c r="Y2442" i="8"/>
  <c r="AA2442" i="8" s="1"/>
  <c r="Y2443" i="8"/>
  <c r="AA2443" i="8" s="1"/>
  <c r="Y2444" i="8"/>
  <c r="AA2444" i="8" s="1"/>
  <c r="Y2445" i="8"/>
  <c r="AA2445" i="8" s="1"/>
  <c r="Y2446" i="8"/>
  <c r="AA2446" i="8" s="1"/>
  <c r="Y2447" i="8"/>
  <c r="AA2447" i="8" s="1"/>
  <c r="Y2448" i="8"/>
  <c r="AA2448" i="8" s="1"/>
  <c r="Y2449" i="8"/>
  <c r="AA2449" i="8" s="1"/>
  <c r="Y2450" i="8"/>
  <c r="AA2450" i="8" s="1"/>
  <c r="Y2451" i="8"/>
  <c r="AA2451" i="8" s="1"/>
  <c r="Y2452" i="8"/>
  <c r="AA2452" i="8" s="1"/>
  <c r="Y2453" i="8"/>
  <c r="AA2453" i="8" s="1"/>
  <c r="Y2454" i="8"/>
  <c r="AA2454" i="8" s="1"/>
  <c r="Y2455" i="8"/>
  <c r="AA2455" i="8" s="1"/>
  <c r="Y2456" i="8"/>
  <c r="AA2456" i="8" s="1"/>
  <c r="Y2457" i="8"/>
  <c r="AA2457" i="8" s="1"/>
  <c r="Y2458" i="8"/>
  <c r="AA2458" i="8" s="1"/>
  <c r="Y2459" i="8"/>
  <c r="AA2459" i="8" s="1"/>
  <c r="Y2460" i="8"/>
  <c r="AA2460" i="8" s="1"/>
  <c r="Y2461" i="8"/>
  <c r="AA2461" i="8" s="1"/>
  <c r="Y2462" i="8"/>
  <c r="AA2462" i="8" s="1"/>
  <c r="Y2463" i="8"/>
  <c r="AA2463" i="8" s="1"/>
  <c r="Y2464" i="8"/>
  <c r="AA2464" i="8" s="1"/>
  <c r="Y2465" i="8"/>
  <c r="AA2465" i="8" s="1"/>
  <c r="Y2466" i="8"/>
  <c r="AA2466" i="8" s="1"/>
  <c r="Y2467" i="8"/>
  <c r="AA2467" i="8" s="1"/>
  <c r="Y2468" i="8"/>
  <c r="AA2468" i="8" s="1"/>
  <c r="Y2469" i="8"/>
  <c r="AA2469" i="8" s="1"/>
  <c r="Y2470" i="8"/>
  <c r="AA2470" i="8" s="1"/>
  <c r="Y2471" i="8"/>
  <c r="AA2471" i="8" s="1"/>
  <c r="Y2472" i="8"/>
  <c r="AA2472" i="8" s="1"/>
  <c r="Y2473" i="8"/>
  <c r="AA2473" i="8" s="1"/>
  <c r="Y2474" i="8"/>
  <c r="AA2474" i="8" s="1"/>
  <c r="Y2475" i="8"/>
  <c r="AA2475" i="8" s="1"/>
  <c r="Y2476" i="8"/>
  <c r="AA2476" i="8" s="1"/>
  <c r="Y2477" i="8"/>
  <c r="AA2477" i="8" s="1"/>
  <c r="Y2478" i="8"/>
  <c r="AA2478" i="8" s="1"/>
  <c r="Y2479" i="8"/>
  <c r="AA2479" i="8" s="1"/>
  <c r="Y2480" i="8"/>
  <c r="AA2480" i="8" s="1"/>
  <c r="Y2481" i="8"/>
  <c r="AA2481" i="8" s="1"/>
  <c r="Y2482" i="8"/>
  <c r="AA2482" i="8" s="1"/>
  <c r="Y2483" i="8"/>
  <c r="AA2483" i="8" s="1"/>
  <c r="Y2484" i="8"/>
  <c r="AA2484" i="8" s="1"/>
  <c r="Y2485" i="8"/>
  <c r="AA2485" i="8" s="1"/>
  <c r="Y2486" i="8"/>
  <c r="AA2486" i="8" s="1"/>
  <c r="Y2487" i="8"/>
  <c r="AA2487" i="8" s="1"/>
  <c r="Y2488" i="8"/>
  <c r="AA2488" i="8" s="1"/>
  <c r="Y2489" i="8"/>
  <c r="AA2489" i="8" s="1"/>
  <c r="Y2490" i="8"/>
  <c r="AA2490" i="8" s="1"/>
  <c r="Y2491" i="8"/>
  <c r="AA2491" i="8" s="1"/>
  <c r="Y2492" i="8"/>
  <c r="AA2492" i="8" s="1"/>
  <c r="Y2493" i="8"/>
  <c r="AA2493" i="8" s="1"/>
  <c r="Y2494" i="8"/>
  <c r="AA2494" i="8" s="1"/>
  <c r="Y2495" i="8"/>
  <c r="AA2495" i="8" s="1"/>
  <c r="Y2496" i="8"/>
  <c r="AA2496" i="8" s="1"/>
  <c r="Y2497" i="8"/>
  <c r="AA2497" i="8" s="1"/>
  <c r="Y2498" i="8"/>
  <c r="AA2498" i="8" s="1"/>
  <c r="Y2499" i="8"/>
  <c r="AA2499" i="8" s="1"/>
  <c r="Y2500" i="8"/>
  <c r="AA2500" i="8" s="1"/>
  <c r="Y2501" i="8"/>
  <c r="AA2501" i="8" s="1"/>
  <c r="Y2502" i="8"/>
  <c r="AA2502" i="8" s="1"/>
  <c r="Y2503" i="8"/>
  <c r="AA2503" i="8" s="1"/>
  <c r="Y2504" i="8"/>
  <c r="AA2504" i="8" s="1"/>
  <c r="Y2505" i="8"/>
  <c r="AA2505" i="8" s="1"/>
  <c r="Y2506" i="8"/>
  <c r="AA2506" i="8" s="1"/>
  <c r="Y2507" i="8"/>
  <c r="AA2507" i="8" s="1"/>
  <c r="Y2508" i="8"/>
  <c r="AA2508" i="8" s="1"/>
  <c r="Y2509" i="8"/>
  <c r="AA2509" i="8" s="1"/>
  <c r="Y2510" i="8"/>
  <c r="AA2510" i="8" s="1"/>
  <c r="Y2511" i="8"/>
  <c r="AA2511" i="8" s="1"/>
  <c r="Y2512" i="8"/>
  <c r="AA2512" i="8" s="1"/>
  <c r="Y2513" i="8"/>
  <c r="AA2513" i="8" s="1"/>
  <c r="Y2514" i="8"/>
  <c r="AA2514" i="8" s="1"/>
  <c r="Y2515" i="8"/>
  <c r="AA2515" i="8" s="1"/>
  <c r="Y2516" i="8"/>
  <c r="AA2516" i="8" s="1"/>
  <c r="Y2517" i="8"/>
  <c r="AA2517" i="8" s="1"/>
  <c r="Y2518" i="8"/>
  <c r="AA2518" i="8" s="1"/>
  <c r="Y2519" i="8"/>
  <c r="AA2519" i="8" s="1"/>
  <c r="Y2520" i="8"/>
  <c r="AA2520" i="8" s="1"/>
  <c r="Y2521" i="8"/>
  <c r="AA2521" i="8" s="1"/>
  <c r="Y2522" i="8"/>
  <c r="AA2522" i="8" s="1"/>
  <c r="Y2523" i="8"/>
  <c r="AA2523" i="8" s="1"/>
  <c r="Y2524" i="8"/>
  <c r="AA2524" i="8" s="1"/>
  <c r="Y2525" i="8"/>
  <c r="AA2525" i="8" s="1"/>
  <c r="Y2526" i="8"/>
  <c r="AA2526" i="8" s="1"/>
  <c r="Y2527" i="8"/>
  <c r="AA2527" i="8" s="1"/>
  <c r="Y2528" i="8"/>
  <c r="AA2528" i="8" s="1"/>
  <c r="Y2529" i="8"/>
  <c r="AA2529" i="8" s="1"/>
  <c r="Y2530" i="8"/>
  <c r="AA2530" i="8" s="1"/>
  <c r="Y2531" i="8"/>
  <c r="AA2531" i="8" s="1"/>
  <c r="Y2532" i="8"/>
  <c r="AA2532" i="8" s="1"/>
  <c r="Y2533" i="8"/>
  <c r="AA2533" i="8" s="1"/>
  <c r="Y2534" i="8"/>
  <c r="AA2534" i="8" s="1"/>
  <c r="Y2535" i="8"/>
  <c r="AA2535" i="8" s="1"/>
  <c r="Y2536" i="8"/>
  <c r="AA2536" i="8" s="1"/>
  <c r="Y2537" i="8"/>
  <c r="AA2537" i="8" s="1"/>
  <c r="Y2538" i="8"/>
  <c r="AA2538" i="8" s="1"/>
  <c r="Y2539" i="8"/>
  <c r="AA2539" i="8" s="1"/>
  <c r="Y2540" i="8"/>
  <c r="AA2540" i="8" s="1"/>
  <c r="Y2541" i="8"/>
  <c r="AA2541" i="8" s="1"/>
  <c r="Y2542" i="8"/>
  <c r="AA2542" i="8" s="1"/>
  <c r="Y2543" i="8"/>
  <c r="AA2543" i="8" s="1"/>
  <c r="Y2544" i="8"/>
  <c r="AA2544" i="8" s="1"/>
  <c r="Y2545" i="8"/>
  <c r="AA2545" i="8" s="1"/>
  <c r="Y2546" i="8"/>
  <c r="AA2546" i="8" s="1"/>
  <c r="Y2547" i="8"/>
  <c r="AA2547" i="8" s="1"/>
  <c r="Y2548" i="8"/>
  <c r="AA2548" i="8" s="1"/>
  <c r="Y2549" i="8"/>
  <c r="AA2549" i="8" s="1"/>
  <c r="Y2550" i="8"/>
  <c r="AA2550" i="8" s="1"/>
  <c r="Y2551" i="8"/>
  <c r="AA2551" i="8" s="1"/>
  <c r="Y2552" i="8"/>
  <c r="AA2552" i="8" s="1"/>
  <c r="Y2553" i="8"/>
  <c r="AA2553" i="8" s="1"/>
  <c r="Y2554" i="8"/>
  <c r="AA2554" i="8" s="1"/>
  <c r="Y2555" i="8"/>
  <c r="AA2555" i="8" s="1"/>
  <c r="Y2556" i="8"/>
  <c r="AA2556" i="8" s="1"/>
  <c r="Y2557" i="8"/>
  <c r="AA2557" i="8" s="1"/>
  <c r="Y2558" i="8"/>
  <c r="AA2558" i="8" s="1"/>
  <c r="Y2559" i="8"/>
  <c r="AA2559" i="8" s="1"/>
  <c r="Y2560" i="8"/>
  <c r="AA2560" i="8" s="1"/>
  <c r="Y2561" i="8"/>
  <c r="AA2561" i="8" s="1"/>
  <c r="Y2562" i="8"/>
  <c r="AA2562" i="8" s="1"/>
  <c r="Y2563" i="8"/>
  <c r="AA2563" i="8" s="1"/>
  <c r="Y2564" i="8"/>
  <c r="AA2564" i="8" s="1"/>
  <c r="Y2565" i="8"/>
  <c r="AA2565" i="8" s="1"/>
  <c r="Y2566" i="8"/>
  <c r="AA2566" i="8" s="1"/>
  <c r="Y2567" i="8"/>
  <c r="AA2567" i="8" s="1"/>
  <c r="Y2568" i="8"/>
  <c r="AA2568" i="8" s="1"/>
  <c r="Y2569" i="8"/>
  <c r="AA2569" i="8" s="1"/>
  <c r="Y2570" i="8"/>
  <c r="AA2570" i="8" s="1"/>
  <c r="Y2571" i="8"/>
  <c r="AA2571" i="8" s="1"/>
  <c r="Y2572" i="8"/>
  <c r="AA2572" i="8" s="1"/>
  <c r="Y2573" i="8"/>
  <c r="AA2573" i="8" s="1"/>
  <c r="Y2574" i="8"/>
  <c r="AA2574" i="8" s="1"/>
  <c r="Y2575" i="8"/>
  <c r="AA2575" i="8" s="1"/>
  <c r="Y2576" i="8"/>
  <c r="AA2576" i="8" s="1"/>
  <c r="Y2577" i="8"/>
  <c r="AA2577" i="8" s="1"/>
  <c r="Y2578" i="8"/>
  <c r="AA2578" i="8" s="1"/>
  <c r="Y2579" i="8"/>
  <c r="AA2579" i="8" s="1"/>
  <c r="Y2580" i="8"/>
  <c r="AA2580" i="8" s="1"/>
  <c r="Y2581" i="8"/>
  <c r="AA2581" i="8" s="1"/>
  <c r="Y2582" i="8"/>
  <c r="AA2582" i="8" s="1"/>
  <c r="Y2583" i="8"/>
  <c r="AA2583" i="8" s="1"/>
  <c r="Y2584" i="8"/>
  <c r="AA2584" i="8" s="1"/>
  <c r="Y2585" i="8"/>
  <c r="AA2585" i="8" s="1"/>
  <c r="Y2586" i="8"/>
  <c r="AA2586" i="8" s="1"/>
  <c r="Y2587" i="8"/>
  <c r="AA2587" i="8" s="1"/>
  <c r="Y2588" i="8"/>
  <c r="AA2588" i="8" s="1"/>
  <c r="Y2589" i="8"/>
  <c r="AA2589" i="8" s="1"/>
  <c r="Y2590" i="8"/>
  <c r="AA2590" i="8" s="1"/>
  <c r="Y2591" i="8"/>
  <c r="AA2591" i="8" s="1"/>
  <c r="Y2592" i="8"/>
  <c r="AA2592" i="8" s="1"/>
  <c r="Y2593" i="8"/>
  <c r="AA2593" i="8" s="1"/>
  <c r="Y2594" i="8"/>
  <c r="AA2594" i="8" s="1"/>
  <c r="Y2595" i="8"/>
  <c r="AA2595" i="8" s="1"/>
  <c r="Y2596" i="8"/>
  <c r="AA2596" i="8" s="1"/>
  <c r="Y2597" i="8"/>
  <c r="AA2597" i="8" s="1"/>
  <c r="Y2598" i="8"/>
  <c r="AA2598" i="8" s="1"/>
  <c r="Y2599" i="8"/>
  <c r="AA2599" i="8" s="1"/>
  <c r="Y2600" i="8"/>
  <c r="AA2600" i="8" s="1"/>
  <c r="Y2601" i="8"/>
  <c r="AA2601" i="8" s="1"/>
  <c r="Y2602" i="8"/>
  <c r="AA2602" i="8" s="1"/>
  <c r="Y2603" i="8"/>
  <c r="AA2603" i="8" s="1"/>
  <c r="Y2604" i="8"/>
  <c r="AA2604" i="8" s="1"/>
  <c r="Y2605" i="8"/>
  <c r="AA2605" i="8" s="1"/>
  <c r="Y2606" i="8"/>
  <c r="AA2606" i="8" s="1"/>
  <c r="Y2607" i="8"/>
  <c r="AA2607" i="8" s="1"/>
  <c r="Y2608" i="8"/>
  <c r="AA2608" i="8" s="1"/>
  <c r="Y2609" i="8"/>
  <c r="AA2609" i="8" s="1"/>
  <c r="Y2610" i="8"/>
  <c r="AA2610" i="8" s="1"/>
  <c r="Y2611" i="8"/>
  <c r="AA2611" i="8" s="1"/>
  <c r="Y2612" i="8"/>
  <c r="AA2612" i="8" s="1"/>
  <c r="Y2613" i="8"/>
  <c r="AA2613" i="8" s="1"/>
  <c r="Y2614" i="8"/>
  <c r="AA2614" i="8" s="1"/>
  <c r="Y2615" i="8"/>
  <c r="AA2615" i="8" s="1"/>
  <c r="Y2616" i="8"/>
  <c r="AA2616" i="8" s="1"/>
  <c r="Y2617" i="8"/>
  <c r="AA2617" i="8" s="1"/>
  <c r="Y2618" i="8"/>
  <c r="AA2618" i="8" s="1"/>
  <c r="Y2619" i="8"/>
  <c r="AA2619" i="8" s="1"/>
  <c r="Y2620" i="8"/>
  <c r="AA2620" i="8" s="1"/>
  <c r="Y2621" i="8"/>
  <c r="AA2621" i="8" s="1"/>
  <c r="Y2622" i="8"/>
  <c r="AA2622" i="8" s="1"/>
  <c r="Y2623" i="8"/>
  <c r="AA2623" i="8" s="1"/>
  <c r="Y2624" i="8"/>
  <c r="AA2624" i="8" s="1"/>
  <c r="Y2625" i="8"/>
  <c r="AA2625" i="8" s="1"/>
  <c r="Y2626" i="8"/>
  <c r="AA2626" i="8" s="1"/>
  <c r="Y2627" i="8"/>
  <c r="AA2627" i="8" s="1"/>
  <c r="Y2628" i="8"/>
  <c r="AA2628" i="8" s="1"/>
  <c r="Y2629" i="8"/>
  <c r="AA2629" i="8" s="1"/>
  <c r="Y2630" i="8"/>
  <c r="AA2630" i="8" s="1"/>
  <c r="Y2631" i="8"/>
  <c r="AA2631" i="8" s="1"/>
  <c r="Y2632" i="8"/>
  <c r="AA2632" i="8" s="1"/>
  <c r="Y2633" i="8"/>
  <c r="AA2633" i="8" s="1"/>
  <c r="Y2634" i="8"/>
  <c r="AA2634" i="8" s="1"/>
  <c r="Y2635" i="8"/>
  <c r="AA2635" i="8" s="1"/>
  <c r="Y2636" i="8"/>
  <c r="AA2636" i="8" s="1"/>
  <c r="Y2637" i="8"/>
  <c r="AA2637" i="8" s="1"/>
  <c r="Y2638" i="8"/>
  <c r="AA2638" i="8" s="1"/>
  <c r="Y2639" i="8"/>
  <c r="AA2639" i="8" s="1"/>
  <c r="Y2640" i="8"/>
  <c r="AA2640" i="8" s="1"/>
  <c r="Y2641" i="8"/>
  <c r="AA2641" i="8" s="1"/>
  <c r="Y2642" i="8"/>
  <c r="AA2642" i="8" s="1"/>
  <c r="Y2643" i="8"/>
  <c r="AA2643" i="8" s="1"/>
  <c r="Y2644" i="8"/>
  <c r="AA2644" i="8" s="1"/>
  <c r="Y2645" i="8"/>
  <c r="AA2645" i="8" s="1"/>
  <c r="Y2646" i="8"/>
  <c r="AA2646" i="8" s="1"/>
  <c r="Y2647" i="8"/>
  <c r="AA2647" i="8" s="1"/>
  <c r="Y2648" i="8"/>
  <c r="AA2648" i="8" s="1"/>
  <c r="Y2649" i="8"/>
  <c r="AA2649" i="8" s="1"/>
  <c r="Y2650" i="8"/>
  <c r="AA2650" i="8" s="1"/>
  <c r="Y2651" i="8"/>
  <c r="AA2651" i="8" s="1"/>
  <c r="Y2652" i="8"/>
  <c r="AA2652" i="8" s="1"/>
  <c r="Y2653" i="8"/>
  <c r="AA2653" i="8" s="1"/>
  <c r="Y2654" i="8"/>
  <c r="AA2654" i="8" s="1"/>
  <c r="Y2655" i="8"/>
  <c r="AA2655" i="8" s="1"/>
  <c r="Y2656" i="8"/>
  <c r="AA2656" i="8" s="1"/>
  <c r="Y2657" i="8"/>
  <c r="AA2657" i="8" s="1"/>
  <c r="Y2658" i="8"/>
  <c r="AA2658" i="8" s="1"/>
  <c r="Y2659" i="8"/>
  <c r="AA2659" i="8" s="1"/>
  <c r="Y2660" i="8"/>
  <c r="AA2660" i="8" s="1"/>
  <c r="Y2661" i="8"/>
  <c r="AA2661" i="8" s="1"/>
  <c r="Y2662" i="8"/>
  <c r="AA2662" i="8" s="1"/>
  <c r="Y2663" i="8"/>
  <c r="AA2663" i="8" s="1"/>
  <c r="Y2664" i="8"/>
  <c r="AA2664" i="8" s="1"/>
  <c r="Y2665" i="8"/>
  <c r="AA2665" i="8" s="1"/>
  <c r="Y2666" i="8"/>
  <c r="AA2666" i="8" s="1"/>
  <c r="Y2667" i="8"/>
  <c r="AA2667" i="8" s="1"/>
  <c r="Y2668" i="8"/>
  <c r="AA2668" i="8" s="1"/>
  <c r="Y2669" i="8"/>
  <c r="AA2669" i="8" s="1"/>
  <c r="Y2670" i="8"/>
  <c r="AA2670" i="8" s="1"/>
  <c r="Y2671" i="8"/>
  <c r="AA2671" i="8" s="1"/>
  <c r="Y2672" i="8"/>
  <c r="AA2672" i="8" s="1"/>
  <c r="Y2673" i="8"/>
  <c r="AA2673" i="8" s="1"/>
  <c r="Y2674" i="8"/>
  <c r="AA2674" i="8" s="1"/>
  <c r="Y2675" i="8"/>
  <c r="AA2675" i="8" s="1"/>
  <c r="Y2676" i="8"/>
  <c r="AA2676" i="8" s="1"/>
  <c r="Y2677" i="8"/>
  <c r="AA2677" i="8" s="1"/>
  <c r="Y2678" i="8"/>
  <c r="AA2678" i="8" s="1"/>
  <c r="Y2679" i="8"/>
  <c r="AA2679" i="8" s="1"/>
  <c r="Y2680" i="8"/>
  <c r="AA2680" i="8" s="1"/>
  <c r="Y2681" i="8"/>
  <c r="AA2681" i="8" s="1"/>
  <c r="Y2682" i="8"/>
  <c r="AA2682" i="8" s="1"/>
  <c r="Y2683" i="8"/>
  <c r="AA2683" i="8" s="1"/>
  <c r="Y2684" i="8"/>
  <c r="AA2684" i="8" s="1"/>
  <c r="Y2685" i="8"/>
  <c r="AA2685" i="8" s="1"/>
  <c r="Y2686" i="8"/>
  <c r="AA2686" i="8" s="1"/>
  <c r="Y2687" i="8"/>
  <c r="AA2687" i="8" s="1"/>
  <c r="Y2688" i="8"/>
  <c r="AA2688" i="8" s="1"/>
  <c r="Y2689" i="8"/>
  <c r="AA2689" i="8" s="1"/>
  <c r="Y2690" i="8"/>
  <c r="AA2690" i="8" s="1"/>
  <c r="Y2691" i="8"/>
  <c r="AA2691" i="8" s="1"/>
  <c r="Y2692" i="8"/>
  <c r="AA2692" i="8" s="1"/>
  <c r="Y2693" i="8"/>
  <c r="AA2693" i="8" s="1"/>
  <c r="Y2694" i="8"/>
  <c r="AA2694" i="8" s="1"/>
  <c r="Y2695" i="8"/>
  <c r="AA2695" i="8" s="1"/>
  <c r="Y2696" i="8"/>
  <c r="AA2696" i="8" s="1"/>
  <c r="Y2697" i="8"/>
  <c r="AA2697" i="8" s="1"/>
  <c r="Y2698" i="8"/>
  <c r="AA2698" i="8" s="1"/>
  <c r="Y2699" i="8"/>
  <c r="AA2699" i="8" s="1"/>
  <c r="Y2700" i="8"/>
  <c r="AA2700" i="8" s="1"/>
  <c r="Y2701" i="8"/>
  <c r="AA2701" i="8" s="1"/>
  <c r="Y2702" i="8"/>
  <c r="AA2702" i="8" s="1"/>
  <c r="Y2703" i="8"/>
  <c r="AA2703" i="8" s="1"/>
  <c r="Y2704" i="8"/>
  <c r="AA2704" i="8" s="1"/>
  <c r="Y2705" i="8"/>
  <c r="AA2705" i="8" s="1"/>
  <c r="Y2706" i="8"/>
  <c r="AA2706" i="8" s="1"/>
  <c r="Y2707" i="8"/>
  <c r="AA2707" i="8" s="1"/>
  <c r="Y2708" i="8"/>
  <c r="AA2708" i="8" s="1"/>
  <c r="Y2709" i="8"/>
  <c r="AA2709" i="8" s="1"/>
  <c r="Y2710" i="8"/>
  <c r="AA2710" i="8" s="1"/>
  <c r="Y2711" i="8"/>
  <c r="AA2711" i="8" s="1"/>
  <c r="Y2712" i="8"/>
  <c r="AA2712" i="8" s="1"/>
  <c r="Y2713" i="8"/>
  <c r="AA2713" i="8" s="1"/>
  <c r="Y2714" i="8"/>
  <c r="AA2714" i="8" s="1"/>
  <c r="Y2715" i="8"/>
  <c r="AA2715" i="8" s="1"/>
  <c r="Y2716" i="8"/>
  <c r="AA2716" i="8" s="1"/>
  <c r="Y2717" i="8"/>
  <c r="AA2717" i="8" s="1"/>
  <c r="Y2718" i="8"/>
  <c r="AA2718" i="8" s="1"/>
  <c r="Y2719" i="8"/>
  <c r="AA2719" i="8" s="1"/>
  <c r="Y2720" i="8"/>
  <c r="AA2720" i="8" s="1"/>
  <c r="Y2721" i="8"/>
  <c r="AA2721" i="8" s="1"/>
  <c r="Y2722" i="8"/>
  <c r="AA2722" i="8" s="1"/>
  <c r="Y2723" i="8"/>
  <c r="AA2723" i="8" s="1"/>
  <c r="Y2724" i="8"/>
  <c r="AA2724" i="8" s="1"/>
  <c r="Y2725" i="8"/>
  <c r="AA2725" i="8" s="1"/>
  <c r="Y2726" i="8"/>
  <c r="AA2726" i="8" s="1"/>
  <c r="Y2727" i="8"/>
  <c r="AA2727" i="8" s="1"/>
  <c r="Y2728" i="8"/>
  <c r="AA2728" i="8" s="1"/>
  <c r="Y2729" i="8"/>
  <c r="AA2729" i="8" s="1"/>
  <c r="Y2730" i="8"/>
  <c r="AA2730" i="8" s="1"/>
  <c r="Y2731" i="8"/>
  <c r="AA2731" i="8" s="1"/>
  <c r="Y2732" i="8"/>
  <c r="AA2732" i="8" s="1"/>
  <c r="Y2733" i="8"/>
  <c r="AA2733" i="8" s="1"/>
  <c r="Y2734" i="8"/>
  <c r="AA2734" i="8" s="1"/>
  <c r="Y2735" i="8"/>
  <c r="AA2735" i="8" s="1"/>
  <c r="Y2736" i="8"/>
  <c r="AA2736" i="8" s="1"/>
  <c r="Y2737" i="8"/>
  <c r="AA2737" i="8" s="1"/>
  <c r="Y2738" i="8"/>
  <c r="AA2738" i="8" s="1"/>
  <c r="Y2739" i="8"/>
  <c r="AA2739" i="8" s="1"/>
  <c r="Y2740" i="8"/>
  <c r="AA2740" i="8" s="1"/>
  <c r="Y2741" i="8"/>
  <c r="AA2741" i="8" s="1"/>
  <c r="Y2742" i="8"/>
  <c r="AA2742" i="8" s="1"/>
  <c r="Y2743" i="8"/>
  <c r="AA2743" i="8" s="1"/>
  <c r="Y2744" i="8"/>
  <c r="AA2744" i="8" s="1"/>
  <c r="Y2745" i="8"/>
  <c r="AA2745" i="8" s="1"/>
  <c r="Y2746" i="8"/>
  <c r="AA2746" i="8" s="1"/>
  <c r="Y2747" i="8"/>
  <c r="AA2747" i="8" s="1"/>
  <c r="Y2748" i="8"/>
  <c r="AA2748" i="8" s="1"/>
  <c r="Y2749" i="8"/>
  <c r="AA2749" i="8" s="1"/>
  <c r="Y2750" i="8"/>
  <c r="AA2750" i="8" s="1"/>
  <c r="Y2751" i="8"/>
  <c r="AA2751" i="8" s="1"/>
  <c r="Y2752" i="8"/>
  <c r="AA2752" i="8" s="1"/>
  <c r="Y2753" i="8"/>
  <c r="AA2753" i="8" s="1"/>
  <c r="Y2754" i="8"/>
  <c r="AA2754" i="8" s="1"/>
  <c r="Y2755" i="8"/>
  <c r="AA2755" i="8" s="1"/>
  <c r="Y2756" i="8"/>
  <c r="AA2756" i="8" s="1"/>
  <c r="Y2757" i="8"/>
  <c r="AA2757" i="8" s="1"/>
  <c r="Y2758" i="8"/>
  <c r="AA2758" i="8" s="1"/>
  <c r="Y2759" i="8"/>
  <c r="AA2759" i="8" s="1"/>
  <c r="Y2760" i="8"/>
  <c r="AA2760" i="8" s="1"/>
  <c r="Y2761" i="8"/>
  <c r="AA2761" i="8" s="1"/>
  <c r="Y2762" i="8"/>
  <c r="AA2762" i="8" s="1"/>
  <c r="Y2763" i="8"/>
  <c r="AA2763" i="8" s="1"/>
  <c r="Y2764" i="8"/>
  <c r="AA2764" i="8" s="1"/>
  <c r="Y2765" i="8"/>
  <c r="AA2765" i="8" s="1"/>
  <c r="Y2766" i="8"/>
  <c r="AA2766" i="8" s="1"/>
  <c r="Y2767" i="8"/>
  <c r="AA2767" i="8" s="1"/>
  <c r="Y2768" i="8"/>
  <c r="AA2768" i="8" s="1"/>
  <c r="Y2769" i="8"/>
  <c r="AA2769" i="8" s="1"/>
  <c r="Y2770" i="8"/>
  <c r="AA2770" i="8" s="1"/>
  <c r="Y2771" i="8"/>
  <c r="AA2771" i="8" s="1"/>
  <c r="Y2772" i="8"/>
  <c r="AA2772" i="8" s="1"/>
  <c r="Y2773" i="8"/>
  <c r="AA2773" i="8" s="1"/>
  <c r="Y2774" i="8"/>
  <c r="AA2774" i="8" s="1"/>
  <c r="Y2775" i="8"/>
  <c r="AA2775" i="8" s="1"/>
  <c r="Y2776" i="8"/>
  <c r="AA2776" i="8" s="1"/>
  <c r="Y2777" i="8"/>
  <c r="AA2777" i="8" s="1"/>
  <c r="Y2778" i="8"/>
  <c r="AA2778" i="8" s="1"/>
  <c r="Y2779" i="8"/>
  <c r="AA2779" i="8" s="1"/>
  <c r="Y2780" i="8"/>
  <c r="AA2780" i="8" s="1"/>
  <c r="Y2781" i="8"/>
  <c r="AA2781" i="8" s="1"/>
  <c r="Y2782" i="8"/>
  <c r="AA2782" i="8" s="1"/>
  <c r="Y2783" i="8"/>
  <c r="AA2783" i="8" s="1"/>
  <c r="Y2784" i="8"/>
  <c r="AA2784" i="8" s="1"/>
  <c r="Y2785" i="8"/>
  <c r="AA2785" i="8" s="1"/>
  <c r="Y2786" i="8"/>
  <c r="AA2786" i="8" s="1"/>
  <c r="Y2787" i="8"/>
  <c r="AA2787" i="8" s="1"/>
  <c r="Y2788" i="8"/>
  <c r="AA2788" i="8" s="1"/>
  <c r="Y2789" i="8"/>
  <c r="AA2789" i="8" s="1"/>
  <c r="Y2790" i="8"/>
  <c r="AA2790" i="8" s="1"/>
  <c r="Y2791" i="8"/>
  <c r="AA2791" i="8" s="1"/>
  <c r="Y2792" i="8"/>
  <c r="AA2792" i="8" s="1"/>
  <c r="Y2793" i="8"/>
  <c r="AA2793" i="8" s="1"/>
  <c r="Y2794" i="8"/>
  <c r="AA2794" i="8" s="1"/>
  <c r="Y2795" i="8"/>
  <c r="AA2795" i="8" s="1"/>
  <c r="Y2796" i="8"/>
  <c r="AA2796" i="8" s="1"/>
  <c r="Y2797" i="8"/>
  <c r="AA2797" i="8" s="1"/>
  <c r="Y2798" i="8"/>
  <c r="AA2798" i="8" s="1"/>
  <c r="Y2799" i="8"/>
  <c r="AA2799" i="8" s="1"/>
  <c r="Y2800" i="8"/>
  <c r="AA2800" i="8" s="1"/>
  <c r="Y2801" i="8"/>
  <c r="AA2801" i="8" s="1"/>
  <c r="Y2802" i="8"/>
  <c r="AA2802" i="8" s="1"/>
  <c r="Y2803" i="8"/>
  <c r="AA2803" i="8" s="1"/>
  <c r="Y2804" i="8"/>
  <c r="AA2804" i="8" s="1"/>
  <c r="Y2805" i="8"/>
  <c r="AA2805" i="8" s="1"/>
  <c r="Y2806" i="8"/>
  <c r="AA2806" i="8" s="1"/>
  <c r="Y2807" i="8"/>
  <c r="AA2807" i="8" s="1"/>
  <c r="Y2808" i="8"/>
  <c r="AA2808" i="8" s="1"/>
  <c r="Y2809" i="8"/>
  <c r="AA2809" i="8" s="1"/>
  <c r="Y2810" i="8"/>
  <c r="AA2810" i="8" s="1"/>
  <c r="Y2811" i="8"/>
  <c r="AA2811" i="8" s="1"/>
  <c r="Y2812" i="8"/>
  <c r="AA2812" i="8" s="1"/>
  <c r="Y2813" i="8"/>
  <c r="AA2813" i="8" s="1"/>
  <c r="Y2814" i="8"/>
  <c r="AA2814" i="8" s="1"/>
  <c r="Y2815" i="8"/>
  <c r="AA2815" i="8" s="1"/>
  <c r="Y2816" i="8"/>
  <c r="AA2816" i="8" s="1"/>
  <c r="Y2817" i="8"/>
  <c r="AA2817" i="8" s="1"/>
  <c r="Y2818" i="8"/>
  <c r="AA2818" i="8" s="1"/>
  <c r="Y2819" i="8"/>
  <c r="AA2819" i="8" s="1"/>
  <c r="Y2820" i="8"/>
  <c r="AA2820" i="8" s="1"/>
  <c r="Y2821" i="8"/>
  <c r="AA2821" i="8" s="1"/>
  <c r="Y2822" i="8"/>
  <c r="AA2822" i="8" s="1"/>
  <c r="Y2823" i="8"/>
  <c r="AA2823" i="8" s="1"/>
  <c r="Y2824" i="8"/>
  <c r="AA2824" i="8" s="1"/>
  <c r="Y2825" i="8"/>
  <c r="AA2825" i="8" s="1"/>
  <c r="Y2826" i="8"/>
  <c r="AA2826" i="8" s="1"/>
  <c r="Y2827" i="8"/>
  <c r="AA2827" i="8" s="1"/>
  <c r="Y2828" i="8"/>
  <c r="AA2828" i="8" s="1"/>
  <c r="Y2829" i="8"/>
  <c r="AA2829" i="8" s="1"/>
  <c r="Y2830" i="8"/>
  <c r="AA2830" i="8" s="1"/>
  <c r="Y2831" i="8"/>
  <c r="AA2831" i="8" s="1"/>
  <c r="Y2832" i="8"/>
  <c r="AA2832" i="8" s="1"/>
  <c r="Y2833" i="8"/>
  <c r="AA2833" i="8" s="1"/>
  <c r="Y2834" i="8"/>
  <c r="AA2834" i="8" s="1"/>
  <c r="Y2835" i="8"/>
  <c r="AA2835" i="8" s="1"/>
  <c r="Y2836" i="8"/>
  <c r="AA2836" i="8" s="1"/>
  <c r="Y2837" i="8"/>
  <c r="AA2837" i="8" s="1"/>
  <c r="Y2838" i="8"/>
  <c r="AA2838" i="8" s="1"/>
  <c r="Y2839" i="8"/>
  <c r="AA2839" i="8" s="1"/>
  <c r="Y2840" i="8"/>
  <c r="AA2840" i="8" s="1"/>
  <c r="Y2841" i="8"/>
  <c r="AA2841" i="8" s="1"/>
  <c r="Y2842" i="8"/>
  <c r="AA2842" i="8" s="1"/>
  <c r="Y2843" i="8"/>
  <c r="AA2843" i="8" s="1"/>
  <c r="Y2844" i="8"/>
  <c r="AA2844" i="8" s="1"/>
  <c r="Y2845" i="8"/>
  <c r="AA2845" i="8" s="1"/>
  <c r="Y2846" i="8"/>
  <c r="AA2846" i="8" s="1"/>
  <c r="Y2847" i="8"/>
  <c r="AA2847" i="8" s="1"/>
  <c r="Y2848" i="8"/>
  <c r="AA2848" i="8" s="1"/>
  <c r="Y2849" i="8"/>
  <c r="AA2849" i="8" s="1"/>
  <c r="Y2850" i="8"/>
  <c r="AA2850" i="8" s="1"/>
  <c r="Y2851" i="8"/>
  <c r="AA2851" i="8" s="1"/>
  <c r="Y2852" i="8"/>
  <c r="AA2852" i="8" s="1"/>
  <c r="Y2853" i="8"/>
  <c r="AA2853" i="8" s="1"/>
  <c r="Y2854" i="8"/>
  <c r="AA2854" i="8" s="1"/>
  <c r="Y2855" i="8"/>
  <c r="AA2855" i="8" s="1"/>
  <c r="Y2856" i="8"/>
  <c r="AA2856" i="8" s="1"/>
  <c r="Y2857" i="8"/>
  <c r="AA2857" i="8" s="1"/>
  <c r="Y2858" i="8"/>
  <c r="AA2858" i="8" s="1"/>
  <c r="Y2859" i="8"/>
  <c r="AA2859" i="8" s="1"/>
  <c r="Y2860" i="8"/>
  <c r="AA2860" i="8" s="1"/>
  <c r="Y2861" i="8"/>
  <c r="AA2861" i="8" s="1"/>
  <c r="Y2862" i="8"/>
  <c r="AA2862" i="8" s="1"/>
  <c r="Y2863" i="8"/>
  <c r="AA2863" i="8" s="1"/>
  <c r="Y2864" i="8"/>
  <c r="AA2864" i="8" s="1"/>
  <c r="Y2865" i="8"/>
  <c r="AA2865" i="8" s="1"/>
  <c r="Y2866" i="8"/>
  <c r="AA2866" i="8" s="1"/>
  <c r="Y2867" i="8"/>
  <c r="AA2867" i="8" s="1"/>
  <c r="Y2868" i="8"/>
  <c r="AA2868" i="8" s="1"/>
  <c r="Y2869" i="8"/>
  <c r="AA2869" i="8" s="1"/>
  <c r="Y2870" i="8"/>
  <c r="AA2870" i="8" s="1"/>
  <c r="Y2871" i="8"/>
  <c r="AA2871" i="8" s="1"/>
  <c r="Y2872" i="8"/>
  <c r="AA2872" i="8" s="1"/>
  <c r="Y2873" i="8"/>
  <c r="AA2873" i="8" s="1"/>
  <c r="Y2874" i="8"/>
  <c r="AA2874" i="8" s="1"/>
  <c r="Y2875" i="8"/>
  <c r="AA2875" i="8" s="1"/>
  <c r="Y2876" i="8"/>
  <c r="AA2876" i="8" s="1"/>
  <c r="Y2877" i="8"/>
  <c r="AA2877" i="8" s="1"/>
  <c r="Y2878" i="8"/>
  <c r="AA2878" i="8" s="1"/>
  <c r="Y2879" i="8"/>
  <c r="AA2879" i="8" s="1"/>
  <c r="Y2880" i="8"/>
  <c r="AA2880" i="8" s="1"/>
  <c r="Y2881" i="8"/>
  <c r="AA2881" i="8" s="1"/>
  <c r="Y2882" i="8"/>
  <c r="AA2882" i="8" s="1"/>
  <c r="Y2883" i="8"/>
  <c r="AA2883" i="8" s="1"/>
  <c r="Y2884" i="8"/>
  <c r="AA2884" i="8" s="1"/>
  <c r="Y2885" i="8"/>
  <c r="AA2885" i="8" s="1"/>
  <c r="Y2886" i="8"/>
  <c r="AA2886" i="8" s="1"/>
  <c r="Y2887" i="8"/>
  <c r="AA2887" i="8" s="1"/>
  <c r="Y2888" i="8"/>
  <c r="AA2888" i="8" s="1"/>
  <c r="Y2889" i="8"/>
  <c r="AA2889" i="8" s="1"/>
  <c r="Y2890" i="8"/>
  <c r="AA2890" i="8" s="1"/>
  <c r="Y2891" i="8"/>
  <c r="AA2891" i="8" s="1"/>
  <c r="Y2892" i="8"/>
  <c r="AA2892" i="8" s="1"/>
  <c r="Y2893" i="8"/>
  <c r="AA2893" i="8" s="1"/>
  <c r="Y2894" i="8"/>
  <c r="AA2894" i="8" s="1"/>
  <c r="Y2895" i="8"/>
  <c r="AA2895" i="8" s="1"/>
  <c r="Y2896" i="8"/>
  <c r="AA2896" i="8" s="1"/>
  <c r="Y2897" i="8"/>
  <c r="AA2897" i="8" s="1"/>
  <c r="Y2898" i="8"/>
  <c r="AA2898" i="8" s="1"/>
  <c r="Y2899" i="8"/>
  <c r="AA2899" i="8" s="1"/>
  <c r="Y2900" i="8"/>
  <c r="AA2900" i="8" s="1"/>
  <c r="Y2901" i="8"/>
  <c r="AA2901" i="8" s="1"/>
  <c r="Y2902" i="8"/>
  <c r="AA2902" i="8" s="1"/>
  <c r="Y2903" i="8"/>
  <c r="AA2903" i="8" s="1"/>
  <c r="Y2904" i="8"/>
  <c r="AA2904" i="8" s="1"/>
  <c r="Y2905" i="8"/>
  <c r="AA2905" i="8" s="1"/>
  <c r="Y2906" i="8"/>
  <c r="AA2906" i="8" s="1"/>
  <c r="Y2907" i="8"/>
  <c r="AA2907" i="8" s="1"/>
  <c r="Y2908" i="8"/>
  <c r="AA2908" i="8" s="1"/>
  <c r="Y2909" i="8"/>
  <c r="AA2909" i="8" s="1"/>
  <c r="Y2910" i="8"/>
  <c r="AA2910" i="8" s="1"/>
  <c r="Y2911" i="8"/>
  <c r="AA2911" i="8" s="1"/>
  <c r="Y2912" i="8"/>
  <c r="AA2912" i="8" s="1"/>
  <c r="Y2913" i="8"/>
  <c r="AA2913" i="8" s="1"/>
  <c r="Y2914" i="8"/>
  <c r="AA2914" i="8" s="1"/>
  <c r="Y2915" i="8"/>
  <c r="AA2915" i="8" s="1"/>
  <c r="Y2916" i="8"/>
  <c r="AA2916" i="8" s="1"/>
  <c r="Y2917" i="8"/>
  <c r="AA2917" i="8" s="1"/>
  <c r="Y2918" i="8"/>
  <c r="AA2918" i="8" s="1"/>
  <c r="Y2919" i="8"/>
  <c r="AA2919" i="8" s="1"/>
  <c r="Y2920" i="8"/>
  <c r="AA2920" i="8" s="1"/>
  <c r="Y2921" i="8"/>
  <c r="AA2921" i="8" s="1"/>
  <c r="Y2922" i="8"/>
  <c r="AA2922" i="8" s="1"/>
  <c r="Y2923" i="8"/>
  <c r="AA2923" i="8" s="1"/>
  <c r="Y2924" i="8"/>
  <c r="AA2924" i="8" s="1"/>
  <c r="Y2925" i="8"/>
  <c r="AA2925" i="8" s="1"/>
  <c r="Y2926" i="8"/>
  <c r="AA2926" i="8" s="1"/>
  <c r="Y2927" i="8"/>
  <c r="AA2927" i="8" s="1"/>
  <c r="Y2928" i="8"/>
  <c r="AA2928" i="8" s="1"/>
  <c r="Y2929" i="8"/>
  <c r="AA2929" i="8" s="1"/>
  <c r="Y2930" i="8"/>
  <c r="AA2930" i="8" s="1"/>
  <c r="Y2931" i="8"/>
  <c r="AA2931" i="8" s="1"/>
  <c r="Y2932" i="8"/>
  <c r="AA2932" i="8" s="1"/>
  <c r="Y2933" i="8"/>
  <c r="AA2933" i="8" s="1"/>
  <c r="Y2934" i="8"/>
  <c r="AA2934" i="8" s="1"/>
  <c r="Y2935" i="8"/>
  <c r="AA2935" i="8" s="1"/>
  <c r="Y2936" i="8"/>
  <c r="AA2936" i="8" s="1"/>
  <c r="Y2937" i="8"/>
  <c r="AA2937" i="8" s="1"/>
  <c r="Y2938" i="8"/>
  <c r="AA2938" i="8" s="1"/>
  <c r="Y2939" i="8"/>
  <c r="AA2939" i="8" s="1"/>
  <c r="Y2940" i="8"/>
  <c r="AA2940" i="8" s="1"/>
  <c r="Y2941" i="8"/>
  <c r="AA2941" i="8" s="1"/>
  <c r="Y2942" i="8"/>
  <c r="AA2942" i="8" s="1"/>
  <c r="Y2943" i="8"/>
  <c r="AA2943" i="8" s="1"/>
  <c r="Y2944" i="8"/>
  <c r="AA2944" i="8" s="1"/>
  <c r="Y2945" i="8"/>
  <c r="AA2945" i="8" s="1"/>
  <c r="Y2946" i="8"/>
  <c r="AA2946" i="8" s="1"/>
  <c r="Y2947" i="8"/>
  <c r="AA2947" i="8" s="1"/>
  <c r="Y2948" i="8"/>
  <c r="AA2948" i="8" s="1"/>
  <c r="Y2949" i="8"/>
  <c r="AA2949" i="8" s="1"/>
  <c r="Y2950" i="8"/>
  <c r="AA2950" i="8" s="1"/>
  <c r="Y2951" i="8"/>
  <c r="AA2951" i="8" s="1"/>
  <c r="Y2952" i="8"/>
  <c r="AA2952" i="8" s="1"/>
  <c r="Y2953" i="8"/>
  <c r="AA2953" i="8" s="1"/>
  <c r="Y2954" i="8"/>
  <c r="AA2954" i="8" s="1"/>
  <c r="Y2955" i="8"/>
  <c r="AA2955" i="8" s="1"/>
  <c r="Y2956" i="8"/>
  <c r="AA2956" i="8" s="1"/>
  <c r="Y2957" i="8"/>
  <c r="AA2957" i="8" s="1"/>
  <c r="Y2958" i="8"/>
  <c r="AA2958" i="8" s="1"/>
  <c r="Y2959" i="8"/>
  <c r="AA2959" i="8" s="1"/>
  <c r="Y2960" i="8"/>
  <c r="AA2960" i="8" s="1"/>
  <c r="Y2961" i="8"/>
  <c r="AA2961" i="8" s="1"/>
  <c r="Y2962" i="8"/>
  <c r="AA2962" i="8" s="1"/>
  <c r="Y2963" i="8"/>
  <c r="AA2963" i="8" s="1"/>
  <c r="Y2964" i="8"/>
  <c r="AA2964" i="8" s="1"/>
  <c r="Y2965" i="8"/>
  <c r="AA2965" i="8" s="1"/>
  <c r="Y2966" i="8"/>
  <c r="AA2966" i="8" s="1"/>
  <c r="Y2967" i="8"/>
  <c r="AA2967" i="8" s="1"/>
  <c r="Y2968" i="8"/>
  <c r="AA2968" i="8" s="1"/>
  <c r="Y2969" i="8"/>
  <c r="AA2969" i="8" s="1"/>
  <c r="Y2970" i="8"/>
  <c r="AA2970" i="8" s="1"/>
  <c r="Y2971" i="8"/>
  <c r="AA2971" i="8" s="1"/>
  <c r="Y2972" i="8"/>
  <c r="AA2972" i="8" s="1"/>
  <c r="Y2973" i="8"/>
  <c r="AA2973" i="8" s="1"/>
  <c r="Y2974" i="8"/>
  <c r="AA2974" i="8" s="1"/>
  <c r="Y2975" i="8"/>
  <c r="AA2975" i="8" s="1"/>
  <c r="Y2976" i="8"/>
  <c r="AA2976" i="8" s="1"/>
  <c r="Y2977" i="8"/>
  <c r="AA2977" i="8" s="1"/>
  <c r="Y2978" i="8"/>
  <c r="AA2978" i="8" s="1"/>
  <c r="Y2979" i="8"/>
  <c r="AA2979" i="8" s="1"/>
  <c r="Y2980" i="8"/>
  <c r="AA2980" i="8" s="1"/>
  <c r="Y2981" i="8"/>
  <c r="AA2981" i="8" s="1"/>
  <c r="Y2982" i="8"/>
  <c r="AA2982" i="8" s="1"/>
  <c r="Y2983" i="8"/>
  <c r="AA2983" i="8" s="1"/>
  <c r="Y2984" i="8"/>
  <c r="AA2984" i="8" s="1"/>
  <c r="Y2985" i="8"/>
  <c r="AA2985" i="8" s="1"/>
  <c r="Y2986" i="8"/>
  <c r="AA2986" i="8" s="1"/>
  <c r="Y2987" i="8"/>
  <c r="AA2987" i="8" s="1"/>
  <c r="Y2988" i="8"/>
  <c r="AA2988" i="8" s="1"/>
  <c r="Y2989" i="8"/>
  <c r="AA2989" i="8" s="1"/>
  <c r="Y2990" i="8"/>
  <c r="AA2990" i="8" s="1"/>
  <c r="Y2991" i="8"/>
  <c r="AA2991" i="8" s="1"/>
  <c r="Y2992" i="8"/>
  <c r="AA2992" i="8" s="1"/>
  <c r="Y2993" i="8"/>
  <c r="AA2993" i="8" s="1"/>
  <c r="Y2994" i="8"/>
  <c r="AA2994" i="8" s="1"/>
  <c r="Y2995" i="8"/>
  <c r="AA2995" i="8" s="1"/>
  <c r="Y2996" i="8"/>
  <c r="AA2996" i="8" s="1"/>
  <c r="Y2997" i="8"/>
  <c r="AA2997" i="8" s="1"/>
  <c r="Y2998" i="8"/>
  <c r="AA2998" i="8" s="1"/>
  <c r="Y2999" i="8"/>
  <c r="AA2999" i="8" s="1"/>
  <c r="Y3000" i="8"/>
  <c r="AA3000" i="8" s="1"/>
  <c r="Y3001" i="8"/>
  <c r="AA3001" i="8" s="1"/>
  <c r="Y3002" i="8"/>
  <c r="AA3002" i="8" s="1"/>
  <c r="Y3003" i="8"/>
  <c r="AA3003" i="8" s="1"/>
  <c r="Y3004" i="8"/>
  <c r="AA3004" i="8" s="1"/>
  <c r="Y3005" i="8"/>
  <c r="AA3005" i="8" s="1"/>
  <c r="Y3006" i="8"/>
  <c r="AA3006" i="8" s="1"/>
  <c r="Y3007" i="8"/>
  <c r="AA3007" i="8" s="1"/>
  <c r="Y3008" i="8"/>
  <c r="AA3008" i="8" s="1"/>
  <c r="Y3009" i="8"/>
  <c r="AA3009" i="8" s="1"/>
  <c r="Y3010" i="8"/>
  <c r="AA3010" i="8" s="1"/>
  <c r="Y3011" i="8"/>
  <c r="AA3011" i="8" s="1"/>
  <c r="Y3012" i="8"/>
  <c r="AA3012" i="8" s="1"/>
  <c r="Y3013" i="8"/>
  <c r="AA3013" i="8" s="1"/>
  <c r="Y3014" i="8"/>
  <c r="AA3014" i="8" s="1"/>
  <c r="Y3015" i="8"/>
  <c r="AA3015" i="8" s="1"/>
  <c r="Y3016" i="8"/>
  <c r="AA3016" i="8" s="1"/>
  <c r="Y3017" i="8"/>
  <c r="AA3017" i="8" s="1"/>
  <c r="Y3018" i="8"/>
  <c r="AA3018" i="8" s="1"/>
  <c r="Y3019" i="8"/>
  <c r="AA3019" i="8" s="1"/>
  <c r="Y3020" i="8"/>
  <c r="AA3020" i="8" s="1"/>
  <c r="Y3021" i="8"/>
  <c r="AA3021" i="8" s="1"/>
  <c r="Y3022" i="8"/>
  <c r="AA3022" i="8" s="1"/>
  <c r="Y3023" i="8"/>
  <c r="AA3023" i="8" s="1"/>
  <c r="Y3024" i="8"/>
  <c r="AA3024" i="8" s="1"/>
  <c r="Y3025" i="8"/>
  <c r="AA3025" i="8" s="1"/>
  <c r="Y3026" i="8"/>
  <c r="AA3026" i="8" s="1"/>
  <c r="Y3027" i="8"/>
  <c r="AA3027" i="8" s="1"/>
  <c r="Y3028" i="8"/>
  <c r="AA3028" i="8" s="1"/>
  <c r="Y3029" i="8"/>
  <c r="AA3029" i="8" s="1"/>
  <c r="Y3030" i="8"/>
  <c r="AA3030" i="8" s="1"/>
  <c r="Y3031" i="8"/>
  <c r="AA3031" i="8" s="1"/>
  <c r="Y3032" i="8"/>
  <c r="AA3032" i="8" s="1"/>
  <c r="Y3033" i="8"/>
  <c r="AA3033" i="8" s="1"/>
  <c r="Y3034" i="8"/>
  <c r="AA3034" i="8" s="1"/>
  <c r="Y3035" i="8"/>
  <c r="AA3035" i="8" s="1"/>
  <c r="Y3036" i="8"/>
  <c r="AA3036" i="8" s="1"/>
  <c r="Y3037" i="8"/>
  <c r="AA3037" i="8" s="1"/>
  <c r="Y3038" i="8"/>
  <c r="AA3038" i="8" s="1"/>
  <c r="Y3039" i="8"/>
  <c r="AA3039" i="8" s="1"/>
  <c r="Y3040" i="8"/>
  <c r="AA3040" i="8" s="1"/>
  <c r="Y3041" i="8"/>
  <c r="AA3041" i="8" s="1"/>
  <c r="Y3042" i="8"/>
  <c r="AA3042" i="8" s="1"/>
  <c r="Y3043" i="8"/>
  <c r="AA3043" i="8" s="1"/>
  <c r="Y3044" i="8"/>
  <c r="AA3044" i="8" s="1"/>
  <c r="Y3045" i="8"/>
  <c r="AA3045" i="8" s="1"/>
  <c r="Y3046" i="8"/>
  <c r="AA3046" i="8" s="1"/>
  <c r="Y3047" i="8"/>
  <c r="AA3047" i="8" s="1"/>
  <c r="Y3048" i="8"/>
  <c r="AA3048" i="8" s="1"/>
  <c r="Y3049" i="8"/>
  <c r="AA3049" i="8" s="1"/>
  <c r="Y3050" i="8"/>
  <c r="AA3050" i="8" s="1"/>
  <c r="Y3051" i="8"/>
  <c r="AA3051" i="8" s="1"/>
  <c r="Y3052" i="8"/>
  <c r="AA3052" i="8" s="1"/>
  <c r="Y3053" i="8"/>
  <c r="AA3053" i="8" s="1"/>
  <c r="Y3054" i="8"/>
  <c r="AA3054" i="8" s="1"/>
  <c r="Y3055" i="8"/>
  <c r="AA3055" i="8" s="1"/>
  <c r="Y3056" i="8"/>
  <c r="AA3056" i="8" s="1"/>
  <c r="Y3057" i="8"/>
  <c r="AA3057" i="8" s="1"/>
  <c r="Y3058" i="8"/>
  <c r="AA3058" i="8" s="1"/>
  <c r="Y3059" i="8"/>
  <c r="AA3059" i="8" s="1"/>
  <c r="Y3060" i="8"/>
  <c r="AA3060" i="8" s="1"/>
  <c r="Y3061" i="8"/>
  <c r="AA3061" i="8" s="1"/>
  <c r="Y3062" i="8"/>
  <c r="AA3062" i="8" s="1"/>
  <c r="Y3063" i="8"/>
  <c r="AA3063" i="8" s="1"/>
  <c r="Y3064" i="8"/>
  <c r="AA3064" i="8" s="1"/>
  <c r="Y3065" i="8"/>
  <c r="AA3065" i="8" s="1"/>
  <c r="Y3066" i="8"/>
  <c r="AA3066" i="8" s="1"/>
  <c r="Y3067" i="8"/>
  <c r="AA3067" i="8" s="1"/>
  <c r="Y3068" i="8"/>
  <c r="AA3068" i="8" s="1"/>
  <c r="Y3069" i="8"/>
  <c r="AA3069" i="8" s="1"/>
  <c r="Y3070" i="8"/>
  <c r="AA3070" i="8" s="1"/>
  <c r="Y3071" i="8"/>
  <c r="AA3071" i="8" s="1"/>
  <c r="Y3072" i="8"/>
  <c r="AA3072" i="8" s="1"/>
  <c r="Y3073" i="8"/>
  <c r="AA3073" i="8" s="1"/>
  <c r="Y3074" i="8"/>
  <c r="AA3074" i="8" s="1"/>
  <c r="Y3075" i="8"/>
  <c r="AA3075" i="8" s="1"/>
  <c r="Y3076" i="8"/>
  <c r="AA3076" i="8" s="1"/>
  <c r="Y3077" i="8"/>
  <c r="AA3077" i="8" s="1"/>
  <c r="Y3078" i="8"/>
  <c r="AA3078" i="8" s="1"/>
  <c r="Y3079" i="8"/>
  <c r="AA3079" i="8" s="1"/>
  <c r="Y3080" i="8"/>
  <c r="AA3080" i="8" s="1"/>
  <c r="Y3081" i="8"/>
  <c r="AA3081" i="8" s="1"/>
  <c r="Y3082" i="8"/>
  <c r="AA3082" i="8" s="1"/>
  <c r="Y3083" i="8"/>
  <c r="AA3083" i="8" s="1"/>
  <c r="Y3084" i="8"/>
  <c r="AA3084" i="8" s="1"/>
  <c r="Y3085" i="8"/>
  <c r="AA3085" i="8" s="1"/>
  <c r="Y3086" i="8"/>
  <c r="AA3086" i="8" s="1"/>
  <c r="Y3087" i="8"/>
  <c r="AA3087" i="8" s="1"/>
  <c r="Y3088" i="8"/>
  <c r="AA3088" i="8" s="1"/>
  <c r="Y3089" i="8"/>
  <c r="AA3089" i="8" s="1"/>
  <c r="Y3090" i="8"/>
  <c r="AA3090" i="8" s="1"/>
  <c r="Y3091" i="8"/>
  <c r="AA3091" i="8" s="1"/>
  <c r="Y3092" i="8"/>
  <c r="AA3092" i="8" s="1"/>
  <c r="Y3093" i="8"/>
  <c r="AA3093" i="8" s="1"/>
  <c r="Y3094" i="8"/>
  <c r="AA3094" i="8" s="1"/>
  <c r="Y3095" i="8"/>
  <c r="AA3095" i="8" s="1"/>
  <c r="Y3096" i="8"/>
  <c r="AA3096" i="8" s="1"/>
  <c r="Y3097" i="8"/>
  <c r="AA3097" i="8" s="1"/>
  <c r="Y3098" i="8"/>
  <c r="AA3098" i="8" s="1"/>
  <c r="Y3099" i="8"/>
  <c r="AA3099" i="8" s="1"/>
  <c r="Y3100" i="8"/>
  <c r="AA3100" i="8" s="1"/>
  <c r="Y3101" i="8"/>
  <c r="AA3101" i="8" s="1"/>
  <c r="Y3102" i="8"/>
  <c r="AA3102" i="8" s="1"/>
  <c r="Y3103" i="8"/>
  <c r="AA3103" i="8" s="1"/>
  <c r="Y3104" i="8"/>
  <c r="AA3104" i="8" s="1"/>
  <c r="Y3105" i="8"/>
  <c r="AA3105" i="8" s="1"/>
  <c r="Y3106" i="8"/>
  <c r="AA3106" i="8" s="1"/>
  <c r="Y3107" i="8"/>
  <c r="AA3107" i="8" s="1"/>
  <c r="Y3108" i="8"/>
  <c r="AA3108" i="8" s="1"/>
  <c r="Y3109" i="8"/>
  <c r="AA3109" i="8" s="1"/>
  <c r="Y3110" i="8"/>
  <c r="AA3110" i="8" s="1"/>
  <c r="Y3111" i="8"/>
  <c r="AA3111" i="8" s="1"/>
  <c r="Y3112" i="8"/>
  <c r="AA3112" i="8" s="1"/>
  <c r="Y3113" i="8"/>
  <c r="AA3113" i="8" s="1"/>
  <c r="Y3114" i="8"/>
  <c r="AA3114" i="8" s="1"/>
  <c r="Y3115" i="8"/>
  <c r="AA3115" i="8" s="1"/>
  <c r="Y3116" i="8"/>
  <c r="AA3116" i="8" s="1"/>
  <c r="Y3117" i="8"/>
  <c r="AA3117" i="8" s="1"/>
  <c r="Y3118" i="8"/>
  <c r="AA3118" i="8" s="1"/>
  <c r="Y3119" i="8"/>
  <c r="AA3119" i="8" s="1"/>
  <c r="Y3120" i="8"/>
  <c r="AA3120" i="8" s="1"/>
  <c r="Y3121" i="8"/>
  <c r="AA3121" i="8" s="1"/>
  <c r="Y3122" i="8"/>
  <c r="AA3122" i="8" s="1"/>
  <c r="Y3123" i="8"/>
  <c r="AA3123" i="8" s="1"/>
  <c r="Y3124" i="8"/>
  <c r="AA3124" i="8" s="1"/>
  <c r="Y3125" i="8"/>
  <c r="AA3125" i="8" s="1"/>
  <c r="Y3126" i="8"/>
  <c r="AA3126" i="8" s="1"/>
  <c r="Y3127" i="8"/>
  <c r="AA3127" i="8" s="1"/>
  <c r="Y3128" i="8"/>
  <c r="AA3128" i="8" s="1"/>
  <c r="Y3129" i="8"/>
  <c r="AA3129" i="8" s="1"/>
  <c r="Y3130" i="8"/>
  <c r="AA3130" i="8" s="1"/>
  <c r="Y3131" i="8"/>
  <c r="AA3131" i="8" s="1"/>
  <c r="Y3132" i="8"/>
  <c r="AA3132" i="8" s="1"/>
  <c r="Y3133" i="8"/>
  <c r="AA3133" i="8" s="1"/>
  <c r="Y3134" i="8"/>
  <c r="AA3134" i="8" s="1"/>
  <c r="Y3135" i="8"/>
  <c r="AA3135" i="8" s="1"/>
  <c r="Y3136" i="8"/>
  <c r="AA3136" i="8" s="1"/>
  <c r="Y3137" i="8"/>
  <c r="AA3137" i="8" s="1"/>
  <c r="Y3138" i="8"/>
  <c r="AA3138" i="8" s="1"/>
  <c r="Y3139" i="8"/>
  <c r="AA3139" i="8" s="1"/>
  <c r="Y3140" i="8"/>
  <c r="AA3140" i="8" s="1"/>
  <c r="Y3141" i="8"/>
  <c r="AA3141" i="8" s="1"/>
  <c r="Y3142" i="8"/>
  <c r="AA3142" i="8" s="1"/>
  <c r="Y3143" i="8"/>
  <c r="AA3143" i="8" s="1"/>
  <c r="Y3144" i="8"/>
  <c r="AA3144" i="8" s="1"/>
  <c r="Y3145" i="8"/>
  <c r="AA3145" i="8" s="1"/>
  <c r="Y3146" i="8"/>
  <c r="AA3146" i="8" s="1"/>
  <c r="Y3147" i="8"/>
  <c r="AA3147" i="8" s="1"/>
  <c r="Y3148" i="8"/>
  <c r="AA3148" i="8" s="1"/>
  <c r="Y3149" i="8"/>
  <c r="AA3149" i="8" s="1"/>
  <c r="Y3150" i="8"/>
  <c r="AA3150" i="8" s="1"/>
  <c r="Y3151" i="8"/>
  <c r="AA3151" i="8" s="1"/>
  <c r="Y3152" i="8"/>
  <c r="AA3152" i="8" s="1"/>
  <c r="Y3153" i="8"/>
  <c r="AA3153" i="8" s="1"/>
  <c r="Y3154" i="8"/>
  <c r="AA3154" i="8" s="1"/>
  <c r="Y3155" i="8"/>
  <c r="AA3155" i="8" s="1"/>
  <c r="Y3156" i="8"/>
  <c r="AA3156" i="8" s="1"/>
  <c r="Y3157" i="8"/>
  <c r="AA3157" i="8" s="1"/>
  <c r="Y3158" i="8"/>
  <c r="AA3158" i="8" s="1"/>
  <c r="Y3159" i="8"/>
  <c r="AA3159" i="8" s="1"/>
  <c r="Y3160" i="8"/>
  <c r="AA3160" i="8" s="1"/>
  <c r="Y3161" i="8"/>
  <c r="AA3161" i="8" s="1"/>
  <c r="Y3162" i="8"/>
  <c r="AA3162" i="8" s="1"/>
  <c r="Y3163" i="8"/>
  <c r="AA3163" i="8" s="1"/>
  <c r="Y3164" i="8"/>
  <c r="AA3164" i="8" s="1"/>
  <c r="Y3165" i="8"/>
  <c r="AA3165" i="8" s="1"/>
  <c r="Y3166" i="8"/>
  <c r="AA3166" i="8" s="1"/>
  <c r="Y3167" i="8"/>
  <c r="AA3167" i="8" s="1"/>
  <c r="Y3168" i="8"/>
  <c r="AA3168" i="8" s="1"/>
  <c r="Y3169" i="8"/>
  <c r="AA3169" i="8" s="1"/>
  <c r="Y3170" i="8"/>
  <c r="AA3170" i="8" s="1"/>
  <c r="Y3171" i="8"/>
  <c r="AA3171" i="8" s="1"/>
  <c r="Y3172" i="8"/>
  <c r="AA3172" i="8" s="1"/>
  <c r="Y3173" i="8"/>
  <c r="AA3173" i="8" s="1"/>
  <c r="Y3174" i="8"/>
  <c r="AA3174" i="8" s="1"/>
  <c r="Y3175" i="8"/>
  <c r="AA3175" i="8" s="1"/>
  <c r="Y3176" i="8"/>
  <c r="AA3176" i="8" s="1"/>
  <c r="Y3177" i="8"/>
  <c r="AA3177" i="8" s="1"/>
  <c r="Y3178" i="8"/>
  <c r="AA3178" i="8" s="1"/>
  <c r="Y3179" i="8"/>
  <c r="AA3179" i="8" s="1"/>
  <c r="Y3180" i="8"/>
  <c r="AA3180" i="8" s="1"/>
  <c r="Y3181" i="8"/>
  <c r="AA3181" i="8" s="1"/>
  <c r="Y3182" i="8"/>
  <c r="AA3182" i="8" s="1"/>
  <c r="Y3183" i="8"/>
  <c r="AA3183" i="8" s="1"/>
  <c r="Y3184" i="8"/>
  <c r="AA3184" i="8" s="1"/>
  <c r="Y3185" i="8"/>
  <c r="AA3185" i="8" s="1"/>
  <c r="Y3186" i="8"/>
  <c r="AA3186" i="8" s="1"/>
  <c r="Y3187" i="8"/>
  <c r="AA3187" i="8" s="1"/>
  <c r="Y3188" i="8"/>
  <c r="AA3188" i="8" s="1"/>
  <c r="Y3189" i="8"/>
  <c r="AA3189" i="8" s="1"/>
  <c r="Y3190" i="8"/>
  <c r="AA3190" i="8" s="1"/>
  <c r="Y3191" i="8"/>
  <c r="AA3191" i="8" s="1"/>
  <c r="Y3192" i="8"/>
  <c r="AA3192" i="8" s="1"/>
  <c r="Y3193" i="8"/>
  <c r="AA3193" i="8" s="1"/>
  <c r="Y3194" i="8"/>
  <c r="AA3194" i="8" s="1"/>
  <c r="Y3195" i="8"/>
  <c r="AA3195" i="8" s="1"/>
  <c r="Y3196" i="8"/>
  <c r="AA3196" i="8" s="1"/>
  <c r="Y3197" i="8"/>
  <c r="AA3197" i="8" s="1"/>
  <c r="Y3198" i="8"/>
  <c r="AA3198" i="8" s="1"/>
  <c r="Y3199" i="8"/>
  <c r="AA3199" i="8" s="1"/>
  <c r="Y3200" i="8"/>
  <c r="AA3200" i="8" s="1"/>
  <c r="Y3201" i="8"/>
  <c r="AA3201" i="8" s="1"/>
  <c r="Y3202" i="8"/>
  <c r="AA3202" i="8" s="1"/>
  <c r="Y3203" i="8"/>
  <c r="AA3203" i="8" s="1"/>
  <c r="Y3204" i="8"/>
  <c r="AA3204" i="8" s="1"/>
  <c r="Y3205" i="8"/>
  <c r="AA3205" i="8" s="1"/>
  <c r="Y3206" i="8"/>
  <c r="AA3206" i="8" s="1"/>
  <c r="Y3207" i="8"/>
  <c r="AA3207" i="8" s="1"/>
  <c r="Y3208" i="8"/>
  <c r="AA3208" i="8" s="1"/>
  <c r="Y3209" i="8"/>
  <c r="AA3209" i="8" s="1"/>
  <c r="Y3210" i="8"/>
  <c r="AA3210" i="8" s="1"/>
  <c r="Y3211" i="8"/>
  <c r="AA3211" i="8" s="1"/>
  <c r="Y3212" i="8"/>
  <c r="AA3212" i="8" s="1"/>
  <c r="Y3213" i="8"/>
  <c r="AA3213" i="8" s="1"/>
  <c r="Y3214" i="8"/>
  <c r="AA3214" i="8" s="1"/>
  <c r="Y3215" i="8"/>
  <c r="AA3215" i="8" s="1"/>
  <c r="Y3216" i="8"/>
  <c r="AA3216" i="8" s="1"/>
  <c r="Y3217" i="8"/>
  <c r="AA3217" i="8" s="1"/>
  <c r="Y3218" i="8"/>
  <c r="AA3218" i="8" s="1"/>
  <c r="Y3219" i="8"/>
  <c r="AA3219" i="8" s="1"/>
  <c r="Y3220" i="8"/>
  <c r="AA3220" i="8" s="1"/>
  <c r="Y3221" i="8"/>
  <c r="AA3221" i="8" s="1"/>
  <c r="Y3222" i="8"/>
  <c r="AA3222" i="8" s="1"/>
  <c r="Y3223" i="8"/>
  <c r="AA3223" i="8" s="1"/>
  <c r="Y3224" i="8"/>
  <c r="AA3224" i="8" s="1"/>
  <c r="Y3225" i="8"/>
  <c r="AA3225" i="8" s="1"/>
  <c r="Y3226" i="8"/>
  <c r="AA3226" i="8" s="1"/>
  <c r="Y3227" i="8"/>
  <c r="AA3227" i="8" s="1"/>
  <c r="Y3228" i="8"/>
  <c r="AA3228" i="8" s="1"/>
  <c r="Y3229" i="8"/>
  <c r="AA3229" i="8" s="1"/>
  <c r="Y3230" i="8"/>
  <c r="AA3230" i="8" s="1"/>
  <c r="Y3231" i="8"/>
  <c r="AA3231" i="8" s="1"/>
  <c r="Y3232" i="8"/>
  <c r="AA3232" i="8" s="1"/>
  <c r="Y3233" i="8"/>
  <c r="AA3233" i="8" s="1"/>
  <c r="Y3234" i="8"/>
  <c r="AA3234" i="8" s="1"/>
  <c r="Y3235" i="8"/>
  <c r="AA3235" i="8" s="1"/>
  <c r="Y3236" i="8"/>
  <c r="AA3236" i="8" s="1"/>
  <c r="Y3237" i="8"/>
  <c r="AA3237" i="8" s="1"/>
  <c r="Y3238" i="8"/>
  <c r="AA3238" i="8" s="1"/>
  <c r="Y3239" i="8"/>
  <c r="AA3239" i="8" s="1"/>
  <c r="Y3240" i="8"/>
  <c r="AA3240" i="8" s="1"/>
  <c r="Y3241" i="8"/>
  <c r="AA3241" i="8" s="1"/>
  <c r="Y3242" i="8"/>
  <c r="AA3242" i="8" s="1"/>
  <c r="Y3243" i="8"/>
  <c r="AA3243" i="8" s="1"/>
  <c r="Y3244" i="8"/>
  <c r="AA3244" i="8" s="1"/>
  <c r="Y3245" i="8"/>
  <c r="AA3245" i="8" s="1"/>
  <c r="Y3246" i="8"/>
  <c r="AA3246" i="8" s="1"/>
  <c r="Y3247" i="8"/>
  <c r="AA3247" i="8" s="1"/>
  <c r="Y3248" i="8"/>
  <c r="AA3248" i="8" s="1"/>
  <c r="Y3249" i="8"/>
  <c r="AA3249" i="8" s="1"/>
  <c r="Y3250" i="8"/>
  <c r="AA3250" i="8" s="1"/>
  <c r="Y3251" i="8"/>
  <c r="AA3251" i="8" s="1"/>
  <c r="Y3252" i="8"/>
  <c r="AA3252" i="8" s="1"/>
  <c r="Y3253" i="8"/>
  <c r="AA3253" i="8" s="1"/>
  <c r="Y3254" i="8"/>
  <c r="AA3254" i="8" s="1"/>
  <c r="Y3255" i="8"/>
  <c r="AA3255" i="8" s="1"/>
  <c r="Y3256" i="8"/>
  <c r="AA3256" i="8" s="1"/>
  <c r="Y3257" i="8"/>
  <c r="AA3257" i="8" s="1"/>
  <c r="Y3258" i="8"/>
  <c r="AA3258" i="8" s="1"/>
  <c r="Y3259" i="8"/>
  <c r="AA3259" i="8" s="1"/>
  <c r="Y3260" i="8"/>
  <c r="AA3260" i="8" s="1"/>
  <c r="Y3261" i="8"/>
  <c r="AA3261" i="8" s="1"/>
  <c r="Y3262" i="8"/>
  <c r="AA3262" i="8" s="1"/>
  <c r="Y3263" i="8"/>
  <c r="AA3263" i="8" s="1"/>
  <c r="Y3264" i="8"/>
  <c r="AA3264" i="8" s="1"/>
  <c r="Y3265" i="8"/>
  <c r="AA3265" i="8" s="1"/>
  <c r="Y3266" i="8"/>
  <c r="AA3266" i="8" s="1"/>
  <c r="Y3267" i="8"/>
  <c r="AA3267" i="8" s="1"/>
  <c r="Y3268" i="8"/>
  <c r="AA3268" i="8" s="1"/>
  <c r="Y3269" i="8"/>
  <c r="AA3269" i="8" s="1"/>
  <c r="Y3270" i="8"/>
  <c r="AA3270" i="8" s="1"/>
  <c r="Y3271" i="8"/>
  <c r="AA3271" i="8" s="1"/>
  <c r="Y3272" i="8"/>
  <c r="AA3272" i="8" s="1"/>
  <c r="Y3273" i="8"/>
  <c r="AA3273" i="8" s="1"/>
  <c r="Y3274" i="8"/>
  <c r="AA3274" i="8" s="1"/>
  <c r="Y3275" i="8"/>
  <c r="AA3275" i="8" s="1"/>
  <c r="Y3276" i="8"/>
  <c r="AA3276" i="8" s="1"/>
  <c r="Y3277" i="8"/>
  <c r="AA3277" i="8" s="1"/>
  <c r="Y3278" i="8"/>
  <c r="AA3278" i="8" s="1"/>
  <c r="Y3279" i="8"/>
  <c r="AA3279" i="8" s="1"/>
  <c r="Y3280" i="8"/>
  <c r="AA3280" i="8" s="1"/>
  <c r="Y3281" i="8"/>
  <c r="AA3281" i="8" s="1"/>
  <c r="Y3282" i="8"/>
  <c r="AA3282" i="8" s="1"/>
  <c r="Y3283" i="8"/>
  <c r="AA3283" i="8" s="1"/>
  <c r="Y3284" i="8"/>
  <c r="AA3284" i="8" s="1"/>
  <c r="Y3285" i="8"/>
  <c r="AA3285" i="8" s="1"/>
  <c r="Y3286" i="8"/>
  <c r="AA3286" i="8" s="1"/>
  <c r="Y3287" i="8"/>
  <c r="AA3287" i="8" s="1"/>
  <c r="Y3288" i="8"/>
  <c r="AA3288" i="8" s="1"/>
  <c r="Y3289" i="8"/>
  <c r="AA3289" i="8" s="1"/>
  <c r="Y3290" i="8"/>
  <c r="AA3290" i="8" s="1"/>
  <c r="Y3291" i="8"/>
  <c r="AA3291" i="8" s="1"/>
  <c r="Y3292" i="8"/>
  <c r="AA3292" i="8" s="1"/>
  <c r="Y3293" i="8"/>
  <c r="AA3293" i="8" s="1"/>
  <c r="Y3294" i="8"/>
  <c r="AA3294" i="8" s="1"/>
  <c r="Y3295" i="8"/>
  <c r="AA3295" i="8" s="1"/>
  <c r="Y3296" i="8"/>
  <c r="AA3296" i="8" s="1"/>
  <c r="Y3297" i="8"/>
  <c r="AA3297" i="8" s="1"/>
  <c r="Y3298" i="8"/>
  <c r="AA3298" i="8" s="1"/>
  <c r="Y3299" i="8"/>
  <c r="AA3299" i="8" s="1"/>
  <c r="Y3300" i="8"/>
  <c r="AA3300" i="8" s="1"/>
  <c r="Y3301" i="8"/>
  <c r="AA3301" i="8" s="1"/>
  <c r="Y3302" i="8"/>
  <c r="AA3302" i="8" s="1"/>
  <c r="Y3303" i="8"/>
  <c r="AA3303" i="8" s="1"/>
  <c r="Y3304" i="8"/>
  <c r="AA3304" i="8" s="1"/>
  <c r="Y3305" i="8"/>
  <c r="AA3305" i="8" s="1"/>
  <c r="Y3306" i="8"/>
  <c r="AA3306" i="8" s="1"/>
  <c r="Y3307" i="8"/>
  <c r="AA3307" i="8" s="1"/>
  <c r="Y3308" i="8"/>
  <c r="AA3308" i="8" s="1"/>
  <c r="Y3309" i="8"/>
  <c r="AA3309" i="8" s="1"/>
  <c r="Y3310" i="8"/>
  <c r="AA3310" i="8" s="1"/>
  <c r="Y3311" i="8"/>
  <c r="AA3311" i="8" s="1"/>
  <c r="Y3312" i="8"/>
  <c r="AA3312" i="8" s="1"/>
  <c r="Y3313" i="8"/>
  <c r="AA3313" i="8" s="1"/>
  <c r="Y3314" i="8"/>
  <c r="AA3314" i="8" s="1"/>
  <c r="Y3315" i="8"/>
  <c r="AA3315" i="8" s="1"/>
  <c r="Y3316" i="8"/>
  <c r="AA3316" i="8" s="1"/>
  <c r="Y3317" i="8"/>
  <c r="AA3317" i="8" s="1"/>
  <c r="Y3318" i="8"/>
  <c r="AA3318" i="8" s="1"/>
  <c r="Y3319" i="8"/>
  <c r="AA3319" i="8" s="1"/>
  <c r="Y3320" i="8"/>
  <c r="AA3320" i="8" s="1"/>
  <c r="Y3321" i="8"/>
  <c r="AA3321" i="8" s="1"/>
  <c r="Y3322" i="8"/>
  <c r="AA3322" i="8" s="1"/>
  <c r="Y3323" i="8"/>
  <c r="AA3323" i="8" s="1"/>
  <c r="Y3324" i="8"/>
  <c r="AA3324" i="8" s="1"/>
  <c r="Y3325" i="8"/>
  <c r="AA3325" i="8" s="1"/>
  <c r="Y3326" i="8"/>
  <c r="AA3326" i="8" s="1"/>
  <c r="Y3327" i="8"/>
  <c r="AA3327" i="8" s="1"/>
  <c r="Y3328" i="8"/>
  <c r="AA3328" i="8" s="1"/>
  <c r="Y3329" i="8"/>
  <c r="AA3329" i="8" s="1"/>
  <c r="Y3330" i="8"/>
  <c r="AA3330" i="8" s="1"/>
  <c r="Y3331" i="8"/>
  <c r="AA3331" i="8" s="1"/>
  <c r="Y3332" i="8"/>
  <c r="AA3332" i="8" s="1"/>
  <c r="Y3333" i="8"/>
  <c r="AA3333" i="8" s="1"/>
  <c r="Y3334" i="8"/>
  <c r="AA3334" i="8" s="1"/>
  <c r="Y3335" i="8"/>
  <c r="AA3335" i="8" s="1"/>
  <c r="Y3336" i="8"/>
  <c r="AA3336" i="8" s="1"/>
  <c r="Y3337" i="8"/>
  <c r="AA3337" i="8" s="1"/>
  <c r="Y3338" i="8"/>
  <c r="AA3338" i="8" s="1"/>
  <c r="Y3339" i="8"/>
  <c r="AA3339" i="8" s="1"/>
  <c r="Y3340" i="8"/>
  <c r="AA3340" i="8" s="1"/>
  <c r="Y3341" i="8"/>
  <c r="AA3341" i="8" s="1"/>
  <c r="Y3342" i="8"/>
  <c r="AA3342" i="8" s="1"/>
  <c r="Y3343" i="8"/>
  <c r="AA3343" i="8" s="1"/>
  <c r="Y3344" i="8"/>
  <c r="AA3344" i="8" s="1"/>
  <c r="Y3345" i="8"/>
  <c r="AA3345" i="8" s="1"/>
  <c r="Y3346" i="8"/>
  <c r="AA3346" i="8" s="1"/>
  <c r="Y3347" i="8"/>
  <c r="AA3347" i="8" s="1"/>
  <c r="Y3348" i="8"/>
  <c r="AA3348" i="8" s="1"/>
  <c r="Y3349" i="8"/>
  <c r="AA3349" i="8" s="1"/>
  <c r="Y3350" i="8"/>
  <c r="AA3350" i="8" s="1"/>
  <c r="Y3351" i="8"/>
  <c r="AA3351" i="8" s="1"/>
  <c r="Y3352" i="8"/>
  <c r="AA3352" i="8" s="1"/>
  <c r="Y3353" i="8"/>
  <c r="AA3353" i="8" s="1"/>
  <c r="Y3354" i="8"/>
  <c r="AA3354" i="8" s="1"/>
  <c r="Y3355" i="8"/>
  <c r="AA3355" i="8" s="1"/>
  <c r="Y3356" i="8"/>
  <c r="AA3356" i="8" s="1"/>
  <c r="Y3357" i="8"/>
  <c r="AA3357" i="8" s="1"/>
  <c r="Y3358" i="8"/>
  <c r="AA3358" i="8" s="1"/>
  <c r="Y3359" i="8"/>
  <c r="AA3359" i="8" s="1"/>
  <c r="Y3360" i="8"/>
  <c r="AA3360" i="8" s="1"/>
  <c r="Y3361" i="8"/>
  <c r="AA3361" i="8" s="1"/>
  <c r="Y3362" i="8"/>
  <c r="AA3362" i="8" s="1"/>
  <c r="Y3363" i="8"/>
  <c r="AA3363" i="8" s="1"/>
  <c r="Y3364" i="8"/>
  <c r="AA3364" i="8" s="1"/>
  <c r="Y3365" i="8"/>
  <c r="AA3365" i="8" s="1"/>
  <c r="Y3366" i="8"/>
  <c r="AA3366" i="8" s="1"/>
  <c r="Y3367" i="8"/>
  <c r="AA3367" i="8" s="1"/>
  <c r="Y3368" i="8"/>
  <c r="AA3368" i="8" s="1"/>
  <c r="Y3369" i="8"/>
  <c r="AA3369" i="8" s="1"/>
  <c r="Y3370" i="8"/>
  <c r="AA3370" i="8" s="1"/>
  <c r="Y3371" i="8"/>
  <c r="AA3371" i="8" s="1"/>
  <c r="Y3372" i="8"/>
  <c r="AA3372" i="8" s="1"/>
  <c r="Y3373" i="8"/>
  <c r="AA3373" i="8" s="1"/>
  <c r="Y3374" i="8"/>
  <c r="AA3374" i="8" s="1"/>
  <c r="Y3375" i="8"/>
  <c r="AA3375" i="8" s="1"/>
  <c r="Y3376" i="8"/>
  <c r="AA3376" i="8" s="1"/>
  <c r="Y3377" i="8"/>
  <c r="AA3377" i="8" s="1"/>
  <c r="Y3378" i="8"/>
  <c r="AA3378" i="8" s="1"/>
  <c r="Y3379" i="8"/>
  <c r="AA3379" i="8" s="1"/>
  <c r="Y3380" i="8"/>
  <c r="AA3380" i="8" s="1"/>
  <c r="Y3381" i="8"/>
  <c r="AA3381" i="8" s="1"/>
  <c r="Y3382" i="8"/>
  <c r="AA3382" i="8" s="1"/>
  <c r="Y3383" i="8"/>
  <c r="AA3383" i="8" s="1"/>
  <c r="Y3384" i="8"/>
  <c r="AA3384" i="8" s="1"/>
  <c r="Y3385" i="8"/>
  <c r="AA3385" i="8" s="1"/>
  <c r="Y3386" i="8"/>
  <c r="AA3386" i="8" s="1"/>
  <c r="Y3387" i="8"/>
  <c r="AA3387" i="8" s="1"/>
  <c r="Y3388" i="8"/>
  <c r="AA3388" i="8" s="1"/>
  <c r="Y3389" i="8"/>
  <c r="AA3389" i="8" s="1"/>
  <c r="Y3390" i="8"/>
  <c r="AA3390" i="8" s="1"/>
  <c r="Y3391" i="8"/>
  <c r="AA3391" i="8" s="1"/>
  <c r="Y3392" i="8"/>
  <c r="AA3392" i="8" s="1"/>
  <c r="Y3393" i="8"/>
  <c r="AA3393" i="8" s="1"/>
  <c r="Y3394" i="8"/>
  <c r="AA3394" i="8" s="1"/>
  <c r="Y3395" i="8"/>
  <c r="AA3395" i="8" s="1"/>
  <c r="Y3396" i="8"/>
  <c r="AA3396" i="8" s="1"/>
  <c r="Y3397" i="8"/>
  <c r="AA3397" i="8" s="1"/>
  <c r="Y3398" i="8"/>
  <c r="AA3398" i="8" s="1"/>
  <c r="Y3399" i="8"/>
  <c r="AA3399" i="8" s="1"/>
  <c r="Y3400" i="8"/>
  <c r="AA3400" i="8" s="1"/>
  <c r="Y3401" i="8"/>
  <c r="AA3401" i="8" s="1"/>
  <c r="Y3402" i="8"/>
  <c r="AA3402" i="8" s="1"/>
  <c r="Y3403" i="8"/>
  <c r="AA3403" i="8" s="1"/>
  <c r="Y3404" i="8"/>
  <c r="AA3404" i="8" s="1"/>
  <c r="Y3405" i="8"/>
  <c r="AA3405" i="8" s="1"/>
  <c r="Y3406" i="8"/>
  <c r="AA3406" i="8" s="1"/>
  <c r="Y3407" i="8"/>
  <c r="AA3407" i="8" s="1"/>
  <c r="Y3408" i="8"/>
  <c r="AA3408" i="8" s="1"/>
  <c r="Y3409" i="8"/>
  <c r="AA3409" i="8" s="1"/>
  <c r="Y3410" i="8"/>
  <c r="AA3410" i="8" s="1"/>
  <c r="Y3411" i="8"/>
  <c r="AA3411" i="8" s="1"/>
  <c r="Y3412" i="8"/>
  <c r="AA3412" i="8" s="1"/>
  <c r="Y3413" i="8"/>
  <c r="AA3413" i="8" s="1"/>
  <c r="Y3414" i="8"/>
  <c r="AA3414" i="8" s="1"/>
  <c r="Y3415" i="8"/>
  <c r="AA3415" i="8" s="1"/>
  <c r="Y3416" i="8"/>
  <c r="AA3416" i="8" s="1"/>
  <c r="Y3417" i="8"/>
  <c r="AA3417" i="8" s="1"/>
  <c r="Y3418" i="8"/>
  <c r="AA3418" i="8" s="1"/>
  <c r="Y3419" i="8"/>
  <c r="AA3419" i="8" s="1"/>
  <c r="Y3420" i="8"/>
  <c r="AA3420" i="8" s="1"/>
  <c r="Y3421" i="8"/>
  <c r="AA3421" i="8" s="1"/>
  <c r="Y3422" i="8"/>
  <c r="AA3422" i="8" s="1"/>
  <c r="Y3423" i="8"/>
  <c r="AA3423" i="8" s="1"/>
  <c r="Y3424" i="8"/>
  <c r="AA3424" i="8" s="1"/>
  <c r="Y3425" i="8"/>
  <c r="AA3425" i="8" s="1"/>
  <c r="Y3426" i="8"/>
  <c r="AA3426" i="8" s="1"/>
  <c r="Y3427" i="8"/>
  <c r="AA3427" i="8" s="1"/>
  <c r="Y3428" i="8"/>
  <c r="AA3428" i="8" s="1"/>
  <c r="Y3429" i="8"/>
  <c r="AA3429" i="8" s="1"/>
  <c r="Y3430" i="8"/>
  <c r="AA3430" i="8" s="1"/>
  <c r="Y3431" i="8"/>
  <c r="AA3431" i="8" s="1"/>
  <c r="Y3432" i="8"/>
  <c r="AA3432" i="8" s="1"/>
  <c r="Y3433" i="8"/>
  <c r="AA3433" i="8" s="1"/>
  <c r="Y3434" i="8"/>
  <c r="AA3434" i="8" s="1"/>
  <c r="Y3435" i="8"/>
  <c r="AA3435" i="8" s="1"/>
  <c r="Y3436" i="8"/>
  <c r="AA3436" i="8" s="1"/>
  <c r="Y3437" i="8"/>
  <c r="AA3437" i="8" s="1"/>
  <c r="Y3438" i="8"/>
  <c r="AA3438" i="8" s="1"/>
  <c r="Y3439" i="8"/>
  <c r="AA3439" i="8" s="1"/>
  <c r="Y3440" i="8"/>
  <c r="AA3440" i="8" s="1"/>
  <c r="Y3441" i="8"/>
  <c r="AA3441" i="8" s="1"/>
  <c r="Y3442" i="8"/>
  <c r="AA3442" i="8" s="1"/>
  <c r="Y3443" i="8"/>
  <c r="AA3443" i="8" s="1"/>
  <c r="Y3444" i="8"/>
  <c r="AA3444" i="8" s="1"/>
  <c r="Y3445" i="8"/>
  <c r="AA3445" i="8" s="1"/>
  <c r="Y3446" i="8"/>
  <c r="AA3446" i="8" s="1"/>
  <c r="Y3447" i="8"/>
  <c r="AA3447" i="8" s="1"/>
  <c r="Y3448" i="8"/>
  <c r="AA3448" i="8" s="1"/>
  <c r="Y3449" i="8"/>
  <c r="AA3449" i="8" s="1"/>
  <c r="Y3450" i="8"/>
  <c r="AA3450" i="8" s="1"/>
  <c r="Y3451" i="8"/>
  <c r="AA3451" i="8" s="1"/>
  <c r="Y3452" i="8"/>
  <c r="AA3452" i="8" s="1"/>
  <c r="Y3453" i="8"/>
  <c r="AA3453" i="8" s="1"/>
  <c r="Y3454" i="8"/>
  <c r="AA3454" i="8" s="1"/>
  <c r="Y3455" i="8"/>
  <c r="AA3455" i="8" s="1"/>
  <c r="Y3456" i="8"/>
  <c r="AA3456" i="8" s="1"/>
  <c r="Y3457" i="8"/>
  <c r="AA3457" i="8" s="1"/>
  <c r="Y3458" i="8"/>
  <c r="AA3458" i="8" s="1"/>
  <c r="Y3459" i="8"/>
  <c r="AA3459" i="8" s="1"/>
  <c r="Y3460" i="8"/>
  <c r="AA3460" i="8" s="1"/>
  <c r="Y3461" i="8"/>
  <c r="AA3461" i="8" s="1"/>
  <c r="Y3462" i="8"/>
  <c r="AA3462" i="8" s="1"/>
  <c r="Y3463" i="8"/>
  <c r="AA3463" i="8" s="1"/>
  <c r="Y3464" i="8"/>
  <c r="AA3464" i="8" s="1"/>
  <c r="Y3465" i="8"/>
  <c r="AA3465" i="8" s="1"/>
  <c r="Y3466" i="8"/>
  <c r="AA3466" i="8" s="1"/>
  <c r="Y3467" i="8"/>
  <c r="AA3467" i="8" s="1"/>
  <c r="Y3468" i="8"/>
  <c r="AA3468" i="8" s="1"/>
  <c r="Y3469" i="8"/>
  <c r="AA3469" i="8" s="1"/>
  <c r="Y3470" i="8"/>
  <c r="AA3470" i="8" s="1"/>
  <c r="Y3471" i="8"/>
  <c r="AA3471" i="8" s="1"/>
  <c r="Y3472" i="8"/>
  <c r="AA3472" i="8" s="1"/>
  <c r="Y3473" i="8"/>
  <c r="AA3473" i="8" s="1"/>
  <c r="Y3474" i="8"/>
  <c r="AA3474" i="8" s="1"/>
  <c r="Y3475" i="8"/>
  <c r="AA3475" i="8" s="1"/>
  <c r="Y3476" i="8"/>
  <c r="AA3476" i="8" s="1"/>
  <c r="Y3477" i="8"/>
  <c r="AA3477" i="8" s="1"/>
  <c r="Y3478" i="8"/>
  <c r="AA3478" i="8" s="1"/>
  <c r="Y3479" i="8"/>
  <c r="AA3479" i="8" s="1"/>
  <c r="Y3480" i="8"/>
  <c r="AA3480" i="8" s="1"/>
  <c r="Y3481" i="8"/>
  <c r="AA3481" i="8" s="1"/>
  <c r="Y3482" i="8"/>
  <c r="AA3482" i="8" s="1"/>
  <c r="Y3483" i="8"/>
  <c r="AA3483" i="8" s="1"/>
  <c r="Y3484" i="8"/>
  <c r="AA3484" i="8" s="1"/>
  <c r="Y3485" i="8"/>
  <c r="AA3485" i="8" s="1"/>
  <c r="Y3486" i="8"/>
  <c r="AA3486" i="8" s="1"/>
  <c r="Y3487" i="8"/>
  <c r="AA3487" i="8" s="1"/>
  <c r="Y3488" i="8"/>
  <c r="AA3488" i="8" s="1"/>
  <c r="Y3489" i="8"/>
  <c r="AA3489" i="8" s="1"/>
  <c r="Y3490" i="8"/>
  <c r="AA3490" i="8" s="1"/>
  <c r="Y3491" i="8"/>
  <c r="AA3491" i="8" s="1"/>
  <c r="Y3492" i="8"/>
  <c r="AA3492" i="8" s="1"/>
  <c r="Y3493" i="8"/>
  <c r="AA3493" i="8" s="1"/>
  <c r="Y3494" i="8"/>
  <c r="AA3494" i="8" s="1"/>
  <c r="Y3495" i="8"/>
  <c r="AA3495" i="8" s="1"/>
  <c r="Y3496" i="8"/>
  <c r="AA3496" i="8" s="1"/>
  <c r="Y3497" i="8"/>
  <c r="AA3497" i="8" s="1"/>
  <c r="Y3498" i="8"/>
  <c r="AA3498" i="8" s="1"/>
  <c r="Y3499" i="8"/>
  <c r="AA3499" i="8" s="1"/>
  <c r="Y3500" i="8"/>
  <c r="AA3500" i="8" s="1"/>
  <c r="Y3501" i="8"/>
  <c r="AA3501" i="8" s="1"/>
  <c r="Y3502" i="8"/>
  <c r="AA3502" i="8" s="1"/>
  <c r="Y3503" i="8"/>
  <c r="AA3503" i="8" s="1"/>
  <c r="Y3504" i="8"/>
  <c r="AA3504" i="8" s="1"/>
  <c r="Y3505" i="8"/>
  <c r="AA3505" i="8" s="1"/>
  <c r="Y3506" i="8"/>
  <c r="AA3506" i="8" s="1"/>
  <c r="Y3507" i="8"/>
  <c r="AA3507" i="8" s="1"/>
  <c r="Y3508" i="8"/>
  <c r="AA3508" i="8" s="1"/>
  <c r="Y3509" i="8"/>
  <c r="AA3509" i="8" s="1"/>
  <c r="Y3510" i="8"/>
  <c r="AA3510" i="8" s="1"/>
  <c r="Y3511" i="8"/>
  <c r="AA3511" i="8" s="1"/>
  <c r="Y3512" i="8"/>
  <c r="AA3512" i="8" s="1"/>
  <c r="Y3513" i="8"/>
  <c r="AA3513" i="8" s="1"/>
  <c r="Y3514" i="8"/>
  <c r="AA3514" i="8" s="1"/>
  <c r="Y3515" i="8"/>
  <c r="AA3515" i="8" s="1"/>
  <c r="Y3516" i="8"/>
  <c r="AA3516" i="8" s="1"/>
  <c r="Y3517" i="8"/>
  <c r="AA3517" i="8" s="1"/>
  <c r="Y3518" i="8"/>
  <c r="AA3518" i="8" s="1"/>
  <c r="Y3519" i="8"/>
  <c r="AA3519" i="8" s="1"/>
  <c r="Y3520" i="8"/>
  <c r="AA3520" i="8" s="1"/>
  <c r="Y3521" i="8"/>
  <c r="AA3521" i="8" s="1"/>
  <c r="Y3522" i="8"/>
  <c r="AA3522" i="8" s="1"/>
  <c r="Y3523" i="8"/>
  <c r="AA3523" i="8" s="1"/>
  <c r="Y3524" i="8"/>
  <c r="AA3524" i="8" s="1"/>
  <c r="Y3525" i="8"/>
  <c r="AA3525" i="8" s="1"/>
  <c r="Y3526" i="8"/>
  <c r="AA3526" i="8" s="1"/>
  <c r="Y3527" i="8"/>
  <c r="AA3527" i="8" s="1"/>
  <c r="Y3528" i="8"/>
  <c r="AA3528" i="8" s="1"/>
  <c r="Y3529" i="8"/>
  <c r="AA3529" i="8" s="1"/>
  <c r="Y3530" i="8"/>
  <c r="AA3530" i="8" s="1"/>
  <c r="Y3531" i="8"/>
  <c r="AA3531" i="8" s="1"/>
  <c r="Y3532" i="8"/>
  <c r="AA3532" i="8" s="1"/>
  <c r="Y3533" i="8"/>
  <c r="AA3533" i="8" s="1"/>
  <c r="Y3534" i="8"/>
  <c r="AA3534" i="8" s="1"/>
  <c r="Y3535" i="8"/>
  <c r="AA3535" i="8" s="1"/>
  <c r="Y3536" i="8"/>
  <c r="AA3536" i="8" s="1"/>
  <c r="Y3537" i="8"/>
  <c r="AA3537" i="8" s="1"/>
  <c r="Y3538" i="8"/>
  <c r="AA3538" i="8" s="1"/>
  <c r="Y3539" i="8"/>
  <c r="AA3539" i="8" s="1"/>
  <c r="Y3540" i="8"/>
  <c r="AA3540" i="8" s="1"/>
  <c r="Y3541" i="8"/>
  <c r="AA3541" i="8" s="1"/>
  <c r="Y3542" i="8"/>
  <c r="AA3542" i="8" s="1"/>
  <c r="Y3543" i="8"/>
  <c r="AA3543" i="8" s="1"/>
  <c r="Y3544" i="8"/>
  <c r="AA3544" i="8" s="1"/>
  <c r="Y3545" i="8"/>
  <c r="AA3545" i="8" s="1"/>
  <c r="Y3546" i="8"/>
  <c r="AA3546" i="8" s="1"/>
  <c r="Y3547" i="8"/>
  <c r="AA3547" i="8" s="1"/>
  <c r="Y3548" i="8"/>
  <c r="AA3548" i="8" s="1"/>
  <c r="Y3549" i="8"/>
  <c r="AA3549" i="8" s="1"/>
  <c r="Y3550" i="8"/>
  <c r="AA3550" i="8" s="1"/>
  <c r="Y3551" i="8"/>
  <c r="AA3551" i="8" s="1"/>
  <c r="Y3552" i="8"/>
  <c r="AA3552" i="8" s="1"/>
  <c r="Y3553" i="8"/>
  <c r="AA3553" i="8" s="1"/>
  <c r="Y3554" i="8"/>
  <c r="AA3554" i="8" s="1"/>
  <c r="Y3555" i="8"/>
  <c r="AA3555" i="8" s="1"/>
  <c r="Y3556" i="8"/>
  <c r="AA3556" i="8" s="1"/>
  <c r="Y3557" i="8"/>
  <c r="AA3557" i="8" s="1"/>
  <c r="Y3558" i="8"/>
  <c r="AA3558" i="8" s="1"/>
  <c r="Y3559" i="8"/>
  <c r="AA3559" i="8" s="1"/>
  <c r="Y3560" i="8"/>
  <c r="AA3560" i="8" s="1"/>
  <c r="Y3561" i="8"/>
  <c r="AA3561" i="8" s="1"/>
  <c r="Y3562" i="8"/>
  <c r="AA3562" i="8" s="1"/>
  <c r="Y3563" i="8"/>
  <c r="AA3563" i="8" s="1"/>
  <c r="Y3564" i="8"/>
  <c r="AA3564" i="8" s="1"/>
  <c r="Y3565" i="8"/>
  <c r="AA3565" i="8" s="1"/>
  <c r="Y3566" i="8"/>
  <c r="AA3566" i="8" s="1"/>
  <c r="Y3567" i="8"/>
  <c r="AA3567" i="8" s="1"/>
  <c r="Y3568" i="8"/>
  <c r="AA3568" i="8" s="1"/>
  <c r="Y3569" i="8"/>
  <c r="AA3569" i="8" s="1"/>
  <c r="Y3570" i="8"/>
  <c r="AA3570" i="8" s="1"/>
  <c r="Y3571" i="8"/>
  <c r="AA3571" i="8" s="1"/>
  <c r="Y3572" i="8"/>
  <c r="AA3572" i="8" s="1"/>
  <c r="Y3573" i="8"/>
  <c r="AA3573" i="8" s="1"/>
  <c r="Y3574" i="8"/>
  <c r="AA3574" i="8" s="1"/>
  <c r="Y3575" i="8"/>
  <c r="AA3575" i="8" s="1"/>
  <c r="Y3576" i="8"/>
  <c r="AA3576" i="8" s="1"/>
  <c r="Y3577" i="8"/>
  <c r="AA3577" i="8" s="1"/>
  <c r="Y3578" i="8"/>
  <c r="AA3578" i="8" s="1"/>
  <c r="Y3579" i="8"/>
  <c r="AA3579" i="8" s="1"/>
  <c r="Y3580" i="8"/>
  <c r="AA3580" i="8" s="1"/>
  <c r="Y3581" i="8"/>
  <c r="AA3581" i="8" s="1"/>
  <c r="Y3582" i="8"/>
  <c r="AA3582" i="8" s="1"/>
  <c r="Y3583" i="8"/>
  <c r="AA3583" i="8" s="1"/>
  <c r="Y3584" i="8"/>
  <c r="AA3584" i="8" s="1"/>
  <c r="Y3585" i="8"/>
  <c r="AA3585" i="8" s="1"/>
  <c r="Y3586" i="8"/>
  <c r="AA3586" i="8" s="1"/>
  <c r="Y3587" i="8"/>
  <c r="AA3587" i="8" s="1"/>
  <c r="Y3588" i="8"/>
  <c r="AA3588" i="8" s="1"/>
  <c r="Y3589" i="8"/>
  <c r="AA3589" i="8" s="1"/>
  <c r="Y3590" i="8"/>
  <c r="AA3590" i="8" s="1"/>
  <c r="Y3591" i="8"/>
  <c r="AA3591" i="8" s="1"/>
  <c r="Y3592" i="8"/>
  <c r="AA3592" i="8" s="1"/>
  <c r="Y3593" i="8"/>
  <c r="AA3593" i="8" s="1"/>
  <c r="Y3594" i="8"/>
  <c r="AA3594" i="8" s="1"/>
  <c r="Y3595" i="8"/>
  <c r="AA3595" i="8" s="1"/>
  <c r="Y3596" i="8"/>
  <c r="AA3596" i="8" s="1"/>
  <c r="Y3597" i="8"/>
  <c r="AA3597" i="8" s="1"/>
  <c r="Y3598" i="8"/>
  <c r="AA3598" i="8" s="1"/>
  <c r="Y3599" i="8"/>
  <c r="AA3599" i="8" s="1"/>
  <c r="Y3600" i="8"/>
  <c r="AA3600" i="8" s="1"/>
  <c r="Y3601" i="8"/>
  <c r="AA3601" i="8" s="1"/>
  <c r="Y3602" i="8"/>
  <c r="AA3602" i="8" s="1"/>
  <c r="Y3603" i="8"/>
  <c r="AA3603" i="8" s="1"/>
  <c r="Y3604" i="8"/>
  <c r="AA3604" i="8" s="1"/>
  <c r="Y3605" i="8"/>
  <c r="AA3605" i="8" s="1"/>
  <c r="Y3606" i="8"/>
  <c r="AA3606" i="8" s="1"/>
  <c r="Y3607" i="8"/>
  <c r="AA3607" i="8" s="1"/>
  <c r="Y3608" i="8"/>
  <c r="AA3608" i="8" s="1"/>
  <c r="Y3609" i="8"/>
  <c r="AA3609" i="8" s="1"/>
  <c r="Y3610" i="8"/>
  <c r="AA3610" i="8" s="1"/>
  <c r="Y3611" i="8"/>
  <c r="AA3611" i="8" s="1"/>
  <c r="Y3612" i="8"/>
  <c r="AA3612" i="8" s="1"/>
  <c r="Y3613" i="8"/>
  <c r="AA3613" i="8" s="1"/>
  <c r="Y3614" i="8"/>
  <c r="AA3614" i="8" s="1"/>
  <c r="Y3615" i="8"/>
  <c r="AA3615" i="8" s="1"/>
  <c r="Y3616" i="8"/>
  <c r="AA3616" i="8" s="1"/>
  <c r="Y3617" i="8"/>
  <c r="AA3617" i="8" s="1"/>
  <c r="Y3618" i="8"/>
  <c r="AA3618" i="8" s="1"/>
  <c r="Y3619" i="8"/>
  <c r="AA3619" i="8" s="1"/>
  <c r="Y3620" i="8"/>
  <c r="AA3620" i="8" s="1"/>
  <c r="Y3621" i="8"/>
  <c r="AA3621" i="8" s="1"/>
  <c r="Y3622" i="8"/>
  <c r="AA3622" i="8" s="1"/>
  <c r="Y3623" i="8"/>
  <c r="AA3623" i="8" s="1"/>
  <c r="Y3624" i="8"/>
  <c r="AA3624" i="8" s="1"/>
  <c r="Y3625" i="8"/>
  <c r="AA3625" i="8" s="1"/>
  <c r="Y3626" i="8"/>
  <c r="AA3626" i="8" s="1"/>
  <c r="Y3627" i="8"/>
  <c r="AA3627" i="8" s="1"/>
  <c r="Y3628" i="8"/>
  <c r="AA3628" i="8" s="1"/>
  <c r="Y3629" i="8"/>
  <c r="AA3629" i="8" s="1"/>
  <c r="Y3630" i="8"/>
  <c r="AA3630" i="8" s="1"/>
  <c r="Y3631" i="8"/>
  <c r="AA3631" i="8" s="1"/>
  <c r="Y3632" i="8"/>
  <c r="AA3632" i="8" s="1"/>
  <c r="Y3633" i="8"/>
  <c r="AA3633" i="8" s="1"/>
  <c r="Y3634" i="8"/>
  <c r="AA3634" i="8" s="1"/>
  <c r="Y3635" i="8"/>
  <c r="AA3635" i="8" s="1"/>
  <c r="Y3636" i="8"/>
  <c r="AA3636" i="8" s="1"/>
  <c r="Y3637" i="8"/>
  <c r="AA3637" i="8" s="1"/>
  <c r="Y3638" i="8"/>
  <c r="AA3638" i="8" s="1"/>
  <c r="Y3639" i="8"/>
  <c r="AA3639" i="8" s="1"/>
  <c r="Y3640" i="8"/>
  <c r="AA3640" i="8" s="1"/>
  <c r="Y3641" i="8"/>
  <c r="AA3641" i="8" s="1"/>
  <c r="Y3642" i="8"/>
  <c r="AA3642" i="8" s="1"/>
  <c r="Y3643" i="8"/>
  <c r="AA3643" i="8" s="1"/>
  <c r="Y3644" i="8"/>
  <c r="AA3644" i="8" s="1"/>
  <c r="Y3645" i="8"/>
  <c r="AA3645" i="8" s="1"/>
  <c r="Y3646" i="8"/>
  <c r="AA3646" i="8" s="1"/>
  <c r="Y3647" i="8"/>
  <c r="AA3647" i="8" s="1"/>
  <c r="Y3648" i="8"/>
  <c r="AA3648" i="8" s="1"/>
  <c r="Y3649" i="8"/>
  <c r="AA3649" i="8" s="1"/>
  <c r="Y3650" i="8"/>
  <c r="AA3650" i="8" s="1"/>
  <c r="Y3651" i="8"/>
  <c r="AA3651" i="8" s="1"/>
  <c r="Y3652" i="8"/>
  <c r="AA3652" i="8" s="1"/>
  <c r="Y3653" i="8"/>
  <c r="AA3653" i="8" s="1"/>
  <c r="Y3654" i="8"/>
  <c r="AA3654" i="8" s="1"/>
  <c r="Y3655" i="8"/>
  <c r="AA3655" i="8" s="1"/>
  <c r="Y3656" i="8"/>
  <c r="AA3656" i="8" s="1"/>
  <c r="Y3657" i="8"/>
  <c r="AA3657" i="8" s="1"/>
  <c r="Y3658" i="8"/>
  <c r="AA3658" i="8" s="1"/>
  <c r="Y3659" i="8"/>
  <c r="AA3659" i="8" s="1"/>
  <c r="Y3660" i="8"/>
  <c r="AA3660" i="8" s="1"/>
  <c r="Y3661" i="8"/>
  <c r="AA3661" i="8" s="1"/>
  <c r="Y3662" i="8"/>
  <c r="AA3662" i="8" s="1"/>
  <c r="Y3663" i="8"/>
  <c r="AA3663" i="8" s="1"/>
  <c r="Y3664" i="8"/>
  <c r="AA3664" i="8" s="1"/>
  <c r="Y3665" i="8"/>
  <c r="AA3665" i="8" s="1"/>
  <c r="Y3666" i="8"/>
  <c r="AA3666" i="8" s="1"/>
  <c r="Y3667" i="8"/>
  <c r="AA3667" i="8" s="1"/>
  <c r="Y3668" i="8"/>
  <c r="AA3668" i="8" s="1"/>
  <c r="Y3669" i="8"/>
  <c r="AA3669" i="8" s="1"/>
  <c r="Y3670" i="8"/>
  <c r="AA3670" i="8" s="1"/>
  <c r="Y3671" i="8"/>
  <c r="AA3671" i="8" s="1"/>
  <c r="Y3672" i="8"/>
  <c r="AA3672" i="8" s="1"/>
  <c r="Y3673" i="8"/>
  <c r="AA3673" i="8" s="1"/>
  <c r="Y3674" i="8"/>
  <c r="AA3674" i="8" s="1"/>
  <c r="Y3675" i="8"/>
  <c r="AA3675" i="8" s="1"/>
  <c r="Y3676" i="8"/>
  <c r="AA3676" i="8" s="1"/>
  <c r="Y3677" i="8"/>
  <c r="AA3677" i="8" s="1"/>
  <c r="Y3678" i="8"/>
  <c r="AA3678" i="8" s="1"/>
  <c r="Y3679" i="8"/>
  <c r="AA3679" i="8" s="1"/>
  <c r="Y3680" i="8"/>
  <c r="AA3680" i="8" s="1"/>
  <c r="Y3681" i="8"/>
  <c r="AA3681" i="8" s="1"/>
  <c r="Y3682" i="8"/>
  <c r="AA3682" i="8" s="1"/>
  <c r="Y3683" i="8"/>
  <c r="AA3683" i="8" s="1"/>
  <c r="Y3684" i="8"/>
  <c r="AA3684" i="8" s="1"/>
  <c r="Y3685" i="8"/>
  <c r="AA3685" i="8" s="1"/>
  <c r="Y3686" i="8"/>
  <c r="AA3686" i="8" s="1"/>
  <c r="Y3687" i="8"/>
  <c r="AA3687" i="8" s="1"/>
  <c r="Y3688" i="8"/>
  <c r="AA3688" i="8" s="1"/>
  <c r="Y3689" i="8"/>
  <c r="AA3689" i="8" s="1"/>
  <c r="Y3690" i="8"/>
  <c r="AA3690" i="8" s="1"/>
  <c r="Y3691" i="8"/>
  <c r="AA3691" i="8" s="1"/>
  <c r="Y3692" i="8"/>
  <c r="AA3692" i="8" s="1"/>
  <c r="Y3693" i="8"/>
  <c r="AA3693" i="8" s="1"/>
  <c r="Y3694" i="8"/>
  <c r="AA3694" i="8" s="1"/>
  <c r="Y3695" i="8"/>
  <c r="AA3695" i="8" s="1"/>
  <c r="Y3696" i="8"/>
  <c r="AA3696" i="8" s="1"/>
  <c r="Y3697" i="8"/>
  <c r="AA3697" i="8" s="1"/>
  <c r="Y3698" i="8"/>
  <c r="AA3698" i="8" s="1"/>
  <c r="Y3699" i="8"/>
  <c r="AA3699" i="8" s="1"/>
  <c r="Y3700" i="8"/>
  <c r="AA3700" i="8" s="1"/>
  <c r="Y3701" i="8"/>
  <c r="AA3701" i="8" s="1"/>
  <c r="Y3702" i="8"/>
  <c r="AA3702" i="8" s="1"/>
  <c r="Y3703" i="8"/>
  <c r="AA3703" i="8" s="1"/>
  <c r="Y3704" i="8"/>
  <c r="AA3704" i="8" s="1"/>
  <c r="Y3705" i="8"/>
  <c r="AA3705" i="8" s="1"/>
  <c r="Y3706" i="8"/>
  <c r="AA3706" i="8" s="1"/>
  <c r="Y3707" i="8"/>
  <c r="AA3707" i="8" s="1"/>
  <c r="Y3708" i="8"/>
  <c r="AA3708" i="8" s="1"/>
  <c r="Y3709" i="8"/>
  <c r="AA3709" i="8" s="1"/>
  <c r="Y3710" i="8"/>
  <c r="AA3710" i="8" s="1"/>
  <c r="Y3711" i="8"/>
  <c r="AA3711" i="8" s="1"/>
  <c r="Y3712" i="8"/>
  <c r="AA3712" i="8" s="1"/>
  <c r="Y3713" i="8"/>
  <c r="AA3713" i="8" s="1"/>
  <c r="Y3714" i="8"/>
  <c r="AA3714" i="8" s="1"/>
  <c r="Y3715" i="8"/>
  <c r="AA3715" i="8" s="1"/>
  <c r="Y3716" i="8"/>
  <c r="AA3716" i="8" s="1"/>
  <c r="Y3717" i="8"/>
  <c r="AA3717" i="8" s="1"/>
  <c r="Y3718" i="8"/>
  <c r="AA3718" i="8" s="1"/>
  <c r="Y3719" i="8"/>
  <c r="AA3719" i="8" s="1"/>
  <c r="Y3720" i="8"/>
  <c r="AA3720" i="8" s="1"/>
  <c r="Y3721" i="8"/>
  <c r="AA3721" i="8" s="1"/>
  <c r="Y3722" i="8"/>
  <c r="AA3722" i="8" s="1"/>
  <c r="Y3723" i="8"/>
  <c r="AA3723" i="8" s="1"/>
  <c r="Y3724" i="8"/>
  <c r="AA3724" i="8" s="1"/>
  <c r="Y3725" i="8"/>
  <c r="AA3725" i="8" s="1"/>
  <c r="Y3726" i="8"/>
  <c r="AA3726" i="8" s="1"/>
  <c r="Y3727" i="8"/>
  <c r="AA3727" i="8" s="1"/>
  <c r="Y3728" i="8"/>
  <c r="AA3728" i="8" s="1"/>
  <c r="Y3729" i="8"/>
  <c r="AA3729" i="8" s="1"/>
  <c r="Y3730" i="8"/>
  <c r="AA3730" i="8" s="1"/>
  <c r="Y3731" i="8"/>
  <c r="AA3731" i="8" s="1"/>
  <c r="Y3732" i="8"/>
  <c r="AA3732" i="8" s="1"/>
  <c r="Y3733" i="8"/>
  <c r="AA3733" i="8" s="1"/>
  <c r="Y3734" i="8"/>
  <c r="AA3734" i="8" s="1"/>
  <c r="Y3735" i="8"/>
  <c r="AA3735" i="8" s="1"/>
  <c r="Y3736" i="8"/>
  <c r="AA3736" i="8" s="1"/>
  <c r="Y3737" i="8"/>
  <c r="AA3737" i="8" s="1"/>
  <c r="Y3738" i="8"/>
  <c r="AA3738" i="8" s="1"/>
  <c r="Y3739" i="8"/>
  <c r="AA3739" i="8" s="1"/>
  <c r="Y3740" i="8"/>
  <c r="AA3740" i="8" s="1"/>
  <c r="Y3741" i="8"/>
  <c r="AA3741" i="8" s="1"/>
  <c r="Y3742" i="8"/>
  <c r="AA3742" i="8" s="1"/>
  <c r="Y3743" i="8"/>
  <c r="AA3743" i="8" s="1"/>
  <c r="Y3744" i="8"/>
  <c r="AA3744" i="8" s="1"/>
  <c r="Y3745" i="8"/>
  <c r="AA3745" i="8" s="1"/>
  <c r="Y3746" i="8"/>
  <c r="AA3746" i="8" s="1"/>
  <c r="Y3747" i="8"/>
  <c r="AA3747" i="8" s="1"/>
  <c r="Y3748" i="8"/>
  <c r="AA3748" i="8" s="1"/>
  <c r="Y3749" i="8"/>
  <c r="AA3749" i="8" s="1"/>
  <c r="Y3750" i="8"/>
  <c r="AA3750" i="8" s="1"/>
  <c r="Y3751" i="8"/>
  <c r="AA3751" i="8" s="1"/>
  <c r="Y3752" i="8"/>
  <c r="AA3752" i="8" s="1"/>
  <c r="Y3753" i="8"/>
  <c r="AA3753" i="8" s="1"/>
  <c r="Y3754" i="8"/>
  <c r="AA3754" i="8" s="1"/>
  <c r="Y3755" i="8"/>
  <c r="AA3755" i="8" s="1"/>
  <c r="Y3756" i="8"/>
  <c r="AA3756" i="8" s="1"/>
  <c r="Y3757" i="8"/>
  <c r="AA3757" i="8" s="1"/>
  <c r="Y3758" i="8"/>
  <c r="AA3758" i="8" s="1"/>
  <c r="Y3759" i="8"/>
  <c r="AA3759" i="8" s="1"/>
  <c r="Y3760" i="8"/>
  <c r="AA3760" i="8" s="1"/>
  <c r="Y3761" i="8"/>
  <c r="AA3761" i="8" s="1"/>
  <c r="Y3762" i="8"/>
  <c r="AA3762" i="8" s="1"/>
  <c r="Y3763" i="8"/>
  <c r="AA3763" i="8" s="1"/>
  <c r="Y3764" i="8"/>
  <c r="AA3764" i="8" s="1"/>
  <c r="Y3765" i="8"/>
  <c r="AA3765" i="8" s="1"/>
  <c r="Y3766" i="8"/>
  <c r="AA3766" i="8" s="1"/>
  <c r="Y3767" i="8"/>
  <c r="AA3767" i="8" s="1"/>
  <c r="Y3768" i="8"/>
  <c r="AA3768" i="8" s="1"/>
  <c r="Y3769" i="8"/>
  <c r="AA3769" i="8" s="1"/>
  <c r="Y3770" i="8"/>
  <c r="AA3770" i="8" s="1"/>
  <c r="Y3771" i="8"/>
  <c r="AA3771" i="8" s="1"/>
  <c r="Y3772" i="8"/>
  <c r="AA3772" i="8" s="1"/>
  <c r="Y3773" i="8"/>
  <c r="AA3773" i="8" s="1"/>
  <c r="Y3774" i="8"/>
  <c r="AA3774" i="8" s="1"/>
  <c r="Y3775" i="8"/>
  <c r="AA3775" i="8" s="1"/>
  <c r="Y3776" i="8"/>
  <c r="AA3776" i="8" s="1"/>
  <c r="Y3777" i="8"/>
  <c r="AA3777" i="8" s="1"/>
  <c r="Y3778" i="8"/>
  <c r="AA3778" i="8" s="1"/>
  <c r="Y3779" i="8"/>
  <c r="AA3779" i="8" s="1"/>
  <c r="Y3780" i="8"/>
  <c r="AA3780" i="8" s="1"/>
  <c r="Y3781" i="8"/>
  <c r="AA3781" i="8" s="1"/>
  <c r="Y3782" i="8"/>
  <c r="AA3782" i="8" s="1"/>
  <c r="Y3783" i="8"/>
  <c r="AA3783" i="8" s="1"/>
  <c r="Y3784" i="8"/>
  <c r="AA3784" i="8" s="1"/>
  <c r="Y3785" i="8"/>
  <c r="AA3785" i="8" s="1"/>
  <c r="Y3786" i="8"/>
  <c r="AA3786" i="8" s="1"/>
  <c r="Y3787" i="8"/>
  <c r="AA3787" i="8" s="1"/>
  <c r="Y3788" i="8"/>
  <c r="AA3788" i="8" s="1"/>
  <c r="Y3789" i="8"/>
  <c r="AA3789" i="8" s="1"/>
  <c r="Y3790" i="8"/>
  <c r="AA3790" i="8" s="1"/>
  <c r="Y3791" i="8"/>
  <c r="AA3791" i="8" s="1"/>
  <c r="Y3792" i="8"/>
  <c r="AA3792" i="8" s="1"/>
  <c r="Y3793" i="8"/>
  <c r="AA3793" i="8" s="1"/>
  <c r="Y3794" i="8"/>
  <c r="AA3794" i="8" s="1"/>
  <c r="Y3795" i="8"/>
  <c r="AA3795" i="8" s="1"/>
  <c r="Y3796" i="8"/>
  <c r="AA3796" i="8" s="1"/>
  <c r="Y3797" i="8"/>
  <c r="AA3797" i="8" s="1"/>
  <c r="Y3798" i="8"/>
  <c r="AA3798" i="8" s="1"/>
  <c r="Y3799" i="8"/>
  <c r="AA3799" i="8" s="1"/>
  <c r="Y3800" i="8"/>
  <c r="AA3800" i="8" s="1"/>
  <c r="Y3801" i="8"/>
  <c r="AA3801" i="8" s="1"/>
  <c r="Y3802" i="8"/>
  <c r="AA3802" i="8" s="1"/>
  <c r="Y3803" i="8"/>
  <c r="AA3803" i="8" s="1"/>
  <c r="Y3804" i="8"/>
  <c r="AA3804" i="8" s="1"/>
  <c r="Y3805" i="8"/>
  <c r="AA3805" i="8" s="1"/>
  <c r="Y3806" i="8"/>
  <c r="AA3806" i="8" s="1"/>
  <c r="Y3807" i="8"/>
  <c r="AA3807" i="8" s="1"/>
  <c r="Y3808" i="8"/>
  <c r="AA3808" i="8" s="1"/>
  <c r="Y3809" i="8"/>
  <c r="AA3809" i="8" s="1"/>
  <c r="Y3810" i="8"/>
  <c r="AA3810" i="8" s="1"/>
  <c r="Y3811" i="8"/>
  <c r="AA3811" i="8" s="1"/>
  <c r="Y3812" i="8"/>
  <c r="AA3812" i="8" s="1"/>
  <c r="Y3813" i="8"/>
  <c r="AA3813" i="8" s="1"/>
  <c r="Y3814" i="8"/>
  <c r="AA3814" i="8" s="1"/>
  <c r="Y3815" i="8"/>
  <c r="AA3815" i="8" s="1"/>
  <c r="Y3816" i="8"/>
  <c r="AA3816" i="8" s="1"/>
  <c r="Y3817" i="8"/>
  <c r="AA3817" i="8" s="1"/>
  <c r="Y3818" i="8"/>
  <c r="AA3818" i="8" s="1"/>
  <c r="Y3819" i="8"/>
  <c r="AA3819" i="8" s="1"/>
  <c r="Y3820" i="8"/>
  <c r="AA3820" i="8" s="1"/>
  <c r="Y3821" i="8"/>
  <c r="AA3821" i="8" s="1"/>
  <c r="Y3822" i="8"/>
  <c r="AA3822" i="8" s="1"/>
  <c r="Y3823" i="8"/>
  <c r="AA3823" i="8" s="1"/>
  <c r="Y3824" i="8"/>
  <c r="AA3824" i="8" s="1"/>
  <c r="Y3825" i="8"/>
  <c r="AA3825" i="8" s="1"/>
  <c r="Y3826" i="8"/>
  <c r="AA3826" i="8" s="1"/>
  <c r="Y3827" i="8"/>
  <c r="AA3827" i="8" s="1"/>
  <c r="Y3828" i="8"/>
  <c r="AA3828" i="8" s="1"/>
  <c r="Y3829" i="8"/>
  <c r="AA3829" i="8" s="1"/>
  <c r="Y3830" i="8"/>
  <c r="AA3830" i="8" s="1"/>
  <c r="Y3831" i="8"/>
  <c r="AA3831" i="8" s="1"/>
  <c r="Y3832" i="8"/>
  <c r="AA3832" i="8" s="1"/>
  <c r="Y3833" i="8"/>
  <c r="AA3833" i="8" s="1"/>
  <c r="Y3834" i="8"/>
  <c r="AA3834" i="8" s="1"/>
  <c r="Y3835" i="8"/>
  <c r="AA3835" i="8" s="1"/>
  <c r="Y3836" i="8"/>
  <c r="AA3836" i="8" s="1"/>
  <c r="Y3837" i="8"/>
  <c r="AA3837" i="8" s="1"/>
  <c r="Y3838" i="8"/>
  <c r="AA3838" i="8" s="1"/>
  <c r="Y3839" i="8"/>
  <c r="AA3839" i="8" s="1"/>
  <c r="Y3840" i="8"/>
  <c r="AA3840" i="8" s="1"/>
  <c r="Y3841" i="8"/>
  <c r="AA3841" i="8" s="1"/>
  <c r="Y3842" i="8"/>
  <c r="AA3842" i="8" s="1"/>
  <c r="Y3843" i="8"/>
  <c r="AA3843" i="8" s="1"/>
  <c r="Y3844" i="8"/>
  <c r="AA3844" i="8" s="1"/>
  <c r="Y3845" i="8"/>
  <c r="AA3845" i="8" s="1"/>
  <c r="Y3846" i="8"/>
  <c r="AA3846" i="8" s="1"/>
  <c r="Y3847" i="8"/>
  <c r="AA3847" i="8" s="1"/>
  <c r="Y3848" i="8"/>
  <c r="AA3848" i="8" s="1"/>
  <c r="Y3849" i="8"/>
  <c r="AA3849" i="8" s="1"/>
  <c r="Y3850" i="8"/>
  <c r="AA3850" i="8" s="1"/>
  <c r="Y3851" i="8"/>
  <c r="AA3851" i="8" s="1"/>
  <c r="Y3852" i="8"/>
  <c r="AA3852" i="8" s="1"/>
  <c r="Y3853" i="8"/>
  <c r="AA3853" i="8" s="1"/>
  <c r="Y3854" i="8"/>
  <c r="AA3854" i="8" s="1"/>
  <c r="Y3855" i="8"/>
  <c r="AA3855" i="8" s="1"/>
  <c r="Y3856" i="8"/>
  <c r="AA3856" i="8" s="1"/>
  <c r="Y3857" i="8"/>
  <c r="AA3857" i="8" s="1"/>
  <c r="Y3858" i="8"/>
  <c r="AA3858" i="8" s="1"/>
  <c r="Y3859" i="8"/>
  <c r="AA3859" i="8" s="1"/>
  <c r="Y3860" i="8"/>
  <c r="AA3860" i="8" s="1"/>
  <c r="Y3861" i="8"/>
  <c r="AA3861" i="8" s="1"/>
  <c r="Y3862" i="8"/>
  <c r="AA3862" i="8" s="1"/>
  <c r="Y3863" i="8"/>
  <c r="AA3863" i="8" s="1"/>
  <c r="Y3864" i="8"/>
  <c r="AA3864" i="8" s="1"/>
  <c r="Y3865" i="8"/>
  <c r="AA3865" i="8" s="1"/>
  <c r="Y3866" i="8"/>
  <c r="AA3866" i="8" s="1"/>
  <c r="Y3867" i="8"/>
  <c r="AA3867" i="8" s="1"/>
  <c r="Y3868" i="8"/>
  <c r="AA3868" i="8" s="1"/>
  <c r="Y3869" i="8"/>
  <c r="AA3869" i="8" s="1"/>
  <c r="Y3870" i="8"/>
  <c r="AA3870" i="8" s="1"/>
  <c r="Y3871" i="8"/>
  <c r="AA3871" i="8" s="1"/>
  <c r="Y3872" i="8"/>
  <c r="AA3872" i="8" s="1"/>
  <c r="Y3873" i="8"/>
  <c r="AA3873" i="8" s="1"/>
  <c r="Y3874" i="8"/>
  <c r="AA3874" i="8" s="1"/>
  <c r="Y3875" i="8"/>
  <c r="AA3875" i="8" s="1"/>
  <c r="Y3876" i="8"/>
  <c r="AA3876" i="8" s="1"/>
  <c r="Y3877" i="8"/>
  <c r="AA3877" i="8" s="1"/>
  <c r="Y3878" i="8"/>
  <c r="AA3878" i="8" s="1"/>
  <c r="Y3879" i="8"/>
  <c r="AA3879" i="8" s="1"/>
  <c r="Y3880" i="8"/>
  <c r="AA3880" i="8" s="1"/>
  <c r="Y3881" i="8"/>
  <c r="AA3881" i="8" s="1"/>
  <c r="Y3882" i="8"/>
  <c r="AA3882" i="8" s="1"/>
  <c r="Y3883" i="8"/>
  <c r="AA3883" i="8" s="1"/>
  <c r="Y3884" i="8"/>
  <c r="AA3884" i="8" s="1"/>
  <c r="Y3885" i="8"/>
  <c r="AA3885" i="8" s="1"/>
  <c r="Y3886" i="8"/>
  <c r="AA3886" i="8" s="1"/>
  <c r="Y3887" i="8"/>
  <c r="AA3887" i="8" s="1"/>
  <c r="Y3888" i="8"/>
  <c r="AA3888" i="8" s="1"/>
  <c r="Y3889" i="8"/>
  <c r="AA3889" i="8" s="1"/>
  <c r="Y3890" i="8"/>
  <c r="AA3890" i="8" s="1"/>
  <c r="Y3891" i="8"/>
  <c r="AA3891" i="8" s="1"/>
  <c r="Y3892" i="8"/>
  <c r="AA3892" i="8" s="1"/>
  <c r="Y3893" i="8"/>
  <c r="AA3893" i="8" s="1"/>
  <c r="Y3894" i="8"/>
  <c r="AA3894" i="8" s="1"/>
  <c r="Y3895" i="8"/>
  <c r="AA3895" i="8" s="1"/>
  <c r="Y3896" i="8"/>
  <c r="AA3896" i="8" s="1"/>
  <c r="Y3897" i="8"/>
  <c r="AA3897" i="8" s="1"/>
  <c r="Y3898" i="8"/>
  <c r="AA3898" i="8" s="1"/>
  <c r="Y3899" i="8"/>
  <c r="AA3899" i="8" s="1"/>
  <c r="Y3900" i="8"/>
  <c r="AA3900" i="8" s="1"/>
  <c r="Y3901" i="8"/>
  <c r="AA3901" i="8" s="1"/>
  <c r="Y3902" i="8"/>
  <c r="AA3902" i="8" s="1"/>
  <c r="Y3903" i="8"/>
  <c r="AA3903" i="8" s="1"/>
  <c r="Y3904" i="8"/>
  <c r="AA3904" i="8" s="1"/>
  <c r="Y3905" i="8"/>
  <c r="AA3905" i="8" s="1"/>
  <c r="Y3906" i="8"/>
  <c r="AA3906" i="8" s="1"/>
  <c r="Y3907" i="8"/>
  <c r="AA3907" i="8" s="1"/>
  <c r="Y3908" i="8"/>
  <c r="AA3908" i="8" s="1"/>
  <c r="Y3909" i="8"/>
  <c r="AA3909" i="8" s="1"/>
  <c r="Y3910" i="8"/>
  <c r="AA3910" i="8" s="1"/>
  <c r="Y3911" i="8"/>
  <c r="AA3911" i="8" s="1"/>
  <c r="Y3912" i="8"/>
  <c r="AA3912" i="8" s="1"/>
  <c r="Y3913" i="8"/>
  <c r="AA3913" i="8" s="1"/>
  <c r="Y3914" i="8"/>
  <c r="AA3914" i="8" s="1"/>
  <c r="Y3915" i="8"/>
  <c r="AA3915" i="8" s="1"/>
  <c r="Y3916" i="8"/>
  <c r="AA3916" i="8" s="1"/>
  <c r="Y3917" i="8"/>
  <c r="AA3917" i="8" s="1"/>
  <c r="Y3918" i="8"/>
  <c r="AA3918" i="8" s="1"/>
  <c r="Y3919" i="8"/>
  <c r="AA3919" i="8" s="1"/>
  <c r="Y3920" i="8"/>
  <c r="AA3920" i="8" s="1"/>
  <c r="Y3921" i="8"/>
  <c r="AA3921" i="8" s="1"/>
  <c r="Y3922" i="8"/>
  <c r="AA3922" i="8" s="1"/>
  <c r="Y3923" i="8"/>
  <c r="AA3923" i="8" s="1"/>
  <c r="Y3924" i="8"/>
  <c r="AA3924" i="8" s="1"/>
  <c r="Y3925" i="8"/>
  <c r="AA3925" i="8" s="1"/>
  <c r="Y3926" i="8"/>
  <c r="AA3926" i="8" s="1"/>
  <c r="Y3927" i="8"/>
  <c r="AA3927" i="8" s="1"/>
  <c r="Y3928" i="8"/>
  <c r="AA3928" i="8" s="1"/>
  <c r="Y3929" i="8"/>
  <c r="AA3929" i="8" s="1"/>
  <c r="Y3930" i="8"/>
  <c r="AA3930" i="8" s="1"/>
  <c r="Y3931" i="8"/>
  <c r="AA3931" i="8" s="1"/>
  <c r="Y3932" i="8"/>
  <c r="AA3932" i="8" s="1"/>
  <c r="Y3933" i="8"/>
  <c r="AA3933" i="8" s="1"/>
  <c r="Y3934" i="8"/>
  <c r="AA3934" i="8" s="1"/>
  <c r="Y3935" i="8"/>
  <c r="AA3935" i="8" s="1"/>
  <c r="Y3936" i="8"/>
  <c r="AA3936" i="8" s="1"/>
  <c r="Y3937" i="8"/>
  <c r="AA3937" i="8" s="1"/>
  <c r="Y3938" i="8"/>
  <c r="AA3938" i="8" s="1"/>
  <c r="Y3939" i="8"/>
  <c r="AA3939" i="8" s="1"/>
  <c r="Y3940" i="8"/>
  <c r="AA3940" i="8" s="1"/>
  <c r="Y3941" i="8"/>
  <c r="AA3941" i="8" s="1"/>
  <c r="Y3942" i="8"/>
  <c r="AA3942" i="8" s="1"/>
  <c r="Y3943" i="8"/>
  <c r="AA3943" i="8" s="1"/>
  <c r="Y3944" i="8"/>
  <c r="AA3944" i="8" s="1"/>
  <c r="Y3945" i="8"/>
  <c r="AA3945" i="8" s="1"/>
  <c r="Y3946" i="8"/>
  <c r="AA3946" i="8" s="1"/>
  <c r="Y3947" i="8"/>
  <c r="AA3947" i="8" s="1"/>
  <c r="Y3948" i="8"/>
  <c r="AA3948" i="8" s="1"/>
  <c r="Y3949" i="8"/>
  <c r="AA3949" i="8" s="1"/>
  <c r="Y3950" i="8"/>
  <c r="AA3950" i="8" s="1"/>
  <c r="Y3951" i="8"/>
  <c r="AA3951" i="8" s="1"/>
  <c r="Y3952" i="8"/>
  <c r="AA3952" i="8" s="1"/>
  <c r="Y3953" i="8"/>
  <c r="AA3953" i="8" s="1"/>
  <c r="Y3954" i="8"/>
  <c r="AA3954" i="8" s="1"/>
  <c r="Y3955" i="8"/>
  <c r="AA3955" i="8" s="1"/>
  <c r="Y3956" i="8"/>
  <c r="AA3956" i="8" s="1"/>
  <c r="Y3957" i="8"/>
  <c r="AA3957" i="8" s="1"/>
  <c r="Y3958" i="8"/>
  <c r="AA3958" i="8" s="1"/>
  <c r="Y3959" i="8"/>
  <c r="AA3959" i="8" s="1"/>
  <c r="Y3960" i="8"/>
  <c r="AA3960" i="8" s="1"/>
  <c r="Y3961" i="8"/>
  <c r="AA3961" i="8" s="1"/>
  <c r="Y3962" i="8"/>
  <c r="AA3962" i="8" s="1"/>
  <c r="Y3963" i="8"/>
  <c r="AA3963" i="8" s="1"/>
  <c r="Y3964" i="8"/>
  <c r="AA3964" i="8" s="1"/>
  <c r="Y3965" i="8"/>
  <c r="AA3965" i="8" s="1"/>
  <c r="Y3966" i="8"/>
  <c r="AA3966" i="8" s="1"/>
  <c r="Y3967" i="8"/>
  <c r="AA3967" i="8" s="1"/>
  <c r="Y3968" i="8"/>
  <c r="AA3968" i="8" s="1"/>
  <c r="Y3969" i="8"/>
  <c r="AA3969" i="8" s="1"/>
  <c r="Y3970" i="8"/>
  <c r="AA3970" i="8" s="1"/>
  <c r="Y3971" i="8"/>
  <c r="AA3971" i="8" s="1"/>
  <c r="Y3972" i="8"/>
  <c r="AA3972" i="8" s="1"/>
  <c r="Y3973" i="8"/>
  <c r="AA3973" i="8" s="1"/>
  <c r="Y3974" i="8"/>
  <c r="AA3974" i="8" s="1"/>
  <c r="Y3975" i="8"/>
  <c r="AA3975" i="8" s="1"/>
  <c r="Y3976" i="8"/>
  <c r="AA3976" i="8" s="1"/>
  <c r="Y3977" i="8"/>
  <c r="AA3977" i="8" s="1"/>
  <c r="Y3978" i="8"/>
  <c r="AA3978" i="8" s="1"/>
  <c r="Y3979" i="8"/>
  <c r="AA3979" i="8" s="1"/>
  <c r="Y3980" i="8"/>
  <c r="AA3980" i="8" s="1"/>
  <c r="Y3981" i="8"/>
  <c r="AA3981" i="8" s="1"/>
  <c r="Y3982" i="8"/>
  <c r="AA3982" i="8" s="1"/>
  <c r="Y3983" i="8"/>
  <c r="AA3983" i="8" s="1"/>
  <c r="Y3984" i="8"/>
  <c r="AA3984" i="8" s="1"/>
  <c r="Y3985" i="8"/>
  <c r="AA3985" i="8" s="1"/>
  <c r="Y3986" i="8"/>
  <c r="AA3986" i="8" s="1"/>
  <c r="Y3987" i="8"/>
  <c r="AA3987" i="8" s="1"/>
  <c r="Y3988" i="8"/>
  <c r="AA3988" i="8" s="1"/>
  <c r="Y3989" i="8"/>
  <c r="AA3989" i="8" s="1"/>
  <c r="Y3990" i="8"/>
  <c r="AA3990" i="8" s="1"/>
  <c r="Y3991" i="8"/>
  <c r="AA3991" i="8" s="1"/>
  <c r="Y3992" i="8"/>
  <c r="AA3992" i="8" s="1"/>
  <c r="Y3993" i="8"/>
  <c r="AA3993" i="8" s="1"/>
  <c r="Y3994" i="8"/>
  <c r="AA3994" i="8" s="1"/>
  <c r="Y3995" i="8"/>
  <c r="AA3995" i="8" s="1"/>
  <c r="Y3996" i="8"/>
  <c r="AA3996" i="8" s="1"/>
  <c r="Y3997" i="8"/>
  <c r="AA3997" i="8" s="1"/>
  <c r="Y3998" i="8"/>
  <c r="AA3998" i="8" s="1"/>
  <c r="Y3999" i="8"/>
  <c r="AA3999" i="8" s="1"/>
  <c r="Y4000" i="8"/>
  <c r="AA4000" i="8" s="1"/>
  <c r="Y4001" i="8"/>
  <c r="AA4001" i="8" s="1"/>
  <c r="Y4002" i="8"/>
  <c r="AA4002" i="8" s="1"/>
  <c r="Y4003" i="8"/>
  <c r="AA4003" i="8" s="1"/>
  <c r="Y4004" i="8"/>
  <c r="AA4004" i="8" s="1"/>
  <c r="Y4005" i="8"/>
  <c r="AA4005" i="8" s="1"/>
  <c r="Y4006" i="8"/>
  <c r="AA4006" i="8" s="1"/>
  <c r="Y4007" i="8"/>
  <c r="AA4007" i="8" s="1"/>
  <c r="Y4008" i="8"/>
  <c r="AA4008" i="8" s="1"/>
  <c r="Y4009" i="8"/>
  <c r="AA4009" i="8" s="1"/>
  <c r="Y4010" i="8"/>
  <c r="AA4010" i="8" s="1"/>
  <c r="Y4011" i="8"/>
  <c r="AA4011" i="8" s="1"/>
  <c r="Y4012" i="8"/>
  <c r="AA4012" i="8" s="1"/>
  <c r="Y4013" i="8"/>
  <c r="AA4013" i="8" s="1"/>
  <c r="Y4014" i="8"/>
  <c r="AA4014" i="8" s="1"/>
  <c r="Y4015" i="8"/>
  <c r="AA4015" i="8" s="1"/>
  <c r="Y4016" i="8"/>
  <c r="AA4016" i="8" s="1"/>
  <c r="Y4017" i="8"/>
  <c r="AA4017" i="8" s="1"/>
  <c r="Y4018" i="8"/>
  <c r="AA4018" i="8" s="1"/>
  <c r="Y4019" i="8"/>
  <c r="AA4019" i="8" s="1"/>
  <c r="Y4020" i="8"/>
  <c r="AA4020" i="8" s="1"/>
  <c r="Y4021" i="8"/>
  <c r="AA4021" i="8" s="1"/>
  <c r="Y4022" i="8"/>
  <c r="AA4022" i="8" s="1"/>
  <c r="Y4023" i="8"/>
  <c r="AA4023" i="8" s="1"/>
  <c r="Y4024" i="8"/>
  <c r="AA4024" i="8" s="1"/>
  <c r="Y4025" i="8"/>
  <c r="AA4025" i="8" s="1"/>
  <c r="Y4026" i="8"/>
  <c r="AA4026" i="8" s="1"/>
  <c r="Y4027" i="8"/>
  <c r="AA4027" i="8" s="1"/>
  <c r="Y4028" i="8"/>
  <c r="AA4028" i="8" s="1"/>
  <c r="Y4029" i="8"/>
  <c r="AA4029" i="8" s="1"/>
  <c r="Y4030" i="8"/>
  <c r="AA4030" i="8" s="1"/>
  <c r="Y4031" i="8"/>
  <c r="AA4031" i="8" s="1"/>
  <c r="Y4032" i="8"/>
  <c r="AA4032" i="8" s="1"/>
  <c r="Y4033" i="8"/>
  <c r="AA4033" i="8" s="1"/>
  <c r="Y4034" i="8"/>
  <c r="AA4034" i="8" s="1"/>
  <c r="Y4035" i="8"/>
  <c r="AA4035" i="8" s="1"/>
  <c r="Y4036" i="8"/>
  <c r="AA4036" i="8" s="1"/>
  <c r="Y4037" i="8"/>
  <c r="AA4037" i="8" s="1"/>
  <c r="Y4038" i="8"/>
  <c r="AA4038" i="8" s="1"/>
  <c r="Y4039" i="8"/>
  <c r="AA4039" i="8" s="1"/>
  <c r="Y4040" i="8"/>
  <c r="AA4040" i="8" s="1"/>
  <c r="Y4041" i="8"/>
  <c r="AA4041" i="8" s="1"/>
  <c r="Y4042" i="8"/>
  <c r="AA4042" i="8" s="1"/>
  <c r="Y4043" i="8"/>
  <c r="AA4043" i="8" s="1"/>
  <c r="Y4044" i="8"/>
  <c r="AA4044" i="8" s="1"/>
  <c r="Y4045" i="8"/>
  <c r="AA4045" i="8" s="1"/>
  <c r="Y4046" i="8"/>
  <c r="AA4046" i="8" s="1"/>
  <c r="Y4047" i="8"/>
  <c r="AA4047" i="8" s="1"/>
  <c r="Y4048" i="8"/>
  <c r="AA4048" i="8" s="1"/>
  <c r="Y4049" i="8"/>
  <c r="AA4049" i="8" s="1"/>
  <c r="Y4050" i="8"/>
  <c r="AA4050" i="8" s="1"/>
  <c r="Y4051" i="8"/>
  <c r="AA4051" i="8" s="1"/>
  <c r="Y4052" i="8"/>
  <c r="AA4052" i="8" s="1"/>
  <c r="Y4053" i="8"/>
  <c r="AA4053" i="8" s="1"/>
  <c r="Y4054" i="8"/>
  <c r="AA4054" i="8" s="1"/>
  <c r="Y4055" i="8"/>
  <c r="AA4055" i="8" s="1"/>
  <c r="Y4056" i="8"/>
  <c r="AA4056" i="8" s="1"/>
  <c r="Y4057" i="8"/>
  <c r="AA4057" i="8" s="1"/>
  <c r="Y4058" i="8"/>
  <c r="AA4058" i="8" s="1"/>
  <c r="Y4059" i="8"/>
  <c r="AA4059" i="8" s="1"/>
  <c r="Y4060" i="8"/>
  <c r="AA4060" i="8" s="1"/>
  <c r="Y4061" i="8"/>
  <c r="AA4061" i="8" s="1"/>
  <c r="Y4062" i="8"/>
  <c r="AA4062" i="8" s="1"/>
  <c r="Y4063" i="8"/>
  <c r="AA4063" i="8" s="1"/>
  <c r="Y4064" i="8"/>
  <c r="AA4064" i="8" s="1"/>
  <c r="Y4065" i="8"/>
  <c r="AA4065" i="8" s="1"/>
  <c r="Y4066" i="8"/>
  <c r="AA4066" i="8" s="1"/>
  <c r="Y4067" i="8"/>
  <c r="AA4067" i="8" s="1"/>
  <c r="Y4068" i="8"/>
  <c r="AA4068" i="8" s="1"/>
  <c r="Y4069" i="8"/>
  <c r="AA4069" i="8" s="1"/>
  <c r="Y4070" i="8"/>
  <c r="AA4070" i="8" s="1"/>
  <c r="Y4071" i="8"/>
  <c r="AA4071" i="8" s="1"/>
  <c r="Y4072" i="8"/>
  <c r="AA4072" i="8" s="1"/>
  <c r="Y4073" i="8"/>
  <c r="AA4073" i="8" s="1"/>
  <c r="Y4074" i="8"/>
  <c r="AA4074" i="8" s="1"/>
  <c r="Y4075" i="8"/>
  <c r="AA4075" i="8" s="1"/>
  <c r="Y4076" i="8"/>
  <c r="AA4076" i="8" s="1"/>
  <c r="Y4077" i="8"/>
  <c r="AA4077" i="8" s="1"/>
  <c r="Y4078" i="8"/>
  <c r="AA4078" i="8" s="1"/>
  <c r="Y4079" i="8"/>
  <c r="AA4079" i="8" s="1"/>
  <c r="Y4080" i="8"/>
  <c r="AA4080" i="8" s="1"/>
  <c r="Y4081" i="8"/>
  <c r="AA4081" i="8" s="1"/>
  <c r="Y4082" i="8"/>
  <c r="AA4082" i="8" s="1"/>
  <c r="Y4083" i="8"/>
  <c r="AA4083" i="8" s="1"/>
  <c r="Y4084" i="8"/>
  <c r="AA4084" i="8" s="1"/>
  <c r="Y4085" i="8"/>
  <c r="AA4085" i="8" s="1"/>
  <c r="Y4086" i="8"/>
  <c r="AA4086" i="8" s="1"/>
  <c r="Y4087" i="8"/>
  <c r="AA4087" i="8" s="1"/>
  <c r="Y4088" i="8"/>
  <c r="AA4088" i="8" s="1"/>
  <c r="Y4089" i="8"/>
  <c r="AA4089" i="8" s="1"/>
  <c r="Y4090" i="8"/>
  <c r="AA4090" i="8" s="1"/>
  <c r="Y4091" i="8"/>
  <c r="AA4091" i="8" s="1"/>
  <c r="Y4092" i="8"/>
  <c r="AA4092" i="8" s="1"/>
  <c r="Y4093" i="8"/>
  <c r="AA4093" i="8" s="1"/>
  <c r="Y4094" i="8"/>
  <c r="AA4094" i="8" s="1"/>
  <c r="Y4095" i="8"/>
  <c r="AA4095" i="8" s="1"/>
  <c r="Y4096" i="8"/>
  <c r="AA4096" i="8" s="1"/>
  <c r="Y4097" i="8"/>
  <c r="AA4097" i="8" s="1"/>
  <c r="Y4098" i="8"/>
  <c r="AA4098" i="8" s="1"/>
  <c r="Y4099" i="8"/>
  <c r="AA4099" i="8" s="1"/>
  <c r="Y4100" i="8"/>
  <c r="AA4100" i="8" s="1"/>
  <c r="Y4101" i="8"/>
  <c r="AA4101" i="8" s="1"/>
  <c r="Y4102" i="8"/>
  <c r="AA4102" i="8" s="1"/>
  <c r="Y4103" i="8"/>
  <c r="AA4103" i="8" s="1"/>
  <c r="Y4104" i="8"/>
  <c r="AA4104" i="8" s="1"/>
  <c r="Y4105" i="8"/>
  <c r="AA4105" i="8" s="1"/>
  <c r="Y4106" i="8"/>
  <c r="AA4106" i="8" s="1"/>
  <c r="Y4107" i="8"/>
  <c r="AA4107" i="8" s="1"/>
  <c r="Y4108" i="8"/>
  <c r="AA4108" i="8" s="1"/>
  <c r="Y4109" i="8"/>
  <c r="AA4109" i="8" s="1"/>
  <c r="Y4110" i="8"/>
  <c r="AA4110" i="8" s="1"/>
  <c r="Y4111" i="8"/>
  <c r="AA4111" i="8" s="1"/>
  <c r="Y4112" i="8"/>
  <c r="AA4112" i="8" s="1"/>
  <c r="Y4113" i="8"/>
  <c r="AA4113" i="8" s="1"/>
  <c r="Y4114" i="8"/>
  <c r="AA4114" i="8" s="1"/>
  <c r="Y4115" i="8"/>
  <c r="AA4115" i="8" s="1"/>
  <c r="Y4116" i="8"/>
  <c r="AA4116" i="8" s="1"/>
  <c r="Y4117" i="8"/>
  <c r="AA4117" i="8" s="1"/>
  <c r="Y4118" i="8"/>
  <c r="AA4118" i="8" s="1"/>
  <c r="Y4119" i="8"/>
  <c r="AA4119" i="8" s="1"/>
  <c r="Y4120" i="8"/>
  <c r="AA4120" i="8" s="1"/>
  <c r="Y4121" i="8"/>
  <c r="AA4121" i="8" s="1"/>
  <c r="Y4122" i="8"/>
  <c r="AA4122" i="8" s="1"/>
  <c r="Y4123" i="8"/>
  <c r="AA4123" i="8" s="1"/>
  <c r="Y4124" i="8"/>
  <c r="AA4124" i="8" s="1"/>
  <c r="Y4125" i="8"/>
  <c r="AA4125" i="8" s="1"/>
  <c r="Y4126" i="8"/>
  <c r="AA4126" i="8" s="1"/>
  <c r="Y4127" i="8"/>
  <c r="AA4127" i="8" s="1"/>
  <c r="Y4128" i="8"/>
  <c r="AA4128" i="8" s="1"/>
  <c r="Y4129" i="8"/>
  <c r="AA4129" i="8" s="1"/>
  <c r="Y4130" i="8"/>
  <c r="AA4130" i="8" s="1"/>
  <c r="Y4131" i="8"/>
  <c r="AA4131" i="8" s="1"/>
  <c r="Y4132" i="8"/>
  <c r="AA4132" i="8" s="1"/>
  <c r="Y4133" i="8"/>
  <c r="AA4133" i="8" s="1"/>
  <c r="Y4134" i="8"/>
  <c r="AA4134" i="8" s="1"/>
  <c r="Y4135" i="8"/>
  <c r="AA4135" i="8" s="1"/>
  <c r="Y4136" i="8"/>
  <c r="AA4136" i="8" s="1"/>
  <c r="Y4137" i="8"/>
  <c r="AA4137" i="8" s="1"/>
  <c r="Y4138" i="8"/>
  <c r="AA4138" i="8" s="1"/>
  <c r="Y4139" i="8"/>
  <c r="AA4139" i="8" s="1"/>
  <c r="Y4140" i="8"/>
  <c r="AA4140" i="8" s="1"/>
  <c r="Y4141" i="8"/>
  <c r="AA4141" i="8" s="1"/>
  <c r="Y4142" i="8"/>
  <c r="AA4142" i="8" s="1"/>
  <c r="Y4143" i="8"/>
  <c r="AA4143" i="8" s="1"/>
  <c r="Y4144" i="8"/>
  <c r="AA4144" i="8" s="1"/>
  <c r="Y4145" i="8"/>
  <c r="AA4145" i="8" s="1"/>
  <c r="Y4146" i="8"/>
  <c r="AA4146" i="8" s="1"/>
  <c r="Y4147" i="8"/>
  <c r="AA4147" i="8" s="1"/>
  <c r="Y4148" i="8"/>
  <c r="AA4148" i="8" s="1"/>
  <c r="Y4149" i="8"/>
  <c r="AA4149" i="8" s="1"/>
  <c r="Y4150" i="8"/>
  <c r="AA4150" i="8" s="1"/>
  <c r="Y4151" i="8"/>
  <c r="AA4151" i="8" s="1"/>
  <c r="Y4152" i="8"/>
  <c r="AA4152" i="8" s="1"/>
  <c r="Y4153" i="8"/>
  <c r="AA4153" i="8" s="1"/>
  <c r="Y4154" i="8"/>
  <c r="AA4154" i="8" s="1"/>
  <c r="Y4155" i="8"/>
  <c r="AA4155" i="8" s="1"/>
  <c r="Y4156" i="8"/>
  <c r="AA4156" i="8" s="1"/>
  <c r="Y4157" i="8"/>
  <c r="AA4157" i="8" s="1"/>
  <c r="Y4158" i="8"/>
  <c r="AA4158" i="8" s="1"/>
  <c r="Y4159" i="8"/>
  <c r="AA4159" i="8" s="1"/>
  <c r="Y4160" i="8"/>
  <c r="AA4160" i="8" s="1"/>
  <c r="Y4161" i="8"/>
  <c r="AA4161" i="8" s="1"/>
  <c r="Y4162" i="8"/>
  <c r="AA4162" i="8" s="1"/>
  <c r="Y4163" i="8"/>
  <c r="AA4163" i="8" s="1"/>
  <c r="Y4164" i="8"/>
  <c r="AA4164" i="8" s="1"/>
  <c r="Y4165" i="8"/>
  <c r="AA4165" i="8" s="1"/>
  <c r="Y4166" i="8"/>
  <c r="AA4166" i="8" s="1"/>
  <c r="Y4167" i="8"/>
  <c r="AA4167" i="8" s="1"/>
  <c r="Y4168" i="8"/>
  <c r="AA4168" i="8" s="1"/>
  <c r="Y4169" i="8"/>
  <c r="AA4169" i="8" s="1"/>
  <c r="Y4170" i="8"/>
  <c r="AA4170" i="8" s="1"/>
  <c r="Y4171" i="8"/>
  <c r="AA4171" i="8" s="1"/>
  <c r="Y4172" i="8"/>
  <c r="AA4172" i="8" s="1"/>
  <c r="Y4173" i="8"/>
  <c r="AA4173" i="8" s="1"/>
  <c r="Y4174" i="8"/>
  <c r="AA4174" i="8" s="1"/>
  <c r="Y4175" i="8"/>
  <c r="AA4175" i="8" s="1"/>
  <c r="Y4176" i="8"/>
  <c r="AA4176" i="8" s="1"/>
  <c r="Y4177" i="8"/>
  <c r="AA4177" i="8" s="1"/>
  <c r="Y4178" i="8"/>
  <c r="AA4178" i="8" s="1"/>
  <c r="Y4179" i="8"/>
  <c r="AA4179" i="8" s="1"/>
  <c r="Y4180" i="8"/>
  <c r="AA4180" i="8" s="1"/>
  <c r="Y4181" i="8"/>
  <c r="AA4181" i="8" s="1"/>
  <c r="Y4182" i="8"/>
  <c r="AA4182" i="8" s="1"/>
  <c r="Y4183" i="8"/>
  <c r="AA4183" i="8" s="1"/>
  <c r="Y4184" i="8"/>
  <c r="AA4184" i="8" s="1"/>
  <c r="Y4185" i="8"/>
  <c r="AA4185" i="8" s="1"/>
  <c r="Y4186" i="8"/>
  <c r="AA4186" i="8" s="1"/>
  <c r="Y4187" i="8"/>
  <c r="AA4187" i="8" s="1"/>
  <c r="Y4188" i="8"/>
  <c r="AA4188" i="8" s="1"/>
  <c r="Y4189" i="8"/>
  <c r="AA4189" i="8" s="1"/>
  <c r="Y4190" i="8"/>
  <c r="AA4190" i="8" s="1"/>
  <c r="Y4191" i="8"/>
  <c r="AA4191" i="8" s="1"/>
  <c r="Y4192" i="8"/>
  <c r="AA4192" i="8" s="1"/>
  <c r="Y4193" i="8"/>
  <c r="AA4193" i="8" s="1"/>
  <c r="Y4194" i="8"/>
  <c r="AA4194" i="8" s="1"/>
  <c r="Y4195" i="8"/>
  <c r="AA4195" i="8" s="1"/>
  <c r="Y4196" i="8"/>
  <c r="AA4196" i="8" s="1"/>
  <c r="Y4197" i="8"/>
  <c r="AA4197" i="8" s="1"/>
  <c r="Y4198" i="8"/>
  <c r="AA4198" i="8" s="1"/>
  <c r="Y4199" i="8"/>
  <c r="AA4199" i="8" s="1"/>
  <c r="Y4200" i="8"/>
  <c r="AA4200" i="8" s="1"/>
  <c r="Y4201" i="8"/>
  <c r="AA4201" i="8" s="1"/>
  <c r="Y4202" i="8"/>
  <c r="AA4202" i="8" s="1"/>
  <c r="Y4203" i="8"/>
  <c r="AA4203" i="8" s="1"/>
  <c r="Y4204" i="8"/>
  <c r="AA4204" i="8" s="1"/>
  <c r="Y4205" i="8"/>
  <c r="AA4205" i="8" s="1"/>
  <c r="Y4206" i="8"/>
  <c r="AA4206" i="8" s="1"/>
  <c r="Y4207" i="8"/>
  <c r="AA4207" i="8" s="1"/>
  <c r="Y4208" i="8"/>
  <c r="AA4208" i="8" s="1"/>
  <c r="Y4209" i="8"/>
  <c r="AA4209" i="8" s="1"/>
  <c r="Y4210" i="8"/>
  <c r="AA4210" i="8" s="1"/>
  <c r="Y4211" i="8"/>
  <c r="AA4211" i="8" s="1"/>
  <c r="Y4212" i="8"/>
  <c r="AA4212" i="8" s="1"/>
  <c r="Y4213" i="8"/>
  <c r="AA4213" i="8" s="1"/>
  <c r="Y4214" i="8"/>
  <c r="AA4214" i="8" s="1"/>
  <c r="Y4215" i="8"/>
  <c r="AA4215" i="8" s="1"/>
  <c r="Y4216" i="8"/>
  <c r="AA4216" i="8" s="1"/>
  <c r="Y4217" i="8"/>
  <c r="AA4217" i="8" s="1"/>
  <c r="Y4218" i="8"/>
  <c r="AA4218" i="8" s="1"/>
  <c r="Y4219" i="8"/>
  <c r="AA4219" i="8" s="1"/>
  <c r="Y4220" i="8"/>
  <c r="AA4220" i="8" s="1"/>
  <c r="Y4221" i="8"/>
  <c r="AA4221" i="8" s="1"/>
  <c r="Y4222" i="8"/>
  <c r="AA4222" i="8" s="1"/>
  <c r="Y4223" i="8"/>
  <c r="AA4223" i="8" s="1"/>
  <c r="Y4224" i="8"/>
  <c r="AA4224" i="8" s="1"/>
  <c r="Y4225" i="8"/>
  <c r="AA4225" i="8" s="1"/>
  <c r="Y4226" i="8"/>
  <c r="AA4226" i="8" s="1"/>
  <c r="Y4227" i="8"/>
  <c r="AA4227" i="8" s="1"/>
  <c r="Y4228" i="8"/>
  <c r="AA4228" i="8" s="1"/>
  <c r="Y4229" i="8"/>
  <c r="AA4229" i="8" s="1"/>
  <c r="Y4230" i="8"/>
  <c r="AA4230" i="8" s="1"/>
  <c r="Y4231" i="8"/>
  <c r="AA4231" i="8" s="1"/>
  <c r="Y4232" i="8"/>
  <c r="AA4232" i="8" s="1"/>
  <c r="Y4233" i="8"/>
  <c r="AA4233" i="8" s="1"/>
  <c r="Y4234" i="8"/>
  <c r="AA4234" i="8" s="1"/>
  <c r="Y4235" i="8"/>
  <c r="AA4235" i="8" s="1"/>
  <c r="Y4236" i="8"/>
  <c r="AA4236" i="8" s="1"/>
  <c r="Y4237" i="8"/>
  <c r="AA4237" i="8" s="1"/>
  <c r="Y4238" i="8"/>
  <c r="AA4238" i="8" s="1"/>
  <c r="Y4239" i="8"/>
  <c r="AA4239" i="8" s="1"/>
  <c r="Y4240" i="8"/>
  <c r="AA4240" i="8" s="1"/>
  <c r="Y4241" i="8"/>
  <c r="AA4241" i="8" s="1"/>
  <c r="Y4242" i="8"/>
  <c r="AA4242" i="8" s="1"/>
  <c r="Y4243" i="8"/>
  <c r="AA4243" i="8" s="1"/>
  <c r="Y4244" i="8"/>
  <c r="AA4244" i="8" s="1"/>
  <c r="Y4245" i="8"/>
  <c r="AA4245" i="8" s="1"/>
  <c r="Y4246" i="8"/>
  <c r="AA4246" i="8" s="1"/>
  <c r="Y4247" i="8"/>
  <c r="AA4247" i="8" s="1"/>
  <c r="Y4248" i="8"/>
  <c r="AA4248" i="8" s="1"/>
  <c r="Y4249" i="8"/>
  <c r="AA4249" i="8" s="1"/>
  <c r="Y4250" i="8"/>
  <c r="AA4250" i="8" s="1"/>
  <c r="Y4251" i="8"/>
  <c r="AA4251" i="8" s="1"/>
  <c r="Y4252" i="8"/>
  <c r="AA4252" i="8" s="1"/>
  <c r="Y4253" i="8"/>
  <c r="AA4253" i="8" s="1"/>
  <c r="Y4254" i="8"/>
  <c r="AA4254" i="8" s="1"/>
  <c r="Y4255" i="8"/>
  <c r="AA4255" i="8" s="1"/>
  <c r="Y4256" i="8"/>
  <c r="AA4256" i="8" s="1"/>
  <c r="Y4257" i="8"/>
  <c r="AA4257" i="8" s="1"/>
  <c r="Y4258" i="8"/>
  <c r="AA4258" i="8" s="1"/>
  <c r="Y4259" i="8"/>
  <c r="AA4259" i="8" s="1"/>
  <c r="Y4260" i="8"/>
  <c r="AA4260" i="8" s="1"/>
  <c r="Y4261" i="8"/>
  <c r="AA4261" i="8" s="1"/>
  <c r="Y4262" i="8"/>
  <c r="AA4262" i="8" s="1"/>
  <c r="Y4263" i="8"/>
  <c r="AA4263" i="8" s="1"/>
  <c r="Y4264" i="8"/>
  <c r="AA4264" i="8" s="1"/>
  <c r="Y4265" i="8"/>
  <c r="AA4265" i="8" s="1"/>
  <c r="Y4266" i="8"/>
  <c r="AA4266" i="8" s="1"/>
  <c r="Y4267" i="8"/>
  <c r="AA4267" i="8" s="1"/>
  <c r="Y4268" i="8"/>
  <c r="AA4268" i="8" s="1"/>
  <c r="Y4269" i="8"/>
  <c r="AA4269" i="8" s="1"/>
  <c r="Y4270" i="8"/>
  <c r="AA4270" i="8" s="1"/>
  <c r="Y4271" i="8"/>
  <c r="AA4271" i="8" s="1"/>
  <c r="Y4272" i="8"/>
  <c r="AA4272" i="8" s="1"/>
  <c r="Y4273" i="8"/>
  <c r="AA4273" i="8" s="1"/>
  <c r="Y4274" i="8"/>
  <c r="AA4274" i="8" s="1"/>
  <c r="Y4275" i="8"/>
  <c r="AA4275" i="8" s="1"/>
  <c r="Y4276" i="8"/>
  <c r="AA4276" i="8" s="1"/>
  <c r="Y4277" i="8"/>
  <c r="AA4277" i="8" s="1"/>
  <c r="Y4278" i="8"/>
  <c r="AA4278" i="8" s="1"/>
  <c r="Y4279" i="8"/>
  <c r="AA4279" i="8" s="1"/>
  <c r="Y4280" i="8"/>
  <c r="AA4280" i="8" s="1"/>
  <c r="Y4281" i="8"/>
  <c r="AA4281" i="8" s="1"/>
  <c r="Y4282" i="8"/>
  <c r="AA4282" i="8" s="1"/>
  <c r="Y4283" i="8"/>
  <c r="AA4283" i="8" s="1"/>
  <c r="Y4284" i="8"/>
  <c r="AA4284" i="8" s="1"/>
  <c r="Y4285" i="8"/>
  <c r="AA4285" i="8" s="1"/>
  <c r="Y4286" i="8"/>
  <c r="AA4286" i="8" s="1"/>
  <c r="Y4287" i="8"/>
  <c r="AA4287" i="8" s="1"/>
  <c r="Y4288" i="8"/>
  <c r="AA4288" i="8" s="1"/>
  <c r="Y4289" i="8"/>
  <c r="AA4289" i="8" s="1"/>
  <c r="Y4290" i="8"/>
  <c r="AA4290" i="8" s="1"/>
  <c r="Y4291" i="8"/>
  <c r="AA4291" i="8" s="1"/>
  <c r="Y4292" i="8"/>
  <c r="AA4292" i="8" s="1"/>
  <c r="Y4293" i="8"/>
  <c r="AA4293" i="8" s="1"/>
  <c r="Y4294" i="8"/>
  <c r="AA4294" i="8" s="1"/>
  <c r="Y4295" i="8"/>
  <c r="AA4295" i="8" s="1"/>
  <c r="Y4296" i="8"/>
  <c r="AA4296" i="8" s="1"/>
  <c r="Y4297" i="8"/>
  <c r="AA4297" i="8" s="1"/>
  <c r="Y4298" i="8"/>
  <c r="AA4298" i="8" s="1"/>
  <c r="Y4299" i="8"/>
  <c r="AA4299" i="8" s="1"/>
  <c r="Y4300" i="8"/>
  <c r="AA4300" i="8" s="1"/>
  <c r="Y4301" i="8"/>
  <c r="AA4301" i="8" s="1"/>
  <c r="Y4302" i="8"/>
  <c r="AA4302" i="8" s="1"/>
  <c r="Y4303" i="8"/>
  <c r="AA4303" i="8" s="1"/>
  <c r="Y4304" i="8"/>
  <c r="AA4304" i="8" s="1"/>
  <c r="Y4305" i="8"/>
  <c r="AA4305" i="8" s="1"/>
  <c r="Y4306" i="8"/>
  <c r="AA4306" i="8" s="1"/>
  <c r="Y4307" i="8"/>
  <c r="AA4307" i="8" s="1"/>
  <c r="Y4308" i="8"/>
  <c r="AA4308" i="8" s="1"/>
  <c r="Y4309" i="8"/>
  <c r="AA4309" i="8" s="1"/>
  <c r="Y4310" i="8"/>
  <c r="AA4310" i="8" s="1"/>
  <c r="Y4311" i="8"/>
  <c r="AA4311" i="8" s="1"/>
  <c r="Y4312" i="8"/>
  <c r="AA4312" i="8" s="1"/>
  <c r="Y4313" i="8"/>
  <c r="AA4313" i="8" s="1"/>
  <c r="Y4314" i="8"/>
  <c r="AA4314" i="8" s="1"/>
  <c r="Y4315" i="8"/>
  <c r="AA4315" i="8" s="1"/>
  <c r="Y4316" i="8"/>
  <c r="AA4316" i="8" s="1"/>
  <c r="Y4317" i="8"/>
  <c r="AA4317" i="8" s="1"/>
  <c r="Y4318" i="8"/>
  <c r="AA4318" i="8" s="1"/>
  <c r="Y4319" i="8"/>
  <c r="AA4319" i="8" s="1"/>
  <c r="Y4320" i="8"/>
  <c r="AA4320" i="8" s="1"/>
  <c r="Y4321" i="8"/>
  <c r="AA4321" i="8" s="1"/>
  <c r="Y4322" i="8"/>
  <c r="AA4322" i="8" s="1"/>
  <c r="Y4323" i="8"/>
  <c r="AA4323" i="8" s="1"/>
  <c r="Y4324" i="8"/>
  <c r="AA4324" i="8" s="1"/>
  <c r="Y4325" i="8"/>
  <c r="AA4325" i="8" s="1"/>
  <c r="Y4326" i="8"/>
  <c r="AA4326" i="8" s="1"/>
  <c r="Y4327" i="8"/>
  <c r="AA4327" i="8" s="1"/>
  <c r="Y4328" i="8"/>
  <c r="AA4328" i="8" s="1"/>
  <c r="Y4329" i="8"/>
  <c r="AA4329" i="8" s="1"/>
  <c r="Y4330" i="8"/>
  <c r="AA4330" i="8" s="1"/>
  <c r="Y4331" i="8"/>
  <c r="AA4331" i="8" s="1"/>
  <c r="Y4332" i="8"/>
  <c r="AA4332" i="8" s="1"/>
  <c r="Y4333" i="8"/>
  <c r="AA4333" i="8" s="1"/>
  <c r="Y4334" i="8"/>
  <c r="AA4334" i="8" s="1"/>
  <c r="Y4335" i="8"/>
  <c r="AA4335" i="8" s="1"/>
  <c r="Y4336" i="8"/>
  <c r="AA4336" i="8" s="1"/>
  <c r="Y4337" i="8"/>
  <c r="AA4337" i="8" s="1"/>
  <c r="Y4338" i="8"/>
  <c r="AA4338" i="8" s="1"/>
  <c r="Y4339" i="8"/>
  <c r="AA4339" i="8" s="1"/>
  <c r="Y4340" i="8"/>
  <c r="AA4340" i="8" s="1"/>
  <c r="Y4341" i="8"/>
  <c r="AA4341" i="8" s="1"/>
  <c r="Y4342" i="8"/>
  <c r="AA4342" i="8" s="1"/>
  <c r="Y4343" i="8"/>
  <c r="AA4343" i="8" s="1"/>
  <c r="Y4344" i="8"/>
  <c r="AA4344" i="8" s="1"/>
  <c r="Y4345" i="8"/>
  <c r="AA4345" i="8" s="1"/>
  <c r="Y4346" i="8"/>
  <c r="AA4346" i="8" s="1"/>
  <c r="Y4347" i="8"/>
  <c r="AA4347" i="8" s="1"/>
  <c r="Y4348" i="8"/>
  <c r="AA4348" i="8" s="1"/>
  <c r="Y4349" i="8"/>
  <c r="AA4349" i="8" s="1"/>
  <c r="Y4350" i="8"/>
  <c r="AA4350" i="8" s="1"/>
  <c r="Y4351" i="8"/>
  <c r="AA4351" i="8" s="1"/>
  <c r="Y4352" i="8"/>
  <c r="AA4352" i="8" s="1"/>
  <c r="Y4353" i="8"/>
  <c r="AA4353" i="8" s="1"/>
  <c r="Y4354" i="8"/>
  <c r="AA4354" i="8" s="1"/>
  <c r="Y4355" i="8"/>
  <c r="AA4355" i="8" s="1"/>
  <c r="Y4356" i="8"/>
  <c r="AA4356" i="8" s="1"/>
  <c r="Y4357" i="8"/>
  <c r="AA4357" i="8" s="1"/>
  <c r="Y4358" i="8"/>
  <c r="AA4358" i="8" s="1"/>
  <c r="Y4359" i="8"/>
  <c r="AA4359" i="8" s="1"/>
  <c r="Y4360" i="8"/>
  <c r="AA4360" i="8" s="1"/>
  <c r="Y4361" i="8"/>
  <c r="AA4361" i="8" s="1"/>
  <c r="Y4362" i="8"/>
  <c r="AA4362" i="8" s="1"/>
  <c r="Y4363" i="8"/>
  <c r="AA4363" i="8" s="1"/>
  <c r="Y4364" i="8"/>
  <c r="AA4364" i="8" s="1"/>
  <c r="Y4365" i="8"/>
  <c r="AA4365" i="8" s="1"/>
  <c r="Y4366" i="8"/>
  <c r="AA4366" i="8" s="1"/>
  <c r="Y4367" i="8"/>
  <c r="AA4367" i="8" s="1"/>
  <c r="Y4368" i="8"/>
  <c r="AA4368" i="8" s="1"/>
  <c r="Y4369" i="8"/>
  <c r="AA4369" i="8" s="1"/>
  <c r="Y4370" i="8"/>
  <c r="AA4370" i="8" s="1"/>
  <c r="Y4371" i="8"/>
  <c r="AA4371" i="8" s="1"/>
  <c r="Y4372" i="8"/>
  <c r="AA4372" i="8" s="1"/>
  <c r="Y4373" i="8"/>
  <c r="AA4373" i="8" s="1"/>
  <c r="Y4374" i="8"/>
  <c r="AA4374" i="8" s="1"/>
  <c r="Y4375" i="8"/>
  <c r="AA4375" i="8" s="1"/>
  <c r="Y4376" i="8"/>
  <c r="AA4376" i="8" s="1"/>
  <c r="Y4377" i="8"/>
  <c r="AA4377" i="8" s="1"/>
  <c r="Y4378" i="8"/>
  <c r="AA4378" i="8" s="1"/>
  <c r="Y4379" i="8"/>
  <c r="AA4379" i="8" s="1"/>
  <c r="Y4380" i="8"/>
  <c r="AA4380" i="8" s="1"/>
  <c r="Y4381" i="8"/>
  <c r="AA4381" i="8" s="1"/>
  <c r="Y4382" i="8"/>
  <c r="AA4382" i="8" s="1"/>
  <c r="Y4383" i="8"/>
  <c r="AA4383" i="8" s="1"/>
  <c r="Y4384" i="8"/>
  <c r="AA4384" i="8" s="1"/>
  <c r="Y4385" i="8"/>
  <c r="AA4385" i="8" s="1"/>
  <c r="Y4386" i="8"/>
  <c r="AA4386" i="8" s="1"/>
  <c r="Y4387" i="8"/>
  <c r="AA4387" i="8" s="1"/>
  <c r="Y4388" i="8"/>
  <c r="AA4388" i="8" s="1"/>
  <c r="Y4389" i="8"/>
  <c r="AA4389" i="8" s="1"/>
  <c r="Y4390" i="8"/>
  <c r="AA4390" i="8" s="1"/>
  <c r="Y4391" i="8"/>
  <c r="AA4391" i="8" s="1"/>
  <c r="Y4392" i="8"/>
  <c r="AA4392" i="8" s="1"/>
  <c r="Y4393" i="8"/>
  <c r="AA4393" i="8" s="1"/>
  <c r="Y4394" i="8"/>
  <c r="AA4394" i="8" s="1"/>
  <c r="Y4395" i="8"/>
  <c r="AA4395" i="8" s="1"/>
  <c r="Y4396" i="8"/>
  <c r="AA4396" i="8" s="1"/>
  <c r="Y4397" i="8"/>
  <c r="AA4397" i="8" s="1"/>
  <c r="Y4398" i="8"/>
  <c r="AA4398" i="8" s="1"/>
  <c r="Y4399" i="8"/>
  <c r="AA4399" i="8" s="1"/>
  <c r="Y4400" i="8"/>
  <c r="AA4400" i="8" s="1"/>
  <c r="Y4401" i="8"/>
  <c r="AA4401" i="8" s="1"/>
  <c r="Y4402" i="8"/>
  <c r="AA4402" i="8" s="1"/>
  <c r="Y4403" i="8"/>
  <c r="AA4403" i="8" s="1"/>
  <c r="Y4404" i="8"/>
  <c r="AA4404" i="8" s="1"/>
  <c r="Y4405" i="8"/>
  <c r="AA4405" i="8" s="1"/>
  <c r="Y4406" i="8"/>
  <c r="AA4406" i="8" s="1"/>
  <c r="Y4407" i="8"/>
  <c r="AA4407" i="8" s="1"/>
  <c r="Y4408" i="8"/>
  <c r="AA4408" i="8" s="1"/>
  <c r="Y4409" i="8"/>
  <c r="AA4409" i="8" s="1"/>
  <c r="Y4410" i="8"/>
  <c r="AA4410" i="8" s="1"/>
  <c r="Y4411" i="8"/>
  <c r="AA4411" i="8" s="1"/>
  <c r="Y4412" i="8"/>
  <c r="AA4412" i="8" s="1"/>
  <c r="Y4413" i="8"/>
  <c r="AA4413" i="8" s="1"/>
  <c r="Y4414" i="8"/>
  <c r="AA4414" i="8" s="1"/>
  <c r="Y4415" i="8"/>
  <c r="AA4415" i="8" s="1"/>
  <c r="Y4416" i="8"/>
  <c r="AA4416" i="8" s="1"/>
  <c r="Y4417" i="8"/>
  <c r="AA4417" i="8" s="1"/>
  <c r="Y4418" i="8"/>
  <c r="AA4418" i="8" s="1"/>
  <c r="Y4419" i="8"/>
  <c r="AA4419" i="8" s="1"/>
  <c r="Y4420" i="8"/>
  <c r="AA4420" i="8" s="1"/>
  <c r="Y4421" i="8"/>
  <c r="AA4421" i="8" s="1"/>
  <c r="Y4422" i="8"/>
  <c r="AA4422" i="8" s="1"/>
  <c r="Y4423" i="8"/>
  <c r="AA4423" i="8" s="1"/>
  <c r="Y4424" i="8"/>
  <c r="AA4424" i="8" s="1"/>
  <c r="Y4425" i="8"/>
  <c r="AA4425" i="8" s="1"/>
  <c r="Y4426" i="8"/>
  <c r="AA4426" i="8" s="1"/>
  <c r="Y4427" i="8"/>
  <c r="AA4427" i="8" s="1"/>
  <c r="Y4428" i="8"/>
  <c r="AA4428" i="8" s="1"/>
  <c r="Y4429" i="8"/>
  <c r="AA4429" i="8" s="1"/>
  <c r="Y4430" i="8"/>
  <c r="AA4430" i="8" s="1"/>
  <c r="Y4431" i="8"/>
  <c r="AA4431" i="8" s="1"/>
  <c r="Y4432" i="8"/>
  <c r="AA4432" i="8" s="1"/>
  <c r="Y4433" i="8"/>
  <c r="AA4433" i="8" s="1"/>
  <c r="Y4434" i="8"/>
  <c r="AA4434" i="8" s="1"/>
  <c r="Y4435" i="8"/>
  <c r="AA4435" i="8" s="1"/>
  <c r="Y4436" i="8"/>
  <c r="AA4436" i="8" s="1"/>
  <c r="Y4437" i="8"/>
  <c r="AA4437" i="8" s="1"/>
  <c r="Y4438" i="8"/>
  <c r="AA4438" i="8" s="1"/>
  <c r="Y4439" i="8"/>
  <c r="AA4439" i="8" s="1"/>
  <c r="Y4440" i="8"/>
  <c r="AA4440" i="8" s="1"/>
  <c r="Y4441" i="8"/>
  <c r="AA4441" i="8" s="1"/>
  <c r="Y4442" i="8"/>
  <c r="AA4442" i="8" s="1"/>
  <c r="Y4443" i="8"/>
  <c r="AA4443" i="8" s="1"/>
  <c r="Y4444" i="8"/>
  <c r="AA4444" i="8" s="1"/>
  <c r="Y4445" i="8"/>
  <c r="AA4445" i="8" s="1"/>
  <c r="Y4446" i="8"/>
  <c r="AA4446" i="8" s="1"/>
  <c r="Y4447" i="8"/>
  <c r="AA4447" i="8" s="1"/>
  <c r="Y4448" i="8"/>
  <c r="AA4448" i="8" s="1"/>
  <c r="Y4449" i="8"/>
  <c r="AA4449" i="8" s="1"/>
  <c r="Y4450" i="8"/>
  <c r="AA4450" i="8" s="1"/>
  <c r="Y4451" i="8"/>
  <c r="AA4451" i="8" s="1"/>
  <c r="Y4452" i="8"/>
  <c r="AA4452" i="8" s="1"/>
  <c r="Y4453" i="8"/>
  <c r="AA4453" i="8" s="1"/>
  <c r="Y4454" i="8"/>
  <c r="AA4454" i="8" s="1"/>
  <c r="Y4455" i="8"/>
  <c r="AA4455" i="8" s="1"/>
  <c r="Y4456" i="8"/>
  <c r="AA4456" i="8" s="1"/>
  <c r="Y4457" i="8"/>
  <c r="AA4457" i="8" s="1"/>
  <c r="Y4458" i="8"/>
  <c r="AA4458" i="8" s="1"/>
  <c r="Y4459" i="8"/>
  <c r="AA4459" i="8" s="1"/>
  <c r="Y4460" i="8"/>
  <c r="AA4460" i="8" s="1"/>
  <c r="Y4461" i="8"/>
  <c r="AA4461" i="8" s="1"/>
  <c r="Y4462" i="8"/>
  <c r="AA4462" i="8" s="1"/>
  <c r="Y4463" i="8"/>
  <c r="AA4463" i="8" s="1"/>
  <c r="Y4464" i="8"/>
  <c r="AA4464" i="8" s="1"/>
  <c r="Y4465" i="8"/>
  <c r="AA4465" i="8" s="1"/>
  <c r="Y4466" i="8"/>
  <c r="AA4466" i="8" s="1"/>
  <c r="Y4467" i="8"/>
  <c r="AA4467" i="8" s="1"/>
  <c r="Y4468" i="8"/>
  <c r="AA4468" i="8" s="1"/>
  <c r="Y4469" i="8"/>
  <c r="AA4469" i="8" s="1"/>
  <c r="Y4470" i="8"/>
  <c r="AA4470" i="8" s="1"/>
  <c r="Y4471" i="8"/>
  <c r="AA4471" i="8" s="1"/>
  <c r="Y4472" i="8"/>
  <c r="AA4472" i="8" s="1"/>
  <c r="Y4473" i="8"/>
  <c r="AA4473" i="8" s="1"/>
  <c r="Y4474" i="8"/>
  <c r="AA4474" i="8" s="1"/>
  <c r="Y4475" i="8"/>
  <c r="AA4475" i="8" s="1"/>
  <c r="Y4476" i="8"/>
  <c r="AA4476" i="8" s="1"/>
  <c r="Y4477" i="8"/>
  <c r="AA4477" i="8" s="1"/>
  <c r="Y4478" i="8"/>
  <c r="AA4478" i="8" s="1"/>
  <c r="Y4479" i="8"/>
  <c r="AA4479" i="8" s="1"/>
  <c r="Y4480" i="8"/>
  <c r="AA4480" i="8" s="1"/>
  <c r="Y4481" i="8"/>
  <c r="AA4481" i="8" s="1"/>
  <c r="Y4482" i="8"/>
  <c r="AA4482" i="8" s="1"/>
  <c r="Y4483" i="8"/>
  <c r="AA4483" i="8" s="1"/>
  <c r="Y4484" i="8"/>
  <c r="AA4484" i="8" s="1"/>
  <c r="Y4485" i="8"/>
  <c r="AA4485" i="8" s="1"/>
  <c r="Y4486" i="8"/>
  <c r="AA4486" i="8" s="1"/>
  <c r="Y4487" i="8"/>
  <c r="AA4487" i="8" s="1"/>
  <c r="Y4488" i="8"/>
  <c r="AA4488" i="8" s="1"/>
  <c r="Y4489" i="8"/>
  <c r="AA4489" i="8" s="1"/>
  <c r="Y4490" i="8"/>
  <c r="AA4490" i="8" s="1"/>
  <c r="Y4491" i="8"/>
  <c r="AA4491" i="8" s="1"/>
  <c r="Y4492" i="8"/>
  <c r="AA4492" i="8" s="1"/>
  <c r="Y4493" i="8"/>
  <c r="AA4493" i="8" s="1"/>
  <c r="Y4494" i="8"/>
  <c r="AA4494" i="8" s="1"/>
  <c r="Y4495" i="8"/>
  <c r="AA4495" i="8" s="1"/>
  <c r="Y4496" i="8"/>
  <c r="AA4496" i="8" s="1"/>
  <c r="Y4497" i="8"/>
  <c r="AA4497" i="8" s="1"/>
  <c r="Y4498" i="8"/>
  <c r="AA4498" i="8" s="1"/>
  <c r="Y4499" i="8"/>
  <c r="AA4499" i="8" s="1"/>
  <c r="Y4500" i="8"/>
  <c r="AA4500" i="8" s="1"/>
  <c r="Y4501" i="8"/>
  <c r="AA4501" i="8" s="1"/>
  <c r="Y4502" i="8"/>
  <c r="AA4502" i="8" s="1"/>
  <c r="Y4503" i="8"/>
  <c r="AA4503" i="8" s="1"/>
  <c r="Y4504" i="8"/>
  <c r="AA4504" i="8" s="1"/>
  <c r="Y4505" i="8"/>
  <c r="AA4505" i="8" s="1"/>
  <c r="Y4506" i="8"/>
  <c r="AA4506" i="8" s="1"/>
  <c r="Y4507" i="8"/>
  <c r="AA4507" i="8" s="1"/>
  <c r="Y4508" i="8"/>
  <c r="AA4508" i="8" s="1"/>
  <c r="Y4509" i="8"/>
  <c r="AA4509" i="8" s="1"/>
  <c r="Y4510" i="8"/>
  <c r="AA4510" i="8" s="1"/>
  <c r="Y4511" i="8"/>
  <c r="AA4511" i="8" s="1"/>
  <c r="Y4512" i="8"/>
  <c r="AA4512" i="8" s="1"/>
  <c r="Y4513" i="8"/>
  <c r="AA4513" i="8" s="1"/>
  <c r="Y4514" i="8"/>
  <c r="AA4514" i="8" s="1"/>
  <c r="Y4515" i="8"/>
  <c r="AA4515" i="8" s="1"/>
  <c r="Y4516" i="8"/>
  <c r="AA4516" i="8" s="1"/>
  <c r="Y4517" i="8"/>
  <c r="AA4517" i="8" s="1"/>
  <c r="Y4518" i="8"/>
  <c r="AA4518" i="8" s="1"/>
  <c r="Y4519" i="8"/>
  <c r="AA4519" i="8" s="1"/>
  <c r="Y4520" i="8"/>
  <c r="AA4520" i="8" s="1"/>
  <c r="Y4521" i="8"/>
  <c r="AA4521" i="8" s="1"/>
  <c r="Y4522" i="8"/>
  <c r="AA4522" i="8" s="1"/>
  <c r="Y4523" i="8"/>
  <c r="AA4523" i="8" s="1"/>
  <c r="Y4524" i="8"/>
  <c r="AA4524" i="8" s="1"/>
  <c r="Y4525" i="8"/>
  <c r="AA4525" i="8" s="1"/>
  <c r="Y4526" i="8"/>
  <c r="AA4526" i="8" s="1"/>
  <c r="Y4527" i="8"/>
  <c r="AA4527" i="8" s="1"/>
  <c r="Y4528" i="8"/>
  <c r="AA4528" i="8" s="1"/>
  <c r="Y4529" i="8"/>
  <c r="AA4529" i="8" s="1"/>
  <c r="Y4530" i="8"/>
  <c r="AA4530" i="8" s="1"/>
  <c r="Y4531" i="8"/>
  <c r="AA4531" i="8" s="1"/>
  <c r="Y4532" i="8"/>
  <c r="AA4532" i="8" s="1"/>
  <c r="Y4533" i="8"/>
  <c r="AA4533" i="8" s="1"/>
  <c r="Y4534" i="8"/>
  <c r="AA4534" i="8" s="1"/>
  <c r="Y4535" i="8"/>
  <c r="AA4535" i="8" s="1"/>
  <c r="Y4536" i="8"/>
  <c r="AA4536" i="8" s="1"/>
  <c r="Y4537" i="8"/>
  <c r="AA4537" i="8" s="1"/>
  <c r="Y4538" i="8"/>
  <c r="AA4538" i="8" s="1"/>
  <c r="Y4539" i="8"/>
  <c r="AA4539" i="8" s="1"/>
  <c r="Y4540" i="8"/>
  <c r="AA4540" i="8" s="1"/>
  <c r="Y4541" i="8"/>
  <c r="AA4541" i="8" s="1"/>
  <c r="Y4542" i="8"/>
  <c r="AA4542" i="8" s="1"/>
  <c r="Y4543" i="8"/>
  <c r="AA4543" i="8" s="1"/>
  <c r="Y4544" i="8"/>
  <c r="AA4544" i="8" s="1"/>
  <c r="Y4545" i="8"/>
  <c r="AA4545" i="8" s="1"/>
  <c r="Y4546" i="8"/>
  <c r="AA4546" i="8" s="1"/>
  <c r="Y4547" i="8"/>
  <c r="AA4547" i="8" s="1"/>
  <c r="Y4548" i="8"/>
  <c r="AA4548" i="8" s="1"/>
  <c r="Y4549" i="8"/>
  <c r="AA4549" i="8" s="1"/>
  <c r="Y4550" i="8"/>
  <c r="AA4550" i="8" s="1"/>
  <c r="Y4551" i="8"/>
  <c r="AA4551" i="8" s="1"/>
  <c r="Y4552" i="8"/>
  <c r="AA4552" i="8" s="1"/>
  <c r="Y4553" i="8"/>
  <c r="AA4553" i="8" s="1"/>
  <c r="Y4554" i="8"/>
  <c r="AA4554" i="8" s="1"/>
  <c r="Y4555" i="8"/>
  <c r="AA4555" i="8" s="1"/>
  <c r="Y4556" i="8"/>
  <c r="AA4556" i="8" s="1"/>
  <c r="Y4557" i="8"/>
  <c r="AA4557" i="8" s="1"/>
  <c r="Y4558" i="8"/>
  <c r="AA4558" i="8" s="1"/>
  <c r="Y4559" i="8"/>
  <c r="AA4559" i="8" s="1"/>
  <c r="Y4560" i="8"/>
  <c r="AA4560" i="8" s="1"/>
  <c r="Y4561" i="8"/>
  <c r="AA4561" i="8" s="1"/>
  <c r="Y4562" i="8"/>
  <c r="AA4562" i="8" s="1"/>
  <c r="Y4563" i="8"/>
  <c r="AA4563" i="8" s="1"/>
  <c r="Y4564" i="8"/>
  <c r="AA4564" i="8" s="1"/>
  <c r="Y4565" i="8"/>
  <c r="AA4565" i="8" s="1"/>
  <c r="Y4566" i="8"/>
  <c r="AA4566" i="8" s="1"/>
  <c r="Y4567" i="8"/>
  <c r="AA4567" i="8" s="1"/>
  <c r="Y4568" i="8"/>
  <c r="AA4568" i="8" s="1"/>
  <c r="Y4569" i="8"/>
  <c r="AA4569" i="8" s="1"/>
  <c r="Y4570" i="8"/>
  <c r="AA4570" i="8" s="1"/>
  <c r="Y4571" i="8"/>
  <c r="AA4571" i="8" s="1"/>
  <c r="Y4572" i="8"/>
  <c r="AA4572" i="8" s="1"/>
  <c r="Y4573" i="8"/>
  <c r="AA4573" i="8" s="1"/>
  <c r="Y4574" i="8"/>
  <c r="AA4574" i="8" s="1"/>
  <c r="Y4575" i="8"/>
  <c r="AA4575" i="8" s="1"/>
  <c r="Y4576" i="8"/>
  <c r="AA4576" i="8" s="1"/>
  <c r="Y4577" i="8"/>
  <c r="AA4577" i="8" s="1"/>
  <c r="Y4578" i="8"/>
  <c r="AA4578" i="8" s="1"/>
  <c r="Y4579" i="8"/>
  <c r="AA4579" i="8" s="1"/>
  <c r="Y4580" i="8"/>
  <c r="AA4580" i="8" s="1"/>
  <c r="Y4581" i="8"/>
  <c r="AA4581" i="8" s="1"/>
  <c r="Y4582" i="8"/>
  <c r="AA4582" i="8" s="1"/>
  <c r="Y4583" i="8"/>
  <c r="AA4583" i="8" s="1"/>
  <c r="Y4584" i="8"/>
  <c r="AA4584" i="8" s="1"/>
  <c r="Y4585" i="8"/>
  <c r="AA4585" i="8" s="1"/>
  <c r="Y4586" i="8"/>
  <c r="AA4586" i="8" s="1"/>
  <c r="Y4587" i="8"/>
  <c r="AA4587" i="8" s="1"/>
  <c r="Y4588" i="8"/>
  <c r="AA4588" i="8" s="1"/>
  <c r="Y4589" i="8"/>
  <c r="AA4589" i="8" s="1"/>
  <c r="Y4590" i="8"/>
  <c r="AA4590" i="8" s="1"/>
  <c r="Y4591" i="8"/>
  <c r="AA4591" i="8" s="1"/>
  <c r="Y4592" i="8"/>
  <c r="AA4592" i="8" s="1"/>
  <c r="Y4593" i="8"/>
  <c r="AA4593" i="8" s="1"/>
  <c r="Y4594" i="8"/>
  <c r="AA4594" i="8" s="1"/>
  <c r="Y4595" i="8"/>
  <c r="AA4595" i="8" s="1"/>
  <c r="Y4596" i="8"/>
  <c r="AA4596" i="8" s="1"/>
  <c r="Y4597" i="8"/>
  <c r="AA4597" i="8" s="1"/>
  <c r="Y4598" i="8"/>
  <c r="AA4598" i="8" s="1"/>
  <c r="Y4599" i="8"/>
  <c r="AA4599" i="8" s="1"/>
  <c r="Y4600" i="8"/>
  <c r="AA4600" i="8" s="1"/>
  <c r="Y4601" i="8"/>
  <c r="AA4601" i="8" s="1"/>
  <c r="Y4602" i="8"/>
  <c r="AA4602" i="8" s="1"/>
  <c r="Y4603" i="8"/>
  <c r="AA4603" i="8" s="1"/>
  <c r="Y4604" i="8"/>
  <c r="AA4604" i="8" s="1"/>
  <c r="Y4605" i="8"/>
  <c r="AA4605" i="8" s="1"/>
  <c r="Y4606" i="8"/>
  <c r="AA4606" i="8" s="1"/>
  <c r="Y4607" i="8"/>
  <c r="AA4607" i="8" s="1"/>
  <c r="Y4608" i="8"/>
  <c r="AA4608" i="8" s="1"/>
  <c r="Y4609" i="8"/>
  <c r="AA4609" i="8" s="1"/>
  <c r="Y4610" i="8"/>
  <c r="AA4610" i="8" s="1"/>
  <c r="Y4611" i="8"/>
  <c r="AA4611" i="8" s="1"/>
  <c r="Y4612" i="8"/>
  <c r="AA4612" i="8" s="1"/>
  <c r="Y4613" i="8"/>
  <c r="AA4613" i="8" s="1"/>
  <c r="Y4614" i="8"/>
  <c r="AA4614" i="8" s="1"/>
  <c r="Y4615" i="8"/>
  <c r="AA4615" i="8" s="1"/>
  <c r="Y4616" i="8"/>
  <c r="AA4616" i="8" s="1"/>
  <c r="Y4617" i="8"/>
  <c r="AA4617" i="8" s="1"/>
  <c r="Y4618" i="8"/>
  <c r="AA4618" i="8" s="1"/>
  <c r="Y4619" i="8"/>
  <c r="AA4619" i="8" s="1"/>
  <c r="Y4620" i="8"/>
  <c r="AA4620" i="8" s="1"/>
  <c r="Y4621" i="8"/>
  <c r="AA4621" i="8" s="1"/>
  <c r="Y4622" i="8"/>
  <c r="AA4622" i="8" s="1"/>
  <c r="Y4623" i="8"/>
  <c r="AA4623" i="8" s="1"/>
  <c r="Y4624" i="8"/>
  <c r="AA4624" i="8" s="1"/>
  <c r="Y4625" i="8"/>
  <c r="AA4625" i="8" s="1"/>
  <c r="Y4626" i="8"/>
  <c r="AA4626" i="8" s="1"/>
  <c r="Y4627" i="8"/>
  <c r="AA4627" i="8" s="1"/>
  <c r="Y4628" i="8"/>
  <c r="AA4628" i="8" s="1"/>
  <c r="Y4629" i="8"/>
  <c r="AA4629" i="8" s="1"/>
  <c r="Y4630" i="8"/>
  <c r="AA4630" i="8" s="1"/>
  <c r="Y4631" i="8"/>
  <c r="AA4631" i="8" s="1"/>
  <c r="Y4632" i="8"/>
  <c r="AA4632" i="8" s="1"/>
  <c r="Y4633" i="8"/>
  <c r="AA4633" i="8" s="1"/>
  <c r="Y4634" i="8"/>
  <c r="AA4634" i="8" s="1"/>
  <c r="Y4635" i="8"/>
  <c r="AA4635" i="8" s="1"/>
  <c r="Y4636" i="8"/>
  <c r="AA4636" i="8" s="1"/>
  <c r="Y4637" i="8"/>
  <c r="AA4637" i="8" s="1"/>
  <c r="Y4638" i="8"/>
  <c r="AA4638" i="8" s="1"/>
  <c r="Y4639" i="8"/>
  <c r="AA4639" i="8" s="1"/>
  <c r="Y4640" i="8"/>
  <c r="AA4640" i="8" s="1"/>
  <c r="Y4641" i="8"/>
  <c r="AA4641" i="8" s="1"/>
  <c r="Y4642" i="8"/>
  <c r="AA4642" i="8" s="1"/>
  <c r="Y4643" i="8"/>
  <c r="AA4643" i="8" s="1"/>
  <c r="Y4644" i="8"/>
  <c r="AA4644" i="8" s="1"/>
  <c r="Y4645" i="8"/>
  <c r="AA4645" i="8" s="1"/>
  <c r="Y4646" i="8"/>
  <c r="AA4646" i="8" s="1"/>
  <c r="Y4647" i="8"/>
  <c r="AA4647" i="8" s="1"/>
  <c r="Y4648" i="8"/>
  <c r="AA4648" i="8" s="1"/>
  <c r="Y4649" i="8"/>
  <c r="AA4649" i="8" s="1"/>
  <c r="Y4650" i="8"/>
  <c r="AA4650" i="8" s="1"/>
  <c r="Y4651" i="8"/>
  <c r="AA4651" i="8" s="1"/>
  <c r="Y4652" i="8"/>
  <c r="AA4652" i="8" s="1"/>
  <c r="Y4653" i="8"/>
  <c r="AA4653" i="8" s="1"/>
  <c r="Y4654" i="8"/>
  <c r="AA4654" i="8" s="1"/>
  <c r="Y4655" i="8"/>
  <c r="AA4655" i="8" s="1"/>
  <c r="Y4656" i="8"/>
  <c r="AA4656" i="8" s="1"/>
  <c r="Y4657" i="8"/>
  <c r="AA4657" i="8" s="1"/>
  <c r="Y4658" i="8"/>
  <c r="AA4658" i="8" s="1"/>
  <c r="Y4659" i="8"/>
  <c r="AA4659" i="8" s="1"/>
  <c r="Y4660" i="8"/>
  <c r="AA4660" i="8" s="1"/>
  <c r="Y4661" i="8"/>
  <c r="AA4661" i="8" s="1"/>
  <c r="Y4662" i="8"/>
  <c r="AA4662" i="8" s="1"/>
  <c r="Y4663" i="8"/>
  <c r="AA4663" i="8" s="1"/>
  <c r="Y4664" i="8"/>
  <c r="AA4664" i="8" s="1"/>
  <c r="Y4665" i="8"/>
  <c r="AA4665" i="8" s="1"/>
  <c r="Y4666" i="8"/>
  <c r="AA4666" i="8" s="1"/>
  <c r="Y4667" i="8"/>
  <c r="AA4667" i="8" s="1"/>
  <c r="Y4668" i="8"/>
  <c r="AA4668" i="8" s="1"/>
  <c r="Y4669" i="8"/>
  <c r="AA4669" i="8" s="1"/>
  <c r="Y4670" i="8"/>
  <c r="AA4670" i="8" s="1"/>
  <c r="Y4671" i="8"/>
  <c r="AA4671" i="8" s="1"/>
  <c r="Y4672" i="8"/>
  <c r="AA4672" i="8" s="1"/>
  <c r="Y4673" i="8"/>
  <c r="AA4673" i="8" s="1"/>
  <c r="Y4674" i="8"/>
  <c r="AA4674" i="8" s="1"/>
  <c r="Y4675" i="8"/>
  <c r="AA4675" i="8" s="1"/>
  <c r="Y4676" i="8"/>
  <c r="AA4676" i="8" s="1"/>
  <c r="Y4677" i="8"/>
  <c r="AA4677" i="8" s="1"/>
  <c r="Y4678" i="8"/>
  <c r="AA4678" i="8" s="1"/>
  <c r="Y4679" i="8"/>
  <c r="AA4679" i="8" s="1"/>
  <c r="Y4680" i="8"/>
  <c r="AA4680" i="8" s="1"/>
  <c r="Y4681" i="8"/>
  <c r="AA4681" i="8" s="1"/>
  <c r="Y4682" i="8"/>
  <c r="AA4682" i="8" s="1"/>
  <c r="Y4683" i="8"/>
  <c r="AA4683" i="8" s="1"/>
  <c r="Y4684" i="8"/>
  <c r="AA4684" i="8" s="1"/>
  <c r="Y4685" i="8"/>
  <c r="AA4685" i="8" s="1"/>
  <c r="Y4686" i="8"/>
  <c r="AA4686" i="8" s="1"/>
  <c r="Y4687" i="8"/>
  <c r="AA4687" i="8" s="1"/>
  <c r="Y4688" i="8"/>
  <c r="AA4688" i="8" s="1"/>
  <c r="Y4689" i="8"/>
  <c r="AA4689" i="8" s="1"/>
  <c r="Y4690" i="8"/>
  <c r="AA4690" i="8" s="1"/>
  <c r="Y4691" i="8"/>
  <c r="AA4691" i="8" s="1"/>
  <c r="Y4692" i="8"/>
  <c r="AA4692" i="8" s="1"/>
  <c r="Y4693" i="8"/>
  <c r="AA4693" i="8" s="1"/>
  <c r="Y4694" i="8"/>
  <c r="AA4694" i="8" s="1"/>
  <c r="Y4695" i="8"/>
  <c r="AA4695" i="8" s="1"/>
  <c r="Y4696" i="8"/>
  <c r="AA4696" i="8" s="1"/>
  <c r="Y4697" i="8"/>
  <c r="AA4697" i="8" s="1"/>
  <c r="Y4698" i="8"/>
  <c r="AA4698" i="8" s="1"/>
  <c r="Y4699" i="8"/>
  <c r="AA4699" i="8" s="1"/>
  <c r="Y4700" i="8"/>
  <c r="AA4700" i="8" s="1"/>
  <c r="Y4701" i="8"/>
  <c r="AA4701" i="8" s="1"/>
  <c r="Y4702" i="8"/>
  <c r="AA4702" i="8" s="1"/>
  <c r="Y4703" i="8"/>
  <c r="AA4703" i="8" s="1"/>
  <c r="Y4704" i="8"/>
  <c r="AA4704" i="8" s="1"/>
  <c r="Y4705" i="8"/>
  <c r="AA4705" i="8" s="1"/>
  <c r="Y4706" i="8"/>
  <c r="AA4706" i="8" s="1"/>
  <c r="Y4707" i="8"/>
  <c r="AA4707" i="8" s="1"/>
  <c r="Y4708" i="8"/>
  <c r="AA4708" i="8" s="1"/>
  <c r="Y4709" i="8"/>
  <c r="AA4709" i="8" s="1"/>
  <c r="Y4710" i="8"/>
  <c r="AA4710" i="8" s="1"/>
  <c r="Y4711" i="8"/>
  <c r="AA4711" i="8" s="1"/>
  <c r="Y4712" i="8"/>
  <c r="AA4712" i="8" s="1"/>
  <c r="Y4713" i="8"/>
  <c r="AA4713" i="8" s="1"/>
  <c r="Y4714" i="8"/>
  <c r="AA4714" i="8" s="1"/>
  <c r="Y4715" i="8"/>
  <c r="AA4715" i="8" s="1"/>
  <c r="Y4716" i="8"/>
  <c r="AA4716" i="8" s="1"/>
  <c r="Y4717" i="8"/>
  <c r="AA4717" i="8" s="1"/>
  <c r="Y4718" i="8"/>
  <c r="AA4718" i="8" s="1"/>
  <c r="Y4719" i="8"/>
  <c r="AA4719" i="8" s="1"/>
  <c r="Y4720" i="8"/>
  <c r="AA4720" i="8" s="1"/>
  <c r="Y4721" i="8"/>
  <c r="AA4721" i="8" s="1"/>
  <c r="Y4722" i="8"/>
  <c r="AA4722" i="8" s="1"/>
  <c r="Y4723" i="8"/>
  <c r="AA4723" i="8" s="1"/>
  <c r="Y4724" i="8"/>
  <c r="AA4724" i="8" s="1"/>
  <c r="Y4725" i="8"/>
  <c r="AA4725" i="8" s="1"/>
  <c r="Y4726" i="8"/>
  <c r="AA4726" i="8" s="1"/>
  <c r="Y4727" i="8"/>
  <c r="AA4727" i="8" s="1"/>
  <c r="Y4728" i="8"/>
  <c r="AA4728" i="8" s="1"/>
  <c r="Y4729" i="8"/>
  <c r="AA4729" i="8" s="1"/>
  <c r="Y4730" i="8"/>
  <c r="AA4730" i="8" s="1"/>
  <c r="Y4731" i="8"/>
  <c r="AA4731" i="8" s="1"/>
  <c r="Y4732" i="8"/>
  <c r="AA4732" i="8" s="1"/>
  <c r="Y4733" i="8"/>
  <c r="AA4733" i="8" s="1"/>
  <c r="Y4734" i="8"/>
  <c r="AA4734" i="8" s="1"/>
  <c r="Y4735" i="8"/>
  <c r="AA4735" i="8" s="1"/>
  <c r="Y4736" i="8"/>
  <c r="AA4736" i="8" s="1"/>
  <c r="Y4737" i="8"/>
  <c r="AA4737" i="8" s="1"/>
  <c r="Y4738" i="8"/>
  <c r="AA4738" i="8" s="1"/>
  <c r="Y4739" i="8"/>
  <c r="AA4739" i="8" s="1"/>
  <c r="Y4740" i="8"/>
  <c r="AA4740" i="8" s="1"/>
  <c r="Y4741" i="8"/>
  <c r="AA4741" i="8" s="1"/>
  <c r="Y4742" i="8"/>
  <c r="AA4742" i="8" s="1"/>
  <c r="Y4743" i="8"/>
  <c r="AA4743" i="8" s="1"/>
  <c r="Y4744" i="8"/>
  <c r="AA4744" i="8" s="1"/>
  <c r="Y4745" i="8"/>
  <c r="AA4745" i="8" s="1"/>
  <c r="Y4746" i="8"/>
  <c r="AA4746" i="8" s="1"/>
  <c r="Y4747" i="8"/>
  <c r="AA4747" i="8" s="1"/>
  <c r="Y4748" i="8"/>
  <c r="AA4748" i="8" s="1"/>
  <c r="Y4749" i="8"/>
  <c r="AA4749" i="8" s="1"/>
  <c r="Y4750" i="8"/>
  <c r="AA4750" i="8" s="1"/>
  <c r="Y4751" i="8"/>
  <c r="AA4751" i="8" s="1"/>
  <c r="Y4752" i="8"/>
  <c r="AA4752" i="8" s="1"/>
  <c r="Y4753" i="8"/>
  <c r="AA4753" i="8" s="1"/>
  <c r="Y4754" i="8"/>
  <c r="AA4754" i="8" s="1"/>
  <c r="Y4755" i="8"/>
  <c r="AA4755" i="8" s="1"/>
  <c r="Y4756" i="8"/>
  <c r="AA4756" i="8" s="1"/>
  <c r="Y4757" i="8"/>
  <c r="AA4757" i="8" s="1"/>
  <c r="Y4758" i="8"/>
  <c r="AA4758" i="8" s="1"/>
  <c r="Y4759" i="8"/>
  <c r="AA4759" i="8" s="1"/>
  <c r="Y4760" i="8"/>
  <c r="AA4760" i="8" s="1"/>
  <c r="Y4761" i="8"/>
  <c r="AA4761" i="8" s="1"/>
  <c r="Y4762" i="8"/>
  <c r="AA4762" i="8" s="1"/>
  <c r="Y4763" i="8"/>
  <c r="AA4763" i="8" s="1"/>
  <c r="Y4764" i="8"/>
  <c r="AA4764" i="8" s="1"/>
  <c r="Y4765" i="8"/>
  <c r="AA4765" i="8" s="1"/>
  <c r="Y4766" i="8"/>
  <c r="AA4766" i="8" s="1"/>
  <c r="Y4767" i="8"/>
  <c r="AA4767" i="8" s="1"/>
  <c r="Y4768" i="8"/>
  <c r="AA4768" i="8" s="1"/>
  <c r="Y4769" i="8"/>
  <c r="AA4769" i="8" s="1"/>
  <c r="Y4770" i="8"/>
  <c r="AA4770" i="8" s="1"/>
  <c r="Y4771" i="8"/>
  <c r="AA4771" i="8" s="1"/>
  <c r="Y4772" i="8"/>
  <c r="AA4772" i="8" s="1"/>
  <c r="Y4773" i="8"/>
  <c r="AA4773" i="8" s="1"/>
  <c r="Y4774" i="8"/>
  <c r="AA4774" i="8" s="1"/>
  <c r="Y4775" i="8"/>
  <c r="AA4775" i="8" s="1"/>
  <c r="Y4776" i="8"/>
  <c r="AA4776" i="8" s="1"/>
  <c r="Y4777" i="8"/>
  <c r="AA4777" i="8" s="1"/>
  <c r="Y4778" i="8"/>
  <c r="AA4778" i="8" s="1"/>
  <c r="Y4779" i="8"/>
  <c r="AA4779" i="8" s="1"/>
  <c r="Y4780" i="8"/>
  <c r="AA4780" i="8" s="1"/>
  <c r="Y4781" i="8"/>
  <c r="AA4781" i="8" s="1"/>
  <c r="Y4782" i="8"/>
  <c r="AA4782" i="8" s="1"/>
  <c r="Y4783" i="8"/>
  <c r="AA4783" i="8" s="1"/>
  <c r="Y4784" i="8"/>
  <c r="AA4784" i="8" s="1"/>
  <c r="Y4785" i="8"/>
  <c r="AA4785" i="8" s="1"/>
  <c r="Y4786" i="8"/>
  <c r="AA4786" i="8" s="1"/>
  <c r="Y4787" i="8"/>
  <c r="AA4787" i="8" s="1"/>
  <c r="Y4788" i="8"/>
  <c r="AA4788" i="8" s="1"/>
  <c r="Y4789" i="8"/>
  <c r="AA4789" i="8" s="1"/>
  <c r="Y4790" i="8"/>
  <c r="AA4790" i="8" s="1"/>
  <c r="Y4791" i="8"/>
  <c r="AA4791" i="8" s="1"/>
  <c r="Y4792" i="8"/>
  <c r="AA4792" i="8" s="1"/>
  <c r="Y4793" i="8"/>
  <c r="AA4793" i="8" s="1"/>
  <c r="Y4794" i="8"/>
  <c r="AA4794" i="8" s="1"/>
  <c r="Y4795" i="8"/>
  <c r="AA4795" i="8" s="1"/>
  <c r="Y4796" i="8"/>
  <c r="AA4796" i="8" s="1"/>
  <c r="Y4797" i="8"/>
  <c r="AA4797" i="8" s="1"/>
  <c r="Y4798" i="8"/>
  <c r="AA4798" i="8" s="1"/>
  <c r="Y4799" i="8"/>
  <c r="AA4799" i="8" s="1"/>
  <c r="Y4800" i="8"/>
  <c r="AA4800" i="8" s="1"/>
  <c r="Y4801" i="8"/>
  <c r="AA4801" i="8" s="1"/>
  <c r="Y4802" i="8"/>
  <c r="AA4802" i="8" s="1"/>
  <c r="Y4803" i="8"/>
  <c r="AA4803" i="8" s="1"/>
  <c r="Y4804" i="8"/>
  <c r="AA4804" i="8" s="1"/>
  <c r="Y4805" i="8"/>
  <c r="AA4805" i="8" s="1"/>
  <c r="Y4806" i="8"/>
  <c r="AA4806" i="8" s="1"/>
  <c r="Y4807" i="8"/>
  <c r="AA4807" i="8" s="1"/>
  <c r="Y4808" i="8"/>
  <c r="AA4808" i="8" s="1"/>
  <c r="Y4809" i="8"/>
  <c r="AA4809" i="8" s="1"/>
  <c r="Y4810" i="8"/>
  <c r="AA4810" i="8" s="1"/>
  <c r="Y4811" i="8"/>
  <c r="AA4811" i="8" s="1"/>
  <c r="Y4812" i="8"/>
  <c r="AA4812" i="8" s="1"/>
  <c r="Y4813" i="8"/>
  <c r="AA4813" i="8" s="1"/>
  <c r="Y4814" i="8"/>
  <c r="AA4814" i="8" s="1"/>
  <c r="Y4815" i="8"/>
  <c r="AA4815" i="8" s="1"/>
  <c r="Y4816" i="8"/>
  <c r="AA4816" i="8" s="1"/>
  <c r="Y4817" i="8"/>
  <c r="AA4817" i="8" s="1"/>
  <c r="Y4818" i="8"/>
  <c r="AA4818" i="8" s="1"/>
  <c r="Y4819" i="8"/>
  <c r="AA4819" i="8" s="1"/>
  <c r="Y4820" i="8"/>
  <c r="AA4820" i="8" s="1"/>
  <c r="Y4821" i="8"/>
  <c r="AA4821" i="8" s="1"/>
  <c r="Y4822" i="8"/>
  <c r="AA4822" i="8" s="1"/>
  <c r="Y4823" i="8"/>
  <c r="AA4823" i="8" s="1"/>
  <c r="Y4824" i="8"/>
  <c r="AA4824" i="8" s="1"/>
  <c r="Y4825" i="8"/>
  <c r="AA4825" i="8" s="1"/>
  <c r="Y4826" i="8"/>
  <c r="AA4826" i="8" s="1"/>
  <c r="Y4827" i="8"/>
  <c r="AA4827" i="8" s="1"/>
  <c r="Y4828" i="8"/>
  <c r="AA4828" i="8" s="1"/>
  <c r="Y4829" i="8"/>
  <c r="AA4829" i="8" s="1"/>
  <c r="Y4830" i="8"/>
  <c r="AA4830" i="8" s="1"/>
  <c r="Y4831" i="8"/>
  <c r="AA4831" i="8" s="1"/>
  <c r="Y4832" i="8"/>
  <c r="AA4832" i="8" s="1"/>
  <c r="Y4833" i="8"/>
  <c r="AA4833" i="8" s="1"/>
  <c r="Y4834" i="8"/>
  <c r="AA4834" i="8" s="1"/>
  <c r="Y4835" i="8"/>
  <c r="AA4835" i="8" s="1"/>
  <c r="Y4836" i="8"/>
  <c r="AA4836" i="8" s="1"/>
  <c r="Y4837" i="8"/>
  <c r="AA4837" i="8" s="1"/>
  <c r="Y4838" i="8"/>
  <c r="AA4838" i="8" s="1"/>
  <c r="Y4839" i="8"/>
  <c r="AA4839" i="8" s="1"/>
  <c r="Y4840" i="8"/>
  <c r="AA4840" i="8" s="1"/>
  <c r="Y4841" i="8"/>
  <c r="AA4841" i="8" s="1"/>
  <c r="Y4842" i="8"/>
  <c r="AA4842" i="8" s="1"/>
  <c r="Y4843" i="8"/>
  <c r="AA4843" i="8" s="1"/>
  <c r="Y4844" i="8"/>
  <c r="AA4844" i="8" s="1"/>
  <c r="Y4845" i="8"/>
  <c r="AA4845" i="8" s="1"/>
  <c r="Y4846" i="8"/>
  <c r="AA4846" i="8" s="1"/>
  <c r="Y4847" i="8"/>
  <c r="AA4847" i="8" s="1"/>
  <c r="Y4848" i="8"/>
  <c r="AA4848" i="8" s="1"/>
  <c r="Y4849" i="8"/>
  <c r="AA4849" i="8" s="1"/>
  <c r="Y4850" i="8"/>
  <c r="AA4850" i="8" s="1"/>
  <c r="Y4851" i="8"/>
  <c r="AA4851" i="8" s="1"/>
  <c r="Y4852" i="8"/>
  <c r="AA4852" i="8" s="1"/>
  <c r="Y4853" i="8"/>
  <c r="AA4853" i="8" s="1"/>
  <c r="Y4854" i="8"/>
  <c r="AA4854" i="8" s="1"/>
  <c r="Y4855" i="8"/>
  <c r="AA4855" i="8" s="1"/>
  <c r="Y4856" i="8"/>
  <c r="AA4856" i="8" s="1"/>
  <c r="Y4857" i="8"/>
  <c r="AA4857" i="8" s="1"/>
  <c r="Y4858" i="8"/>
  <c r="AA4858" i="8" s="1"/>
  <c r="Y4859" i="8"/>
  <c r="AA4859" i="8" s="1"/>
  <c r="Y4860" i="8"/>
  <c r="AA4860" i="8" s="1"/>
  <c r="Y4861" i="8"/>
  <c r="AA4861" i="8" s="1"/>
  <c r="Y4862" i="8"/>
  <c r="AA4862" i="8" s="1"/>
  <c r="Y4863" i="8"/>
  <c r="AA4863" i="8" s="1"/>
  <c r="Y4864" i="8"/>
  <c r="AA4864" i="8" s="1"/>
  <c r="Y4865" i="8"/>
  <c r="AA4865" i="8" s="1"/>
  <c r="Y4866" i="8"/>
  <c r="AA4866" i="8" s="1"/>
  <c r="Y4867" i="8"/>
  <c r="AA4867" i="8" s="1"/>
  <c r="Y4868" i="8"/>
  <c r="AA4868" i="8" s="1"/>
  <c r="Y4869" i="8"/>
  <c r="AA4869" i="8" s="1"/>
  <c r="Y4870" i="8"/>
  <c r="AA4870" i="8" s="1"/>
  <c r="Y4871" i="8"/>
  <c r="AA4871" i="8" s="1"/>
  <c r="Y4872" i="8"/>
  <c r="AA4872" i="8" s="1"/>
  <c r="Y4873" i="8"/>
  <c r="AA4873" i="8" s="1"/>
  <c r="Y4874" i="8"/>
  <c r="AA4874" i="8" s="1"/>
  <c r="Y4875" i="8"/>
  <c r="AA4875" i="8" s="1"/>
  <c r="Y4876" i="8"/>
  <c r="AA4876" i="8" s="1"/>
  <c r="Y4877" i="8"/>
  <c r="AA4877" i="8" s="1"/>
  <c r="Y4878" i="8"/>
  <c r="AA4878" i="8" s="1"/>
  <c r="Y4879" i="8"/>
  <c r="AA4879" i="8" s="1"/>
  <c r="Y4880" i="8"/>
  <c r="AA4880" i="8" s="1"/>
  <c r="Y4881" i="8"/>
  <c r="AA4881" i="8" s="1"/>
  <c r="Y4882" i="8"/>
  <c r="AA4882" i="8" s="1"/>
  <c r="Y4883" i="8"/>
  <c r="AA4883" i="8" s="1"/>
  <c r="Y4884" i="8"/>
  <c r="AA4884" i="8" s="1"/>
  <c r="Y4885" i="8"/>
  <c r="AA4885" i="8" s="1"/>
  <c r="Y4886" i="8"/>
  <c r="AA4886" i="8" s="1"/>
  <c r="Y4887" i="8"/>
  <c r="AA4887" i="8" s="1"/>
  <c r="Y4888" i="8"/>
  <c r="AA4888" i="8" s="1"/>
  <c r="Y4889" i="8"/>
  <c r="AA4889" i="8" s="1"/>
  <c r="Y4890" i="8"/>
  <c r="AA4890" i="8" s="1"/>
  <c r="Y4891" i="8"/>
  <c r="AA4891" i="8" s="1"/>
  <c r="Y4892" i="8"/>
  <c r="AA4892" i="8" s="1"/>
  <c r="Y4893" i="8"/>
  <c r="AA4893" i="8" s="1"/>
  <c r="Y4894" i="8"/>
  <c r="AA4894" i="8" s="1"/>
  <c r="Y4895" i="8"/>
  <c r="AA4895" i="8" s="1"/>
  <c r="Y4896" i="8"/>
  <c r="AA4896" i="8" s="1"/>
  <c r="Y4897" i="8"/>
  <c r="AA4897" i="8" s="1"/>
  <c r="Y4898" i="8"/>
  <c r="AA4898" i="8" s="1"/>
  <c r="Y4899" i="8"/>
  <c r="AA4899" i="8" s="1"/>
  <c r="Y4900" i="8"/>
  <c r="AA4900" i="8" s="1"/>
  <c r="Y4901" i="8"/>
  <c r="AA4901" i="8" s="1"/>
  <c r="Y4902" i="8"/>
  <c r="AA4902" i="8" s="1"/>
  <c r="Y4903" i="8"/>
  <c r="AA4903" i="8" s="1"/>
  <c r="Y4904" i="8"/>
  <c r="AA4904" i="8" s="1"/>
  <c r="Y4905" i="8"/>
  <c r="AA4905" i="8" s="1"/>
  <c r="Y4906" i="8"/>
  <c r="AA4906" i="8" s="1"/>
  <c r="Y4907" i="8"/>
  <c r="AA4907" i="8" s="1"/>
  <c r="Y4908" i="8"/>
  <c r="AA4908" i="8" s="1"/>
  <c r="Y4909" i="8"/>
  <c r="AA4909" i="8" s="1"/>
  <c r="Y4910" i="8"/>
  <c r="AA4910" i="8" s="1"/>
  <c r="Y4911" i="8"/>
  <c r="AA4911" i="8" s="1"/>
  <c r="Y4912" i="8"/>
  <c r="AA4912" i="8" s="1"/>
  <c r="Y4913" i="8"/>
  <c r="AA4913" i="8" s="1"/>
  <c r="Y4914" i="8"/>
  <c r="AA4914" i="8" s="1"/>
  <c r="Y4915" i="8"/>
  <c r="AA4915" i="8" s="1"/>
  <c r="Y4916" i="8"/>
  <c r="AA4916" i="8" s="1"/>
  <c r="Y4917" i="8"/>
  <c r="AA4917" i="8" s="1"/>
  <c r="Y4918" i="8"/>
  <c r="AA4918" i="8" s="1"/>
  <c r="Y4919" i="8"/>
  <c r="AA4919" i="8" s="1"/>
  <c r="Y4920" i="8"/>
  <c r="AA4920" i="8" s="1"/>
  <c r="Y4921" i="8"/>
  <c r="AA4921" i="8" s="1"/>
  <c r="Y4922" i="8"/>
  <c r="AA4922" i="8" s="1"/>
  <c r="Y4923" i="8"/>
  <c r="AA4923" i="8" s="1"/>
  <c r="Y4924" i="8"/>
  <c r="AA4924" i="8" s="1"/>
  <c r="Y4925" i="8"/>
  <c r="AA4925" i="8" s="1"/>
  <c r="Y4926" i="8"/>
  <c r="AA4926" i="8" s="1"/>
  <c r="Y4927" i="8"/>
  <c r="AA4927" i="8" s="1"/>
  <c r="Y4928" i="8"/>
  <c r="AA4928" i="8" s="1"/>
  <c r="Y4929" i="8"/>
  <c r="AA4929" i="8" s="1"/>
  <c r="Y4930" i="8"/>
  <c r="AA4930" i="8" s="1"/>
  <c r="Y4931" i="8"/>
  <c r="AA4931" i="8" s="1"/>
  <c r="Y4932" i="8"/>
  <c r="AA4932" i="8" s="1"/>
  <c r="Y4933" i="8"/>
  <c r="AA4933" i="8" s="1"/>
  <c r="Y4934" i="8"/>
  <c r="AA4934" i="8" s="1"/>
  <c r="Y4935" i="8"/>
  <c r="AA4935" i="8" s="1"/>
  <c r="Y4936" i="8"/>
  <c r="AA4936" i="8" s="1"/>
  <c r="Y4937" i="8"/>
  <c r="AA4937" i="8" s="1"/>
  <c r="Y4938" i="8"/>
  <c r="AA4938" i="8" s="1"/>
  <c r="Y4939" i="8"/>
  <c r="AA4939" i="8" s="1"/>
  <c r="Y4940" i="8"/>
  <c r="AA4940" i="8" s="1"/>
  <c r="Y4941" i="8"/>
  <c r="AA4941" i="8" s="1"/>
  <c r="Y4942" i="8"/>
  <c r="AA4942" i="8" s="1"/>
  <c r="Y4943" i="8"/>
  <c r="AA4943" i="8" s="1"/>
  <c r="Y4944" i="8"/>
  <c r="AA4944" i="8" s="1"/>
  <c r="Y4945" i="8"/>
  <c r="AA4945" i="8" s="1"/>
  <c r="Y4946" i="8"/>
  <c r="AA4946" i="8" s="1"/>
  <c r="Y4947" i="8"/>
  <c r="AA4947" i="8" s="1"/>
  <c r="Y4948" i="8"/>
  <c r="AA4948" i="8" s="1"/>
  <c r="Y4949" i="8"/>
  <c r="AA4949" i="8" s="1"/>
  <c r="Y4950" i="8"/>
  <c r="AA4950" i="8" s="1"/>
  <c r="Y4951" i="8"/>
  <c r="AA4951" i="8" s="1"/>
  <c r="Y4952" i="8"/>
  <c r="AA4952" i="8" s="1"/>
  <c r="Y4953" i="8"/>
  <c r="AA4953" i="8" s="1"/>
  <c r="Y4954" i="8"/>
  <c r="AA4954" i="8" s="1"/>
  <c r="Y4955" i="8"/>
  <c r="AA4955" i="8" s="1"/>
  <c r="Y4956" i="8"/>
  <c r="AA4956" i="8" s="1"/>
  <c r="Y4957" i="8"/>
  <c r="AA4957" i="8" s="1"/>
  <c r="Y4958" i="8"/>
  <c r="AA4958" i="8" s="1"/>
  <c r="Y4959" i="8"/>
  <c r="AA4959" i="8" s="1"/>
  <c r="Y4960" i="8"/>
  <c r="AA4960" i="8" s="1"/>
  <c r="Y4961" i="8"/>
  <c r="AA4961" i="8" s="1"/>
  <c r="Y4962" i="8"/>
  <c r="AA4962" i="8" s="1"/>
  <c r="Y4963" i="8"/>
  <c r="AA4963" i="8" s="1"/>
  <c r="Y4964" i="8"/>
  <c r="AA4964" i="8" s="1"/>
  <c r="Y4965" i="8"/>
  <c r="AA4965" i="8" s="1"/>
  <c r="Y4966" i="8"/>
  <c r="AA4966" i="8" s="1"/>
  <c r="Y4967" i="8"/>
  <c r="AA4967" i="8" s="1"/>
  <c r="Y4968" i="8"/>
  <c r="AA4968" i="8" s="1"/>
  <c r="Y4969" i="8"/>
  <c r="AA4969" i="8" s="1"/>
  <c r="Y4970" i="8"/>
  <c r="AA4970" i="8" s="1"/>
  <c r="Y4971" i="8"/>
  <c r="AA4971" i="8" s="1"/>
  <c r="Y4972" i="8"/>
  <c r="AA4972" i="8" s="1"/>
  <c r="Y4973" i="8"/>
  <c r="AA4973" i="8" s="1"/>
  <c r="Y4974" i="8"/>
  <c r="AA4974" i="8" s="1"/>
  <c r="Y4975" i="8"/>
  <c r="AA4975" i="8" s="1"/>
  <c r="Y4976" i="8"/>
  <c r="AA4976" i="8" s="1"/>
  <c r="Y4977" i="8"/>
  <c r="AA4977" i="8" s="1"/>
  <c r="Y4978" i="8"/>
  <c r="AA4978" i="8" s="1"/>
  <c r="Y4979" i="8"/>
  <c r="AA4979" i="8" s="1"/>
  <c r="Y4980" i="8"/>
  <c r="AA4980" i="8" s="1"/>
  <c r="Y4981" i="8"/>
  <c r="AA4981" i="8" s="1"/>
  <c r="Y4982" i="8"/>
  <c r="AA4982" i="8" s="1"/>
  <c r="Y4983" i="8"/>
  <c r="AA4983" i="8" s="1"/>
  <c r="Y4984" i="8"/>
  <c r="AA4984" i="8" s="1"/>
  <c r="Y4985" i="8"/>
  <c r="AA4985" i="8" s="1"/>
  <c r="Y4986" i="8"/>
  <c r="AA4986" i="8" s="1"/>
  <c r="Y4987" i="8"/>
  <c r="AA4987" i="8" s="1"/>
  <c r="Y4988" i="8"/>
  <c r="AA4988" i="8" s="1"/>
  <c r="Y4989" i="8"/>
  <c r="AA4989" i="8" s="1"/>
  <c r="Y4990" i="8"/>
  <c r="AA4990" i="8" s="1"/>
  <c r="Y4991" i="8"/>
  <c r="AA4991" i="8" s="1"/>
  <c r="Y4992" i="8"/>
  <c r="AA4992" i="8" s="1"/>
  <c r="Y4993" i="8"/>
  <c r="AA4993" i="8" s="1"/>
  <c r="Y4994" i="8"/>
  <c r="AA4994" i="8" s="1"/>
  <c r="Y4995" i="8"/>
  <c r="AA4995" i="8" s="1"/>
  <c r="Y4996" i="8"/>
  <c r="AA4996" i="8" s="1"/>
  <c r="Y4997" i="8"/>
  <c r="AA4997" i="8" s="1"/>
  <c r="Y4998" i="8"/>
  <c r="AA4998" i="8" s="1"/>
  <c r="Y4999" i="8"/>
  <c r="AA4999" i="8" s="1"/>
  <c r="Y5000" i="8"/>
  <c r="AA5000" i="8" s="1"/>
  <c r="Y5001" i="8"/>
  <c r="AA5001" i="8" s="1"/>
  <c r="Y5002" i="8"/>
  <c r="AA5002" i="8" s="1"/>
  <c r="Y5003" i="8"/>
  <c r="AA5003" i="8" s="1"/>
  <c r="Y5004" i="8"/>
  <c r="AA5004" i="8" s="1"/>
  <c r="Y5005" i="8"/>
  <c r="AA5005" i="8" s="1"/>
  <c r="Y5006" i="8"/>
  <c r="AA5006" i="8" s="1"/>
  <c r="Y5007" i="8"/>
  <c r="AA5007" i="8" s="1"/>
  <c r="Y5008" i="8"/>
  <c r="AA5008" i="8" s="1"/>
  <c r="Y5009" i="8"/>
  <c r="AA5009" i="8" s="1"/>
  <c r="Y5010" i="8"/>
  <c r="AA5010" i="8" s="1"/>
  <c r="Y5011" i="8"/>
  <c r="AA5011" i="8" s="1"/>
  <c r="Y5012" i="8"/>
  <c r="AA5012" i="8" s="1"/>
  <c r="Y5013" i="8"/>
  <c r="AA5013" i="8" s="1"/>
  <c r="Y5014" i="8"/>
  <c r="AA5014" i="8" s="1"/>
  <c r="Y5015" i="8"/>
  <c r="AA5015" i="8" s="1"/>
  <c r="Y5016" i="8"/>
  <c r="AA5016" i="8" s="1"/>
  <c r="Y5017" i="8"/>
  <c r="AA5017" i="8" s="1"/>
  <c r="Y5018" i="8"/>
  <c r="AA5018" i="8" s="1"/>
  <c r="Y5019" i="8"/>
  <c r="AA5019" i="8" s="1"/>
  <c r="Y5020" i="8"/>
  <c r="AA5020" i="8" s="1"/>
  <c r="Y5021" i="8"/>
  <c r="AA5021" i="8" s="1"/>
  <c r="Y5022" i="8"/>
  <c r="AA5022" i="8" s="1"/>
  <c r="Y5023" i="8"/>
  <c r="AA5023" i="8" s="1"/>
  <c r="Y5024" i="8"/>
  <c r="AA5024" i="8" s="1"/>
  <c r="Y5025" i="8"/>
  <c r="AA5025" i="8" s="1"/>
  <c r="Y5026" i="8"/>
  <c r="AA5026" i="8" s="1"/>
  <c r="Y5027" i="8"/>
  <c r="AA5027" i="8" s="1"/>
  <c r="Y5028" i="8"/>
  <c r="AA5028" i="8" s="1"/>
  <c r="Y5029" i="8"/>
  <c r="AA5029" i="8" s="1"/>
  <c r="Y5030" i="8"/>
  <c r="AA5030" i="8" s="1"/>
  <c r="Y5031" i="8"/>
  <c r="AA5031" i="8" s="1"/>
  <c r="Y5032" i="8"/>
  <c r="AA5032" i="8" s="1"/>
  <c r="Y5033" i="8"/>
  <c r="AA5033" i="8" s="1"/>
  <c r="Y5034" i="8"/>
  <c r="AA5034" i="8" s="1"/>
  <c r="Y5035" i="8"/>
  <c r="AA5035" i="8" s="1"/>
  <c r="Y5036" i="8"/>
  <c r="AA5036" i="8" s="1"/>
  <c r="Y5037" i="8"/>
  <c r="AA5037" i="8" s="1"/>
  <c r="Y5038" i="8"/>
  <c r="AA5038" i="8" s="1"/>
  <c r="Y5039" i="8"/>
  <c r="AA5039" i="8" s="1"/>
  <c r="Y5040" i="8"/>
  <c r="AA5040" i="8" s="1"/>
  <c r="Y5041" i="8"/>
  <c r="AA5041" i="8" s="1"/>
  <c r="Y5042" i="8"/>
  <c r="AA5042" i="8" s="1"/>
  <c r="Y5043" i="8"/>
  <c r="AA5043" i="8" s="1"/>
  <c r="Y5044" i="8"/>
  <c r="AA5044" i="8" s="1"/>
  <c r="Y5045" i="8"/>
  <c r="AA5045" i="8" s="1"/>
  <c r="Y5046" i="8"/>
  <c r="AA5046" i="8" s="1"/>
  <c r="Y5047" i="8"/>
  <c r="AA5047" i="8" s="1"/>
  <c r="Y5048" i="8"/>
  <c r="AA5048" i="8" s="1"/>
  <c r="Y5049" i="8"/>
  <c r="AA5049" i="8" s="1"/>
  <c r="Y5050" i="8"/>
  <c r="AA5050" i="8" s="1"/>
  <c r="Y5051" i="8"/>
  <c r="AA5051" i="8" s="1"/>
  <c r="Y5052" i="8"/>
  <c r="AA5052" i="8" s="1"/>
  <c r="Y5053" i="8"/>
  <c r="AA5053" i="8" s="1"/>
  <c r="Y5054" i="8"/>
  <c r="AA5054" i="8" s="1"/>
  <c r="Y5055" i="8"/>
  <c r="AA5055" i="8" s="1"/>
  <c r="Y5056" i="8"/>
  <c r="AA5056" i="8" s="1"/>
  <c r="Y5057" i="8"/>
  <c r="AA5057" i="8" s="1"/>
  <c r="Y5058" i="8"/>
  <c r="AA5058" i="8" s="1"/>
  <c r="Y5059" i="8"/>
  <c r="AA5059" i="8" s="1"/>
  <c r="Y5060" i="8"/>
  <c r="AA5060" i="8" s="1"/>
  <c r="Y5061" i="8"/>
  <c r="AA5061" i="8" s="1"/>
  <c r="Y5062" i="8"/>
  <c r="AA5062" i="8" s="1"/>
  <c r="Y5063" i="8"/>
  <c r="AA5063" i="8" s="1"/>
  <c r="Y5064" i="8"/>
  <c r="AA5064" i="8" s="1"/>
  <c r="Y5065" i="8"/>
  <c r="AA5065" i="8" s="1"/>
  <c r="Y5066" i="8"/>
  <c r="AA5066" i="8" s="1"/>
  <c r="Y5067" i="8"/>
  <c r="AA5067" i="8" s="1"/>
  <c r="Y5068" i="8"/>
  <c r="AA5068" i="8" s="1"/>
  <c r="Y5069" i="8"/>
  <c r="AA5069" i="8" s="1"/>
  <c r="Y5070" i="8"/>
  <c r="AA5070" i="8" s="1"/>
  <c r="Y5071" i="8"/>
  <c r="AA5071" i="8" s="1"/>
  <c r="Y5072" i="8"/>
  <c r="AA5072" i="8" s="1"/>
  <c r="Y5073" i="8"/>
  <c r="AA5073" i="8" s="1"/>
  <c r="Y5074" i="8"/>
  <c r="AA5074" i="8" s="1"/>
  <c r="Y5075" i="8"/>
  <c r="AA5075" i="8" s="1"/>
  <c r="Y5076" i="8"/>
  <c r="AA5076" i="8" s="1"/>
  <c r="Y5077" i="8"/>
  <c r="AA5077" i="8" s="1"/>
  <c r="Y5078" i="8"/>
  <c r="AA5078" i="8" s="1"/>
  <c r="Y5079" i="8"/>
  <c r="AA5079" i="8" s="1"/>
  <c r="Y5080" i="8"/>
  <c r="AA5080" i="8" s="1"/>
  <c r="Y5081" i="8"/>
  <c r="AA5081" i="8" s="1"/>
  <c r="Y5082" i="8"/>
  <c r="AA5082" i="8" s="1"/>
  <c r="Y5083" i="8"/>
  <c r="AA5083" i="8" s="1"/>
  <c r="Y5084" i="8"/>
  <c r="AA5084" i="8" s="1"/>
  <c r="Y5085" i="8"/>
  <c r="AA5085" i="8" s="1"/>
  <c r="Y5086" i="8"/>
  <c r="AA5086" i="8" s="1"/>
  <c r="Y5087" i="8"/>
  <c r="AA5087" i="8" s="1"/>
  <c r="Y5088" i="8"/>
  <c r="AA5088" i="8" s="1"/>
  <c r="Y5089" i="8"/>
  <c r="AA5089" i="8" s="1"/>
  <c r="Y5090" i="8"/>
  <c r="AA5090" i="8" s="1"/>
  <c r="Y5091" i="8"/>
  <c r="AA5091" i="8" s="1"/>
  <c r="Y5092" i="8"/>
  <c r="AA5092" i="8" s="1"/>
  <c r="Y5093" i="8"/>
  <c r="AA5093" i="8" s="1"/>
  <c r="Y5094" i="8"/>
  <c r="AA5094" i="8" s="1"/>
  <c r="Y5095" i="8"/>
  <c r="AA5095" i="8" s="1"/>
  <c r="Y5096" i="8"/>
  <c r="AA5096" i="8" s="1"/>
  <c r="Y5097" i="8"/>
  <c r="AA5097" i="8" s="1"/>
  <c r="Y5098" i="8"/>
  <c r="AA5098" i="8" s="1"/>
  <c r="Y5099" i="8"/>
  <c r="AA5099" i="8" s="1"/>
  <c r="Y5100" i="8"/>
  <c r="AA5100" i="8" s="1"/>
  <c r="Y5101" i="8"/>
  <c r="AA5101" i="8" s="1"/>
  <c r="Y5102" i="8"/>
  <c r="AA5102" i="8" s="1"/>
  <c r="Y5103" i="8"/>
  <c r="AA5103" i="8" s="1"/>
  <c r="Y5104" i="8"/>
  <c r="AA5104" i="8" s="1"/>
  <c r="Y5105" i="8"/>
  <c r="AA5105" i="8" s="1"/>
  <c r="Y5106" i="8"/>
  <c r="AA5106" i="8" s="1"/>
  <c r="Y5107" i="8"/>
  <c r="AA5107" i="8" s="1"/>
  <c r="Y5108" i="8"/>
  <c r="AA5108" i="8" s="1"/>
  <c r="Y5109" i="8"/>
  <c r="AA5109" i="8" s="1"/>
  <c r="Y5110" i="8"/>
  <c r="AA5110" i="8" s="1"/>
  <c r="Y5111" i="8"/>
  <c r="AA5111" i="8" s="1"/>
  <c r="Y5112" i="8"/>
  <c r="AA5112" i="8" s="1"/>
  <c r="Y5113" i="8"/>
  <c r="AA5113" i="8" s="1"/>
  <c r="Y5114" i="8"/>
  <c r="AA5114" i="8" s="1"/>
  <c r="Y5115" i="8"/>
  <c r="AA5115" i="8" s="1"/>
  <c r="Y5116" i="8"/>
  <c r="AA5116" i="8" s="1"/>
  <c r="Y5117" i="8"/>
  <c r="AA5117" i="8" s="1"/>
  <c r="Y5118" i="8"/>
  <c r="AA5118" i="8" s="1"/>
  <c r="Y5119" i="8"/>
  <c r="AA5119" i="8" s="1"/>
  <c r="Y5120" i="8"/>
  <c r="AA5120" i="8" s="1"/>
  <c r="Y5121" i="8"/>
  <c r="AA5121" i="8" s="1"/>
  <c r="Y5122" i="8"/>
  <c r="AA5122" i="8" s="1"/>
  <c r="Y5123" i="8"/>
  <c r="AA5123" i="8" s="1"/>
  <c r="Y5124" i="8"/>
  <c r="AA5124" i="8" s="1"/>
  <c r="Y5125" i="8"/>
  <c r="AA5125" i="8" s="1"/>
  <c r="Y5126" i="8"/>
  <c r="AA5126" i="8" s="1"/>
  <c r="Y5127" i="8"/>
  <c r="AA5127" i="8" s="1"/>
  <c r="Y5128" i="8"/>
  <c r="AA5128" i="8" s="1"/>
  <c r="Y5129" i="8"/>
  <c r="AA5129" i="8" s="1"/>
  <c r="Y5130" i="8"/>
  <c r="AA5130" i="8" s="1"/>
  <c r="Y5131" i="8"/>
  <c r="AA5131" i="8" s="1"/>
  <c r="Y5132" i="8"/>
  <c r="AA5132" i="8" s="1"/>
  <c r="Y5133" i="8"/>
  <c r="AA5133" i="8" s="1"/>
  <c r="Y5134" i="8"/>
  <c r="AA5134" i="8" s="1"/>
  <c r="Y5135" i="8"/>
  <c r="AA5135" i="8" s="1"/>
  <c r="Y5136" i="8"/>
  <c r="AA5136" i="8" s="1"/>
  <c r="Y5137" i="8"/>
  <c r="AA5137" i="8" s="1"/>
  <c r="Y5138" i="8"/>
  <c r="AA5138" i="8" s="1"/>
  <c r="Y5139" i="8"/>
  <c r="AA5139" i="8" s="1"/>
  <c r="Y5140" i="8"/>
  <c r="AA5140" i="8" s="1"/>
  <c r="Y5141" i="8"/>
  <c r="AA5141" i="8" s="1"/>
  <c r="Y5142" i="8"/>
  <c r="AA5142" i="8" s="1"/>
  <c r="Y5143" i="8"/>
  <c r="AA5143" i="8" s="1"/>
  <c r="Y5144" i="8"/>
  <c r="AA5144" i="8" s="1"/>
  <c r="Y5145" i="8"/>
  <c r="AA5145" i="8" s="1"/>
  <c r="Y5146" i="8"/>
  <c r="AA5146" i="8" s="1"/>
  <c r="Y5147" i="8"/>
  <c r="AA5147" i="8" s="1"/>
  <c r="Y5148" i="8"/>
  <c r="AA5148" i="8" s="1"/>
  <c r="Y5149" i="8"/>
  <c r="AA5149" i="8" s="1"/>
  <c r="Y5150" i="8"/>
  <c r="AA5150" i="8" s="1"/>
  <c r="Y5151" i="8"/>
  <c r="AA5151" i="8" s="1"/>
  <c r="Y5152" i="8"/>
  <c r="AA5152" i="8" s="1"/>
  <c r="Y5153" i="8"/>
  <c r="AA5153" i="8" s="1"/>
  <c r="Y5154" i="8"/>
  <c r="AA5154" i="8" s="1"/>
  <c r="Y5155" i="8"/>
  <c r="AA5155" i="8" s="1"/>
  <c r="Y5156" i="8"/>
  <c r="AA5156" i="8" s="1"/>
  <c r="Y5157" i="8"/>
  <c r="AA5157" i="8" s="1"/>
  <c r="Y5158" i="8"/>
  <c r="AA5158" i="8" s="1"/>
  <c r="Y5159" i="8"/>
  <c r="AA5159" i="8" s="1"/>
  <c r="Y5160" i="8"/>
  <c r="AA5160" i="8" s="1"/>
  <c r="Y5161" i="8"/>
  <c r="AA5161" i="8" s="1"/>
  <c r="Y5162" i="8"/>
  <c r="AA5162" i="8" s="1"/>
  <c r="Y5163" i="8"/>
  <c r="AA5163" i="8" s="1"/>
  <c r="Y5164" i="8"/>
  <c r="AA5164" i="8" s="1"/>
  <c r="Y5165" i="8"/>
  <c r="AA5165" i="8" s="1"/>
  <c r="Y5166" i="8"/>
  <c r="AA5166" i="8" s="1"/>
  <c r="Y5167" i="8"/>
  <c r="AA5167" i="8" s="1"/>
  <c r="Y5168" i="8"/>
  <c r="AA5168" i="8" s="1"/>
  <c r="Y5169" i="8"/>
  <c r="AA5169" i="8" s="1"/>
  <c r="Y5170" i="8"/>
  <c r="AA5170" i="8" s="1"/>
  <c r="Y5171" i="8"/>
  <c r="AA5171" i="8" s="1"/>
  <c r="Y5172" i="8"/>
  <c r="AA5172" i="8" s="1"/>
  <c r="Y5173" i="8"/>
  <c r="AA5173" i="8" s="1"/>
  <c r="Y5174" i="8"/>
  <c r="AA5174" i="8" s="1"/>
  <c r="Y5175" i="8"/>
  <c r="AA5175" i="8" s="1"/>
  <c r="Y5176" i="8"/>
  <c r="AA5176" i="8" s="1"/>
  <c r="Y5177" i="8"/>
  <c r="AA5177" i="8" s="1"/>
  <c r="Y5178" i="8"/>
  <c r="AA5178" i="8" s="1"/>
  <c r="Y5179" i="8"/>
  <c r="AA5179" i="8" s="1"/>
  <c r="Y5180" i="8"/>
  <c r="AA5180" i="8" s="1"/>
  <c r="Y5181" i="8"/>
  <c r="AA5181" i="8" s="1"/>
  <c r="Y5182" i="8"/>
  <c r="AA5182" i="8" s="1"/>
  <c r="Y5183" i="8"/>
  <c r="AA5183" i="8" s="1"/>
  <c r="Y5184" i="8"/>
  <c r="AA5184" i="8" s="1"/>
  <c r="Y5185" i="8"/>
  <c r="AA5185" i="8" s="1"/>
  <c r="Y5186" i="8"/>
  <c r="AA5186" i="8" s="1"/>
  <c r="Y5187" i="8"/>
  <c r="AA5187" i="8" s="1"/>
  <c r="Y5188" i="8"/>
  <c r="AA5188" i="8" s="1"/>
  <c r="Y5189" i="8"/>
  <c r="AA5189" i="8" s="1"/>
  <c r="Y5190" i="8"/>
  <c r="AA5190" i="8" s="1"/>
  <c r="Y5191" i="8"/>
  <c r="AA5191" i="8" s="1"/>
  <c r="Y5192" i="8"/>
  <c r="AA5192" i="8" s="1"/>
  <c r="Y5193" i="8"/>
  <c r="AA5193" i="8" s="1"/>
  <c r="Y5194" i="8"/>
  <c r="AA5194" i="8" s="1"/>
  <c r="Y5195" i="8"/>
  <c r="AA5195" i="8" s="1"/>
  <c r="Y5196" i="8"/>
  <c r="AA5196" i="8" s="1"/>
  <c r="Y5197" i="8"/>
  <c r="AA5197" i="8" s="1"/>
  <c r="Y5198" i="8"/>
  <c r="AA5198" i="8" s="1"/>
  <c r="Y5199" i="8"/>
  <c r="AA5199" i="8" s="1"/>
  <c r="Y5200" i="8"/>
  <c r="AA5200" i="8" s="1"/>
  <c r="Y5201" i="8"/>
  <c r="AA5201" i="8" s="1"/>
  <c r="Y5202" i="8"/>
  <c r="AA5202" i="8" s="1"/>
  <c r="Y5203" i="8"/>
  <c r="AA5203" i="8" s="1"/>
  <c r="Y5204" i="8"/>
  <c r="AA5204" i="8" s="1"/>
  <c r="Y5205" i="8"/>
  <c r="AA5205" i="8" s="1"/>
  <c r="Y5206" i="8"/>
  <c r="AA5206" i="8" s="1"/>
  <c r="Y5207" i="8"/>
  <c r="AA5207" i="8" s="1"/>
  <c r="Y5208" i="8"/>
  <c r="AA5208" i="8" s="1"/>
  <c r="Y5209" i="8"/>
  <c r="AA5209" i="8" s="1"/>
  <c r="Y5210" i="8"/>
  <c r="AA5210" i="8" s="1"/>
  <c r="Y5211" i="8"/>
  <c r="AA5211" i="8" s="1"/>
  <c r="Y5212" i="8"/>
  <c r="AA5212" i="8" s="1"/>
  <c r="Y5213" i="8"/>
  <c r="AA5213" i="8" s="1"/>
  <c r="Y5214" i="8"/>
  <c r="AA5214" i="8" s="1"/>
  <c r="Y5215" i="8"/>
  <c r="AA5215" i="8" s="1"/>
  <c r="Y5216" i="8"/>
  <c r="AA5216" i="8" s="1"/>
  <c r="Y5217" i="8"/>
  <c r="AA5217" i="8" s="1"/>
  <c r="Y5218" i="8"/>
  <c r="AA5218" i="8" s="1"/>
  <c r="Y5219" i="8"/>
  <c r="AA5219" i="8" s="1"/>
  <c r="Y5220" i="8"/>
  <c r="AA5220" i="8" s="1"/>
  <c r="Y5221" i="8"/>
  <c r="AA5221" i="8" s="1"/>
  <c r="Y5222" i="8"/>
  <c r="AA5222" i="8" s="1"/>
  <c r="Y5223" i="8"/>
  <c r="AA5223" i="8" s="1"/>
  <c r="Y5224" i="8"/>
  <c r="AA5224" i="8" s="1"/>
  <c r="Y5225" i="8"/>
  <c r="AA5225" i="8" s="1"/>
  <c r="Y5226" i="8"/>
  <c r="AA5226" i="8" s="1"/>
  <c r="Y5227" i="8"/>
  <c r="AA5227" i="8" s="1"/>
  <c r="Y5228" i="8"/>
  <c r="AA5228" i="8" s="1"/>
  <c r="Y5229" i="8"/>
  <c r="AA5229" i="8" s="1"/>
  <c r="Y5230" i="8"/>
  <c r="AA5230" i="8" s="1"/>
  <c r="Y5231" i="8"/>
  <c r="AA5231" i="8" s="1"/>
  <c r="Y5232" i="8"/>
  <c r="AA5232" i="8" s="1"/>
  <c r="Y5233" i="8"/>
  <c r="AA5233" i="8" s="1"/>
  <c r="Y5234" i="8"/>
  <c r="AA5234" i="8" s="1"/>
  <c r="Y5235" i="8"/>
  <c r="AA5235" i="8" s="1"/>
  <c r="Y5236" i="8"/>
  <c r="AA5236" i="8" s="1"/>
  <c r="Y5237" i="8"/>
  <c r="AA5237" i="8" s="1"/>
  <c r="Y5238" i="8"/>
  <c r="AA5238" i="8" s="1"/>
  <c r="Y5239" i="8"/>
  <c r="AA5239" i="8" s="1"/>
  <c r="Y5240" i="8"/>
  <c r="AA5240" i="8" s="1"/>
  <c r="Y5241" i="8"/>
  <c r="AA5241" i="8" s="1"/>
  <c r="Y5242" i="8"/>
  <c r="AA5242" i="8" s="1"/>
  <c r="Y5243" i="8"/>
  <c r="AA5243" i="8" s="1"/>
  <c r="Y5244" i="8"/>
  <c r="AA5244" i="8" s="1"/>
  <c r="Y5245" i="8"/>
  <c r="AA5245" i="8" s="1"/>
  <c r="Y5246" i="8"/>
  <c r="AA5246" i="8" s="1"/>
  <c r="Y5247" i="8"/>
  <c r="AA5247" i="8" s="1"/>
  <c r="Y5248" i="8"/>
  <c r="AA5248" i="8" s="1"/>
  <c r="Y5249" i="8"/>
  <c r="AA5249" i="8" s="1"/>
  <c r="Y5250" i="8"/>
  <c r="AA5250" i="8" s="1"/>
  <c r="Y5251" i="8"/>
  <c r="AA5251" i="8" s="1"/>
  <c r="Y5252" i="8"/>
  <c r="AA5252" i="8" s="1"/>
  <c r="Y5253" i="8"/>
  <c r="AA5253" i="8" s="1"/>
  <c r="Y5254" i="8"/>
  <c r="AA5254" i="8" s="1"/>
  <c r="Y5255" i="8"/>
  <c r="AA5255" i="8" s="1"/>
  <c r="Y5256" i="8"/>
  <c r="AA5256" i="8" s="1"/>
  <c r="Y5257" i="8"/>
  <c r="AA5257" i="8" s="1"/>
  <c r="Y5258" i="8"/>
  <c r="AA5258" i="8" s="1"/>
  <c r="Y5259" i="8"/>
  <c r="AA5259" i="8" s="1"/>
  <c r="Y5260" i="8"/>
  <c r="AA5260" i="8" s="1"/>
  <c r="Y5261" i="8"/>
  <c r="AA5261" i="8" s="1"/>
  <c r="Y5262" i="8"/>
  <c r="AA5262" i="8" s="1"/>
  <c r="Y5263" i="8"/>
  <c r="AA5263" i="8" s="1"/>
  <c r="Y5264" i="8"/>
  <c r="AA5264" i="8" s="1"/>
  <c r="Y5265" i="8"/>
  <c r="AA5265" i="8" s="1"/>
  <c r="Y5266" i="8"/>
  <c r="AA5266" i="8" s="1"/>
  <c r="Y5267" i="8"/>
  <c r="AA5267" i="8" s="1"/>
  <c r="Y5268" i="8"/>
  <c r="AA5268" i="8" s="1"/>
  <c r="Y5269" i="8"/>
  <c r="AA5269" i="8" s="1"/>
  <c r="Y5270" i="8"/>
  <c r="AA5270" i="8" s="1"/>
  <c r="Y5271" i="8"/>
  <c r="AA5271" i="8" s="1"/>
  <c r="Y5272" i="8"/>
  <c r="AA5272" i="8" s="1"/>
  <c r="Y5273" i="8"/>
  <c r="AA5273" i="8" s="1"/>
  <c r="Y5274" i="8"/>
  <c r="AA5274" i="8" s="1"/>
  <c r="Y5275" i="8"/>
  <c r="AA5275" i="8" s="1"/>
  <c r="Y5276" i="8"/>
  <c r="AA5276" i="8" s="1"/>
  <c r="Y5277" i="8"/>
  <c r="AA5277" i="8" s="1"/>
  <c r="Y5278" i="8"/>
  <c r="AA5278" i="8" s="1"/>
  <c r="Y5279" i="8"/>
  <c r="AA5279" i="8" s="1"/>
  <c r="Y5280" i="8"/>
  <c r="AA5280" i="8" s="1"/>
  <c r="Y5281" i="8"/>
  <c r="AA5281" i="8" s="1"/>
  <c r="Y5282" i="8"/>
  <c r="AA5282" i="8" s="1"/>
  <c r="Y5283" i="8"/>
  <c r="AA5283" i="8" s="1"/>
  <c r="Y5284" i="8"/>
  <c r="AA5284" i="8" s="1"/>
  <c r="Y5285" i="8"/>
  <c r="AA5285" i="8" s="1"/>
  <c r="Y5286" i="8"/>
  <c r="AA5286" i="8" s="1"/>
  <c r="Y5287" i="8"/>
  <c r="AA5287" i="8" s="1"/>
  <c r="Y5288" i="8"/>
  <c r="AA5288" i="8" s="1"/>
  <c r="Y5289" i="8"/>
  <c r="AA5289" i="8" s="1"/>
  <c r="Y5290" i="8"/>
  <c r="AA5290" i="8" s="1"/>
  <c r="Y5291" i="8"/>
  <c r="AA5291" i="8" s="1"/>
  <c r="Y5292" i="8"/>
  <c r="AA5292" i="8" s="1"/>
  <c r="Y5293" i="8"/>
  <c r="AA5293" i="8" s="1"/>
  <c r="Y5294" i="8"/>
  <c r="AA5294" i="8" s="1"/>
  <c r="Y5295" i="8"/>
  <c r="AA5295" i="8" s="1"/>
  <c r="Y5296" i="8"/>
  <c r="AA5296" i="8" s="1"/>
  <c r="Y5297" i="8"/>
  <c r="AA5297" i="8" s="1"/>
  <c r="Y5298" i="8"/>
  <c r="AA5298" i="8" s="1"/>
  <c r="Y5299" i="8"/>
  <c r="AA5299" i="8" s="1"/>
  <c r="Y5300" i="8"/>
  <c r="AA5300" i="8" s="1"/>
  <c r="Y5301" i="8"/>
  <c r="AA5301" i="8" s="1"/>
  <c r="Y5302" i="8"/>
  <c r="AA5302" i="8" s="1"/>
  <c r="Y5303" i="8"/>
  <c r="AA5303" i="8" s="1"/>
  <c r="Y5304" i="8"/>
  <c r="AA5304" i="8" s="1"/>
  <c r="Y5305" i="8"/>
  <c r="AA5305" i="8" s="1"/>
  <c r="Y5306" i="8"/>
  <c r="AA5306" i="8" s="1"/>
  <c r="Y5307" i="8"/>
  <c r="AA5307" i="8" s="1"/>
  <c r="Y5308" i="8"/>
  <c r="AA5308" i="8" s="1"/>
  <c r="Y5309" i="8"/>
  <c r="AA5309" i="8" s="1"/>
  <c r="Y5310" i="8"/>
  <c r="AA5310" i="8" s="1"/>
  <c r="Y5311" i="8"/>
  <c r="AA5311" i="8" s="1"/>
  <c r="Y5312" i="8"/>
  <c r="AA5312" i="8" s="1"/>
  <c r="Y5313" i="8"/>
  <c r="AA5313" i="8" s="1"/>
  <c r="Y5314" i="8"/>
  <c r="AA5314" i="8" s="1"/>
  <c r="Y5315" i="8"/>
  <c r="AA5315" i="8" s="1"/>
  <c r="Y5316" i="8"/>
  <c r="AA5316" i="8" s="1"/>
  <c r="Y5317" i="8"/>
  <c r="AA5317" i="8" s="1"/>
  <c r="Y5318" i="8"/>
  <c r="AA5318" i="8" s="1"/>
  <c r="Y5319" i="8"/>
  <c r="AA5319" i="8" s="1"/>
  <c r="Y5320" i="8"/>
  <c r="AA5320" i="8" s="1"/>
  <c r="Y5321" i="8"/>
  <c r="AA5321" i="8" s="1"/>
  <c r="Y5322" i="8"/>
  <c r="AA5322" i="8" s="1"/>
  <c r="Y5323" i="8"/>
  <c r="AA5323" i="8" s="1"/>
  <c r="Y5324" i="8"/>
  <c r="AA5324" i="8" s="1"/>
  <c r="Y5325" i="8"/>
  <c r="AA5325" i="8" s="1"/>
  <c r="Y5326" i="8"/>
  <c r="AA5326" i="8" s="1"/>
  <c r="Y5327" i="8"/>
  <c r="AA5327" i="8" s="1"/>
  <c r="Y5328" i="8"/>
  <c r="AA5328" i="8" s="1"/>
  <c r="Y5329" i="8"/>
  <c r="AA5329" i="8" s="1"/>
  <c r="Y5330" i="8"/>
  <c r="AA5330" i="8" s="1"/>
  <c r="Y5331" i="8"/>
  <c r="AA5331" i="8" s="1"/>
  <c r="Y5332" i="8"/>
  <c r="AA5332" i="8" s="1"/>
  <c r="Y5333" i="8"/>
  <c r="AA5333" i="8" s="1"/>
  <c r="Y5334" i="8"/>
  <c r="AA5334" i="8" s="1"/>
  <c r="Y5335" i="8"/>
  <c r="AA5335" i="8" s="1"/>
  <c r="Y5336" i="8"/>
  <c r="AA5336" i="8" s="1"/>
  <c r="Y5337" i="8"/>
  <c r="AA5337" i="8" s="1"/>
  <c r="Y5338" i="8"/>
  <c r="AA5338" i="8" s="1"/>
  <c r="Y5339" i="8"/>
  <c r="AA5339" i="8" s="1"/>
  <c r="Y5340" i="8"/>
  <c r="AA5340" i="8" s="1"/>
  <c r="Y5341" i="8"/>
  <c r="AA5341" i="8" s="1"/>
  <c r="Y5342" i="8"/>
  <c r="AA5342" i="8" s="1"/>
  <c r="Y5343" i="8"/>
  <c r="AA5343" i="8" s="1"/>
  <c r="Y5344" i="8"/>
  <c r="AA5344" i="8" s="1"/>
  <c r="Y5345" i="8"/>
  <c r="AA5345" i="8" s="1"/>
  <c r="Y5346" i="8"/>
  <c r="AA5346" i="8" s="1"/>
  <c r="Y5347" i="8"/>
  <c r="AA5347" i="8" s="1"/>
  <c r="Y5348" i="8"/>
  <c r="AA5348" i="8" s="1"/>
  <c r="Y5349" i="8"/>
  <c r="AA5349" i="8" s="1"/>
  <c r="Y5350" i="8"/>
  <c r="AA5350" i="8" s="1"/>
  <c r="Y5351" i="8"/>
  <c r="AA5351" i="8" s="1"/>
  <c r="Y5352" i="8"/>
  <c r="AA5352" i="8" s="1"/>
  <c r="Y5353" i="8"/>
  <c r="AA5353" i="8" s="1"/>
  <c r="Y5354" i="8"/>
  <c r="AA5354" i="8" s="1"/>
  <c r="Y5355" i="8"/>
  <c r="AA5355" i="8" s="1"/>
  <c r="Y5356" i="8"/>
  <c r="AA5356" i="8" s="1"/>
  <c r="Y5357" i="8"/>
  <c r="AA5357" i="8" s="1"/>
  <c r="Y5358" i="8"/>
  <c r="AA5358" i="8" s="1"/>
  <c r="Y5359" i="8"/>
  <c r="AA5359" i="8" s="1"/>
  <c r="Y5360" i="8"/>
  <c r="AA5360" i="8" s="1"/>
  <c r="Y5361" i="8"/>
  <c r="AA5361" i="8" s="1"/>
  <c r="Y5362" i="8"/>
  <c r="AA5362" i="8" s="1"/>
  <c r="Y5363" i="8"/>
  <c r="AA5363" i="8" s="1"/>
  <c r="Y5364" i="8"/>
  <c r="AA5364" i="8" s="1"/>
  <c r="Y5365" i="8"/>
  <c r="AA5365" i="8" s="1"/>
  <c r="Y5366" i="8"/>
  <c r="AA5366" i="8" s="1"/>
  <c r="Y5367" i="8"/>
  <c r="AA5367" i="8" s="1"/>
  <c r="Y5368" i="8"/>
  <c r="AA5368" i="8" s="1"/>
  <c r="Y5369" i="8"/>
  <c r="AA5369" i="8" s="1"/>
  <c r="Y5370" i="8"/>
  <c r="AA5370" i="8" s="1"/>
  <c r="Y5371" i="8"/>
  <c r="AA5371" i="8" s="1"/>
  <c r="Y5372" i="8"/>
  <c r="AA5372" i="8" s="1"/>
  <c r="Y5373" i="8"/>
  <c r="AA5373" i="8" s="1"/>
  <c r="Y5374" i="8"/>
  <c r="AA5374" i="8" s="1"/>
  <c r="Y5375" i="8"/>
  <c r="AA5375" i="8" s="1"/>
  <c r="Y5376" i="8"/>
  <c r="AA5376" i="8" s="1"/>
  <c r="Y5377" i="8"/>
  <c r="AA5377" i="8" s="1"/>
  <c r="Y5378" i="8"/>
  <c r="AA5378" i="8" s="1"/>
  <c r="Y5379" i="8"/>
  <c r="AA5379" i="8" s="1"/>
  <c r="Y5380" i="8"/>
  <c r="AA5380" i="8" s="1"/>
  <c r="Y5381" i="8"/>
  <c r="AA5381" i="8" s="1"/>
  <c r="Y5382" i="8"/>
  <c r="AA5382" i="8" s="1"/>
  <c r="Y5383" i="8"/>
  <c r="AA5383" i="8" s="1"/>
  <c r="Y5384" i="8"/>
  <c r="AA5384" i="8" s="1"/>
  <c r="Y5385" i="8"/>
  <c r="AA5385" i="8" s="1"/>
  <c r="Y5386" i="8"/>
  <c r="AA5386" i="8" s="1"/>
  <c r="Y5387" i="8"/>
  <c r="AA5387" i="8" s="1"/>
  <c r="Y5388" i="8"/>
  <c r="AA5388" i="8" s="1"/>
  <c r="Y5389" i="8"/>
  <c r="AA5389" i="8" s="1"/>
  <c r="Y5390" i="8"/>
  <c r="AA5390" i="8" s="1"/>
  <c r="Y5391" i="8"/>
  <c r="AA5391" i="8" s="1"/>
  <c r="Y5392" i="8"/>
  <c r="AA5392" i="8" s="1"/>
  <c r="Y5393" i="8"/>
  <c r="AA5393" i="8" s="1"/>
  <c r="Y5394" i="8"/>
  <c r="AA5394" i="8" s="1"/>
  <c r="Y5395" i="8"/>
  <c r="AA5395" i="8" s="1"/>
  <c r="Y5396" i="8"/>
  <c r="AA5396" i="8" s="1"/>
  <c r="Y5397" i="8"/>
  <c r="AA5397" i="8" s="1"/>
  <c r="Y5398" i="8"/>
  <c r="AA5398" i="8" s="1"/>
  <c r="Y5399" i="8"/>
  <c r="AA5399" i="8" s="1"/>
  <c r="Y5400" i="8"/>
  <c r="AA5400" i="8" s="1"/>
  <c r="Y5401" i="8"/>
  <c r="AA5401" i="8" s="1"/>
  <c r="Y5402" i="8"/>
  <c r="AA5402" i="8" s="1"/>
  <c r="Y5403" i="8"/>
  <c r="AA5403" i="8" s="1"/>
  <c r="Y5404" i="8"/>
  <c r="AA5404" i="8" s="1"/>
  <c r="Y5405" i="8"/>
  <c r="AA5405" i="8" s="1"/>
  <c r="Y5406" i="8"/>
  <c r="AA5406" i="8" s="1"/>
  <c r="Y5407" i="8"/>
  <c r="AA5407" i="8" s="1"/>
  <c r="Y5408" i="8"/>
  <c r="AA5408" i="8" s="1"/>
  <c r="Y5409" i="8"/>
  <c r="AA5409" i="8" s="1"/>
  <c r="Y5410" i="8"/>
  <c r="AA5410" i="8" s="1"/>
  <c r="Y5411" i="8"/>
  <c r="AA5411" i="8" s="1"/>
  <c r="Y5412" i="8"/>
  <c r="AA5412" i="8" s="1"/>
  <c r="Y5413" i="8"/>
  <c r="AA5413" i="8" s="1"/>
  <c r="Y5414" i="8"/>
  <c r="AA5414" i="8" s="1"/>
  <c r="Y5415" i="8"/>
  <c r="AA5415" i="8" s="1"/>
  <c r="Y5416" i="8"/>
  <c r="AA5416" i="8" s="1"/>
  <c r="Y5417" i="8"/>
  <c r="AA5417" i="8" s="1"/>
  <c r="Y5418" i="8"/>
  <c r="AA5418" i="8" s="1"/>
  <c r="Y5419" i="8"/>
  <c r="AA5419" i="8" s="1"/>
  <c r="Y5420" i="8"/>
  <c r="AA5420" i="8" s="1"/>
  <c r="Y5421" i="8"/>
  <c r="AA5421" i="8" s="1"/>
  <c r="Y5422" i="8"/>
  <c r="AA5422" i="8" s="1"/>
  <c r="Y5423" i="8"/>
  <c r="AA5423" i="8" s="1"/>
  <c r="Y5424" i="8"/>
  <c r="AA5424" i="8" s="1"/>
  <c r="Y5425" i="8"/>
  <c r="AA5425" i="8" s="1"/>
  <c r="Y5426" i="8"/>
  <c r="AA5426" i="8" s="1"/>
  <c r="Y5427" i="8"/>
  <c r="AA5427" i="8" s="1"/>
  <c r="Y5428" i="8"/>
  <c r="AA5428" i="8" s="1"/>
  <c r="Y5429" i="8"/>
  <c r="AA5429" i="8" s="1"/>
  <c r="Y5430" i="8"/>
  <c r="AA5430" i="8" s="1"/>
  <c r="Y5431" i="8"/>
  <c r="AA5431" i="8" s="1"/>
  <c r="Y5432" i="8"/>
  <c r="AA5432" i="8" s="1"/>
  <c r="Y5433" i="8"/>
  <c r="AA5433" i="8" s="1"/>
  <c r="Y5434" i="8"/>
  <c r="AA5434" i="8" s="1"/>
  <c r="Y5435" i="8"/>
  <c r="AA5435" i="8" s="1"/>
  <c r="Y5436" i="8"/>
  <c r="AA5436" i="8" s="1"/>
  <c r="Y5437" i="8"/>
  <c r="AA5437" i="8" s="1"/>
  <c r="Y5438" i="8"/>
  <c r="AA5438" i="8" s="1"/>
  <c r="Y5439" i="8"/>
  <c r="AA5439" i="8" s="1"/>
  <c r="Y5440" i="8"/>
  <c r="AA5440" i="8" s="1"/>
  <c r="Y5441" i="8"/>
  <c r="AA5441" i="8" s="1"/>
  <c r="Y5442" i="8"/>
  <c r="AA5442" i="8" s="1"/>
  <c r="Y5443" i="8"/>
  <c r="AA5443" i="8" s="1"/>
  <c r="Y5444" i="8"/>
  <c r="AA5444" i="8" s="1"/>
  <c r="Y5445" i="8"/>
  <c r="AA5445" i="8" s="1"/>
  <c r="Y5446" i="8"/>
  <c r="AA5446" i="8" s="1"/>
  <c r="Y5447" i="8"/>
  <c r="AA5447" i="8" s="1"/>
  <c r="Y5448" i="8"/>
  <c r="AA5448" i="8" s="1"/>
  <c r="Y5449" i="8"/>
  <c r="AA5449" i="8" s="1"/>
  <c r="Y5450" i="8"/>
  <c r="AA5450" i="8" s="1"/>
  <c r="Y5451" i="8"/>
  <c r="AA5451" i="8" s="1"/>
  <c r="Y5452" i="8"/>
  <c r="AA5452" i="8" s="1"/>
  <c r="Y5453" i="8"/>
  <c r="AA5453" i="8" s="1"/>
  <c r="Y5454" i="8"/>
  <c r="AA5454" i="8" s="1"/>
  <c r="Y5455" i="8"/>
  <c r="AA5455" i="8" s="1"/>
  <c r="Y5456" i="8"/>
  <c r="AA5456" i="8" s="1"/>
  <c r="Y5457" i="8"/>
  <c r="AA5457" i="8" s="1"/>
  <c r="Y5458" i="8"/>
  <c r="AA5458" i="8" s="1"/>
  <c r="Y5459" i="8"/>
  <c r="AA5459" i="8" s="1"/>
  <c r="Y5460" i="8"/>
  <c r="AA5460" i="8" s="1"/>
  <c r="Y5461" i="8"/>
  <c r="AA5461" i="8" s="1"/>
  <c r="Y5462" i="8"/>
  <c r="AA5462" i="8" s="1"/>
  <c r="Y5463" i="8"/>
  <c r="AA5463" i="8" s="1"/>
  <c r="Y5464" i="8"/>
  <c r="AA5464" i="8" s="1"/>
  <c r="Y5465" i="8"/>
  <c r="AA5465" i="8" s="1"/>
  <c r="Y5466" i="8"/>
  <c r="AA5466" i="8" s="1"/>
  <c r="Y5467" i="8"/>
  <c r="AA5467" i="8" s="1"/>
  <c r="Y5468" i="8"/>
  <c r="AA5468" i="8" s="1"/>
  <c r="Y5469" i="8"/>
  <c r="AA5469" i="8" s="1"/>
  <c r="Y5470" i="8"/>
  <c r="AA5470" i="8" s="1"/>
  <c r="Y5471" i="8"/>
  <c r="AA5471" i="8" s="1"/>
  <c r="Y5472" i="8"/>
  <c r="AA5472" i="8" s="1"/>
  <c r="Y5473" i="8"/>
  <c r="AA5473" i="8" s="1"/>
  <c r="Y5474" i="8"/>
  <c r="AA5474" i="8" s="1"/>
  <c r="Y5475" i="8"/>
  <c r="AA5475" i="8" s="1"/>
  <c r="Y5476" i="8"/>
  <c r="AA5476" i="8" s="1"/>
  <c r="Y5477" i="8"/>
  <c r="AA5477" i="8" s="1"/>
  <c r="Y5478" i="8"/>
  <c r="AA5478" i="8" s="1"/>
  <c r="Y5479" i="8"/>
  <c r="AA5479" i="8" s="1"/>
  <c r="Y5480" i="8"/>
  <c r="AA5480" i="8" s="1"/>
  <c r="Y5481" i="8"/>
  <c r="AA5481" i="8" s="1"/>
  <c r="Y5482" i="8"/>
  <c r="AA5482" i="8" s="1"/>
  <c r="Y5483" i="8"/>
  <c r="AA5483" i="8" s="1"/>
  <c r="Y5484" i="8"/>
  <c r="AA5484" i="8" s="1"/>
  <c r="Y5485" i="8"/>
  <c r="AA5485" i="8" s="1"/>
  <c r="Y5486" i="8"/>
  <c r="AA5486" i="8" s="1"/>
  <c r="Y5487" i="8"/>
  <c r="AA5487" i="8" s="1"/>
  <c r="Y5488" i="8"/>
  <c r="AA5488" i="8" s="1"/>
  <c r="Y5489" i="8"/>
  <c r="AA5489" i="8" s="1"/>
  <c r="Y5490" i="8"/>
  <c r="AA5490" i="8" s="1"/>
  <c r="Y5491" i="8"/>
  <c r="AA5491" i="8" s="1"/>
  <c r="Y5492" i="8"/>
  <c r="AA5492" i="8" s="1"/>
  <c r="Y5493" i="8"/>
  <c r="AA5493" i="8" s="1"/>
  <c r="Y5494" i="8"/>
  <c r="AA5494" i="8" s="1"/>
  <c r="Y5495" i="8"/>
  <c r="AA5495" i="8" s="1"/>
  <c r="Y5496" i="8"/>
  <c r="AA5496" i="8" s="1"/>
  <c r="Y5497" i="8"/>
  <c r="AA5497" i="8" s="1"/>
  <c r="Y5498" i="8"/>
  <c r="AA5498" i="8" s="1"/>
  <c r="Y5499" i="8"/>
  <c r="AA5499" i="8" s="1"/>
  <c r="Y5500" i="8"/>
  <c r="AA5500" i="8" s="1"/>
  <c r="Y5501" i="8"/>
  <c r="AA5501" i="8" s="1"/>
  <c r="Y5502" i="8"/>
  <c r="AA5502" i="8" s="1"/>
  <c r="Y5503" i="8"/>
  <c r="AA5503" i="8" s="1"/>
  <c r="Y5504" i="8"/>
  <c r="AA5504" i="8" s="1"/>
  <c r="Y5505" i="8"/>
  <c r="AA5505" i="8" s="1"/>
  <c r="Y5506" i="8"/>
  <c r="AA5506" i="8" s="1"/>
  <c r="Y5507" i="8"/>
  <c r="AA5507" i="8" s="1"/>
  <c r="Y5508" i="8"/>
  <c r="AA5508" i="8" s="1"/>
  <c r="Y5509" i="8"/>
  <c r="AA5509" i="8" s="1"/>
  <c r="Y5510" i="8"/>
  <c r="AA5510" i="8" s="1"/>
  <c r="Y5511" i="8"/>
  <c r="AA5511" i="8" s="1"/>
  <c r="Y5512" i="8"/>
  <c r="AA5512" i="8" s="1"/>
  <c r="Y5513" i="8"/>
  <c r="AA5513" i="8" s="1"/>
  <c r="Y5514" i="8"/>
  <c r="AA5514" i="8" s="1"/>
  <c r="Y5515" i="8"/>
  <c r="AA5515" i="8" s="1"/>
  <c r="Y5516" i="8"/>
  <c r="AA5516" i="8" s="1"/>
  <c r="Y5517" i="8"/>
  <c r="AA5517" i="8" s="1"/>
  <c r="Y5518" i="8"/>
  <c r="AA5518" i="8" s="1"/>
  <c r="Y5519" i="8"/>
  <c r="AA5519" i="8" s="1"/>
  <c r="Y5520" i="8"/>
  <c r="AA5520" i="8" s="1"/>
  <c r="Y5521" i="8"/>
  <c r="AA5521" i="8" s="1"/>
  <c r="Y5522" i="8"/>
  <c r="AA5522" i="8" s="1"/>
  <c r="Y5523" i="8"/>
  <c r="AA5523" i="8" s="1"/>
  <c r="Y5524" i="8"/>
  <c r="AA5524" i="8" s="1"/>
  <c r="Y5525" i="8"/>
  <c r="AA5525" i="8" s="1"/>
  <c r="Y5526" i="8"/>
  <c r="AA5526" i="8" s="1"/>
  <c r="Y5527" i="8"/>
  <c r="AA5527" i="8" s="1"/>
  <c r="Y5528" i="8"/>
  <c r="AA5528" i="8" s="1"/>
  <c r="Y5529" i="8"/>
  <c r="AA5529" i="8" s="1"/>
  <c r="Y5530" i="8"/>
  <c r="AA5530" i="8" s="1"/>
  <c r="Y5531" i="8"/>
  <c r="AA5531" i="8" s="1"/>
  <c r="Y5532" i="8"/>
  <c r="AA5532" i="8" s="1"/>
  <c r="Y5533" i="8"/>
  <c r="AA5533" i="8" s="1"/>
  <c r="Y5534" i="8"/>
  <c r="AA5534" i="8" s="1"/>
  <c r="Y5535" i="8"/>
  <c r="AA5535" i="8" s="1"/>
  <c r="Y5536" i="8"/>
  <c r="AA5536" i="8" s="1"/>
  <c r="Y5537" i="8"/>
  <c r="AA5537" i="8" s="1"/>
  <c r="Y5538" i="8"/>
  <c r="AA5538" i="8" s="1"/>
  <c r="Y5539" i="8"/>
  <c r="AA5539" i="8" s="1"/>
  <c r="Y5540" i="8"/>
  <c r="AA5540" i="8" s="1"/>
  <c r="Y5541" i="8"/>
  <c r="AA5541" i="8" s="1"/>
  <c r="Y5542" i="8"/>
  <c r="AA5542" i="8" s="1"/>
  <c r="Y5543" i="8"/>
  <c r="AA5543" i="8" s="1"/>
  <c r="Y5544" i="8"/>
  <c r="AA5544" i="8" s="1"/>
  <c r="Y5545" i="8"/>
  <c r="AA5545" i="8" s="1"/>
  <c r="Y5546" i="8"/>
  <c r="AA5546" i="8" s="1"/>
  <c r="Y5547" i="8"/>
  <c r="AA5547" i="8" s="1"/>
  <c r="Y5548" i="8"/>
  <c r="AA5548" i="8" s="1"/>
  <c r="Y5549" i="8"/>
  <c r="AA5549" i="8" s="1"/>
  <c r="Y5550" i="8"/>
  <c r="AA5550" i="8" s="1"/>
  <c r="Y5551" i="8"/>
  <c r="AA5551" i="8" s="1"/>
  <c r="Y5552" i="8"/>
  <c r="AA5552" i="8" s="1"/>
  <c r="Y5553" i="8"/>
  <c r="AA5553" i="8" s="1"/>
  <c r="Y5554" i="8"/>
  <c r="AA5554" i="8" s="1"/>
  <c r="Y5555" i="8"/>
  <c r="AA5555" i="8" s="1"/>
  <c r="Y5556" i="8"/>
  <c r="AA5556" i="8" s="1"/>
  <c r="Y5557" i="8"/>
  <c r="AA5557" i="8" s="1"/>
  <c r="Y5558" i="8"/>
  <c r="AA5558" i="8" s="1"/>
  <c r="Y5559" i="8"/>
  <c r="AA5559" i="8" s="1"/>
  <c r="Y5560" i="8"/>
  <c r="AA5560" i="8" s="1"/>
  <c r="Y5561" i="8"/>
  <c r="AA5561" i="8" s="1"/>
  <c r="Y5562" i="8"/>
  <c r="AA5562" i="8" s="1"/>
  <c r="Y5563" i="8"/>
  <c r="AA5563" i="8" s="1"/>
  <c r="Y5564" i="8"/>
  <c r="AA5564" i="8" s="1"/>
  <c r="Y5565" i="8"/>
  <c r="AA5565" i="8" s="1"/>
  <c r="Y5566" i="8"/>
  <c r="AA5566" i="8" s="1"/>
  <c r="Y5567" i="8"/>
  <c r="AA5567" i="8" s="1"/>
  <c r="Y5568" i="8"/>
  <c r="AA5568" i="8" s="1"/>
  <c r="Y5569" i="8"/>
  <c r="AA5569" i="8" s="1"/>
  <c r="Y5570" i="8"/>
  <c r="AA5570" i="8" s="1"/>
  <c r="Y5571" i="8"/>
  <c r="AA5571" i="8" s="1"/>
  <c r="Y5572" i="8"/>
  <c r="AA5572" i="8" s="1"/>
  <c r="Y5573" i="8"/>
  <c r="AA5573" i="8" s="1"/>
  <c r="Y5574" i="8"/>
  <c r="AA5574" i="8" s="1"/>
  <c r="Y5575" i="8"/>
  <c r="AA5575" i="8" s="1"/>
  <c r="Y5576" i="8"/>
  <c r="AA5576" i="8" s="1"/>
  <c r="Y5577" i="8"/>
  <c r="AA5577" i="8" s="1"/>
  <c r="Y5578" i="8"/>
  <c r="AA5578" i="8" s="1"/>
  <c r="Y5579" i="8"/>
  <c r="AA5579" i="8" s="1"/>
  <c r="Y5580" i="8"/>
  <c r="AA5580" i="8" s="1"/>
  <c r="Y5581" i="8"/>
  <c r="AA5581" i="8" s="1"/>
  <c r="Y5582" i="8"/>
  <c r="AA5582" i="8" s="1"/>
  <c r="Y5583" i="8"/>
  <c r="AA5583" i="8" s="1"/>
  <c r="Y5584" i="8"/>
  <c r="AA5584" i="8" s="1"/>
  <c r="Y5585" i="8"/>
  <c r="AA5585" i="8" s="1"/>
  <c r="Y5586" i="8"/>
  <c r="AA5586" i="8" s="1"/>
  <c r="Y5587" i="8"/>
  <c r="AA5587" i="8" s="1"/>
  <c r="Y5588" i="8"/>
  <c r="AA5588" i="8" s="1"/>
  <c r="Y5589" i="8"/>
  <c r="AA5589" i="8" s="1"/>
  <c r="Y5590" i="8"/>
  <c r="AA5590" i="8" s="1"/>
  <c r="Y5591" i="8"/>
  <c r="AA5591" i="8" s="1"/>
  <c r="Y5592" i="8"/>
  <c r="AA5592" i="8" s="1"/>
  <c r="Y5593" i="8"/>
  <c r="AA5593" i="8" s="1"/>
  <c r="Y5594" i="8"/>
  <c r="AA5594" i="8" s="1"/>
  <c r="Y5595" i="8"/>
  <c r="AA5595" i="8" s="1"/>
  <c r="Y5596" i="8"/>
  <c r="AA5596" i="8" s="1"/>
  <c r="Y5597" i="8"/>
  <c r="AA5597" i="8" s="1"/>
  <c r="Y5598" i="8"/>
  <c r="AA5598" i="8" s="1"/>
  <c r="Y5599" i="8"/>
  <c r="AA5599" i="8" s="1"/>
  <c r="Y5600" i="8"/>
  <c r="AA5600" i="8" s="1"/>
  <c r="Y5601" i="8"/>
  <c r="AA5601" i="8" s="1"/>
  <c r="Y5602" i="8"/>
  <c r="AA5602" i="8" s="1"/>
  <c r="Y5603" i="8"/>
  <c r="AA5603" i="8" s="1"/>
  <c r="Y5604" i="8"/>
  <c r="AA5604" i="8" s="1"/>
  <c r="Y5605" i="8"/>
  <c r="AA5605" i="8" s="1"/>
  <c r="Y5606" i="8"/>
  <c r="AA5606" i="8" s="1"/>
  <c r="Y5607" i="8"/>
  <c r="AA5607" i="8" s="1"/>
  <c r="Y5608" i="8"/>
  <c r="AA5608" i="8" s="1"/>
  <c r="Y5609" i="8"/>
  <c r="AA5609" i="8" s="1"/>
  <c r="Y5610" i="8"/>
  <c r="AA5610" i="8" s="1"/>
  <c r="Y5611" i="8"/>
  <c r="AA5611" i="8" s="1"/>
  <c r="Y5612" i="8"/>
  <c r="AA5612" i="8" s="1"/>
  <c r="Y5613" i="8"/>
  <c r="AA5613" i="8" s="1"/>
  <c r="Y5614" i="8"/>
  <c r="AA5614" i="8" s="1"/>
  <c r="Y5615" i="8"/>
  <c r="AA5615" i="8" s="1"/>
  <c r="Y5616" i="8"/>
  <c r="AA5616" i="8" s="1"/>
  <c r="Y5617" i="8"/>
  <c r="AA5617" i="8" s="1"/>
  <c r="Y5618" i="8"/>
  <c r="AA5618" i="8" s="1"/>
  <c r="Y5619" i="8"/>
  <c r="AA5619" i="8" s="1"/>
  <c r="Y5620" i="8"/>
  <c r="AA5620" i="8" s="1"/>
  <c r="Y5621" i="8"/>
  <c r="AA5621" i="8" s="1"/>
  <c r="Y5622" i="8"/>
  <c r="AA5622" i="8" s="1"/>
  <c r="Y5623" i="8"/>
  <c r="AA5623" i="8" s="1"/>
  <c r="Y5624" i="8"/>
  <c r="AA5624" i="8" s="1"/>
  <c r="Y5625" i="8"/>
  <c r="AA5625" i="8" s="1"/>
  <c r="Y5626" i="8"/>
  <c r="AA5626" i="8" s="1"/>
  <c r="Y5627" i="8"/>
  <c r="AA5627" i="8" s="1"/>
  <c r="Y5628" i="8"/>
  <c r="AA5628" i="8" s="1"/>
  <c r="Y5629" i="8"/>
  <c r="AA5629" i="8" s="1"/>
  <c r="Y5630" i="8"/>
  <c r="AA5630" i="8" s="1"/>
  <c r="Y5631" i="8"/>
  <c r="AA5631" i="8" s="1"/>
  <c r="Y5632" i="8"/>
  <c r="AA5632" i="8" s="1"/>
  <c r="Y5633" i="8"/>
  <c r="AA5633" i="8" s="1"/>
  <c r="Y5634" i="8"/>
  <c r="AA5634" i="8" s="1"/>
  <c r="Y5635" i="8"/>
  <c r="AA5635" i="8" s="1"/>
  <c r="Y5636" i="8"/>
  <c r="AA5636" i="8" s="1"/>
  <c r="Y5637" i="8"/>
  <c r="AA5637" i="8" s="1"/>
  <c r="Y5638" i="8"/>
  <c r="AA5638" i="8" s="1"/>
  <c r="Y5639" i="8"/>
  <c r="AA5639" i="8" s="1"/>
  <c r="Y5640" i="8"/>
  <c r="AA5640" i="8" s="1"/>
  <c r="Y5641" i="8"/>
  <c r="AA5641" i="8" s="1"/>
  <c r="Y5642" i="8"/>
  <c r="AA5642" i="8" s="1"/>
  <c r="Y5643" i="8"/>
  <c r="AA5643" i="8" s="1"/>
  <c r="Y5644" i="8"/>
  <c r="AA5644" i="8" s="1"/>
  <c r="Y5645" i="8"/>
  <c r="AA5645" i="8" s="1"/>
  <c r="Y5646" i="8"/>
  <c r="AA5646" i="8" s="1"/>
  <c r="Y5647" i="8"/>
  <c r="AA5647" i="8" s="1"/>
  <c r="Y5648" i="8"/>
  <c r="AA5648" i="8" s="1"/>
  <c r="Y5649" i="8"/>
  <c r="AA5649" i="8" s="1"/>
  <c r="Y5650" i="8"/>
  <c r="AA5650" i="8" s="1"/>
  <c r="Y5651" i="8"/>
  <c r="AA5651" i="8" s="1"/>
  <c r="Y5652" i="8"/>
  <c r="AA5652" i="8" s="1"/>
  <c r="Y5653" i="8"/>
  <c r="AA5653" i="8" s="1"/>
  <c r="Y5654" i="8"/>
  <c r="AA5654" i="8" s="1"/>
  <c r="Y5655" i="8"/>
  <c r="AA5655" i="8" s="1"/>
  <c r="Y5656" i="8"/>
  <c r="AA5656" i="8" s="1"/>
  <c r="Y5657" i="8"/>
  <c r="AA5657" i="8" s="1"/>
  <c r="Y5658" i="8"/>
  <c r="AA5658" i="8" s="1"/>
  <c r="Y5659" i="8"/>
  <c r="AA5659" i="8" s="1"/>
  <c r="Y5660" i="8"/>
  <c r="AA5660" i="8" s="1"/>
  <c r="Y5661" i="8"/>
  <c r="AA5661" i="8" s="1"/>
  <c r="Y5662" i="8"/>
  <c r="AA5662" i="8" s="1"/>
  <c r="Y5663" i="8"/>
  <c r="AA5663" i="8" s="1"/>
  <c r="Y5664" i="8"/>
  <c r="AA5664" i="8" s="1"/>
  <c r="Y5665" i="8"/>
  <c r="AA5665" i="8" s="1"/>
  <c r="Y5666" i="8"/>
  <c r="AA5666" i="8" s="1"/>
  <c r="Y5667" i="8"/>
  <c r="AA5667" i="8" s="1"/>
  <c r="Y5668" i="8"/>
  <c r="AA5668" i="8" s="1"/>
  <c r="Y5669" i="8"/>
  <c r="AA5669" i="8" s="1"/>
  <c r="Y5670" i="8"/>
  <c r="AA5670" i="8" s="1"/>
  <c r="Y5671" i="8"/>
  <c r="AA5671" i="8" s="1"/>
  <c r="Y5672" i="8"/>
  <c r="AA5672" i="8" s="1"/>
  <c r="Y5673" i="8"/>
  <c r="AA5673" i="8" s="1"/>
  <c r="Y5674" i="8"/>
  <c r="AA5674" i="8" s="1"/>
  <c r="Y5675" i="8"/>
  <c r="AA5675" i="8" s="1"/>
  <c r="Y5676" i="8"/>
  <c r="AA5676" i="8" s="1"/>
  <c r="Y5677" i="8"/>
  <c r="AA5677" i="8" s="1"/>
  <c r="Y5678" i="8"/>
  <c r="AA5678" i="8" s="1"/>
  <c r="Y5679" i="8"/>
  <c r="AA5679" i="8" s="1"/>
  <c r="Y5680" i="8"/>
  <c r="AA5680" i="8" s="1"/>
  <c r="Y5681" i="8"/>
  <c r="AA5681" i="8" s="1"/>
  <c r="Y5682" i="8"/>
  <c r="AA5682" i="8" s="1"/>
  <c r="Y5683" i="8"/>
  <c r="AA5683" i="8" s="1"/>
  <c r="Y5684" i="8"/>
  <c r="AA5684" i="8" s="1"/>
  <c r="Y5685" i="8"/>
  <c r="AA5685" i="8" s="1"/>
  <c r="Y5686" i="8"/>
  <c r="AA5686" i="8" s="1"/>
  <c r="Y5687" i="8"/>
  <c r="AA5687" i="8" s="1"/>
  <c r="Y5688" i="8"/>
  <c r="AA5688" i="8" s="1"/>
  <c r="Y5689" i="8"/>
  <c r="AA5689" i="8" s="1"/>
  <c r="Y5690" i="8"/>
  <c r="AA5690" i="8" s="1"/>
  <c r="Y5691" i="8"/>
  <c r="AA5691" i="8" s="1"/>
  <c r="Y5692" i="8"/>
  <c r="AA5692" i="8" s="1"/>
  <c r="Y5693" i="8"/>
  <c r="AA5693" i="8" s="1"/>
  <c r="Y5694" i="8"/>
  <c r="AA5694" i="8" s="1"/>
  <c r="Y5695" i="8"/>
  <c r="AA5695" i="8" s="1"/>
  <c r="Y5696" i="8"/>
  <c r="AA5696" i="8" s="1"/>
  <c r="Y5697" i="8"/>
  <c r="AA5697" i="8" s="1"/>
  <c r="Y5698" i="8"/>
  <c r="AA5698" i="8" s="1"/>
  <c r="Y5699" i="8"/>
  <c r="AA5699" i="8" s="1"/>
  <c r="Y5700" i="8"/>
  <c r="AA5700" i="8" s="1"/>
  <c r="Y5701" i="8"/>
  <c r="AA5701" i="8" s="1"/>
  <c r="Y5702" i="8"/>
  <c r="AA5702" i="8" s="1"/>
  <c r="Y5703" i="8"/>
  <c r="AA5703" i="8" s="1"/>
  <c r="Y5704" i="8"/>
  <c r="AA5704" i="8" s="1"/>
  <c r="Y5705" i="8"/>
  <c r="AA5705" i="8" s="1"/>
  <c r="Y5706" i="8"/>
  <c r="AA5706" i="8" s="1"/>
  <c r="Y5707" i="8"/>
  <c r="AA5707" i="8" s="1"/>
  <c r="Y5708" i="8"/>
  <c r="AA5708" i="8" s="1"/>
  <c r="Y5709" i="8"/>
  <c r="AA5709" i="8" s="1"/>
  <c r="Y5710" i="8"/>
  <c r="AA5710" i="8" s="1"/>
  <c r="Y5711" i="8"/>
  <c r="AA5711" i="8" s="1"/>
  <c r="Y5712" i="8"/>
  <c r="AA5712" i="8" s="1"/>
  <c r="Y5713" i="8"/>
  <c r="AA5713" i="8" s="1"/>
  <c r="Y5714" i="8"/>
  <c r="AA5714" i="8" s="1"/>
  <c r="Y5715" i="8"/>
  <c r="AA5715" i="8" s="1"/>
  <c r="Y5716" i="8"/>
  <c r="AA5716" i="8" s="1"/>
  <c r="Y5717" i="8"/>
  <c r="AA5717" i="8" s="1"/>
  <c r="Y5718" i="8"/>
  <c r="AA5718" i="8" s="1"/>
  <c r="Y5719" i="8"/>
  <c r="AA5719" i="8" s="1"/>
  <c r="Y5720" i="8"/>
  <c r="AA5720" i="8" s="1"/>
  <c r="Y5721" i="8"/>
  <c r="AA5721" i="8" s="1"/>
  <c r="Y5722" i="8"/>
  <c r="AA5722" i="8" s="1"/>
  <c r="Y5723" i="8"/>
  <c r="AA5723" i="8" s="1"/>
  <c r="Y5724" i="8"/>
  <c r="AA5724" i="8" s="1"/>
  <c r="Y5725" i="8"/>
  <c r="AA5725" i="8" s="1"/>
  <c r="Y5726" i="8"/>
  <c r="AA5726" i="8" s="1"/>
  <c r="Y5727" i="8"/>
  <c r="AA5727" i="8" s="1"/>
  <c r="Y5728" i="8"/>
  <c r="AA5728" i="8" s="1"/>
  <c r="Y5729" i="8"/>
  <c r="AA5729" i="8" s="1"/>
  <c r="Y5730" i="8"/>
  <c r="AA5730" i="8" s="1"/>
  <c r="Y5731" i="8"/>
  <c r="AA5731" i="8" s="1"/>
  <c r="Y5732" i="8"/>
  <c r="AA5732" i="8" s="1"/>
  <c r="Y5733" i="8"/>
  <c r="AA5733" i="8" s="1"/>
  <c r="Y5734" i="8"/>
  <c r="AA5734" i="8" s="1"/>
  <c r="Y5735" i="8"/>
  <c r="AA5735" i="8" s="1"/>
  <c r="Y5736" i="8"/>
  <c r="AA5736" i="8" s="1"/>
  <c r="Y5737" i="8"/>
  <c r="AA5737" i="8" s="1"/>
  <c r="Y5738" i="8"/>
  <c r="AA5738" i="8" s="1"/>
  <c r="Y5739" i="8"/>
  <c r="AA5739" i="8" s="1"/>
  <c r="Y5740" i="8"/>
  <c r="AA5740" i="8" s="1"/>
  <c r="Y5741" i="8"/>
  <c r="AA5741" i="8" s="1"/>
  <c r="Y5742" i="8"/>
  <c r="AA5742" i="8" s="1"/>
  <c r="Y5743" i="8"/>
  <c r="AA5743" i="8" s="1"/>
  <c r="Y5744" i="8"/>
  <c r="AA5744" i="8" s="1"/>
  <c r="Y5745" i="8"/>
  <c r="AA5745" i="8" s="1"/>
  <c r="Y5746" i="8"/>
  <c r="AA5746" i="8" s="1"/>
  <c r="Y5747" i="8"/>
  <c r="AA5747" i="8" s="1"/>
  <c r="Y5748" i="8"/>
  <c r="AA5748" i="8" s="1"/>
  <c r="Y5749" i="8"/>
  <c r="AA5749" i="8" s="1"/>
  <c r="Y5750" i="8"/>
  <c r="AA5750" i="8" s="1"/>
  <c r="Y5751" i="8"/>
  <c r="AA5751" i="8" s="1"/>
  <c r="Y5752" i="8"/>
  <c r="AA5752" i="8" s="1"/>
  <c r="Y5753" i="8"/>
  <c r="AA5753" i="8" s="1"/>
  <c r="Y5754" i="8"/>
  <c r="AA5754" i="8" s="1"/>
  <c r="Y5755" i="8"/>
  <c r="AA5755" i="8" s="1"/>
  <c r="Y5756" i="8"/>
  <c r="AA5756" i="8" s="1"/>
  <c r="Y5757" i="8"/>
  <c r="AA5757" i="8" s="1"/>
  <c r="Y5758" i="8"/>
  <c r="AA5758" i="8" s="1"/>
  <c r="Y5759" i="8"/>
  <c r="AA5759" i="8" s="1"/>
  <c r="Y5760" i="8"/>
  <c r="AA5760" i="8" s="1"/>
  <c r="Y5761" i="8"/>
  <c r="AA5761" i="8" s="1"/>
  <c r="Y5762" i="8"/>
  <c r="AA5762" i="8" s="1"/>
  <c r="Y5763" i="8"/>
  <c r="AA5763" i="8" s="1"/>
  <c r="Y5764" i="8"/>
  <c r="AA5764" i="8" s="1"/>
  <c r="Y5765" i="8"/>
  <c r="AA5765" i="8" s="1"/>
  <c r="Y5766" i="8"/>
  <c r="AA5766" i="8" s="1"/>
  <c r="Y5767" i="8"/>
  <c r="AA5767" i="8" s="1"/>
  <c r="Y5768" i="8"/>
  <c r="AA5768" i="8" s="1"/>
  <c r="Y5769" i="8"/>
  <c r="AA5769" i="8" s="1"/>
  <c r="Y5770" i="8"/>
  <c r="AA5770" i="8" s="1"/>
  <c r="Y5771" i="8"/>
  <c r="AA5771" i="8" s="1"/>
  <c r="Y5772" i="8"/>
  <c r="AA5772" i="8" s="1"/>
  <c r="Y5773" i="8"/>
  <c r="AA5773" i="8" s="1"/>
  <c r="Y5774" i="8"/>
  <c r="AA5774" i="8" s="1"/>
  <c r="Y5775" i="8"/>
  <c r="AA5775" i="8" s="1"/>
  <c r="Y5776" i="8"/>
  <c r="AA5776" i="8" s="1"/>
  <c r="Y5777" i="8"/>
  <c r="AA5777" i="8" s="1"/>
  <c r="Y5778" i="8"/>
  <c r="AA5778" i="8" s="1"/>
  <c r="Y5779" i="8"/>
  <c r="AA5779" i="8" s="1"/>
  <c r="Y5780" i="8"/>
  <c r="AA5780" i="8" s="1"/>
  <c r="Y5781" i="8"/>
  <c r="AA5781" i="8" s="1"/>
  <c r="Y5782" i="8"/>
  <c r="AA5782" i="8" s="1"/>
  <c r="Y5783" i="8"/>
  <c r="AA5783" i="8" s="1"/>
  <c r="Y5784" i="8"/>
  <c r="AA5784" i="8" s="1"/>
  <c r="Y5785" i="8"/>
  <c r="AA5785" i="8" s="1"/>
  <c r="Y5786" i="8"/>
  <c r="AA5786" i="8" s="1"/>
  <c r="Y5787" i="8"/>
  <c r="AA5787" i="8" s="1"/>
  <c r="Y5788" i="8"/>
  <c r="AA5788" i="8" s="1"/>
  <c r="Y5789" i="8"/>
  <c r="AA5789" i="8" s="1"/>
  <c r="Y5790" i="8"/>
  <c r="AA5790" i="8" s="1"/>
  <c r="Y5791" i="8"/>
  <c r="AA5791" i="8" s="1"/>
  <c r="Y5792" i="8"/>
  <c r="AA5792" i="8" s="1"/>
  <c r="Y5793" i="8"/>
  <c r="AA5793" i="8" s="1"/>
  <c r="Y5794" i="8"/>
  <c r="AA5794" i="8" s="1"/>
  <c r="Y5795" i="8"/>
  <c r="AA5795" i="8" s="1"/>
  <c r="Y5796" i="8"/>
  <c r="AA5796" i="8" s="1"/>
  <c r="Y5797" i="8"/>
  <c r="AA5797" i="8" s="1"/>
  <c r="Y5798" i="8"/>
  <c r="AA5798" i="8" s="1"/>
  <c r="Y5799" i="8"/>
  <c r="AA5799" i="8" s="1"/>
  <c r="Y5800" i="8"/>
  <c r="AA5800" i="8" s="1"/>
  <c r="Y5801" i="8"/>
  <c r="AA5801" i="8" s="1"/>
  <c r="Y5802" i="8"/>
  <c r="AA5802" i="8" s="1"/>
  <c r="Y5803" i="8"/>
  <c r="AA5803" i="8" s="1"/>
  <c r="Y5804" i="8"/>
  <c r="AA5804" i="8" s="1"/>
  <c r="Y5805" i="8"/>
  <c r="AA5805" i="8" s="1"/>
  <c r="Y5806" i="8"/>
  <c r="AA5806" i="8" s="1"/>
  <c r="Y5807" i="8"/>
  <c r="AA5807" i="8" s="1"/>
  <c r="Y5808" i="8"/>
  <c r="AA5808" i="8" s="1"/>
  <c r="Y5809" i="8"/>
  <c r="AA5809" i="8" s="1"/>
  <c r="Y5810" i="8"/>
  <c r="AA5810" i="8" s="1"/>
  <c r="Y5811" i="8"/>
  <c r="AA5811" i="8" s="1"/>
  <c r="Y5812" i="8"/>
  <c r="AA5812" i="8" s="1"/>
  <c r="Y5813" i="8"/>
  <c r="AA5813" i="8" s="1"/>
  <c r="Y5814" i="8"/>
  <c r="AA5814" i="8" s="1"/>
  <c r="Y5815" i="8"/>
  <c r="AA5815" i="8" s="1"/>
  <c r="Y5816" i="8"/>
  <c r="AA5816" i="8" s="1"/>
  <c r="Y5817" i="8"/>
  <c r="AA5817" i="8" s="1"/>
  <c r="Y5818" i="8"/>
  <c r="AA5818" i="8" s="1"/>
  <c r="Y5819" i="8"/>
  <c r="AA5819" i="8" s="1"/>
  <c r="Y5820" i="8"/>
  <c r="AA5820" i="8" s="1"/>
  <c r="Y5821" i="8"/>
  <c r="AA5821" i="8" s="1"/>
  <c r="Y5822" i="8"/>
  <c r="AA5822" i="8" s="1"/>
  <c r="Y5823" i="8"/>
  <c r="AA5823" i="8" s="1"/>
  <c r="Y5824" i="8"/>
  <c r="AA5824" i="8" s="1"/>
  <c r="Y5825" i="8"/>
  <c r="AA5825" i="8" s="1"/>
  <c r="Y5826" i="8"/>
  <c r="AA5826" i="8" s="1"/>
  <c r="Y5827" i="8"/>
  <c r="AA5827" i="8" s="1"/>
  <c r="Y5828" i="8"/>
  <c r="AA5828" i="8" s="1"/>
  <c r="Y5829" i="8"/>
  <c r="AA5829" i="8" s="1"/>
  <c r="Y5830" i="8"/>
  <c r="AA5830" i="8" s="1"/>
  <c r="Y5831" i="8"/>
  <c r="AA5831" i="8" s="1"/>
  <c r="Y5832" i="8"/>
  <c r="AA5832" i="8" s="1"/>
  <c r="Y5833" i="8"/>
  <c r="AA5833" i="8" s="1"/>
  <c r="Y5834" i="8"/>
  <c r="AA5834" i="8" s="1"/>
  <c r="Y5835" i="8"/>
  <c r="AA5835" i="8" s="1"/>
  <c r="Y5836" i="8"/>
  <c r="AA5836" i="8" s="1"/>
  <c r="Y5837" i="8"/>
  <c r="AA5837" i="8" s="1"/>
  <c r="Y5838" i="8"/>
  <c r="AA5838" i="8" s="1"/>
  <c r="Y5839" i="8"/>
  <c r="AA5839" i="8" s="1"/>
  <c r="Y5840" i="8"/>
  <c r="AA5840" i="8" s="1"/>
  <c r="Y5841" i="8"/>
  <c r="AA5841" i="8" s="1"/>
  <c r="Y5842" i="8"/>
  <c r="AA5842" i="8" s="1"/>
  <c r="Y5843" i="8"/>
  <c r="AA5843" i="8" s="1"/>
  <c r="Y5844" i="8"/>
  <c r="AA5844" i="8" s="1"/>
  <c r="Y5845" i="8"/>
  <c r="AA5845" i="8" s="1"/>
  <c r="Y5846" i="8"/>
  <c r="AA5846" i="8" s="1"/>
  <c r="Y5847" i="8"/>
  <c r="AA5847" i="8" s="1"/>
  <c r="Y5848" i="8"/>
  <c r="AA5848" i="8" s="1"/>
  <c r="Y5849" i="8"/>
  <c r="AA5849" i="8" s="1"/>
  <c r="Y5850" i="8"/>
  <c r="AA5850" i="8" s="1"/>
  <c r="Y5851" i="8"/>
  <c r="AA5851" i="8" s="1"/>
  <c r="Y5852" i="8"/>
  <c r="AA5852" i="8" s="1"/>
  <c r="Y5853" i="8"/>
  <c r="AA5853" i="8" s="1"/>
  <c r="Y5854" i="8"/>
  <c r="AA5854" i="8" s="1"/>
  <c r="Y5855" i="8"/>
  <c r="AA5855" i="8" s="1"/>
  <c r="Y5856" i="8"/>
  <c r="AA5856" i="8" s="1"/>
  <c r="Y5857" i="8"/>
  <c r="AA5857" i="8" s="1"/>
  <c r="Y5858" i="8"/>
  <c r="AA5858" i="8" s="1"/>
  <c r="Y5859" i="8"/>
  <c r="AA5859" i="8" s="1"/>
  <c r="Y5860" i="8"/>
  <c r="AA5860" i="8" s="1"/>
  <c r="Y5861" i="8"/>
  <c r="AA5861" i="8" s="1"/>
  <c r="Y5862" i="8"/>
  <c r="AA5862" i="8" s="1"/>
  <c r="Y5863" i="8"/>
  <c r="AA5863" i="8" s="1"/>
  <c r="Y5864" i="8"/>
  <c r="AA5864" i="8" s="1"/>
  <c r="Y5865" i="8"/>
  <c r="AA5865" i="8" s="1"/>
  <c r="Y5866" i="8"/>
  <c r="AA5866" i="8" s="1"/>
  <c r="Y5867" i="8"/>
  <c r="AA5867" i="8" s="1"/>
  <c r="Y5868" i="8"/>
  <c r="AA5868" i="8" s="1"/>
  <c r="Y5869" i="8"/>
  <c r="AA5869" i="8" s="1"/>
  <c r="Y5870" i="8"/>
  <c r="AA5870" i="8" s="1"/>
  <c r="Y5871" i="8"/>
  <c r="AA5871" i="8" s="1"/>
  <c r="Y5872" i="8"/>
  <c r="AA5872" i="8" s="1"/>
  <c r="Y5873" i="8"/>
  <c r="AA5873" i="8" s="1"/>
  <c r="Y5874" i="8"/>
  <c r="AA5874" i="8" s="1"/>
  <c r="Y5875" i="8"/>
  <c r="AA5875" i="8" s="1"/>
  <c r="Y5876" i="8"/>
  <c r="AA5876" i="8" s="1"/>
  <c r="Y5877" i="8"/>
  <c r="AA5877" i="8" s="1"/>
  <c r="Y5878" i="8"/>
  <c r="AA5878" i="8" s="1"/>
  <c r="Y5879" i="8"/>
  <c r="AA5879" i="8" s="1"/>
  <c r="Y5880" i="8"/>
  <c r="AA5880" i="8" s="1"/>
  <c r="Y5881" i="8"/>
  <c r="AA5881" i="8" s="1"/>
  <c r="Y5882" i="8"/>
  <c r="AA5882" i="8" s="1"/>
  <c r="Y5883" i="8"/>
  <c r="AA5883" i="8" s="1"/>
  <c r="Y5884" i="8"/>
  <c r="AA5884" i="8" s="1"/>
  <c r="Y5885" i="8"/>
  <c r="AA5885" i="8" s="1"/>
  <c r="Y5886" i="8"/>
  <c r="AA5886" i="8" s="1"/>
  <c r="Y5887" i="8"/>
  <c r="AA5887" i="8" s="1"/>
  <c r="Y5888" i="8"/>
  <c r="AA5888" i="8" s="1"/>
  <c r="Y5889" i="8"/>
  <c r="AA5889" i="8" s="1"/>
  <c r="Y5890" i="8"/>
  <c r="AA5890" i="8" s="1"/>
  <c r="Y5891" i="8"/>
  <c r="AA5891" i="8" s="1"/>
  <c r="Y5892" i="8"/>
  <c r="AA5892" i="8" s="1"/>
  <c r="Y5893" i="8"/>
  <c r="AA5893" i="8" s="1"/>
  <c r="Y5894" i="8"/>
  <c r="AA5894" i="8" s="1"/>
  <c r="Y5895" i="8"/>
  <c r="AA5895" i="8" s="1"/>
  <c r="Y5896" i="8"/>
  <c r="AA5896" i="8" s="1"/>
  <c r="Y5897" i="8"/>
  <c r="AA5897" i="8" s="1"/>
  <c r="Y5898" i="8"/>
  <c r="AA5898" i="8" s="1"/>
  <c r="Y5899" i="8"/>
  <c r="AA5899" i="8" s="1"/>
  <c r="Y5900" i="8"/>
  <c r="AA5900" i="8" s="1"/>
  <c r="Y5901" i="8"/>
  <c r="AA5901" i="8" s="1"/>
  <c r="Y5902" i="8"/>
  <c r="AA5902" i="8" s="1"/>
  <c r="Y5903" i="8"/>
  <c r="AA5903" i="8" s="1"/>
  <c r="Y5904" i="8"/>
  <c r="AA5904" i="8" s="1"/>
  <c r="Y5905" i="8"/>
  <c r="AA5905" i="8" s="1"/>
  <c r="Y5906" i="8"/>
  <c r="AA5906" i="8" s="1"/>
  <c r="Y5907" i="8"/>
  <c r="AA5907" i="8" s="1"/>
  <c r="Y5908" i="8"/>
  <c r="AA5908" i="8" s="1"/>
  <c r="Y5909" i="8"/>
  <c r="AA5909" i="8" s="1"/>
  <c r="Y5910" i="8"/>
  <c r="AA5910" i="8" s="1"/>
  <c r="Y5911" i="8"/>
  <c r="AA5911" i="8" s="1"/>
  <c r="Y5912" i="8"/>
  <c r="AA5912" i="8" s="1"/>
  <c r="Y5913" i="8"/>
  <c r="AA5913" i="8" s="1"/>
  <c r="Y5914" i="8"/>
  <c r="AA5914" i="8" s="1"/>
  <c r="Y5915" i="8"/>
  <c r="AA5915" i="8" s="1"/>
  <c r="Y5916" i="8"/>
  <c r="AA5916" i="8" s="1"/>
  <c r="Y5917" i="8"/>
  <c r="AA5917" i="8" s="1"/>
  <c r="Y5918" i="8"/>
  <c r="AA5918" i="8" s="1"/>
  <c r="Y5919" i="8"/>
  <c r="AA5919" i="8" s="1"/>
  <c r="Y5920" i="8"/>
  <c r="AA5920" i="8" s="1"/>
  <c r="Y5921" i="8"/>
  <c r="AA5921" i="8" s="1"/>
  <c r="Y5922" i="8"/>
  <c r="AA5922" i="8" s="1"/>
  <c r="Y5923" i="8"/>
  <c r="AA5923" i="8" s="1"/>
  <c r="Y5924" i="8"/>
  <c r="AA5924" i="8" s="1"/>
  <c r="Y5925" i="8"/>
  <c r="AA5925" i="8" s="1"/>
  <c r="Y5926" i="8"/>
  <c r="AA5926" i="8" s="1"/>
  <c r="Y5927" i="8"/>
  <c r="AA5927" i="8" s="1"/>
  <c r="Y5928" i="8"/>
  <c r="AA5928" i="8" s="1"/>
  <c r="Y5929" i="8"/>
  <c r="AA5929" i="8" s="1"/>
  <c r="Y5930" i="8"/>
  <c r="AA5930" i="8" s="1"/>
  <c r="Y5931" i="8"/>
  <c r="AA5931" i="8" s="1"/>
  <c r="Y5932" i="8"/>
  <c r="AA5932" i="8" s="1"/>
  <c r="Y5933" i="8"/>
  <c r="AA5933" i="8" s="1"/>
  <c r="Y5934" i="8"/>
  <c r="AA5934" i="8" s="1"/>
  <c r="Y5935" i="8"/>
  <c r="AA5935" i="8" s="1"/>
  <c r="Y5936" i="8"/>
  <c r="AA5936" i="8" s="1"/>
  <c r="Y5937" i="8"/>
  <c r="AA5937" i="8" s="1"/>
  <c r="Y5938" i="8"/>
  <c r="AA5938" i="8" s="1"/>
  <c r="Y5939" i="8"/>
  <c r="AA5939" i="8" s="1"/>
  <c r="Y5940" i="8"/>
  <c r="AA5940" i="8" s="1"/>
  <c r="Y5941" i="8"/>
  <c r="AA5941" i="8" s="1"/>
  <c r="Y5942" i="8"/>
  <c r="AA5942" i="8" s="1"/>
  <c r="Y5943" i="8"/>
  <c r="AA5943" i="8" s="1"/>
  <c r="Y5944" i="8"/>
  <c r="AA5944" i="8" s="1"/>
  <c r="Y5945" i="8"/>
  <c r="AA5945" i="8" s="1"/>
  <c r="Y5946" i="8"/>
  <c r="AA5946" i="8" s="1"/>
  <c r="Y5947" i="8"/>
  <c r="AA5947" i="8" s="1"/>
  <c r="Y5948" i="8"/>
  <c r="AA5948" i="8" s="1"/>
  <c r="Y5949" i="8"/>
  <c r="AA5949" i="8" s="1"/>
  <c r="Y5950" i="8"/>
  <c r="AA5950" i="8" s="1"/>
  <c r="Y5951" i="8"/>
  <c r="AA5951" i="8" s="1"/>
  <c r="Y5952" i="8"/>
  <c r="AA5952" i="8" s="1"/>
  <c r="Y5953" i="8"/>
  <c r="AA5953" i="8" s="1"/>
  <c r="Y5954" i="8"/>
  <c r="AA5954" i="8" s="1"/>
  <c r="Y5955" i="8"/>
  <c r="AA5955" i="8" s="1"/>
  <c r="Y5956" i="8"/>
  <c r="AA5956" i="8" s="1"/>
  <c r="Y5957" i="8"/>
  <c r="AA5957" i="8" s="1"/>
  <c r="Y5958" i="8"/>
  <c r="AA5958" i="8" s="1"/>
  <c r="Y5959" i="8"/>
  <c r="AA5959" i="8" s="1"/>
  <c r="Y5960" i="8"/>
  <c r="AA5960" i="8" s="1"/>
  <c r="Y5961" i="8"/>
  <c r="AA5961" i="8" s="1"/>
  <c r="Y5962" i="8"/>
  <c r="AA5962" i="8" s="1"/>
  <c r="Y5963" i="8"/>
  <c r="AA5963" i="8" s="1"/>
  <c r="Y5964" i="8"/>
  <c r="AA5964" i="8" s="1"/>
  <c r="Y5965" i="8"/>
  <c r="AA5965" i="8" s="1"/>
  <c r="Y5966" i="8"/>
  <c r="AA5966" i="8" s="1"/>
  <c r="Y5967" i="8"/>
  <c r="AA5967" i="8" s="1"/>
  <c r="Y5968" i="8"/>
  <c r="AA5968" i="8" s="1"/>
  <c r="Y5969" i="8"/>
  <c r="AA5969" i="8" s="1"/>
  <c r="Y5970" i="8"/>
  <c r="AA5970" i="8" s="1"/>
  <c r="Y5971" i="8"/>
  <c r="AA5971" i="8" s="1"/>
  <c r="Y5972" i="8"/>
  <c r="AA5972" i="8" s="1"/>
  <c r="Y5973" i="8"/>
  <c r="AA5973" i="8" s="1"/>
  <c r="Y5974" i="8"/>
  <c r="AA5974" i="8" s="1"/>
  <c r="Y5975" i="8"/>
  <c r="AA5975" i="8" s="1"/>
  <c r="Y5976" i="8"/>
  <c r="AA5976" i="8" s="1"/>
  <c r="Y5977" i="8"/>
  <c r="AA5977" i="8" s="1"/>
  <c r="Y5978" i="8"/>
  <c r="AA5978" i="8" s="1"/>
  <c r="Y5979" i="8"/>
  <c r="AA5979" i="8" s="1"/>
  <c r="Y5980" i="8"/>
  <c r="AA5980" i="8" s="1"/>
  <c r="Y5981" i="8"/>
  <c r="AA5981" i="8" s="1"/>
  <c r="Y5982" i="8"/>
  <c r="AA5982" i="8" s="1"/>
  <c r="Y5983" i="8"/>
  <c r="AA5983" i="8" s="1"/>
  <c r="Y5984" i="8"/>
  <c r="AA5984" i="8" s="1"/>
  <c r="Y5985" i="8"/>
  <c r="AA5985" i="8" s="1"/>
  <c r="Y5986" i="8"/>
  <c r="AA5986" i="8" s="1"/>
  <c r="Y5987" i="8"/>
  <c r="AA5987" i="8" s="1"/>
  <c r="Y5988" i="8"/>
  <c r="AA5988" i="8" s="1"/>
  <c r="Y5989" i="8"/>
  <c r="AA5989" i="8" s="1"/>
  <c r="Y5990" i="8"/>
  <c r="AA5990" i="8" s="1"/>
  <c r="Y5991" i="8"/>
  <c r="AA5991" i="8" s="1"/>
  <c r="Y5992" i="8"/>
  <c r="AA5992" i="8" s="1"/>
  <c r="Y5993" i="8"/>
  <c r="AA5993" i="8" s="1"/>
  <c r="Y5994" i="8"/>
  <c r="AA5994" i="8" s="1"/>
  <c r="Y5995" i="8"/>
  <c r="AA5995" i="8" s="1"/>
  <c r="Y5996" i="8"/>
  <c r="AA5996" i="8" s="1"/>
  <c r="Y5997" i="8"/>
  <c r="AA5997" i="8" s="1"/>
  <c r="Y5998" i="8"/>
  <c r="AA5998" i="8" s="1"/>
  <c r="Y5999" i="8"/>
  <c r="AA5999" i="8" s="1"/>
  <c r="Y6000" i="8"/>
  <c r="AA6000" i="8" s="1"/>
  <c r="Y2" i="8"/>
  <c r="AA2" i="8" s="1"/>
  <c r="C3" i="5"/>
  <c r="C4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5" i="5"/>
  <c r="C2" i="5"/>
  <c r="AA1" i="8" l="1"/>
  <c r="Y1" i="8"/>
  <c r="AB1" i="8" l="1"/>
  <c r="AD1" i="8" s="1"/>
  <c r="A2" i="1"/>
  <c r="AR2" i="1" l="1"/>
  <c r="N2" i="1"/>
  <c r="H2" i="1"/>
  <c r="P2" i="1"/>
  <c r="F2" i="1"/>
  <c r="R2" i="1"/>
  <c r="D2" i="1"/>
  <c r="O2" i="1" l="1"/>
  <c r="E2" i="1"/>
  <c r="AT2" i="1"/>
  <c r="AS2" i="1"/>
  <c r="Q2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BUH</author>
  </authors>
  <commentList>
    <comment ref="W1" authorId="0" shapeId="0" xr:uid="{74205CE7-A96E-4144-BA2D-265D21E295B9}">
      <text>
        <r>
          <rPr>
            <b/>
            <sz val="9"/>
            <color indexed="81"/>
            <rFont val="Tahoma"/>
            <family val="2"/>
            <charset val="204"/>
          </rPr>
          <t xml:space="preserve">Например: </t>
        </r>
        <r>
          <rPr>
            <sz val="9"/>
            <color indexed="81"/>
            <rFont val="Tahoma"/>
            <family val="2"/>
            <charset val="204"/>
          </rPr>
          <t>36-001-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<sst xmlns="http://schemas.openxmlformats.org/spreadsheetml/2006/main" count="9906" uniqueCount="2368">
  <si>
    <t>100% Материал</t>
  </si>
  <si>
    <t>ВПР</t>
  </si>
  <si>
    <t>Название типа</t>
  </si>
  <si>
    <t>Конопля</t>
  </si>
  <si>
    <t>Плетёный</t>
  </si>
  <si>
    <t>Кожа</t>
  </si>
  <si>
    <t>Солома</t>
  </si>
  <si>
    <t>Солома Абака</t>
  </si>
  <si>
    <t>Солома Рами</t>
  </si>
  <si>
    <t>Бумага</t>
  </si>
  <si>
    <t>Пух кролика</t>
  </si>
  <si>
    <t>Текстиль, фетр велюровый</t>
  </si>
  <si>
    <t>Солома Panama</t>
  </si>
  <si>
    <t>Натуральная кожа</t>
  </si>
  <si>
    <t>Хлопок</t>
  </si>
  <si>
    <t>Текстиль, ткань</t>
  </si>
  <si>
    <t>Солома Токилла</t>
  </si>
  <si>
    <t>Бумага шантунг</t>
  </si>
  <si>
    <t>Солома бангора</t>
  </si>
  <si>
    <t>Натуральня кожа</t>
  </si>
  <si>
    <t>Лен</t>
  </si>
  <si>
    <t>Солома Тойо</t>
  </si>
  <si>
    <t>Овечья кожа</t>
  </si>
  <si>
    <t>Солома Токилья</t>
  </si>
  <si>
    <t>Солома Рафия</t>
  </si>
  <si>
    <t>Вискоза</t>
  </si>
  <si>
    <t>Бумажная солома</t>
  </si>
  <si>
    <t>Солома Панама</t>
  </si>
  <si>
    <t>Название в 1С</t>
  </si>
  <si>
    <t>Название типа в техничке</t>
  </si>
  <si>
    <t>фетровые</t>
  </si>
  <si>
    <t>Текстиль, фетр шерстяной</t>
  </si>
  <si>
    <t>кожаные</t>
  </si>
  <si>
    <t>ангора</t>
  </si>
  <si>
    <t>Трикотаж</t>
  </si>
  <si>
    <t>соломенные</t>
  </si>
  <si>
    <t>бумажные</t>
  </si>
  <si>
    <t>льняные</t>
  </si>
  <si>
    <t>велюровые</t>
  </si>
  <si>
    <t>шелковые</t>
  </si>
  <si>
    <t>100%</t>
  </si>
  <si>
    <t>Типы материалов в техничке</t>
  </si>
  <si>
    <t>Типы в 1С</t>
  </si>
  <si>
    <t>хлопковые</t>
  </si>
  <si>
    <t>шерстяные</t>
  </si>
  <si>
    <t>меховые</t>
  </si>
  <si>
    <t>акриловые</t>
  </si>
  <si>
    <t/>
  </si>
  <si>
    <t>Название</t>
  </si>
  <si>
    <t>Код</t>
  </si>
  <si>
    <t>Перевод</t>
  </si>
  <si>
    <t>кремовый / черный</t>
  </si>
  <si>
    <t>Black</t>
  </si>
  <si>
    <t>черный</t>
  </si>
  <si>
    <t>Navy</t>
  </si>
  <si>
    <t>темно-синий</t>
  </si>
  <si>
    <t>White</t>
  </si>
  <si>
    <t>белый</t>
  </si>
  <si>
    <t>алый / белый</t>
  </si>
  <si>
    <t>Green</t>
  </si>
  <si>
    <t>зеленый</t>
  </si>
  <si>
    <t>бежево-синий</t>
  </si>
  <si>
    <t>Beige</t>
  </si>
  <si>
    <t>бежевый</t>
  </si>
  <si>
    <t>Yellow</t>
  </si>
  <si>
    <t>желтый</t>
  </si>
  <si>
    <t>бежевый / белый</t>
  </si>
  <si>
    <t>Pink</t>
  </si>
  <si>
    <t>розовый</t>
  </si>
  <si>
    <t>бежевый / бордовый</t>
  </si>
  <si>
    <t>Blue</t>
  </si>
  <si>
    <t>синий</t>
  </si>
  <si>
    <t>бежевый / бусины</t>
  </si>
  <si>
    <t>Natural</t>
  </si>
  <si>
    <t>бежевый / голубой</t>
  </si>
  <si>
    <t>Denim</t>
  </si>
  <si>
    <t>бежевый / жираф</t>
  </si>
  <si>
    <t>Red</t>
  </si>
  <si>
    <t>красный</t>
  </si>
  <si>
    <t>бежевый / зеленый</t>
  </si>
  <si>
    <t>Patchwork</t>
  </si>
  <si>
    <t>бежевый / коричневый</t>
  </si>
  <si>
    <t>Grey</t>
  </si>
  <si>
    <t>серый</t>
  </si>
  <si>
    <t>бежевый / красный</t>
  </si>
  <si>
    <t>Brown</t>
  </si>
  <si>
    <t>коричневый</t>
  </si>
  <si>
    <t>бежевый / кремовый</t>
  </si>
  <si>
    <t>Taupe</t>
  </si>
  <si>
    <t>бежевый / оливковый</t>
  </si>
  <si>
    <t>Animals</t>
  </si>
  <si>
    <t>голубой</t>
  </si>
  <si>
    <t>бежевый / оранжевый</t>
  </si>
  <si>
    <t>Fuchsia</t>
  </si>
  <si>
    <t>бежевый / разноцветный</t>
  </si>
  <si>
    <t>бежевый / розовый</t>
  </si>
  <si>
    <t>бежевый / серый</t>
  </si>
  <si>
    <t>бежевый / синий</t>
  </si>
  <si>
    <t>бежевый / темно-синий</t>
  </si>
  <si>
    <t>бежевый / фиолетовый</t>
  </si>
  <si>
    <t>бежевый / хиппи</t>
  </si>
  <si>
    <t>бежевый / черный</t>
  </si>
  <si>
    <t>бежевый-синий</t>
  </si>
  <si>
    <t>бежевый-черный</t>
  </si>
  <si>
    <t>белый / бежевый</t>
  </si>
  <si>
    <t>белый / белый</t>
  </si>
  <si>
    <t>белый / бордовый</t>
  </si>
  <si>
    <t>белый / голубой</t>
  </si>
  <si>
    <t>белый / желтый</t>
  </si>
  <si>
    <t>белый / зеленый</t>
  </si>
  <si>
    <t>белый / коричневый</t>
  </si>
  <si>
    <t>белый / красный</t>
  </si>
  <si>
    <t>белый / оливковый</t>
  </si>
  <si>
    <t>белый / оранжевый</t>
  </si>
  <si>
    <t>белый / розовый</t>
  </si>
  <si>
    <t>белый / серый</t>
  </si>
  <si>
    <t>белый / синий</t>
  </si>
  <si>
    <t>белый / темно-синий</t>
  </si>
  <si>
    <t>белый / фиолетовый</t>
  </si>
  <si>
    <t>белый / черный</t>
  </si>
  <si>
    <t>бирюзовый</t>
  </si>
  <si>
    <t>бордовый</t>
  </si>
  <si>
    <t>бордовый / бежевый</t>
  </si>
  <si>
    <t>бордовый / голубой</t>
  </si>
  <si>
    <t>бордовый / синий</t>
  </si>
  <si>
    <t>бордовый / черный</t>
  </si>
  <si>
    <t>бронзовый</t>
  </si>
  <si>
    <t>бронзовый / синий</t>
  </si>
  <si>
    <t>вишневый</t>
  </si>
  <si>
    <t>вишневый / черный</t>
  </si>
  <si>
    <t>голубой / белый</t>
  </si>
  <si>
    <t>голубой / бронзовый</t>
  </si>
  <si>
    <t>голубой / желтый</t>
  </si>
  <si>
    <t>голубой / зеленый</t>
  </si>
  <si>
    <t>голубой / коричневый</t>
  </si>
  <si>
    <t>голубой / красный</t>
  </si>
  <si>
    <t>голубой / кремовый</t>
  </si>
  <si>
    <t>голубой / оранжевый</t>
  </si>
  <si>
    <t>голубой / розовый</t>
  </si>
  <si>
    <t>голубой / серый</t>
  </si>
  <si>
    <t>голубой / фиолетовый</t>
  </si>
  <si>
    <t>голубой / черный</t>
  </si>
  <si>
    <t>горчичный</t>
  </si>
  <si>
    <t>желтый / зеленый</t>
  </si>
  <si>
    <t>желтый / коричневый</t>
  </si>
  <si>
    <t>желтый / красный</t>
  </si>
  <si>
    <t>желтый / серый</t>
  </si>
  <si>
    <t>желтый / фиолетовый</t>
  </si>
  <si>
    <t>зелено-голубой</t>
  </si>
  <si>
    <t>зеленый / белый</t>
  </si>
  <si>
    <t>зеленый / голубой</t>
  </si>
  <si>
    <t>зеленый / желтый</t>
  </si>
  <si>
    <t>зеленый / коричневый</t>
  </si>
  <si>
    <t>зеленый / розовый</t>
  </si>
  <si>
    <t>зеленый / серый</t>
  </si>
  <si>
    <t>зеленый / синий</t>
  </si>
  <si>
    <t>золотистый</t>
  </si>
  <si>
    <t>золотой</t>
  </si>
  <si>
    <t>камуфляж</t>
  </si>
  <si>
    <t>каштановый</t>
  </si>
  <si>
    <t>кирпичный</t>
  </si>
  <si>
    <t>коньячный</t>
  </si>
  <si>
    <t>коралловый</t>
  </si>
  <si>
    <t>кораловый</t>
  </si>
  <si>
    <t>коричневый / бежевый</t>
  </si>
  <si>
    <t>коричневый / белый</t>
  </si>
  <si>
    <t>коричневый / голубой</t>
  </si>
  <si>
    <t>коричневый / желтый</t>
  </si>
  <si>
    <t>коричневый / зеленый</t>
  </si>
  <si>
    <t>коричневый / камуфляж</t>
  </si>
  <si>
    <t>коричневый / красный</t>
  </si>
  <si>
    <t>коричневый / кремовый</t>
  </si>
  <si>
    <t>коричневый / оранжевый</t>
  </si>
  <si>
    <t>коричневый / розовый</t>
  </si>
  <si>
    <t>коричневый / серый</t>
  </si>
  <si>
    <t>коричневый / синий</t>
  </si>
  <si>
    <t>коричневый / темно-синий</t>
  </si>
  <si>
    <t>коричневый / черный</t>
  </si>
  <si>
    <t>кофейный</t>
  </si>
  <si>
    <t>красный / белый</t>
  </si>
  <si>
    <t>красный / желтый</t>
  </si>
  <si>
    <t>красный / зеленый</t>
  </si>
  <si>
    <t>красный / коричневый</t>
  </si>
  <si>
    <t>красный / оливковый</t>
  </si>
  <si>
    <t>красный / серый</t>
  </si>
  <si>
    <t>красный / синий</t>
  </si>
  <si>
    <t>красный / черный</t>
  </si>
  <si>
    <t>кремовый</t>
  </si>
  <si>
    <t>кремовый / бежевый</t>
  </si>
  <si>
    <t>кремовый / коричневый</t>
  </si>
  <si>
    <t>кремовый / розовый</t>
  </si>
  <si>
    <t>лиловый</t>
  </si>
  <si>
    <t>малиновый</t>
  </si>
  <si>
    <t>малиновый / голубой</t>
  </si>
  <si>
    <t>молочный</t>
  </si>
  <si>
    <t>оливковый</t>
  </si>
  <si>
    <t>оливковый / кремовый</t>
  </si>
  <si>
    <t>оливковый / розовый</t>
  </si>
  <si>
    <t>оливковый / рыжий</t>
  </si>
  <si>
    <t>оранжевый</t>
  </si>
  <si>
    <t>оранжевый / cерый</t>
  </si>
  <si>
    <t>оранжевый / коричневый</t>
  </si>
  <si>
    <t>оранжевый / серый</t>
  </si>
  <si>
    <t>оранжевый / синий</t>
  </si>
  <si>
    <t>персиковый</t>
  </si>
  <si>
    <t>песочный</t>
  </si>
  <si>
    <t>песочный / коричневый / бежевый</t>
  </si>
  <si>
    <t>песочный / коричневый / оранжевый</t>
  </si>
  <si>
    <t>пурпурный</t>
  </si>
  <si>
    <t>разноцветный</t>
  </si>
  <si>
    <t>розовый / бежевый</t>
  </si>
  <si>
    <t>розовый / бежевый / бордовый</t>
  </si>
  <si>
    <t>розовый / белый</t>
  </si>
  <si>
    <t>розовый / белый / голубой</t>
  </si>
  <si>
    <t>розовый / зеленый</t>
  </si>
  <si>
    <t>розовый / серый</t>
  </si>
  <si>
    <t>розовый / фиолетовый</t>
  </si>
  <si>
    <t>рыжий</t>
  </si>
  <si>
    <t>рыжий / фиолетовый</t>
  </si>
  <si>
    <t>салатовый</t>
  </si>
  <si>
    <t>св.серый</t>
  </si>
  <si>
    <t>светло-бежевый</t>
  </si>
  <si>
    <t>светло-голубой</t>
  </si>
  <si>
    <t>светло-желтый</t>
  </si>
  <si>
    <t>светло-зеленый</t>
  </si>
  <si>
    <t>светло-зеленый / голубой</t>
  </si>
  <si>
    <t>светло-коричневый</t>
  </si>
  <si>
    <t>светло-коричневый / черный</t>
  </si>
  <si>
    <t>светло-оливковый</t>
  </si>
  <si>
    <t>светло-оранжевый</t>
  </si>
  <si>
    <t>светло-розовый</t>
  </si>
  <si>
    <t>светло-серый</t>
  </si>
  <si>
    <t>светло-серый / синий</t>
  </si>
  <si>
    <t>светло-синий</t>
  </si>
  <si>
    <t>серебристый</t>
  </si>
  <si>
    <t>серо-синий</t>
  </si>
  <si>
    <t>серый / бежевый</t>
  </si>
  <si>
    <t>серый / белый</t>
  </si>
  <si>
    <t>серый / голубой</t>
  </si>
  <si>
    <t>серый / зеленый</t>
  </si>
  <si>
    <t>серый / коричневый</t>
  </si>
  <si>
    <t>серый / красный</t>
  </si>
  <si>
    <t>серый / оливковый</t>
  </si>
  <si>
    <t>серый / оранжевый</t>
  </si>
  <si>
    <t>серый / розовый</t>
  </si>
  <si>
    <t>серый / синий</t>
  </si>
  <si>
    <t>серый / черный</t>
  </si>
  <si>
    <t>синий / бежевый</t>
  </si>
  <si>
    <t>синий / белый</t>
  </si>
  <si>
    <t>синий / голубой</t>
  </si>
  <si>
    <t>синий / зеленый</t>
  </si>
  <si>
    <t>синий / коричневый</t>
  </si>
  <si>
    <t>синий / красный</t>
  </si>
  <si>
    <t>синий / оливковый</t>
  </si>
  <si>
    <t>синий / оранжевый</t>
  </si>
  <si>
    <t>синий / розовый</t>
  </si>
  <si>
    <t>синий / серый</t>
  </si>
  <si>
    <t>синий / серый / голубой</t>
  </si>
  <si>
    <t>синий / фиолетовый</t>
  </si>
  <si>
    <t>синий / черный</t>
  </si>
  <si>
    <t>синий-коричневый</t>
  </si>
  <si>
    <t>сиреневый</t>
  </si>
  <si>
    <t>сиреневый / красный / серый</t>
  </si>
  <si>
    <t>сиреневый / красный / черный</t>
  </si>
  <si>
    <t>сиреневый / синий / розовый</t>
  </si>
  <si>
    <t>темно-бежевый</t>
  </si>
  <si>
    <t>темно-бордовый</t>
  </si>
  <si>
    <t>темно-голубой</t>
  </si>
  <si>
    <t>темно-желтый</t>
  </si>
  <si>
    <t>темно-зеленый</t>
  </si>
  <si>
    <t>темно-зеленый / фиолетовый</t>
  </si>
  <si>
    <t>темно-коричневый</t>
  </si>
  <si>
    <t>темно-коричневый / бежевый</t>
  </si>
  <si>
    <t>темно-коричневый / голубой</t>
  </si>
  <si>
    <t>темно-красный</t>
  </si>
  <si>
    <t>темно-оранжевый</t>
  </si>
  <si>
    <t>темно-розовый</t>
  </si>
  <si>
    <t>темно-серый</t>
  </si>
  <si>
    <t>темно-серый / синий</t>
  </si>
  <si>
    <t>темно-синий / бежевый</t>
  </si>
  <si>
    <t>темно-синий / желтый</t>
  </si>
  <si>
    <t>темно-синий / коричневый</t>
  </si>
  <si>
    <t>темно-синий / оранжевый</t>
  </si>
  <si>
    <t>темно-синий / розовый</t>
  </si>
  <si>
    <t>темно-синий / синий</t>
  </si>
  <si>
    <t>терракотовый</t>
  </si>
  <si>
    <t>фиолетовый</t>
  </si>
  <si>
    <t>фиолетовый / зеленый</t>
  </si>
  <si>
    <t>фиолетовый / серый</t>
  </si>
  <si>
    <t>фиолетовый / синий</t>
  </si>
  <si>
    <t>хаки</t>
  </si>
  <si>
    <t>хаки / черный</t>
  </si>
  <si>
    <t>черный / бежевый</t>
  </si>
  <si>
    <t>черный / белый</t>
  </si>
  <si>
    <t>черный / бордовый</t>
  </si>
  <si>
    <t>черный / бронзовый</t>
  </si>
  <si>
    <t>черный / голубой</t>
  </si>
  <si>
    <t>черный / горчичный</t>
  </si>
  <si>
    <t>черный / желтый</t>
  </si>
  <si>
    <t>черный / зеленый</t>
  </si>
  <si>
    <t>черный / золотой</t>
  </si>
  <si>
    <t>черный / коричневый</t>
  </si>
  <si>
    <t>черный / красный</t>
  </si>
  <si>
    <t>черный / красный / голубой</t>
  </si>
  <si>
    <t>черный / кремовый</t>
  </si>
  <si>
    <t>черный / оливковый</t>
  </si>
  <si>
    <t>черный / оранжевый</t>
  </si>
  <si>
    <t>черный / розовый</t>
  </si>
  <si>
    <t>черный / серый</t>
  </si>
  <si>
    <t>черный / синий</t>
  </si>
  <si>
    <t>черный / синий / серый</t>
  </si>
  <si>
    <t>ярко-голубой</t>
  </si>
  <si>
    <t>ярко-зеленый</t>
  </si>
  <si>
    <t>ярко-синий</t>
  </si>
  <si>
    <t>темно-серый / черный</t>
  </si>
  <si>
    <t>темно-синий / черный</t>
  </si>
  <si>
    <t>бежевый / темно-серый</t>
  </si>
  <si>
    <t>темно-коричневый / черный</t>
  </si>
  <si>
    <t>Кепка восьмиклинка</t>
  </si>
  <si>
    <t>Кепки</t>
  </si>
  <si>
    <t>Кепка уточка</t>
  </si>
  <si>
    <t>Шляпа канотье</t>
  </si>
  <si>
    <t>Шляпы</t>
  </si>
  <si>
    <t>Шляпа с широкими полями</t>
  </si>
  <si>
    <t>Кепка плоская</t>
  </si>
  <si>
    <t>Панама</t>
  </si>
  <si>
    <t>Панамы</t>
  </si>
  <si>
    <t>Бейсболка</t>
  </si>
  <si>
    <t>Бейсболки</t>
  </si>
  <si>
    <t>Шляпа трилби</t>
  </si>
  <si>
    <t>Шляпа федора</t>
  </si>
  <si>
    <t>Шляпа ковбойская</t>
  </si>
  <si>
    <t>Шарф</t>
  </si>
  <si>
    <t>Шарфы</t>
  </si>
  <si>
    <t>Берет</t>
  </si>
  <si>
    <t>Береты</t>
  </si>
  <si>
    <t>Кепка с ушками</t>
  </si>
  <si>
    <t>Перчатки</t>
  </si>
  <si>
    <t>Повязка</t>
  </si>
  <si>
    <t>Повязки</t>
  </si>
  <si>
    <t>Шапка вязаная</t>
  </si>
  <si>
    <t>Шапки</t>
  </si>
  <si>
    <t>Шапка с помпоном</t>
  </si>
  <si>
    <t>Шапка ушанка</t>
  </si>
  <si>
    <t>Снуд</t>
  </si>
  <si>
    <t>Шляпа хомбург</t>
  </si>
  <si>
    <t>Шляпа поркпай</t>
  </si>
  <si>
    <t>Варежки</t>
  </si>
  <si>
    <t>Кепка картуз</t>
  </si>
  <si>
    <t>Кепка шестиклинка</t>
  </si>
  <si>
    <t>Кепка кадетка</t>
  </si>
  <si>
    <t>Козырек</t>
  </si>
  <si>
    <t>Козыреки</t>
  </si>
  <si>
    <t>Балаклава</t>
  </si>
  <si>
    <t>Балаклавы</t>
  </si>
  <si>
    <t>Подтяжки</t>
  </si>
  <si>
    <t>Бейсболка с сеточкой</t>
  </si>
  <si>
    <t>Шляпа клош</t>
  </si>
  <si>
    <t>Шапка наушник</t>
  </si>
  <si>
    <t>Шляпа цилиндр</t>
  </si>
  <si>
    <t>Кепка клош</t>
  </si>
  <si>
    <t>Шапка докер</t>
  </si>
  <si>
    <t>Шляпа котелок</t>
  </si>
  <si>
    <t>Набор шапка и шарф</t>
  </si>
  <si>
    <t>Style/Color</t>
  </si>
  <si>
    <t>Артикул</t>
  </si>
  <si>
    <t>Артикул полный</t>
  </si>
  <si>
    <t>Номенклатура</t>
  </si>
  <si>
    <t>Характеристика</t>
  </si>
  <si>
    <t>Размер</t>
  </si>
  <si>
    <t>Модель</t>
  </si>
  <si>
    <t>ПолныйЦвет</t>
  </si>
  <si>
    <t>Состав</t>
  </si>
  <si>
    <t>Форма</t>
  </si>
  <si>
    <t>Пол</t>
  </si>
  <si>
    <t>Коллекция</t>
  </si>
  <si>
    <t>Сезон</t>
  </si>
  <si>
    <t>Материал</t>
  </si>
  <si>
    <t>Страна</t>
  </si>
  <si>
    <t>Фабрика</t>
  </si>
  <si>
    <t>ЦветПоставщика</t>
  </si>
  <si>
    <t>Цвет</t>
  </si>
  <si>
    <t>Унисекс</t>
  </si>
  <si>
    <t>Herman</t>
  </si>
  <si>
    <t>летний</t>
  </si>
  <si>
    <t>Италия</t>
  </si>
  <si>
    <t>Китай</t>
  </si>
  <si>
    <t>Женский</t>
  </si>
  <si>
    <t>всесезон</t>
  </si>
  <si>
    <t>зимний</t>
  </si>
  <si>
    <t>Мужской</t>
  </si>
  <si>
    <t>Детские</t>
  </si>
  <si>
    <t>Франция</t>
  </si>
  <si>
    <t>Португалия</t>
  </si>
  <si>
    <t>Бельгия</t>
  </si>
  <si>
    <t>Польша</t>
  </si>
  <si>
    <t>Эквадор</t>
  </si>
  <si>
    <t>CO</t>
  </si>
  <si>
    <t>HA</t>
  </si>
  <si>
    <t>EL</t>
  </si>
  <si>
    <t>LI</t>
  </si>
  <si>
    <t>PA</t>
  </si>
  <si>
    <t>PES</t>
  </si>
  <si>
    <t>SE</t>
  </si>
  <si>
    <t>NSSW</t>
  </si>
  <si>
    <t>WV</t>
  </si>
  <si>
    <t>WO</t>
  </si>
  <si>
    <t>STR</t>
  </si>
  <si>
    <t>CV</t>
  </si>
  <si>
    <t>NSBU</t>
  </si>
  <si>
    <t>Polyester</t>
  </si>
  <si>
    <t>Cotton</t>
  </si>
  <si>
    <t>Spandex</t>
  </si>
  <si>
    <t>Pu</t>
  </si>
  <si>
    <t>Linen</t>
  </si>
  <si>
    <t>Paper straw</t>
  </si>
  <si>
    <t>Raffia straw</t>
  </si>
  <si>
    <t>Natural straw</t>
  </si>
  <si>
    <t>Seagrass</t>
  </si>
  <si>
    <t>Wool</t>
  </si>
  <si>
    <t>Stetson</t>
  </si>
  <si>
    <t>Наименование страны</t>
  </si>
  <si>
    <t>Manufactures</t>
  </si>
  <si>
    <t>CN</t>
  </si>
  <si>
    <t>Name of manufacturer and its legal address: Friedrich W. Schneider GmbH &amp; Co. KG, Oskar-Schindler-Str. 11, D 50769 Köln, GERMANY; Brunch of manufacturer and its legal address: CAPITALL HOLDINGS LIMITED, 11 F MIN FANG MANSION - 186 Jiangdong Middle Road, 210029 NANJING, China.</t>
  </si>
  <si>
    <t xml:space="preserve">Name of manufacturer and its legal address: Goorin Brothers, Inc., 1269 Howard Street, San Francisco, CA 94103, USA; </t>
  </si>
  <si>
    <t>Name of manufacturer and its legal address: CHAPELLERIE HERMAN S.A., Rue Jean Meunier, 6, 6922 Wellin, Belgium; 
Brunch of manufacturer and its legal address: JIANGSU SOHO SILK &amp; TEXTILE CO LTD, 48 NINGNAN Road, 210012 NANJING, CHINA</t>
  </si>
  <si>
    <t>DE</t>
  </si>
  <si>
    <t>Германия</t>
  </si>
  <si>
    <t xml:space="preserve">Name of manufacturer and its legal address: Friedrich W. Schneider GmbH &amp; Co. KG, Oskar-Schindler-Str. 11, D 50769 Köln, GERMANY; 
Brunch of manufacturer and its legal address: Friedrich W. Schneider GmbH &amp; Co. KG, Oskar-Schindler-Str. 11, D 50769 Köln, GERMANY; </t>
  </si>
  <si>
    <t>IT</t>
  </si>
  <si>
    <t>Name of manufacturer and its legal address: CHAPELLERIE HERMAN S.A., Rue Jean Meunier, 6, 6922 Wellin, Belgium; 
Brunch of manufacturer and its legal address: HATS &amp; BROTHERS, VIA PROL. ETNA 116/118  VIA RIETI N.26, 80026, CASORIA (NA), ITALY</t>
  </si>
  <si>
    <t>BG</t>
  </si>
  <si>
    <t>Болгария</t>
  </si>
  <si>
    <t>Name of manufacturer and its legal address: Friedrich W. Schneider GmbH &amp; Co. KG, Oskar-Schindler-Str. 11, D 50769 Köln, GERMANY; 
Brunch of manufacturer and its legal address: APEX PRO LTD. 1 Iulius Irasek str. 3400 Montana, BULGARIA.</t>
  </si>
  <si>
    <t>PL</t>
  </si>
  <si>
    <t>Name of manufacturer and its legal address: CHAPELLERIE HERMAN S.A., Rue Jean Meunier, 6, 6922 Wellin, Belgium; 
Brunch of manufacturer and its legal address: Optimo Hat Co Ltd., Kolo 1, 43-518 Ligota, POLAND</t>
  </si>
  <si>
    <t>Name of manufacturer and its legal address: Friedrich W. Schneider GmbH &amp; Co. KG, Oskar-Schindler-Str. 11, D 50769 Köln, GERMANY; 
Brunch of manufacturer and its legal address: HATS &amp; BROTHERS, VIA PROL. ETNA 116/118  VIA RIETI N.26, 80026, CASORIA (NA), ITALY.</t>
  </si>
  <si>
    <t>KR</t>
  </si>
  <si>
    <t>Южная Корея</t>
  </si>
  <si>
    <t>Mudong Co., Ltd, 2 Jangja-ro, Namdong-gu, Incheon, South Korea.</t>
  </si>
  <si>
    <t>CZ</t>
  </si>
  <si>
    <t>Чехия</t>
  </si>
  <si>
    <t>Name of manufacturer and its legal address: Friedrich W. Schneider GmbH &amp; Co. KG, Oskar-Schindler-Str. 11, D 50769 Köln, GERMANY; 
Brunch of manufacturer and its legal address: TONAK a.s., Zborovská 823, 741 01 Nový Jičín, CZECH REPUBLIC.</t>
  </si>
  <si>
    <t>US</t>
  </si>
  <si>
    <t>Соединенные Штаты</t>
  </si>
  <si>
    <t>Name of manufacturer and its legal address: Friedrich W. Schneider GmbH &amp; Co. KG, Oskar-Schindler-Str. 11, D 50769 Köln, GERMANY; 
Brunch of manufacturer and its legal address: Bollman Hat Company Inc., 111 East Main Street, Adamstown, Pennsylvania, 19501, USA.</t>
  </si>
  <si>
    <t>LK</t>
  </si>
  <si>
    <t>Шри-Ланка</t>
  </si>
  <si>
    <t>Name of manufacturer and its legal address: Friedrich W. Schneider GmbH &amp; Co. KG, Oskar-Schindler-Str. 11, D 50769 Köln, GERMANY; 
Brunch of manufacturer and its legal address: Yash Hat Lanka Ltd. Block A, C18 Export Processing Zone, Malwana, Biyagama, SRI LANKA</t>
  </si>
  <si>
    <t>MX</t>
  </si>
  <si>
    <t>Мексика</t>
  </si>
  <si>
    <t>Name of manufacturer and its legal address: Bollman Headwear Europe Ltd, 2 Merchants Drive, Carlisle, Cumbria CA3 0JW, UK; Brunch of manufacturer and its legal address: Vicente Fernandez Sa De Cv, Boulevard Aldama 604, Col. venustiano Carranza, C.P 75760, Tehuacán, Puebla, México</t>
  </si>
  <si>
    <t>Перевод материалов (23)</t>
  </si>
  <si>
    <t>Произодители</t>
  </si>
  <si>
    <t>Страны</t>
  </si>
  <si>
    <t>Группы</t>
  </si>
  <si>
    <t>Сезоны</t>
  </si>
  <si>
    <t>Оставлять формулы в:</t>
  </si>
  <si>
    <t>Номер/название листа:</t>
  </si>
  <si>
    <t>Table</t>
  </si>
  <si>
    <t>материал верха</t>
  </si>
  <si>
    <t>Артикул на этикетке</t>
  </si>
  <si>
    <t>Название листа с материалами:</t>
  </si>
  <si>
    <t>MaterialsTranslate</t>
  </si>
  <si>
    <t>Группа</t>
  </si>
  <si>
    <t>Тип сравнения:</t>
  </si>
  <si>
    <t>сумма</t>
  </si>
  <si>
    <t>Name of manufacturer, it's address</t>
  </si>
  <si>
    <t xml:space="preserve">Наименование страны-изготовителя: </t>
  </si>
  <si>
    <t>Вес брутто</t>
  </si>
  <si>
    <t>Всего нетто</t>
  </si>
  <si>
    <t>Всего брутто</t>
  </si>
  <si>
    <t>Сумма</t>
  </si>
  <si>
    <t>Style</t>
  </si>
  <si>
    <t>Name</t>
  </si>
  <si>
    <t>Категория</t>
  </si>
  <si>
    <t>фото</t>
  </si>
  <si>
    <t>Brand name</t>
  </si>
  <si>
    <t>Color</t>
  </si>
  <si>
    <t>материал подкладки</t>
  </si>
  <si>
    <t>Тип материала верха 1С</t>
  </si>
  <si>
    <t>Тип материала верха</t>
  </si>
  <si>
    <t>Пол (муж/жен/yнисекс)</t>
  </si>
  <si>
    <t>XS (53см)</t>
  </si>
  <si>
    <t>XS/S (54см)</t>
  </si>
  <si>
    <t>S (55 см)</t>
  </si>
  <si>
    <t>S/M (56 см)</t>
  </si>
  <si>
    <t>M (57 см)</t>
  </si>
  <si>
    <t>M/L (58 см)</t>
  </si>
  <si>
    <t>L (59 см)</t>
  </si>
  <si>
    <t>L/XL (60 см)</t>
  </si>
  <si>
    <t>XL (61 см)</t>
  </si>
  <si>
    <t>XL/XXL (62 см)</t>
  </si>
  <si>
    <t>XXL (63 см)</t>
  </si>
  <si>
    <t>XXL/XXXL (64см)</t>
  </si>
  <si>
    <t>XXXL (65см)</t>
  </si>
  <si>
    <t>код страны</t>
  </si>
  <si>
    <t>Вес нетто</t>
  </si>
  <si>
    <t>Цена</t>
  </si>
  <si>
    <t>Есть в 1С</t>
  </si>
  <si>
    <t>Новый цвет</t>
  </si>
  <si>
    <t>Бабочка</t>
  </si>
  <si>
    <t>Бейсболка пятипанелька</t>
  </si>
  <si>
    <t>Бейсболка с кор. козырьком</t>
  </si>
  <si>
    <t>Галстук</t>
  </si>
  <si>
    <t>Значок на головной убор</t>
  </si>
  <si>
    <t>Кепка с прямым козырьком</t>
  </si>
  <si>
    <t>Кошелек</t>
  </si>
  <si>
    <t>Лента для шляпы</t>
  </si>
  <si>
    <t>Обруч на голову</t>
  </si>
  <si>
    <t>Перо для шляпы</t>
  </si>
  <si>
    <t>Платок</t>
  </si>
  <si>
    <t>Подставка для головного убора</t>
  </si>
  <si>
    <t>Шапка носком</t>
  </si>
  <si>
    <t>Шапка с козырьком</t>
  </si>
  <si>
    <t>кашемировые</t>
  </si>
  <si>
    <t>Бабочки</t>
  </si>
  <si>
    <t>Галстуки</t>
  </si>
  <si>
    <t>Кошельки</t>
  </si>
  <si>
    <t>Новая модель:</t>
  </si>
  <si>
    <t>Bailey</t>
  </si>
  <si>
    <t>Christys</t>
  </si>
  <si>
    <t>Betmar</t>
  </si>
  <si>
    <t>Kangol</t>
  </si>
  <si>
    <t>Jacaru</t>
  </si>
  <si>
    <t>Laulhere</t>
  </si>
  <si>
    <t>Djinns</t>
  </si>
  <si>
    <t>Laird</t>
  </si>
  <si>
    <t>Seeberger</t>
  </si>
  <si>
    <t>Capslab</t>
  </si>
  <si>
    <t>Pipolaki</t>
  </si>
  <si>
    <t>Австралия</t>
  </si>
  <si>
    <t>Вьетнам</t>
  </si>
  <si>
    <t>Ирландия</t>
  </si>
  <si>
    <t>Канада</t>
  </si>
  <si>
    <t>Корея</t>
  </si>
  <si>
    <t>Россия</t>
  </si>
  <si>
    <t>Соединенное Королевство</t>
  </si>
  <si>
    <t>Тайвань</t>
  </si>
  <si>
    <t>Турция</t>
  </si>
  <si>
    <t>Бангладеш</t>
  </si>
  <si>
    <t>Корея, Республика</t>
  </si>
  <si>
    <t>Копирование фотографий</t>
  </si>
  <si>
    <t>Название колонки:</t>
  </si>
  <si>
    <t>Откуда (название, номер листа):</t>
  </si>
  <si>
    <t>Название колонки сопоставления:</t>
  </si>
  <si>
    <t>Название колонки с фото:</t>
  </si>
  <si>
    <t>Куда (название, номер листа):</t>
  </si>
  <si>
    <t>10,5</t>
  </si>
  <si>
    <t>10</t>
  </si>
  <si>
    <t>Условное форматирование:</t>
  </si>
  <si>
    <t>Goorin Brothers</t>
  </si>
  <si>
    <t>American Needle</t>
  </si>
  <si>
    <t>Le Beret Francais</t>
  </si>
  <si>
    <t>Hanna Hats</t>
  </si>
  <si>
    <t>Удали/Добавь имена диапазонов: имя поставщика + CountiresCodes; имя поставщика + Manufactures (требуется для работоспособности формул)</t>
  </si>
  <si>
    <t>Последняя модель:</t>
  </si>
  <si>
    <t>\</t>
  </si>
  <si>
    <t>AU</t>
  </si>
  <si>
    <t>BE</t>
  </si>
  <si>
    <t>VN</t>
  </si>
  <si>
    <t>IE</t>
  </si>
  <si>
    <t>CA</t>
  </si>
  <si>
    <t>KP</t>
  </si>
  <si>
    <t>PT</t>
  </si>
  <si>
    <t>RU</t>
  </si>
  <si>
    <t>GB</t>
  </si>
  <si>
    <t>TW</t>
  </si>
  <si>
    <t>FR</t>
  </si>
  <si>
    <t>EC</t>
  </si>
  <si>
    <t>TR</t>
  </si>
  <si>
    <t>BD</t>
  </si>
  <si>
    <t>Откуда (название книги, с расширением, предварительно открыть её)</t>
  </si>
  <si>
    <t>Подставки</t>
  </si>
  <si>
    <t>Значки</t>
  </si>
  <si>
    <t>Лента</t>
  </si>
  <si>
    <t>Обручи</t>
  </si>
  <si>
    <t>Перья</t>
  </si>
  <si>
    <t>Наборы</t>
  </si>
  <si>
    <t>Центрировать фотографии:</t>
  </si>
  <si>
    <t>O/S (53-63 см)</t>
  </si>
  <si>
    <t>TEXTISS S.A.S; Zone d.Activite de l.Etang, 26780 Chateauneuf Du Rhone, France</t>
  </si>
  <si>
    <t>Brand:</t>
  </si>
  <si>
    <t>Панель управления (диапазон)</t>
  </si>
  <si>
    <t>Новая модель</t>
  </si>
  <si>
    <t>Цвет полный</t>
  </si>
  <si>
    <t>BD:BD</t>
  </si>
  <si>
    <t>47 Brand</t>
  </si>
  <si>
    <t>Новый бренд:</t>
  </si>
  <si>
    <t>UK</t>
  </si>
  <si>
    <t>черный / черный</t>
  </si>
  <si>
    <t>черный / рыжий</t>
  </si>
  <si>
    <t>темно-синий / красный</t>
  </si>
  <si>
    <t>оливковый / черный</t>
  </si>
  <si>
    <t>темно-синий / рыжий</t>
  </si>
  <si>
    <t>черный / фиолетовый</t>
  </si>
  <si>
    <t>78</t>
  </si>
  <si>
    <t>72</t>
  </si>
  <si>
    <t>70</t>
  </si>
  <si>
    <t>61</t>
  </si>
  <si>
    <t>60</t>
  </si>
  <si>
    <t>59</t>
  </si>
  <si>
    <t>58</t>
  </si>
  <si>
    <t>57</t>
  </si>
  <si>
    <t>56</t>
  </si>
  <si>
    <t>55</t>
  </si>
  <si>
    <t>54</t>
  </si>
  <si>
    <t>53</t>
  </si>
  <si>
    <t>52</t>
  </si>
  <si>
    <t>48</t>
  </si>
  <si>
    <t>47</t>
  </si>
  <si>
    <t>41</t>
  </si>
  <si>
    <t>36</t>
  </si>
  <si>
    <t>31</t>
  </si>
  <si>
    <t>26</t>
  </si>
  <si>
    <t>23</t>
  </si>
  <si>
    <t>22</t>
  </si>
  <si>
    <t>19</t>
  </si>
  <si>
    <t>18</t>
  </si>
  <si>
    <t>17</t>
  </si>
  <si>
    <t>16</t>
  </si>
  <si>
    <t>14</t>
  </si>
  <si>
    <t>13</t>
  </si>
  <si>
    <t>12</t>
  </si>
  <si>
    <t>11</t>
  </si>
  <si>
    <t>09</t>
  </si>
  <si>
    <t>08</t>
  </si>
  <si>
    <t>07</t>
  </si>
  <si>
    <t>06</t>
  </si>
  <si>
    <t>05</t>
  </si>
  <si>
    <t>03</t>
  </si>
  <si>
    <t>02</t>
  </si>
  <si>
    <t>00</t>
  </si>
  <si>
    <t>Olive</t>
  </si>
  <si>
    <t>32</t>
  </si>
  <si>
    <t>73</t>
  </si>
  <si>
    <t>46</t>
  </si>
  <si>
    <t>51</t>
  </si>
  <si>
    <t>62</t>
  </si>
  <si>
    <t>25</t>
  </si>
  <si>
    <t>50</t>
  </si>
  <si>
    <t>38</t>
  </si>
  <si>
    <t>65</t>
  </si>
  <si>
    <t>86</t>
  </si>
  <si>
    <t>66</t>
  </si>
  <si>
    <t>89</t>
  </si>
  <si>
    <t>04</t>
  </si>
  <si>
    <t>20</t>
  </si>
  <si>
    <t>30</t>
  </si>
  <si>
    <t>76</t>
  </si>
  <si>
    <t>42</t>
  </si>
  <si>
    <t>24</t>
  </si>
  <si>
    <t>27</t>
  </si>
  <si>
    <t>37</t>
  </si>
  <si>
    <t>87</t>
  </si>
  <si>
    <t>92</t>
  </si>
  <si>
    <t>96</t>
  </si>
  <si>
    <t>93</t>
  </si>
  <si>
    <t>68</t>
  </si>
  <si>
    <t>35</t>
  </si>
  <si>
    <t>34</t>
  </si>
  <si>
    <t>64</t>
  </si>
  <si>
    <t>28</t>
  </si>
  <si>
    <t>01</t>
  </si>
  <si>
    <t>83</t>
  </si>
  <si>
    <t>39</t>
  </si>
  <si>
    <t>15</t>
  </si>
  <si>
    <t>84</t>
  </si>
  <si>
    <t>95</t>
  </si>
  <si>
    <t>21</t>
  </si>
  <si>
    <t>77</t>
  </si>
  <si>
    <t>91</t>
  </si>
  <si>
    <t>29</t>
  </si>
  <si>
    <t>33</t>
  </si>
  <si>
    <t>40</t>
  </si>
  <si>
    <t>71</t>
  </si>
  <si>
    <t>49</t>
  </si>
  <si>
    <t>синий / зелeный</t>
  </si>
  <si>
    <t>темно-синий / белый</t>
  </si>
  <si>
    <t>45</t>
  </si>
  <si>
    <t>голубой / темно-синий</t>
  </si>
  <si>
    <t>темно-зеленый / черный</t>
  </si>
  <si>
    <t>кремовый / красный</t>
  </si>
  <si>
    <t>75</t>
  </si>
  <si>
    <t>кремовый / синий</t>
  </si>
  <si>
    <t>темно-серый / желтый</t>
  </si>
  <si>
    <t>69</t>
  </si>
  <si>
    <t>темно-серый / серый</t>
  </si>
  <si>
    <t>80</t>
  </si>
  <si>
    <t>94</t>
  </si>
  <si>
    <t>черный / камуфляж</t>
  </si>
  <si>
    <t>кремовый / оливковый</t>
  </si>
  <si>
    <t>желтый / синий</t>
  </si>
  <si>
    <t>88</t>
  </si>
  <si>
    <t>кремовый / темно-синий</t>
  </si>
  <si>
    <t>серый / темно-синий</t>
  </si>
  <si>
    <t>синий / белый / красный</t>
  </si>
  <si>
    <t>79</t>
  </si>
  <si>
    <t>синий / желтый</t>
  </si>
  <si>
    <t>темно-синий / голубой</t>
  </si>
  <si>
    <t>оливковый / коричневый</t>
  </si>
  <si>
    <t>зеленый / фиолетовый</t>
  </si>
  <si>
    <t>черный / песочный</t>
  </si>
  <si>
    <t>желтый / черный</t>
  </si>
  <si>
    <t>розовый / голубой</t>
  </si>
  <si>
    <t>оранжевый / черный</t>
  </si>
  <si>
    <t>серый / желтый</t>
  </si>
  <si>
    <t>белый / синий / розовый</t>
  </si>
  <si>
    <t>99</t>
  </si>
  <si>
    <t>бордовый / белый</t>
  </si>
  <si>
    <t>белый / рыжий</t>
  </si>
  <si>
    <t>синий / кремовый</t>
  </si>
  <si>
    <t>красный / коричневый / желтый</t>
  </si>
  <si>
    <t>коричневый / бордовый</t>
  </si>
  <si>
    <t>оливковый / красный</t>
  </si>
  <si>
    <t>оранжевый / розовый</t>
  </si>
  <si>
    <t>мятный</t>
  </si>
  <si>
    <t>алый</t>
  </si>
  <si>
    <t>ярко-розовый</t>
  </si>
  <si>
    <t>дымчатый</t>
  </si>
  <si>
    <t>какао</t>
  </si>
  <si>
    <t>охра</t>
  </si>
  <si>
    <t>сливовый</t>
  </si>
  <si>
    <t>сливочный</t>
  </si>
  <si>
    <t>ярко-желтый</t>
  </si>
  <si>
    <t>зеленый / черный</t>
  </si>
  <si>
    <t>алый / синий</t>
  </si>
  <si>
    <t>розовый / синий</t>
  </si>
  <si>
    <t>90</t>
  </si>
  <si>
    <t>ярко-синий / черный</t>
  </si>
  <si>
    <t>голубой / бежевый</t>
  </si>
  <si>
    <t>светло-серый / бежевый</t>
  </si>
  <si>
    <t>82</t>
  </si>
  <si>
    <t>кремовый / синий / красный</t>
  </si>
  <si>
    <t>песочный / черный</t>
  </si>
  <si>
    <t>81</t>
  </si>
  <si>
    <t>98</t>
  </si>
  <si>
    <t>43</t>
  </si>
  <si>
    <t>карамельный</t>
  </si>
  <si>
    <t>синевато-черный</t>
  </si>
  <si>
    <t>cиний / коричневый</t>
  </si>
  <si>
    <t>зеленый / бежевый</t>
  </si>
  <si>
    <t>74</t>
  </si>
  <si>
    <t>серый / рыжий</t>
  </si>
  <si>
    <t>коричневый / оливковый</t>
  </si>
  <si>
    <t>синий / зеленый / коричневый</t>
  </si>
  <si>
    <t>серый / бордовый</t>
  </si>
  <si>
    <t>синий / зеленый / черный</t>
  </si>
  <si>
    <t>коричневый / красный / синий</t>
  </si>
  <si>
    <t>лимонный</t>
  </si>
  <si>
    <t>оранжевый / голубой</t>
  </si>
  <si>
    <t>фиолетовый / красный</t>
  </si>
  <si>
    <t>оливковый / белый</t>
  </si>
  <si>
    <t>44</t>
  </si>
  <si>
    <t>85</t>
  </si>
  <si>
    <t>темно-оливковый</t>
  </si>
  <si>
    <t>сиреневый / мятный</t>
  </si>
  <si>
    <t>белый / песочный</t>
  </si>
  <si>
    <t>бордовый / ярко-розовый</t>
  </si>
  <si>
    <t>синий / песочный</t>
  </si>
  <si>
    <t>серый / мятный</t>
  </si>
  <si>
    <t>бежевый / песочный</t>
  </si>
  <si>
    <t>бордовый / песочный</t>
  </si>
  <si>
    <t>бордовый / серый</t>
  </si>
  <si>
    <t>67</t>
  </si>
  <si>
    <t>желтый / белый</t>
  </si>
  <si>
    <t>серо-голубой</t>
  </si>
  <si>
    <t>зеленый / красный / синий / желтый</t>
  </si>
  <si>
    <t>оранжевый / белый</t>
  </si>
  <si>
    <t>рыжий / белый</t>
  </si>
  <si>
    <t>розовый / черный</t>
  </si>
  <si>
    <t>розовый / желтый</t>
  </si>
  <si>
    <t>ярко-салатовый</t>
  </si>
  <si>
    <t>бежевый / желтый</t>
  </si>
  <si>
    <t>кремовый / серый</t>
  </si>
  <si>
    <t>портвейн</t>
  </si>
  <si>
    <t>иссиня-черный</t>
  </si>
  <si>
    <t>угольный</t>
  </si>
  <si>
    <t>индиго</t>
  </si>
  <si>
    <t>63</t>
  </si>
  <si>
    <t>темно-синий / серый</t>
  </si>
  <si>
    <t>бирюзовый / черный</t>
  </si>
  <si>
    <t>бежевый  / черный</t>
  </si>
  <si>
    <t>-</t>
  </si>
  <si>
    <t>100% шерсть</t>
  </si>
  <si>
    <t>100% хлопок</t>
  </si>
  <si>
    <t>grey</t>
  </si>
  <si>
    <t>ONE</t>
  </si>
  <si>
    <t>100% полиэстер</t>
  </si>
  <si>
    <t>100% акрил</t>
  </si>
  <si>
    <t>56 S/M</t>
  </si>
  <si>
    <t>Бейсболка с прямым козырьком</t>
  </si>
  <si>
    <t>Сорт</t>
  </si>
  <si>
    <t>Англ</t>
  </si>
  <si>
    <t>Рус</t>
  </si>
  <si>
    <t>Вставить перед словом:</t>
  </si>
  <si>
    <t>шерсть</t>
  </si>
  <si>
    <t>солома</t>
  </si>
  <si>
    <t>спандекс</t>
  </si>
  <si>
    <t>шелк</t>
  </si>
  <si>
    <t>солома рафия</t>
  </si>
  <si>
    <t>полиуретан</t>
  </si>
  <si>
    <t>полиэстер</t>
  </si>
  <si>
    <t>бумага</t>
  </si>
  <si>
    <t>полиамид</t>
  </si>
  <si>
    <t>кожа</t>
  </si>
  <si>
    <t>натуральная кожа</t>
  </si>
  <si>
    <t>лен</t>
  </si>
  <si>
    <t>конопля</t>
  </si>
  <si>
    <t>эластан</t>
  </si>
  <si>
    <t>вискоза</t>
  </si>
  <si>
    <t>хлопок</t>
  </si>
  <si>
    <t>Поставка_Stetson_ss22.xlsx</t>
  </si>
  <si>
    <t>Photo</t>
  </si>
  <si>
    <t>желтый / бордовый</t>
  </si>
  <si>
    <t>малиновый / черный</t>
  </si>
  <si>
    <t>Bollman Headwear Europe Ltd; 2 Merchants drive, Caelisle, Cumbria CA3 0JW, United Kingdom</t>
  </si>
  <si>
    <t>navy</t>
  </si>
  <si>
    <t>black</t>
  </si>
  <si>
    <t>white</t>
  </si>
  <si>
    <t>beige</t>
  </si>
  <si>
    <t>red</t>
  </si>
  <si>
    <t>blue</t>
  </si>
  <si>
    <t>mint</t>
  </si>
  <si>
    <t>green</t>
  </si>
  <si>
    <t>TOQUILLA PALM</t>
  </si>
  <si>
    <t>солома Токилла</t>
  </si>
  <si>
    <t>PAPER</t>
  </si>
  <si>
    <t>60 L/XL</t>
  </si>
  <si>
    <t>light blue</t>
  </si>
  <si>
    <t xml:space="preserve">Style space split: </t>
  </si>
  <si>
    <t>NICKEL</t>
  </si>
  <si>
    <t>LAZULI BLUE</t>
  </si>
  <si>
    <t>UNIFORM GREEN</t>
  </si>
  <si>
    <t>WHISKEY</t>
  </si>
  <si>
    <t>RAYON</t>
  </si>
  <si>
    <t>RABBIT FUR</t>
  </si>
  <si>
    <t>BEAVER FUR</t>
  </si>
  <si>
    <t>пух кролика</t>
  </si>
  <si>
    <t>65% полиэстер - 35% хлопок</t>
  </si>
  <si>
    <t>Sky Blue</t>
  </si>
  <si>
    <t>camo</t>
  </si>
  <si>
    <t>blk</t>
  </si>
  <si>
    <t>moss</t>
  </si>
  <si>
    <t>gry</t>
  </si>
  <si>
    <t>mar</t>
  </si>
  <si>
    <t>Mineral</t>
  </si>
  <si>
    <t>60% полиэстер - 40% шерсть</t>
  </si>
  <si>
    <t>6</t>
  </si>
  <si>
    <t>6,5</t>
  </si>
  <si>
    <t>7</t>
  </si>
  <si>
    <t>7,5</t>
  </si>
  <si>
    <t>8</t>
  </si>
  <si>
    <t>8,5</t>
  </si>
  <si>
    <t>9</t>
  </si>
  <si>
    <t>9,5</t>
  </si>
  <si>
    <t>Oak</t>
  </si>
  <si>
    <t>Bronze</t>
  </si>
  <si>
    <t>Avion</t>
  </si>
  <si>
    <t>пух бобра</t>
  </si>
  <si>
    <t>LEATHER</t>
  </si>
  <si>
    <t>06-001-09-00</t>
  </si>
  <si>
    <t>Бейсболка AMERICAN NEEDLE арт. 36670A-CALI California New Raglan (черный) {blk}</t>
  </si>
  <si>
    <t>36670A-CALI California New Raglan</t>
  </si>
  <si>
    <t>AMERICAN NEEDLE-State</t>
  </si>
  <si>
    <t>American Needle, Inc; 1275 Busch Parkway, Buffalo Grove, IL 60089, USA</t>
  </si>
  <si>
    <t>06-001-06-00</t>
  </si>
  <si>
    <t>Бейсболка AMERICAN NEEDLE арт. 36670A-CALI California (синий) {dero}</t>
  </si>
  <si>
    <t>dero</t>
  </si>
  <si>
    <t>06-002-09-00</t>
  </si>
  <si>
    <t>Бейсболка AMERICAN NEEDLE арт. 36670A-NASA Space with NASA New Raglan (черный) {blk}</t>
  </si>
  <si>
    <t>36670A-NASA Space with NASA New Raglan</t>
  </si>
  <si>
    <t>Space</t>
  </si>
  <si>
    <t>06-003-16-00</t>
  </si>
  <si>
    <t>Бейсболка AMERICAN NEEDLE арт. 36670A-NY New York New Raglan (темно-синий) {navy}</t>
  </si>
  <si>
    <t>36670A-NY New York New Raglan</t>
  </si>
  <si>
    <t>06-004-06-00</t>
  </si>
  <si>
    <t>Бейсболка AMERICAN NEEDLE арт. 36670A-TX Texas New Raglan (синий) {dero}</t>
  </si>
  <si>
    <t>36670A-TX Texas New Raglan</t>
  </si>
  <si>
    <t>State</t>
  </si>
  <si>
    <t>06-005-16-00</t>
  </si>
  <si>
    <t>Бейсболка AMERICAN NEEDLE арт. 36672A-NAP Nashville Predators New Raglan NHL (темно-синий) {navy}</t>
  </si>
  <si>
    <t>36672A-NAP Nashville Predators New Raglan NHL</t>
  </si>
  <si>
    <t>Sport</t>
  </si>
  <si>
    <t>06-006-72-00</t>
  </si>
  <si>
    <t>Бейсболка AMERICAN NEEDLE арт. 400A1V-CBH Chicago Blackhawks 400 Series NHL (черный / красный) {blrd}</t>
  </si>
  <si>
    <t>400A1V-CBH Chicago Blackhawks 400 Series NHL</t>
  </si>
  <si>
    <t>80% акрил - 20% шерсть</t>
  </si>
  <si>
    <t>blrd</t>
  </si>
  <si>
    <t>06-007-76-00</t>
  </si>
  <si>
    <t>Бейсболка AMERICAN NEEDLE арт. 400A1V-CFL Calgary Flames 400 Series NHL (красный / желтый) {rdgd}</t>
  </si>
  <si>
    <t>400A1V-CFL Calgary Flames 400 Series NHL</t>
  </si>
  <si>
    <t>AMERICAN NEEDLE-Sport</t>
  </si>
  <si>
    <t>rdgd</t>
  </si>
  <si>
    <t>06-008-09-00</t>
  </si>
  <si>
    <t>Бейсболка AMERICAN NEEDLE арт. 400A1V-CXG Cuban X-Giants 400 Series MILB (черный / фиолетовый) {bkpu}</t>
  </si>
  <si>
    <t>400A1V-CXG Cuban X-Giants 400 Series MILB</t>
  </si>
  <si>
    <t>bkpu</t>
  </si>
  <si>
    <t>06-009-18-00</t>
  </si>
  <si>
    <t>Бейсболка AMERICAN NEEDLE арт. 400A1V-DRW Detroit Red Wings 400 Series NHL (красный) {red}</t>
  </si>
  <si>
    <t>400A1V-DRW Detroit Red Wings 400 Series NHL</t>
  </si>
  <si>
    <t>06-010-11-00</t>
  </si>
  <si>
    <t>Бейсболка AMERICAN NEEDLE арт. 400A1V-HAI Hawaii Islanders 400 Series MILB (зеленый) {kgrn}</t>
  </si>
  <si>
    <t>400A1V-HAI Hawaii Islanders 400 Series MILB</t>
  </si>
  <si>
    <t>kgrn</t>
  </si>
  <si>
    <t>06-011-08-00</t>
  </si>
  <si>
    <t>Бейсболка AMERICAN NEEDLE арт. 400A1V-HOS Hollywood Stars 400 Series MILB (серый / красный) {gyrd}</t>
  </si>
  <si>
    <t>400A1V-HOS Hollywood Stars 400 Series MILB</t>
  </si>
  <si>
    <t>gyrd</t>
  </si>
  <si>
    <t>06-012-10-00</t>
  </si>
  <si>
    <t>Бейсболка AMERICAN NEEDLE арт. 400A1V-LAK Los Angeles Kings 400 Series NHL (черный / серый) {bllg}</t>
  </si>
  <si>
    <t>400A1V-LAK Los Angeles Kings 400 Series NHL</t>
  </si>
  <si>
    <t>bllg</t>
  </si>
  <si>
    <t>06-013-06-00</t>
  </si>
  <si>
    <t>Бейсболка AMERICAN NEEDLE арт. 400A1V-LOS Los Angeles Angels 400 Series MILB (синий) {roy}</t>
  </si>
  <si>
    <t>400A1V-LOS Los Angeles Angels 400 Series MILB</t>
  </si>
  <si>
    <t>roy</t>
  </si>
  <si>
    <t>06-014-21-00</t>
  </si>
  <si>
    <t>Бейсболка AMERICAN NEEDLE арт. 400A1V-MOC Montreal Canadiens 400 Series NHL (синий / красный) {nvrd}</t>
  </si>
  <si>
    <t>400A1V-MOC Montreal Canadiens 400 Series NHL</t>
  </si>
  <si>
    <t>nvrd</t>
  </si>
  <si>
    <t>06-015-06-00</t>
  </si>
  <si>
    <t>Бейсболка AMERICAN NEEDLE арт. 400A1V-NYR New York Rangers 400 Series NHL (синий) {roy}</t>
  </si>
  <si>
    <t>400A1V-NYR New York Rangers 400 Series NHL</t>
  </si>
  <si>
    <t>06-016-09-00</t>
  </si>
  <si>
    <t>Бейсболка AMERICAN NEEDLE арт. 400A1V-PCO Arizona Coyotes 400 Series NHL (черный / бордовый) {bkca}</t>
  </si>
  <si>
    <t>400A1V-PCO Arizona Coyotes 400 Series NHL</t>
  </si>
  <si>
    <t>bkca</t>
  </si>
  <si>
    <t>06-017-09-00</t>
  </si>
  <si>
    <t>Бейсболка AMERICAN NEEDLE арт. 400A1V-PHF Philadelphia Flyers 400 Series NHL (черный / оранжевый) {blor}</t>
  </si>
  <si>
    <t>400A1V-PHF Philadelphia Flyers 400 Series NHL</t>
  </si>
  <si>
    <t>blor</t>
  </si>
  <si>
    <t>06-018-06-00</t>
  </si>
  <si>
    <t>Бейсболка AMERICAN NEEDLE арт. 400A1V-TML Toronto Maple Leafs 400 Series NHL (синий) {roy}</t>
  </si>
  <si>
    <t>400A1V-TML Toronto Maple Leafs 400 Series NHL</t>
  </si>
  <si>
    <t>06-019-18-00</t>
  </si>
  <si>
    <t>Бейсболка AMERICAN NEEDLE арт. 400A1V-WAC Washington Capitals 400 Series NHL (красный / синий) {rdry}</t>
  </si>
  <si>
    <t>400A1V-WAC Washington Capitals 400 Series NHL</t>
  </si>
  <si>
    <t>rdry</t>
  </si>
  <si>
    <t>06-020-72-00</t>
  </si>
  <si>
    <t>Бейсболка AMERICAN NEEDLE арт. 400A2V-CBH Chicago Blackhawks 400 Series NHL (красный / черный) {rdbl}</t>
  </si>
  <si>
    <t>400A2V-CBH Chicago Blackhawks 400 Series NHL</t>
  </si>
  <si>
    <t>rdbl</t>
  </si>
  <si>
    <t>06-021-09-00</t>
  </si>
  <si>
    <t>Бейсболка AMERICAN NEEDLE арт. 400A2V-LAK Los Angeles Kings 400 Series NHL (черный) {blk}</t>
  </si>
  <si>
    <t>400A2V-LAK Los Angeles Kings 400 Series NHL</t>
  </si>
  <si>
    <t>06-022-09-00</t>
  </si>
  <si>
    <t>Бейсболка AMERICAN NEEDLE арт. 400A2V-NYI New York Islanders 400 Series NHL (черный) {blk}</t>
  </si>
  <si>
    <t>400A2V-NYI New York Islanders 400 Series NHL</t>
  </si>
  <si>
    <t>06-023-21-00</t>
  </si>
  <si>
    <t>Бейсболка AMERICAN NEEDLE арт. 400A2V-NYR New York Rangers 400 Series NHL (синий / красный) {nvrd}</t>
  </si>
  <si>
    <t>400A2V-NYR New York Rangers 400 Series NHL</t>
  </si>
  <si>
    <t>06-024-19-00</t>
  </si>
  <si>
    <t>Бейсболка AMERICAN NEEDLE арт. 400A4V-CBH Chicago Blackhawks 400 Series NHL (голубой / красный) {lbdr}</t>
  </si>
  <si>
    <t>400A4V-CBH Chicago Blackhawks 400 Series NHL</t>
  </si>
  <si>
    <t>lbdr</t>
  </si>
  <si>
    <t>06-025-09-00</t>
  </si>
  <si>
    <t>Бейсболка AMERICAN NEEDLE арт. 40742A-AMD Anaheim Ducks Blue Line NHL (черный) {blk}</t>
  </si>
  <si>
    <t>40742A-AMD Anaheim Ducks Blue Line NHL</t>
  </si>
  <si>
    <t>06-026-16-00</t>
  </si>
  <si>
    <t>Бейсболка AMERICAN NEEDLE арт. 40742A-CBJ Columbus Blue Jackets Blue Line NHL (темно-синий) {navy}</t>
  </si>
  <si>
    <t>40742A-CBJ Columbus Blue Jackets Blue Line NHL</t>
  </si>
  <si>
    <t>06-027-18-00</t>
  </si>
  <si>
    <t>Бейсболка AMERICAN NEEDLE арт. 40742A-DRW Detroit Red Wings Blue Line NHL (красный) {red}</t>
  </si>
  <si>
    <t>40742A-DRW Detroit Red Wings Blue Line NHL</t>
  </si>
  <si>
    <t>06-028-11-00</t>
  </si>
  <si>
    <t>Бейсболка AMERICAN NEEDLE арт. 40742A-MNN Minnesota North Stars Blue Line NHL (зеленый) {kelg}</t>
  </si>
  <si>
    <t>40742A-MNN Minnesota North Stars Blue Line NHL</t>
  </si>
  <si>
    <t>kelg</t>
  </si>
  <si>
    <t>06-029-16-00</t>
  </si>
  <si>
    <t>Бейсболка AMERICAN NEEDLE арт. 40742A-MOC Montreal Canadiens Blue Line NHL (темно-синий) {navy}</t>
  </si>
  <si>
    <t>40742A-MOC Montreal Canadiens Blue Line NHL</t>
  </si>
  <si>
    <t>06-030-16-00</t>
  </si>
  <si>
    <t>Бейсболка AMERICAN NEEDLE арт. 40742A-NAP Nashville Predators Blue Line NHL (темно-синий) {navy}</t>
  </si>
  <si>
    <t>40742A-NAP Nashville Predators Blue Line NHL</t>
  </si>
  <si>
    <t>06-031-18-00</t>
  </si>
  <si>
    <t>Бейсболка AMERICAN NEEDLE арт. 40742A-OTS Ottawa Senators Blue Line NHL (красный) {red}</t>
  </si>
  <si>
    <t>40742A-OTS Ottawa Senators Blue Line NHL</t>
  </si>
  <si>
    <t>06-032-13-00</t>
  </si>
  <si>
    <t>Бейсболка AMERICAN NEEDLE арт. 40742A-PCO Arizona Coyotes Blue Line NHL (рыжий) {card}</t>
  </si>
  <si>
    <t>40742A-PCO Arizona Coyotes Blue Line NHL</t>
  </si>
  <si>
    <t>card</t>
  </si>
  <si>
    <t>06-033-09-00</t>
  </si>
  <si>
    <t>Бейсболка AMERICAN NEEDLE арт. 40742A-SEK Seattle Kraken Blue Line NHL (черный) {blk}</t>
  </si>
  <si>
    <t>40742A-SEK Seattle Kraken Blue Line NHL</t>
  </si>
  <si>
    <t>06-033-16-00</t>
  </si>
  <si>
    <t>Бейсболка AMERICAN NEEDLE арт. 40742A-SEK Seattle Kraken Blue Line NHL (темно-синий) {navy}</t>
  </si>
  <si>
    <t>06-033-17-00</t>
  </si>
  <si>
    <t>Бейсболка AMERICAN NEEDLE арт. 40742A-SEK Seattle Kraken Blue Line NHL (белый) {snow}</t>
  </si>
  <si>
    <t>snow</t>
  </si>
  <si>
    <t>06-034-09-00</t>
  </si>
  <si>
    <t>Бейсболка AMERICAN NEEDLE арт. 40742A-SJS San Jose Sharks Blue Line NHL (черный) {blk}</t>
  </si>
  <si>
    <t>40742A-SJS San Jose Sharks Blue Line NHL</t>
  </si>
  <si>
    <t>06-035-06-00</t>
  </si>
  <si>
    <t>Бейсболка AMERICAN NEEDLE арт. 40742A-VAC Vancouver Canucks Blue Line NHL (синий) {roy}</t>
  </si>
  <si>
    <t>40742A-VAC Vancouver Canucks Blue Line NHL</t>
  </si>
  <si>
    <t>06-036-09-00</t>
  </si>
  <si>
    <t>Бейсболка AMERICAN NEEDLE арт. 40742A-VGK Vegas Golden Knights Blue Line NHL (черный) {blk}</t>
  </si>
  <si>
    <t>40742A-VGK Vegas Golden Knights Blue Line NHL</t>
  </si>
  <si>
    <t>06-037-18-00</t>
  </si>
  <si>
    <t>Бейсболка AMERICAN NEEDLE арт. 40742A-WAC Washington Capitals Blue Line NHL (красный) {red}</t>
  </si>
  <si>
    <t>40742A-WAC Washington Capitals Blue Line NHL</t>
  </si>
  <si>
    <t>06-038-16-00</t>
  </si>
  <si>
    <t>Бейсболка AMERICAN NEEDLE арт. 40742A-WPJ Winnipeg Jets Blue Line NHL (темно-синий) {navy}</t>
  </si>
  <si>
    <t>40742A-WPJ Winnipeg Jets Blue Line NHL</t>
  </si>
  <si>
    <t>06-039-09-00</t>
  </si>
  <si>
    <t>Бейсболка AMERICAN NEEDLE арт. 40742B-CAH Carolina Hurricanes Blue Line NHL (черный) {blk}</t>
  </si>
  <si>
    <t>40742B-CAH Carolina Hurricanes Blue Line NHL</t>
  </si>
  <si>
    <t>06-040-16-00</t>
  </si>
  <si>
    <t>Бейсболка AMERICAN NEEDLE арт. 40742B-FLP Carolina Panthers Blue Line NHL (темно-синий) {navy}</t>
  </si>
  <si>
    <t>40742B-FLP Carolina Panthers Blue Line NHL</t>
  </si>
  <si>
    <t>06-041-09-00</t>
  </si>
  <si>
    <t>Бейсболка AMERICAN NEEDLE арт. 40742B-PHF Philadelphia Flyers Blue Line NHL (черный) {blk}</t>
  </si>
  <si>
    <t>40742B-PHF Philadelphia Flyers Blue Line NHL</t>
  </si>
  <si>
    <t>06-042-09-00</t>
  </si>
  <si>
    <t>Бейсболка AMERICAN NEEDLE арт. 40742B-PPN Pittsburgh Penguins Blue Line NHL (черный) {blk}</t>
  </si>
  <si>
    <t>40742B-PPN Pittsburgh Penguins Blue Line NHL</t>
  </si>
  <si>
    <t>06-043-16-00</t>
  </si>
  <si>
    <t>Бейсболка AMERICAN NEEDLE арт. 40742B-SEK Seattle Kraken Blue Line NHL (темно-синий) {navy}</t>
  </si>
  <si>
    <t>40742B-SEK Seattle Kraken Blue Line NHL</t>
  </si>
  <si>
    <t>06-044-06-00</t>
  </si>
  <si>
    <t>Бейсболка AMERICAN NEEDLE арт. 40742B-TML Toronto Maple Leafs Blue Line NHL (синий) {roy}</t>
  </si>
  <si>
    <t>40742B-TML Toronto Maple Leafs Blue Line NHL</t>
  </si>
  <si>
    <t>06-045-16-00</t>
  </si>
  <si>
    <t>Бейсболка AMERICAN NEEDLE арт. 41150A-NASA Space with NASA (темно-синий) {navy}</t>
  </si>
  <si>
    <t>41150A-NASA Space with NASA</t>
  </si>
  <si>
    <t>50% хлопок - 50% полиэстер</t>
  </si>
  <si>
    <t>06-046-09-00</t>
  </si>
  <si>
    <t>Бейсболка AMERICAN NEEDLE арт. 41150B-NASA Mars with NASA (черный) {blk}</t>
  </si>
  <si>
    <t>41150B-NASA Mars with NASA</t>
  </si>
  <si>
    <t>06-047-16-00</t>
  </si>
  <si>
    <t>Бейсболка AMERICAN NEEDLE арт. 41152A-NAP Nashville Predators Raglan Bones NHL (темно-синий) {navy}</t>
  </si>
  <si>
    <t>41152A-NAP Nashville Predators Raglan Bones NHL</t>
  </si>
  <si>
    <t>100% хлопок / сетка 100% полиэстер</t>
  </si>
  <si>
    <t>06-048-16-00</t>
  </si>
  <si>
    <t>Бейсболка AMERICAN NEEDLE арт. 41152A-SEK Seattle Kraken Raglan Bones NHL (темно-синий) {navy}</t>
  </si>
  <si>
    <t>41152A-SEK Seattle Kraken Raglan Bones NHL</t>
  </si>
  <si>
    <t>06-049-09-00</t>
  </si>
  <si>
    <t>Бейсболка AMERICAN NEEDLE арт. 41152A-VGK Vegas Golden Knights Raglan Bones NHL (черный) {blk}</t>
  </si>
  <si>
    <t>41152A-VGK Vegas Golden Knights Raglan Bones NHL</t>
  </si>
  <si>
    <t>06-050-09-00</t>
  </si>
  <si>
    <t>Шапка AMERICAN NEEDLE арт. 42050A-MTFU Fuji Mountain National Park Pillow (черный) {nit}</t>
  </si>
  <si>
    <t>42050A-MTFU Fuji Mountain National Park Pillow</t>
  </si>
  <si>
    <t>nit</t>
  </si>
  <si>
    <t>06-051-16-00</t>
  </si>
  <si>
    <t>Шапка AMERICAN NEEDLE арт. 42050A-YNP Yellowstone National Park Pillow (темно-синий) {niog}</t>
  </si>
  <si>
    <t>42050A-YNP Yellowstone National Park Pillow</t>
  </si>
  <si>
    <t>niog</t>
  </si>
  <si>
    <t>06-052-09-00</t>
  </si>
  <si>
    <t>Бейсболка AMERICAN NEEDLE арт. 42760A-CALI California (черный) {blk}</t>
  </si>
  <si>
    <t>42760A-CALI California</t>
  </si>
  <si>
    <t>06-052-86-00</t>
  </si>
  <si>
    <t>Бейсболка AMERICAN NEEDLE арт. 42760A-CALI California (светло-розовый) {cpnk}</t>
  </si>
  <si>
    <t>cpnk</t>
  </si>
  <si>
    <t>06-052-08-00</t>
  </si>
  <si>
    <t>Бейсболка AMERICAN NEEDLE арт. 42760A-CALI California (серый) {gry}</t>
  </si>
  <si>
    <t>06-052-19-00</t>
  </si>
  <si>
    <t>Бейсболка AMERICAN NEEDLE арт. 42760A-CALI California (голубой) {lblu}</t>
  </si>
  <si>
    <t>lblu</t>
  </si>
  <si>
    <t>06-052-05-00</t>
  </si>
  <si>
    <t>Бейсболка AMERICAN NEEDLE арт. 42760A-CALI California (темно-серый) {moss}</t>
  </si>
  <si>
    <t>06-052-16-00</t>
  </si>
  <si>
    <t>Бейсболка AMERICAN NEEDLE арт. 42760A-CALI California (темно-синий) {navy}</t>
  </si>
  <si>
    <t>06-052-17-00</t>
  </si>
  <si>
    <t>Бейсболка AMERICAN NEEDLE арт. 42760A-CALI California (белый) {snow}</t>
  </si>
  <si>
    <t>06-053-48-00</t>
  </si>
  <si>
    <t>Шапка AMERICAN NEEDLE арт. 42810A-CALI California (черный / белый) {blir}</t>
  </si>
  <si>
    <t>42810A-CALI California</t>
  </si>
  <si>
    <t>blir</t>
  </si>
  <si>
    <t>06-054-09-00</t>
  </si>
  <si>
    <t>Бейсболка AMERICAN NEEDLE арт. 42960A-CALI California Valin (черный) {blk}</t>
  </si>
  <si>
    <t>42960A-CALI California Valin</t>
  </si>
  <si>
    <t>06-055-09-00</t>
  </si>
  <si>
    <t>Бейсболка AMERICAN NEEDLE арт. 42960A-LOSA Los Angeles Valin (черный) {blk}</t>
  </si>
  <si>
    <t>42960A-LOSA Los Angeles Valin</t>
  </si>
  <si>
    <t>06-056-16-00</t>
  </si>
  <si>
    <t>Бейсболка AMERICAN NEEDLE арт. 42960A-NY New York Valin (темно-синий) {navy}</t>
  </si>
  <si>
    <t>42960A-NY New York Valin</t>
  </si>
  <si>
    <t>06-057-09-00</t>
  </si>
  <si>
    <t>Бейсболка AMERICAN NEEDLE арт. 42960B-CALI California Valin (черный) {iblk}</t>
  </si>
  <si>
    <t>42960B-CALI California Valin</t>
  </si>
  <si>
    <t>iblk</t>
  </si>
  <si>
    <t>06-058-20-00</t>
  </si>
  <si>
    <t>Бейсболка AMERICAN NEEDLE арт. 43020A-HAWA Hawaii Ballpark (желтый) {bsun}</t>
  </si>
  <si>
    <t>43020A-HAWA Hawaii Ballpark</t>
  </si>
  <si>
    <t>bsun</t>
  </si>
  <si>
    <t>06-059-09-00</t>
  </si>
  <si>
    <t>Бейсболка AMERICAN NEEDLE арт. 43020A-NASA Mars with NASA Ballpark (черный) {blk}</t>
  </si>
  <si>
    <t>43020A-NASA Mars with NASA Ballpark</t>
  </si>
  <si>
    <t>AMERICAN NEEDLE-Space</t>
  </si>
  <si>
    <t>06-060-09-00</t>
  </si>
  <si>
    <t>Бейсболка AMERICAN NEEDLE арт. 43020E-CALI California Ballpark (черный) {blk}</t>
  </si>
  <si>
    <t>43020E-CALI California Ballpark</t>
  </si>
  <si>
    <t>06-061-08-00</t>
  </si>
  <si>
    <t>Бейсболка AMERICAN NEEDLE арт. 43027A-HOS Hollywood Stars Ballpark MILB (серый / красный) {gyrd}</t>
  </si>
  <si>
    <t>43027A-HOS Hollywood Stars Ballpark MILB</t>
  </si>
  <si>
    <t>06-062-16-00</t>
  </si>
  <si>
    <t>Бейсболка AMERICAN NEEDLE арт. 43027A-SAF San Francisco Seals Ballpark MILB (темно-синий) {nvor}</t>
  </si>
  <si>
    <t>43027A-SAF San Francisco Seals Ballpark MILB</t>
  </si>
  <si>
    <t>nvor</t>
  </si>
  <si>
    <t>06-063-18-00</t>
  </si>
  <si>
    <t>Бейсболка AMERICAN NEEDLE арт. 43027A-SER Seattle Rainiers Ballpark MILB (красный) {rdwh}</t>
  </si>
  <si>
    <t>43027A-SER Seattle Rainiers Ballpark MILB</t>
  </si>
  <si>
    <t>rdwh</t>
  </si>
  <si>
    <t>06-064-36-00</t>
  </si>
  <si>
    <t>Бейсболка AMERICAN NEEDLE арт. 43027A-WHA Chicago Whales Ballpark MILB (кремовый / синий) {stnv}</t>
  </si>
  <si>
    <t>43027A-WHA Chicago Whales Ballpark MILB</t>
  </si>
  <si>
    <t>stnv</t>
  </si>
  <si>
    <t>06-065-16-00</t>
  </si>
  <si>
    <t>Бейсболка AMERICAN NEEDLE арт. 43260A-TX Texas (темно-синий) {navy}</t>
  </si>
  <si>
    <t>43260A-TX Texas</t>
  </si>
  <si>
    <t>06-066-10-00</t>
  </si>
  <si>
    <t>Бейсболка AMERICAN NEEDLE арт. 43350A-NASA Space with NASA (черный / серый) {ibgy}</t>
  </si>
  <si>
    <t>43350A-NASA Space with NASA</t>
  </si>
  <si>
    <t>ibgy</t>
  </si>
  <si>
    <t>06-066-18-00</t>
  </si>
  <si>
    <t>Бейсболка AMERICAN NEEDLE арт. 43350A-NASA Space with NASA (красный / синий) {irn}</t>
  </si>
  <si>
    <t>irn</t>
  </si>
  <si>
    <t>06-067-36-00</t>
  </si>
  <si>
    <t>Бейсболка AMERICAN NEEDLE арт. 43572B-VGK Vegas Golden Knights United NHL (кремовый / черный) {ivbk}</t>
  </si>
  <si>
    <t>43572B-VGK Vegas Golden Knights United NHL</t>
  </si>
  <si>
    <t>ivbk</t>
  </si>
  <si>
    <t>06-068-09-00</t>
  </si>
  <si>
    <t>Бейсболка AMERICAN NEEDLE арт. 43622A-VGK Vegas Golden Knights NHL (черный) {blk}</t>
  </si>
  <si>
    <t>43622A-VGK Vegas Golden Knights NHL</t>
  </si>
  <si>
    <t>06-069-36-00</t>
  </si>
  <si>
    <t>Бейсболка AMERICAN NEEDLE арт. 43710A-MB Malibu Beach (кремовый / оливковый) {pido}</t>
  </si>
  <si>
    <t>43710A-MB Malibu Beach</t>
  </si>
  <si>
    <t>pido</t>
  </si>
  <si>
    <t>06-070-20-00</t>
  </si>
  <si>
    <t>Бейсболка AMERICAN NEEDLE арт. 43732B-NAP Nashville Predators NHL (желтый / синий) {godn}</t>
  </si>
  <si>
    <t>43732B-NAP Nashville Predators NHL</t>
  </si>
  <si>
    <t>godn</t>
  </si>
  <si>
    <t>06-071-34-00</t>
  </si>
  <si>
    <t>Бейсболка AMERICAN NEEDLE арт. 43742A-CBH Chicago Blackhawks NHL (розовый) {cpnk}</t>
  </si>
  <si>
    <t>43742A-CBH Chicago Blackhawks NHL</t>
  </si>
  <si>
    <t>06-071-17-00</t>
  </si>
  <si>
    <t>Бейсболка AMERICAN NEEDLE арт. 43742A-CBH Chicago Blackhawks NHL (белый) {snow}</t>
  </si>
  <si>
    <t>06-072-09-00</t>
  </si>
  <si>
    <t>Бейсболка AMERICAN NEEDLE арт. 43742A-LAK Los Angeles Kings NHL (черный) {blk}</t>
  </si>
  <si>
    <t>43742A-LAK Los Angeles Kings NHL</t>
  </si>
  <si>
    <t>06-072-34-00</t>
  </si>
  <si>
    <t>Бейсболка AMERICAN NEEDLE арт. 43742A-LAK Los Angeles Kings NHL (розовый) {cpnk}</t>
  </si>
  <si>
    <t>06-072-17-00</t>
  </si>
  <si>
    <t>Бейсболка AMERICAN NEEDLE арт. 43742A-LAK Los Angeles Kings NHL (белый) {snow}</t>
  </si>
  <si>
    <t>06-073-34-00</t>
  </si>
  <si>
    <t>Бейсболка AMERICAN NEEDLE арт. 43742A-NYR New York Rangers NHL (розовый) {cpnk}</t>
  </si>
  <si>
    <t>43742A-NYR New York Rangers NHL</t>
  </si>
  <si>
    <t>06-073-17-00</t>
  </si>
  <si>
    <t>Бейсболка AMERICAN NEEDLE арт. 43742A-NYR New York Rangers NHL (белый) {snow}</t>
  </si>
  <si>
    <t>06-074-09-00</t>
  </si>
  <si>
    <t>Бейсболка AMERICAN NEEDLE арт. 43870A-CALI California (черный) {blk}</t>
  </si>
  <si>
    <t>43870A-CALI California</t>
  </si>
  <si>
    <t>06-075-09-00</t>
  </si>
  <si>
    <t>Бейсболка AMERICAN NEEDLE арт. 43870A-NASA Space with NASA (черный) {blk}</t>
  </si>
  <si>
    <t>43870A-NASA Space with NASA</t>
  </si>
  <si>
    <t>06-076-19-00</t>
  </si>
  <si>
    <t>Бейсболка AMERICAN NEEDLE арт. 43880A-MALI Malibu (голубой) {seaf}</t>
  </si>
  <si>
    <t>43880A-MALI Malibu</t>
  </si>
  <si>
    <t>seaf</t>
  </si>
  <si>
    <t>06-077-09-00</t>
  </si>
  <si>
    <t>Бейсболка AMERICAN NEEDLE арт. 43910A-CALI California (черный) {blk}</t>
  </si>
  <si>
    <t>43910A-CALI California</t>
  </si>
  <si>
    <t>06-077-56-00</t>
  </si>
  <si>
    <t>Бейсболка AMERICAN NEEDLE арт. 43910A-CALI California (хаки) {camo}</t>
  </si>
  <si>
    <t>06-078-06-00</t>
  </si>
  <si>
    <t>Бейсболка AMERICAN NEEDLE арт. 43910A-NASA Space with NASA (синий) {navy}</t>
  </si>
  <si>
    <t>43910A-NASA Space with NASA</t>
  </si>
  <si>
    <t>06-079-08-00</t>
  </si>
  <si>
    <t>Бейсболка AMERICAN NEEDLE арт. 43910A-NY New York (серый) {gry}</t>
  </si>
  <si>
    <t>43910A-NY New York</t>
  </si>
  <si>
    <t>06-080-18-00</t>
  </si>
  <si>
    <t>Бейсболка AMERICAN NEEDLE арт. 43910A-TX Texas (красный) {red}</t>
  </si>
  <si>
    <t>43910A-TX Texas</t>
  </si>
  <si>
    <t>06-081-17-00</t>
  </si>
  <si>
    <t>Бейсболка AMERICAN NEEDLE арт. 44500A-NY New York (белый) {wht}</t>
  </si>
  <si>
    <t>44500A-NY New York</t>
  </si>
  <si>
    <t>wht</t>
  </si>
  <si>
    <t>06-082-36-00</t>
  </si>
  <si>
    <t>Бейсболка AMERICAN NEEDLE арт. 44700B-LOSA Los Angeles (кремовый / черный) {ivbk}</t>
  </si>
  <si>
    <t>44700B-LOSA Los Angeles</t>
  </si>
  <si>
    <t>06-083-78-00</t>
  </si>
  <si>
    <t>Бейсболка AMERICAN NEEDLE арт. 44730A-NASA Space with NASA Roughage (синий / черный) {gron}</t>
  </si>
  <si>
    <t>44730A-NASA Space with NASA Roughage</t>
  </si>
  <si>
    <t>gron</t>
  </si>
  <si>
    <t>06-083-72-00</t>
  </si>
  <si>
    <t>Бейсболка AMERICAN NEEDLE арт. 44730A-NASA Space with NASA (черный / красный) {inr}</t>
  </si>
  <si>
    <t>inr</t>
  </si>
  <si>
    <t>06-084-72-00</t>
  </si>
  <si>
    <t>Бейсболка AMERICAN NEEDLE арт. 44740A-ANA Anaheim Aces Archive MILB (черный / красный) {bldr}</t>
  </si>
  <si>
    <t>44740A-ANA Anaheim Aces Archive MILB</t>
  </si>
  <si>
    <t>bldr</t>
  </si>
  <si>
    <t>06-085-16-00</t>
  </si>
  <si>
    <t>Бейсболка AMERICAN NEEDLE арт. 44740A-ASE Austin Senators Archive MILB (темно-синий) {navy}</t>
  </si>
  <si>
    <t>44740A-ASE Austin Senators Archive MILB</t>
  </si>
  <si>
    <t>06-086-11-00</t>
  </si>
  <si>
    <t>Бейсболка AMERICAN NEEDLE арт. 44740A-BSH Boston Shamrocks Archive MILB (зеленый) {dgrn}</t>
  </si>
  <si>
    <t>44740A-BSH Boston Shamrocks Archive MILB</t>
  </si>
  <si>
    <t>dgrn</t>
  </si>
  <si>
    <t>06-087-09-00</t>
  </si>
  <si>
    <t>Бейсболка AMERICAN NEEDLE арт. 44740A-DAU Daiei Unions Archive NLB (черный) {blk}</t>
  </si>
  <si>
    <t>44740A-DAU Daiei Unions Archive NLB</t>
  </si>
  <si>
    <t>06-088-16-00</t>
  </si>
  <si>
    <t>Бейсболка AMERICAN NEEDLE арт. 44740A-HBU Houston Buffalos Archive TLB (темно-синий) {navy}</t>
  </si>
  <si>
    <t>44740A-HBU Houston Buffalos Archive TLB</t>
  </si>
  <si>
    <t>06-089-16-00</t>
  </si>
  <si>
    <t>Бейсболка AMERICAN NEEDLE арт. 44740A-KCK Kansas City Katz Archive MILB (темно-синий) {navy}</t>
  </si>
  <si>
    <t>44740A-KCK Kansas City Katz Archive MILB</t>
  </si>
  <si>
    <t>06-090-09-00</t>
  </si>
  <si>
    <t>Бейсболка AMERICAN NEEDLE арт. 44740A-LAJ Los Angeles Jets Archive ABL (черный) {blk}</t>
  </si>
  <si>
    <t>44740A-LAJ Los Angeles Jets Archive ABL</t>
  </si>
  <si>
    <t>06-091-09-00</t>
  </si>
  <si>
    <t>Бейсболка AMERICAN NEEDLE арт. 44740A-LST Las Vegas Stars Archive MILB (черный) {blk}</t>
  </si>
  <si>
    <t>44740A-LST Las Vegas Stars Archive MILB</t>
  </si>
  <si>
    <t>06-092-16-00</t>
  </si>
  <si>
    <t>Бейсболка AMERICAN NEEDLE арт. 44740A-WHA Chicago Whales Archive MILB (темно-синий) {navb}</t>
  </si>
  <si>
    <t>44740A-WHA Chicago Whales Archive MILB</t>
  </si>
  <si>
    <t>navb</t>
  </si>
  <si>
    <t>06-093-16-00</t>
  </si>
  <si>
    <t>Бейсболка AMERICAN NEEDLE арт. 44742A-NYA New York Americans Archive NHL (темно-синий) {nvdr}</t>
  </si>
  <si>
    <t>44742A-NYA New York Americans Archive NHL</t>
  </si>
  <si>
    <t>nvdr</t>
  </si>
  <si>
    <t>06-094-09-00</t>
  </si>
  <si>
    <t>Бейсболка AMERICAN NEEDLE арт. 44742A-OAS Oakland Seals Archive NHL (черный) {blk}</t>
  </si>
  <si>
    <t>44742A-OAS Oakland Seals Archive NHL</t>
  </si>
  <si>
    <t>06-095-16-00</t>
  </si>
  <si>
    <t>Бейсболка AMERICAN NEEDLE арт. 44747A-CNT Cincinnati Tigers Archive NL (темно-синий) {navy}</t>
  </si>
  <si>
    <t>44747A-CNT Cincinnati Tigers Archive NL</t>
  </si>
  <si>
    <t>06-096-05-00</t>
  </si>
  <si>
    <t>Бейсболка AMERICAN NEEDLE арт. 44747A-MML Minneapolis Millers Archive MILB (темно-серый) {blor}</t>
  </si>
  <si>
    <t>44747A-MML Minneapolis Millers Archive MILB</t>
  </si>
  <si>
    <t>06-097-16-00</t>
  </si>
  <si>
    <t>Бейсболка AMERICAN NEEDLE арт. 44747A-POB Portland Beavers Archive MILB (темно-синий) {navy}</t>
  </si>
  <si>
    <t>44747A-POB Portland Beavers Archive MILB</t>
  </si>
  <si>
    <t>06-098-26-00</t>
  </si>
  <si>
    <t>Бейсболка AMERICAN NEEDLE арт. 44747B-POB Portland Beavers Archive MILB (серый / синий) {gynv}</t>
  </si>
  <si>
    <t>44747B-POB Portland Beavers Archive MILB</t>
  </si>
  <si>
    <t>gynv</t>
  </si>
  <si>
    <t>06-099-18-00</t>
  </si>
  <si>
    <t>Бейсболка AMERICAN NEEDLE арт. 44747B-SER Seattle Rainers Archive MILB (красный) {dki}</t>
  </si>
  <si>
    <t>44747B-SER Seattle Rainers Archive MILB</t>
  </si>
  <si>
    <t>dki</t>
  </si>
  <si>
    <t>06-100-70-00</t>
  </si>
  <si>
    <t>Бейсболка AMERICAN NEEDLE арт. 44810A-CALI California (черный / голубой) {blse}</t>
  </si>
  <si>
    <t>44810A-CALI California</t>
  </si>
  <si>
    <t>blse</t>
  </si>
  <si>
    <t>06-101-16-00</t>
  </si>
  <si>
    <t>Бейсболка AMERICAN NEEDLE арт. 44820A-NASA Space with NASA (темно-синий) {navy}</t>
  </si>
  <si>
    <t>44820A-NASA Space with NASA</t>
  </si>
  <si>
    <t>06-102-17-00</t>
  </si>
  <si>
    <t>Бейсболка AMERICAN NEEDLE арт. 44860A-CALI California (белый) {wht}</t>
  </si>
  <si>
    <t>44860A-CALI California</t>
  </si>
  <si>
    <t>06-103-40-00</t>
  </si>
  <si>
    <t>Бейсболка AMERICAN NEEDLE арт. 44870A-CALI California (черный / розовый) {wbnp}</t>
  </si>
  <si>
    <t>44870A-CALI California</t>
  </si>
  <si>
    <t>wbnp</t>
  </si>
  <si>
    <t>06-104-09-00</t>
  </si>
  <si>
    <t>Бейсболка AMERICAN NEEDLE арт. 44890D-CALI California (черный) {blk}</t>
  </si>
  <si>
    <t>44890D-CALI California</t>
  </si>
  <si>
    <t>06-105-09-00</t>
  </si>
  <si>
    <t>Бейсболка AMERICAN NEEDLE арт. 44900A-CALI California Replay (черный) {blk}</t>
  </si>
  <si>
    <t>44900A-CALI California Replay</t>
  </si>
  <si>
    <t>06-106-17-00</t>
  </si>
  <si>
    <t>Бейсболка AMERICAN NEEDLE арт. 44900B-CALI California Replay (белый) {snow}</t>
  </si>
  <si>
    <t>44900B-CALI California Replay</t>
  </si>
  <si>
    <t>06-107-16-00</t>
  </si>
  <si>
    <t>Бейсболка AMERICAN NEEDLE арт. 44910A-NASA (темно-синий) {navy}</t>
  </si>
  <si>
    <t>44910A-NASA Apollo 50 years</t>
  </si>
  <si>
    <t>06-107-08-00</t>
  </si>
  <si>
    <t>Бейсболка AMERICAN NEEDLE арт. 44910A-NASA Apollo 50 years (серый) {steg}</t>
  </si>
  <si>
    <t>steg</t>
  </si>
  <si>
    <t>06-108-09-00</t>
  </si>
  <si>
    <t>Бейсболка AMERICAN NEEDLE арт. 44940A-NASA Space with NASA (черный) {blk}</t>
  </si>
  <si>
    <t>44940A-NASA Space with NASA</t>
  </si>
  <si>
    <t>06-109-64-00</t>
  </si>
  <si>
    <t>Бейсболка AMERICAN NEEDLE арт. 44970A-CALI California (серый / розовый) {spfa}</t>
  </si>
  <si>
    <t>44970A-CALI California</t>
  </si>
  <si>
    <t>spfa</t>
  </si>
  <si>
    <t>06-110-19-00</t>
  </si>
  <si>
    <t>Бейсболка AMERICAN NEEDLE арт. 45000A-NASA Space with NASA (голубой) {pblu}</t>
  </si>
  <si>
    <t>45000A-NASA Space with NASA</t>
  </si>
  <si>
    <t>58% полиэстер - 42% нейлон</t>
  </si>
  <si>
    <t>pblu</t>
  </si>
  <si>
    <t>06-111-56-00</t>
  </si>
  <si>
    <t>Панама AMERICAN NEEDLE арт. 45010A-CALI California Twill (хаки) {camo}</t>
  </si>
  <si>
    <t>45010A-CALI California Twill</t>
  </si>
  <si>
    <t>06-111-56-56</t>
  </si>
  <si>
    <t>06-111-56-60</t>
  </si>
  <si>
    <t>06-112-09-00</t>
  </si>
  <si>
    <t>Бейсболка AMERICAN NEEDLE арт. 45020A-CALI California Conrad (черный) {blk}</t>
  </si>
  <si>
    <t>45020A-CALI California Conrad</t>
  </si>
  <si>
    <t>06-113-09-00</t>
  </si>
  <si>
    <t>Бейсболка AMERICAN NEEDLE арт. 45030A-NASA Space with NASA General (черный) {blk}</t>
  </si>
  <si>
    <t>45030A-NASA Space with NASA General</t>
  </si>
  <si>
    <t>06-114-09-00</t>
  </si>
  <si>
    <t>Бейсболка AMERICAN NEEDLE арт. 45060A-CA California Surplus (черный) {blk}</t>
  </si>
  <si>
    <t>45060A-CA California Surplus</t>
  </si>
  <si>
    <t>06-115-09-00</t>
  </si>
  <si>
    <t>Бейсболка AMERICAN NEEDLE арт. 45060A-NASA Space with NASA Surplus (черный) {blk}</t>
  </si>
  <si>
    <t>45060A-NASA Space with NASA Surplus</t>
  </si>
  <si>
    <t>06-116-09-00</t>
  </si>
  <si>
    <t>Бейсболка AMERICAN NEEDLE арт. GM-1904A Firebird (черный) {blk}</t>
  </si>
  <si>
    <t>GM-1904A Firebird</t>
  </si>
  <si>
    <t>AMERICAN NEEDLE-Cars</t>
  </si>
  <si>
    <t>06-117-36-00</t>
  </si>
  <si>
    <t>Бейсболка AMERICAN NEEDLE арт. GM-1908A Chevrolet (кремовый / синий) {invy}</t>
  </si>
  <si>
    <t>GM-1908A Chevrolet</t>
  </si>
  <si>
    <t>invy</t>
  </si>
  <si>
    <t>06-118-09-00</t>
  </si>
  <si>
    <t>Бейсболка AMERICAN NEEDLE арт. GM-1909A Chevrolet (черный) {blk}</t>
  </si>
  <si>
    <t>GM-1909A Chevrolet</t>
  </si>
  <si>
    <t>06-119-09-00</t>
  </si>
  <si>
    <t>Бейсболка AMERICAN NEEDLE арт. GM-1909B Cadillac (черный) {blk}</t>
  </si>
  <si>
    <t>GM-1909B Cadillac</t>
  </si>
  <si>
    <t>06-120-19-00</t>
  </si>
  <si>
    <t>Бейсболка AMERICAN NEEDLE арт. GM-1910A Chevrolet (голубой) {iroy}</t>
  </si>
  <si>
    <t>GM-1910A Chevrolet</t>
  </si>
  <si>
    <t>вельветовые</t>
  </si>
  <si>
    <t>iroy</t>
  </si>
  <si>
    <t>06-121-16-00</t>
  </si>
  <si>
    <t>Бейсболка AMERICAN NEEDLE арт. GM-2002A Chevrolet (темно-синий) {invy}</t>
  </si>
  <si>
    <t>GM-2002A Chevrolet</t>
  </si>
  <si>
    <t>06-122-09-00</t>
  </si>
  <si>
    <t>Бейсболка AMERICAN NEEDLE арт. GMC-2001A Cadillac (черный) {blk}</t>
  </si>
  <si>
    <t>GMC-2001A Cadillac</t>
  </si>
  <si>
    <t>06-123-16-00</t>
  </si>
  <si>
    <t>Бейсболка AMERICAN NEEDLE арт. GMC-2001B Chevrolet (темно-синий) {navy}</t>
  </si>
  <si>
    <t>GMC-2001B Chevrolet</t>
  </si>
  <si>
    <t>06-124-09-00</t>
  </si>
  <si>
    <t>Бейсболка AMERICAN NEEDLE арт. SMU277A-NASA Space with NASA (черный) {blk}</t>
  </si>
  <si>
    <t>SMU277A-NASA Space with NASA</t>
  </si>
  <si>
    <t>06-125-06-00</t>
  </si>
  <si>
    <t>Бейсболка AMERICAN NEEDLE арт. SMU277A-YNP Yellowstone (зеленый) {dgrn}</t>
  </si>
  <si>
    <t>SMU277A-YNP Yellowstone</t>
  </si>
  <si>
    <t>06-126-02-00</t>
  </si>
  <si>
    <t>Бейсболка AMERICAN NEEDLE арт. SMU302A-PALMS Palm Springs (бежевый) {stn}</t>
  </si>
  <si>
    <t>SMU302A-PALMS Palm Springs</t>
  </si>
  <si>
    <t>stn</t>
  </si>
  <si>
    <t>06-127-09-00</t>
  </si>
  <si>
    <t>Бейсболка AMERICAN NEEDLE арт. SMU302D-GM Cadillac (черный) {blk}</t>
  </si>
  <si>
    <t>SMU302D-GM Cadillac</t>
  </si>
  <si>
    <t>06-128-06-00</t>
  </si>
  <si>
    <t>Бейсболка AMERICAN NEEDLE арт. SMU500A-TAHOE Lake Tahoe (синий) {gsbn}</t>
  </si>
  <si>
    <t>SMU500A-TAHOE Lake Tahoe</t>
  </si>
  <si>
    <t>gsbn</t>
  </si>
  <si>
    <t>06-129-03-00</t>
  </si>
  <si>
    <t>Бейсболка AMERICAN NEEDLE арт. SMU562-VT Vermont Iconic (оливковый) {dgrn}</t>
  </si>
  <si>
    <t>SMU562-VT Vermont Iconic</t>
  </si>
  <si>
    <t>06-130-03-00</t>
  </si>
  <si>
    <t>Бейсболка AMERICAN NEEDLE арт. SMU598A-VT Vermont (оливковый) {icgc}</t>
  </si>
  <si>
    <t>SMU598A-VT Vermont</t>
  </si>
  <si>
    <t>icgc</t>
  </si>
  <si>
    <t>06-052-01-00</t>
  </si>
  <si>
    <t>Бейсболка AMERICAN NEEDLE арт. 42760A-CALI California (светло-серый) {mineral}</t>
  </si>
  <si>
    <t>06-131-03-00</t>
  </si>
  <si>
    <t>Бейсболка AMERICAN NEEDLE арт. 20001A-AUSTINMO Austin Motor Company (оливковый) {moss}</t>
  </si>
  <si>
    <t>20001A-AUSTINMO Austin Motor Company</t>
  </si>
  <si>
    <t>Cars</t>
  </si>
  <si>
    <t>06-132-09-00</t>
  </si>
  <si>
    <t>Бейсболка AMERICAN NEEDLE арт. 20001A-IRONSIDE Ironside Motorcycle (черный) {black}</t>
  </si>
  <si>
    <t>20001A-IRONSIDE Ironside Motorcycle</t>
  </si>
  <si>
    <t>06-133-16-00</t>
  </si>
  <si>
    <t>Бейсболка AMERICAN NEEDLE арт. 20001A-LAMOTOR Los Angeles Motordrome (темно-синий) {navy}</t>
  </si>
  <si>
    <t>20001A-LAMOTOR Los Angeles Motordrome</t>
  </si>
  <si>
    <t>06-134-18-00</t>
  </si>
  <si>
    <t>Бейсболка AMERICAN NEEDLE арт. 20001A-NWILKES North Wilkesboro Speedway (красный) {crimson}</t>
  </si>
  <si>
    <t>20001A-NWILKES North Wilkesboro Speedway</t>
  </si>
  <si>
    <t>crimson</t>
  </si>
  <si>
    <t>06-135-19-00</t>
  </si>
  <si>
    <t>Бейсболка AMERICAN NEEDLE арт. 20001A-SAUGUS Saugus Speedway (голубой) {seafoam}</t>
  </si>
  <si>
    <t>20001A-SAUGUS Saugus Speedway</t>
  </si>
  <si>
    <t>seafoam</t>
  </si>
  <si>
    <t>06-136-06-00</t>
  </si>
  <si>
    <t>Бейсболка AMERICAN NEEDLE арт. 20001A-SUPERT The Super Track (синий) {blue}</t>
  </si>
  <si>
    <t>20001A-SUPERT The Super Track</t>
  </si>
  <si>
    <t>06-137-65-00</t>
  </si>
  <si>
    <t>Бейсболка AMERICAN NEEDLE арт. 21001A-CA California Sinclair (темно-синий / белый) {nvivr}</t>
  </si>
  <si>
    <t>21001A-CA California Sinclair</t>
  </si>
  <si>
    <t>nvivr</t>
  </si>
  <si>
    <t>06-138-07-00</t>
  </si>
  <si>
    <t>Бейсболка AMERICAN NEEDLE арт. 21002A-CALI California Pacific Coast (темно-зеленый) {dk cedar}</t>
  </si>
  <si>
    <t>21002A-CALI California Pacific Coast</t>
  </si>
  <si>
    <t>58% нейлон - 42% полиэстер</t>
  </si>
  <si>
    <t>dk cedar</t>
  </si>
  <si>
    <t>06-139-19-00</t>
  </si>
  <si>
    <t>Бейсболка AMERICAN NEEDLE арт. 21002A-NASA Space with NASA Pacific Coast (голубой) {sky blue}</t>
  </si>
  <si>
    <t>21002A-NASA Space with NASA Pacific Coast</t>
  </si>
  <si>
    <t>06-140-09-00</t>
  </si>
  <si>
    <t>Бейсболка AMERICAN NEEDLE арт. 21005A-BAT Baltimore Terrapins Archive MILB (черный) {black}</t>
  </si>
  <si>
    <t>21005A-BAT Baltimore Terrapins Archive MILB</t>
  </si>
  <si>
    <t>06-141-09-00</t>
  </si>
  <si>
    <t>Бейсболка AMERICAN NEEDLE арт. 21005A-BBB Birmingham Black Barons Archive NL (черный) {black}</t>
  </si>
  <si>
    <t>21005A-BBB Birmingham Black Barons Archive NL</t>
  </si>
  <si>
    <t>06-142-45-00</t>
  </si>
  <si>
    <t>Бейсболка AMERICAN NEEDLE арт. 21005A-BRB Brooklyn Bushwicks Archive MILB (темно-синий / оранжевый) {nvor}</t>
  </si>
  <si>
    <t>21005A-BRB Brooklyn Bushwicks Archive MILB</t>
  </si>
  <si>
    <t>06-143-38-00</t>
  </si>
  <si>
    <t>Бейсболка AMERICAN NEEDLE арт. 21005A-BTT Brooklyn Tip-Tops Archive MILB (белый / синий) {ivrl}</t>
  </si>
  <si>
    <t>21005A-BTT Brooklyn Tip-Tops Archive MILB</t>
  </si>
  <si>
    <t>ivrl</t>
  </si>
  <si>
    <t>06-144-09-00</t>
  </si>
  <si>
    <t>Бейсболка AMERICAN NEEDLE арт. 21005A-CAG Chicago American Giants Archive NL (черный) {black}</t>
  </si>
  <si>
    <t>21005A-CAG Chicago American Giants Archive NL</t>
  </si>
  <si>
    <t>06-145-95-00</t>
  </si>
  <si>
    <t>Бейсболка AMERICAN NEEDLE арт. 21005A-CBS Chicago Blue Stockings Archive MILB (синий / белый) {royal-ivory}</t>
  </si>
  <si>
    <t>21005A-CBS Chicago Blue Stockings Archive MILB</t>
  </si>
  <si>
    <t>royal-ivory</t>
  </si>
  <si>
    <t>06-146-70-00</t>
  </si>
  <si>
    <t>Бейсболка AMERICAN NEEDLE арт. 21005A-CHO Chicago Orphans Archive MILB (белый / темно-синий) {ivory-navy}</t>
  </si>
  <si>
    <t>21005A-CHO Chicago Orphans Archive MILB</t>
  </si>
  <si>
    <t>ivory-navy</t>
  </si>
  <si>
    <t>06-147-45-00</t>
  </si>
  <si>
    <t>Бейсболка AMERICAN NEEDLE арт. 21005A-CSP Cleveland Spiders Archive MILB (белый / красный) {ivory-red}</t>
  </si>
  <si>
    <t>21005A-CSP Cleveland Spiders Archive MILB</t>
  </si>
  <si>
    <t>ivory-red</t>
  </si>
  <si>
    <t>06-148-48-00</t>
  </si>
  <si>
    <t>Бейсболка AMERICAN NEEDLE арт. 21005A-CUG Chicago Union Giants Archive MILB (белый / черный) {ivory-black}</t>
  </si>
  <si>
    <t>21005A-CUG Chicago Union Giants Archive MILB</t>
  </si>
  <si>
    <t>ivory-black</t>
  </si>
  <si>
    <t>06-149-70-00</t>
  </si>
  <si>
    <t>Бейсболка AMERICAN NEEDLE арт. 21005A-DTW Detroit Wolverines Archive MILB (белый / темно-синий) {ivory-navy}</t>
  </si>
  <si>
    <t>21005A-DTW Detroit Wolverines Archive MILB</t>
  </si>
  <si>
    <t>06-150-01-00</t>
  </si>
  <si>
    <t>Бейсболка AMERICAN NEEDLE арт. 21005A-HOG Homestead Grays Archive NL (светло-серый) {grey}</t>
  </si>
  <si>
    <t>21005A-HOG Homestead Grays Archive NL</t>
  </si>
  <si>
    <t>06-151-18-00</t>
  </si>
  <si>
    <t>Бейсболка AMERICAN NEEDLE арт. 21005A-KCM Kansas City Monarchs Archive NL (красный) {red}</t>
  </si>
  <si>
    <t>21005A-KCM Kansas City Monarchs Archive NL</t>
  </si>
  <si>
    <t>06-152-70-00</t>
  </si>
  <si>
    <t>Бейсболка AMERICAN NEEDLE арт. 21005A-KCP Kansas City Packers Archive MILB (белый / темно-синий) {ivory-navy}</t>
  </si>
  <si>
    <t>21005A-KCP Kansas City Packers Archive MILB</t>
  </si>
  <si>
    <t>06-153-16-00</t>
  </si>
  <si>
    <t>Бейсболка AMERICAN NEEDLE арт. 21005A-LCO Louisville Colonels Archive MILB (темно-синий) {navy-red}</t>
  </si>
  <si>
    <t>21005A-LCO Louisville Colonels Archive MILB</t>
  </si>
  <si>
    <t>navy-red</t>
  </si>
  <si>
    <t>06-154-16-00</t>
  </si>
  <si>
    <t>Бейсболка AMERICAN NEEDLE арт. 21005A-NYC New York Cubans Archive NL (темно-синий) {navy}</t>
  </si>
  <si>
    <t>21005A-NYC New York Cubans Archive NL</t>
  </si>
  <si>
    <t>06-155-09-00</t>
  </si>
  <si>
    <t>Бейсболка AMERICAN NEEDLE арт. 21005A-NYKN New York Knickerbocker Archive MILB (черный) {black}</t>
  </si>
  <si>
    <t>21005A-NYKN New York Knickerbocker Archive MILB</t>
  </si>
  <si>
    <t>06-156-16-00</t>
  </si>
  <si>
    <t>Бейсболка AMERICAN NEEDLE арт. 21005A-SAF San Francisco Seals Archive MILB (темно-синий) {navy}</t>
  </si>
  <si>
    <t>21005A-SAF San Francisco Seals Archive MILB</t>
  </si>
  <si>
    <t>06-157-16-00</t>
  </si>
  <si>
    <t>Бейсболка AMERICAN NEEDLE арт. 21005A-SER Seattle Rainers Archive MILB (темно-синий) {navy}</t>
  </si>
  <si>
    <t>21005A-SER Seattle Rainers Archive MILB</t>
  </si>
  <si>
    <t>06-158-16-00</t>
  </si>
  <si>
    <t>Бейсболка AMERICAN NEEDLE арт. 21005A-STE Saint Louis Terriers Archive MILB (темно-синий) {navy}</t>
  </si>
  <si>
    <t>21005A-STE Saint Louis Terriers Archive MILB</t>
  </si>
  <si>
    <t>06-159-70-00</t>
  </si>
  <si>
    <t>Бейсболка AMERICAN NEEDLE арт. 21005A-WHA Chicago Whales Archive MILB (белый / темно-синий) {ivory-navy}</t>
  </si>
  <si>
    <t>21005A-WHA Chicago Whales Archive MILB</t>
  </si>
  <si>
    <t>06-160-09-00</t>
  </si>
  <si>
    <t>Бейсболка AMERICAN NEEDLE арт. 21005A-YOG Yomiuri Giants Archive NPL (черный) {black}</t>
  </si>
  <si>
    <t>21005A-YOG Yomiuri Giants Archive NPL</t>
  </si>
  <si>
    <t>06-161-12-00</t>
  </si>
  <si>
    <t>Бейсболка AMERICAN NEEDLE арт. 21006A-COA Colorado Avalanche Archive 400 NHL (бордовый) {mar}</t>
  </si>
  <si>
    <t>21006A-COA Colorado Avalanche Archive 400 NHL</t>
  </si>
  <si>
    <t>06-162-01-00</t>
  </si>
  <si>
    <t>Бейсболка AMERICAN NEEDLE арт. 21006A-HOG Homestead Grays Archive 400 NL (светло-серый) {grey}</t>
  </si>
  <si>
    <t>21006A-HOG Homestead Grays Archive 400 NL</t>
  </si>
  <si>
    <t>65% акрил - 35% шерсть</t>
  </si>
  <si>
    <t>06-163-16-00</t>
  </si>
  <si>
    <t>Бейсболка AMERICAN NEEDLE арт. 21006A-LOS Los Angeles Angels Archive 400 MILB (темно-синий) {navy}</t>
  </si>
  <si>
    <t>21006A-LOS Los Angeles Angels Archive 400 MILB</t>
  </si>
  <si>
    <t>06-164-09-00</t>
  </si>
  <si>
    <t>Бейсболка AMERICAN NEEDLE арт. 21006A-NBY New York Black Yankees Archive 400 NL (черный) {black}</t>
  </si>
  <si>
    <t>21006A-NBY New York Black Yankees Archive 400 NL</t>
  </si>
  <si>
    <t>06-165-16-00</t>
  </si>
  <si>
    <t>Бейсболка AMERICAN NEEDLE арт. 21006A-NYC New York Cubans Archive 400 NL (темно-синий) {navy}</t>
  </si>
  <si>
    <t>21006A-NYC New York Cubans Archive 400 NL</t>
  </si>
  <si>
    <t>06-166-62-00</t>
  </si>
  <si>
    <t>Бейсболка AMERICAN NEEDLE арт. 21006A-SJS San Jose Sharks Archive 400 NHL (черный / голубой) {blte}</t>
  </si>
  <si>
    <t>21006A-SJS San Jose Sharks Archive 400 NHL</t>
  </si>
  <si>
    <t>blte</t>
  </si>
  <si>
    <t>06-167-06-00</t>
  </si>
  <si>
    <t>Бейсболка AMERICAN NEEDLE арт. 21006A-TML Toronto Maple Leafs Archive 400 NHL (синий) {roy}</t>
  </si>
  <si>
    <t>21006A-TML Toronto Maple Leafs Archive 400 NHL</t>
  </si>
  <si>
    <t>06-168-21-00</t>
  </si>
  <si>
    <t>Бейсболка AMERICAN NEEDLE арт. 21006A-WPJ Winnipeg Jets Archive 400 NHL (синий / красный) {royal-red}</t>
  </si>
  <si>
    <t>21006A-WPJ Winnipeg Jets Archive 400 NHL</t>
  </si>
  <si>
    <t>royal-red</t>
  </si>
  <si>
    <t>06-169-62-00</t>
  </si>
  <si>
    <t>Бейсболка AMERICAN NEEDLE арт. 21007A-CA California Surf Tri-Color (голубой / темно-синий) {navy}</t>
  </si>
  <si>
    <t>21007A-CA California Surf Tri-Color</t>
  </si>
  <si>
    <t>06-170-53-00</t>
  </si>
  <si>
    <t>Бейсболка AMERICAN NEEDLE арт. 21007A-DAYTONA Daytona Tri-Color (черный / кремовый) {ivory-black}</t>
  </si>
  <si>
    <t>21007A-DAYTONA Daytona Tri-Color</t>
  </si>
  <si>
    <t>06-171-06-00</t>
  </si>
  <si>
    <t>Бейсболка AMERICAN NEEDLE арт. 21007A-NASA Space with NASA Tri-Color (синий / голубой) {blue-royal}</t>
  </si>
  <si>
    <t>21007A-NASA Space with NASA Tri-Color</t>
  </si>
  <si>
    <t>blue-royal</t>
  </si>
  <si>
    <t>06-172-18-00</t>
  </si>
  <si>
    <t>Бейсболка AMERICAN NEEDLE арт. 21010A-CORVETTE Corvette VMoto Valin (красный / белый) {ivory red}</t>
  </si>
  <si>
    <t>21010A-CORVETTE Corvette VMoto Valin</t>
  </si>
  <si>
    <t>ivory red</t>
  </si>
  <si>
    <t>06-173-06-00</t>
  </si>
  <si>
    <t>Бейсболка AMERICAN NEEDLE арт. 21010A-TXWRLD Texas World Speedway VMoto Valin (синий) {core}</t>
  </si>
  <si>
    <t>21010A-TXWRLD Texas World Speedway VMoto Valin</t>
  </si>
  <si>
    <t>core</t>
  </si>
  <si>
    <t>06-174-09-56</t>
  </si>
  <si>
    <t>Панама AMERICAN NEEDLE арт. 21012A-CA California Twill Screen (черный) {black}</t>
  </si>
  <si>
    <t>21012A-CA California Twill Screen</t>
  </si>
  <si>
    <t>06-174-09-60</t>
  </si>
  <si>
    <t>06-175-16-56</t>
  </si>
  <si>
    <t>Панама AMERICAN NEEDLE арт. 21012A-CALI California Twill Screen (темно-синий) {navy}</t>
  </si>
  <si>
    <t>21012A-CALI California Twill Screen</t>
  </si>
  <si>
    <t>06-175-16-60</t>
  </si>
  <si>
    <t>06-176-01-56</t>
  </si>
  <si>
    <t>Панама AMERICAN NEEDLE арт. 21012A-MONT Montauk Twill Screen (светло-серый) {ruisseau}</t>
  </si>
  <si>
    <t>21012A-MONT Montauk Twill Screen</t>
  </si>
  <si>
    <t>ruisseau</t>
  </si>
  <si>
    <t>06-176-01-60</t>
  </si>
  <si>
    <t>06-177-09-56</t>
  </si>
  <si>
    <t>Панама AMERICAN NEEDLE арт. 21012A-PINKE Pink Elephant Twill Screen (черный) {black}</t>
  </si>
  <si>
    <t>21012A-PINKE Pink Elephant Twill Screen</t>
  </si>
  <si>
    <t>06-177-09-60</t>
  </si>
  <si>
    <t>06-178-17-56</t>
  </si>
  <si>
    <t>Панама AMERICAN NEEDLE арт. 21012A-SURF Surf USA Twill Screen (белый) {white}</t>
  </si>
  <si>
    <t>21012A-SURF Surf USA Twill Screen</t>
  </si>
  <si>
    <t>06-178-17-60</t>
  </si>
  <si>
    <t>06-179-08-56</t>
  </si>
  <si>
    <t>Панама AMERICAN NEEDLE арт. 21012A-TAHOE Lake Tahoe Twill Screen (серый) {mineral}</t>
  </si>
  <si>
    <t>21012A-TAHOE Lake Tahoe Twill Screen</t>
  </si>
  <si>
    <t>06-179-08-60</t>
  </si>
  <si>
    <t>06-180-09-00</t>
  </si>
  <si>
    <t>Бейсболка AMERICAN NEEDLE арт. 36670A-HTI Hansin Tigers New Raglan NPL (черный) {black}</t>
  </si>
  <si>
    <t>36670A-HTI Hansin Tigers New Raglan NPL</t>
  </si>
  <si>
    <t>06-181-16-00</t>
  </si>
  <si>
    <t>Бейсболка AMERICAN NEEDLE арт. 36670A-SAF San Francisco Seals New Raglan MILB (темно-синий) {navy}</t>
  </si>
  <si>
    <t>36670A-SAF San Francisco Seals New Raglan MILB</t>
  </si>
  <si>
    <t>06-182-18-00</t>
  </si>
  <si>
    <t>Бейсболка AMERICAN NEEDLE арт. 36670A-SER Seattle Rainiers New Raglan MILB (темно-красный) {dark red}</t>
  </si>
  <si>
    <t>36670A-SER Seattle Rainiers New Raglan MILB</t>
  </si>
  <si>
    <t>dark red</t>
  </si>
  <si>
    <t>06-183-09-00</t>
  </si>
  <si>
    <t>Бейсболка AMERICAN NEEDLE арт. 36670A-YOG Yomiuri Giants New Raglan NPL (черный) {black}</t>
  </si>
  <si>
    <t>36670A-YOG Yomiuri Giants New Raglan NPL</t>
  </si>
  <si>
    <t>06-184-09-00</t>
  </si>
  <si>
    <t>Бейсболка AMERICAN NEEDLE арт. 36672A-BBR Boston Bruins New Raglan NHL (черный) {black}</t>
  </si>
  <si>
    <t>36672A-BBR Boston Bruins New Raglan NHL</t>
  </si>
  <si>
    <t>06-185-09-00</t>
  </si>
  <si>
    <t>Бейсболка AMERICAN NEEDLE арт. 36672A-CBH Chicago Blackhawks New Raglan NHL (черный) {black}</t>
  </si>
  <si>
    <t>36672A-CBH Chicago Blackhawks New Raglan NHL</t>
  </si>
  <si>
    <t>06-186-18-00</t>
  </si>
  <si>
    <t>Бейсболка AMERICAN NEEDLE арт. 36672A-DRW Detroit Red Wings New Raglan NHL (темно-красный) {dark red}</t>
  </si>
  <si>
    <t>36672A-DRW Detroit Red Wings New Raglan NHL</t>
  </si>
  <si>
    <t>06-187-16-00</t>
  </si>
  <si>
    <t>Бейсболка AMERICAN NEEDLE арт. 36672A-HAW Hartford Whalers New Raglan NHL (темно-синий) {navy}</t>
  </si>
  <si>
    <t>36672A-HAW Hartford Whalers New Raglan NHL</t>
  </si>
  <si>
    <t>06-188-09-00</t>
  </si>
  <si>
    <t>Бейсболка AMERICAN NEEDLE арт. 36672A-NHL Original 6 New Raglan NHL (черный) {black}</t>
  </si>
  <si>
    <t>36672A-NHL Original 6 New Raglan NHL</t>
  </si>
  <si>
    <t>06-189-06-00</t>
  </si>
  <si>
    <t>Бейсболка AMERICAN NEEDLE арт. 36672A-NYR New York Rangers New Raglan NHL (синий) {blue}</t>
  </si>
  <si>
    <t>36672A-NYR New York Rangers New Raglan NHL</t>
  </si>
  <si>
    <t>06-190-06-00</t>
  </si>
  <si>
    <t>Бейсболка AMERICAN NEEDLE арт. 36672A-SLB Saint Louis Blues New Raglan NHL (синий) {blue}</t>
  </si>
  <si>
    <t>36672A-SLB Saint Louis Blues New Raglan NHL</t>
  </si>
  <si>
    <t>06-191-09-00</t>
  </si>
  <si>
    <t>Бейсболка AMERICAN NEEDLE арт. 36672A-VGK Vegas Golden Knights New Raglan NHL (черный) {black}</t>
  </si>
  <si>
    <t>36672A-VGK Vegas Golden Knights New Raglan NHL</t>
  </si>
  <si>
    <t>06-192-13-00</t>
  </si>
  <si>
    <t>Шапка AMERICAN NEEDLE арт. 39712A-PHF Philadelphia Flyers Basic NHL (оранжевый) {orange}</t>
  </si>
  <si>
    <t>39712A-PHF Philadelphia Flyers Basic NHL</t>
  </si>
  <si>
    <t>orange</t>
  </si>
  <si>
    <t>06-193-09-00</t>
  </si>
  <si>
    <t>Шапка AMERICAN NEEDLE арт. 39712A-SEK Seattle Kraken Basic NHL (черный) {black}</t>
  </si>
  <si>
    <t>39712A-SEK Seattle Kraken Basic NHL</t>
  </si>
  <si>
    <t>06-193-16-00</t>
  </si>
  <si>
    <t>Шапка AMERICAN NEEDLE арт. 39712A-SEK Seattle Kraken Basic NHL (темно-синий) {navy}</t>
  </si>
  <si>
    <t>06-194-06-00</t>
  </si>
  <si>
    <t>Шапка AMERICAN NEEDLE арт. 39712A-TML Toronto Maple Leafs Basic NHL (синий) {royal}</t>
  </si>
  <si>
    <t>39712A-TML Toronto Maple Leafs Basic NHL</t>
  </si>
  <si>
    <t>royal</t>
  </si>
  <si>
    <t>06-195-09-00</t>
  </si>
  <si>
    <t>Бейсболка AMERICAN NEEDLE арт. 40742A-BBR Boston Bruins Blue Line NHL (черный) {black}</t>
  </si>
  <si>
    <t>40742A-BBR Boston Bruins Blue Line NHL</t>
  </si>
  <si>
    <t>06-196-09-00</t>
  </si>
  <si>
    <t>Бейсболка AMERICAN NEEDLE арт. 40742A-CBH Chicago Blackhawks Blue Line NHL (черный) {black}</t>
  </si>
  <si>
    <t>40742A-CBH Chicago Blackhawks Blue Line NHL</t>
  </si>
  <si>
    <t>06-197-18-00</t>
  </si>
  <si>
    <t>Бейсболка AMERICAN NEEDLE арт. 40742A-CFL Calgary Flames Blue Line NHL (красный) {red}</t>
  </si>
  <si>
    <t>40742A-CFL Calgary Flames Blue Line NHL</t>
  </si>
  <si>
    <t>06-198-12-00</t>
  </si>
  <si>
    <t>Бейсболка AMERICAN NEEDLE арт. 40742A-COA Colorado Avalanche Blue Line NHL (бордовый) {maroon}</t>
  </si>
  <si>
    <t>40742A-COA Colorado Avalanche Blue Line NHL</t>
  </si>
  <si>
    <t>maroon</t>
  </si>
  <si>
    <t>06-199-06-00</t>
  </si>
  <si>
    <t>Бейсболка AMERICAN NEEDLE арт. 40742A-EDO Edmonton Oilers Blue Line NHL (синий) {royal}</t>
  </si>
  <si>
    <t>40742A-EDO Edmonton Oilers Blue Line NHL</t>
  </si>
  <si>
    <t>06-200-06-00</t>
  </si>
  <si>
    <t>Бейсболка AMERICAN NEEDLE арт. 40742A-SLB Saint Louis Blues Blue Line NHL (синий) {royal}</t>
  </si>
  <si>
    <t>40742A-SLB Saint Louis Blues Blue Line NHL</t>
  </si>
  <si>
    <t>06-201-06-00</t>
  </si>
  <si>
    <t>Бейсболка AMERICAN NEEDLE арт. 40742A-TBL Tampa Bay Lightning Blue Line NHL (синий) {royal}</t>
  </si>
  <si>
    <t>40742A-TBL Tampa Bay Lightning Blue Line NHL</t>
  </si>
  <si>
    <t>06-202-06-00</t>
  </si>
  <si>
    <t>Бейсболка AMERICAN NEEDLE арт. 40742B-BUS Buffalo Sabres Blue Line NHL (синий) {royal}</t>
  </si>
  <si>
    <t>40742B-BUS Buffalo Sabres Blue Line NHL</t>
  </si>
  <si>
    <t>06-203-16-00</t>
  </si>
  <si>
    <t>Бейсболка AMERICAN NEEDLE арт. 40742B-HAW Hartford Whalers Blue Line NHL (темно-синий) {navy}</t>
  </si>
  <si>
    <t>40742B-HAW Hartford Whalers Blue Line NHL</t>
  </si>
  <si>
    <t>06-204-09-00</t>
  </si>
  <si>
    <t>Бейсболка AMERICAN NEEDLE арт. 40742B-LAK Los Angeles Kings Blue Line NHL (черный) {black}</t>
  </si>
  <si>
    <t>40742B-LAK Los Angeles Kings Blue Line NHL</t>
  </si>
  <si>
    <t>06-205-09-00</t>
  </si>
  <si>
    <t>Бейсболка AMERICAN NEEDLE арт. 40742B-MNW Minnesota Wild Blue Line NHL (черный) {black}</t>
  </si>
  <si>
    <t>40742B-MNW Minnesota Wild Blue Line NHL</t>
  </si>
  <si>
    <t>06-206-09-00</t>
  </si>
  <si>
    <t>Бейсболка AMERICAN NEEDLE арт. 41152A-BBR Boston Bruins Raglan Bones NHL (черный) {black}</t>
  </si>
  <si>
    <t>41152A-BBR Boston Bruins Raglan Bones NHL</t>
  </si>
  <si>
    <t>06-207-18-00</t>
  </si>
  <si>
    <t>Бейсболка AMERICAN NEEDLE арт. 41152A-CAH Carolina Hurricanes Raglan Bones NHL (красный) {red}</t>
  </si>
  <si>
    <t>41152A-CAH Carolina Hurricanes Raglan Bones NHL</t>
  </si>
  <si>
    <t>06-208-09-00</t>
  </si>
  <si>
    <t>Бейсболка AMERICAN NEEDLE арт. 41152A-CBH Chicago Blackhawks Raglan Bones NHL (черный) {black}</t>
  </si>
  <si>
    <t>41152A-CBH Chicago Blackhawks Raglan Bones NHL</t>
  </si>
  <si>
    <t>06-209-09-00</t>
  </si>
  <si>
    <t>Бейсболка AMERICAN NEEDLE арт. 41152A-DRW Detroit Red Wings Raglan Bones NHL (черный) {black}</t>
  </si>
  <si>
    <t>41152A-DRW Detroit Red Wings Raglan Bones NHL</t>
  </si>
  <si>
    <t>06-210-09-00</t>
  </si>
  <si>
    <t>Бейсболка AMERICAN NEEDLE арт. 41152A-PHF Philadelphia Flyers Raglan Bones NHL (черный) {black}</t>
  </si>
  <si>
    <t>41152A-PHF Philadelphia Flyers Raglan Bones NHL</t>
  </si>
  <si>
    <t>06-211-09-00</t>
  </si>
  <si>
    <t>Бейсболка AMERICAN NEEDLE арт. 41152A-PPN Pittsburgh Penguins Raglan Bones NHL (черный) {black}</t>
  </si>
  <si>
    <t>41152A-PPN Pittsburgh Penguins Raglan Bones NHL</t>
  </si>
  <si>
    <t>06-212-06-00</t>
  </si>
  <si>
    <t>Бейсболка AMERICAN NEEDLE арт. 41152A-SLB Saint Louis Blues Raglan Bones NHL (синий) {royal}</t>
  </si>
  <si>
    <t>41152A-SLB Saint Louis Blues Raglan Bones NHL</t>
  </si>
  <si>
    <t>06-213-16-00</t>
  </si>
  <si>
    <t>Бейсболка AMERICAN NEEDLE арт. 41152A-WAC Washington Capitals Raglan Bones NHL (темно-синий) {navy}</t>
  </si>
  <si>
    <t>41152A-WAC Washington Capitals Raglan Bones NHL</t>
  </si>
  <si>
    <t>06-214-72-00</t>
  </si>
  <si>
    <t>Бейсболка AMERICAN NEEDLE арт. 41722A-CAH Carolina Hurricanes Outfield NHL (черный / красный) {black-red}</t>
  </si>
  <si>
    <t>41722A-CAH Carolina Hurricanes Outfield NHL</t>
  </si>
  <si>
    <t>black-red</t>
  </si>
  <si>
    <t>06-215-51-00</t>
  </si>
  <si>
    <t>Бейсболка AMERICAN NEEDLE арт. 41722A-DAS Dallas Stars Outfield NHL (темно-зеленый / черный) {dkgrbk}</t>
  </si>
  <si>
    <t>41722A-DAS Dallas Stars Outfield NHL</t>
  </si>
  <si>
    <t>dkgrbk</t>
  </si>
  <si>
    <t>06-216-72-00</t>
  </si>
  <si>
    <t>Бейсболка AMERICAN NEEDLE арт. 41722A-DRW Detroit Red Wings Outfield NHL (красный / черный) {red-black}</t>
  </si>
  <si>
    <t>41722A-DRW Detroit Red Wings Outfield NHL</t>
  </si>
  <si>
    <t>red-black</t>
  </si>
  <si>
    <t>06-217-21-00</t>
  </si>
  <si>
    <t>Бейсболка AMERICAN NEEDLE арт. 41722A-NYR New York Rangers Outfield NHL (синий / красный) {royal-red}</t>
  </si>
  <si>
    <t>41722A-NYR New York Rangers Outfield NHL</t>
  </si>
  <si>
    <t>06-218-70-00</t>
  </si>
  <si>
    <t>Бейсболка AMERICAN NEEDLE арт. 41722A-VGK Vegas Golden Knights Outfield NHL (черный / золотой) {bkgld}</t>
  </si>
  <si>
    <t>41722A-VGK Vegas Golden Knights Outfield NHL</t>
  </si>
  <si>
    <t>bkgld</t>
  </si>
  <si>
    <t>06-219-44-00</t>
  </si>
  <si>
    <t>Шапка AMERICAN NEEDLE арт. 42050A-JTNP Joshua Tree National Park Pillow (оливковый / белый) {olgd}</t>
  </si>
  <si>
    <t>42050A-JTNP Joshua Tree National Park Pillow</t>
  </si>
  <si>
    <t>olgd</t>
  </si>
  <si>
    <t>06-220-21-00</t>
  </si>
  <si>
    <t>Бейсболка AMERICAN NEEDLE арт. 42652A-NYR New York Rangers Chipper NHL (синий / красный) {royal-red}</t>
  </si>
  <si>
    <t>42652A-NYR New York Rangers Chipper NHL</t>
  </si>
  <si>
    <t>06-221-72-00</t>
  </si>
  <si>
    <t>Бейсболка AMERICAN NEEDLE арт. 42692A-CBH Chicago Blackhawks Tradition NHL (красный / черный) {red-black}</t>
  </si>
  <si>
    <t>42692A-CBH Chicago Blackhawks Tradition NHL</t>
  </si>
  <si>
    <t>06-222-45-00</t>
  </si>
  <si>
    <t>Бейсболка AMERICAN NEEDLE арт. 42692A-DRW Detroit Red Wings Tradition NHL (белый / красный) {wtrd}</t>
  </si>
  <si>
    <t>42692A-DRW Detroit Red Wings Tradition NHL</t>
  </si>
  <si>
    <t>wtrd</t>
  </si>
  <si>
    <t>06-223-10-00</t>
  </si>
  <si>
    <t>Бейсболка AMERICAN NEEDLE арт. 42692A-LAK Los Angeles Kings Tradition NHL (черный / серый) {bkgr}</t>
  </si>
  <si>
    <t>42692A-LAK Los Angeles Kings Tradition NHL</t>
  </si>
  <si>
    <t>bkgr</t>
  </si>
  <si>
    <t>06-224-71-00</t>
  </si>
  <si>
    <t>Бейсболка AMERICAN NEEDLE арт. 42692A-NYR New York Rangers Tradition NHL (темно-синий / красный) {indrd}</t>
  </si>
  <si>
    <t>42692A-NYR New York Rangers Tradition NHL</t>
  </si>
  <si>
    <t>indrd</t>
  </si>
  <si>
    <t>06-225-18-00</t>
  </si>
  <si>
    <t>Шапка AMERICAN NEEDLE арт. 42792A-DRW Detroit Red Wings Breezy NHL (красный / белый) {red-black}</t>
  </si>
  <si>
    <t>42792A-DRW Detroit Red Wings Breezy NHL</t>
  </si>
  <si>
    <t>06-226-72-00</t>
  </si>
  <si>
    <t>Шапка AMERICAN NEEDLE арт. 42802A-DRW Detroit Red Wings Gusto NHL (красный / черный) {red-black}</t>
  </si>
  <si>
    <t>42802A-DRW Detroit Red Wings Gusto NHL</t>
  </si>
  <si>
    <t>06-227-71-00</t>
  </si>
  <si>
    <t>Шапка AMERICAN NEEDLE арт. 42810A-NASA Space with NASA Pillow (темно-синий / красный) {navy-red}</t>
  </si>
  <si>
    <t>42810A-NASA Space with NASA Pillow</t>
  </si>
  <si>
    <t>06-228-70-00</t>
  </si>
  <si>
    <t>Шапка AMERICAN NEEDLE арт. 42812A-SEK Seattle Kraken Pillow NHL (темно-синий / голубой) {nvbl}</t>
  </si>
  <si>
    <t>42812A-SEK Seattle Kraken Pillow NHL</t>
  </si>
  <si>
    <t>nvbl</t>
  </si>
  <si>
    <t>06-229-09-00</t>
  </si>
  <si>
    <t>Шапка AMERICAN NEEDLE арт. 42822A-CBH Chicago Blackhawks Cuffless (черный) {black}</t>
  </si>
  <si>
    <t>42822A-CBH Chicago Blackhawks Cuffless</t>
  </si>
  <si>
    <t>06-230-06-00</t>
  </si>
  <si>
    <t>Шапка AMERICAN NEEDLE арт. 42822A-NYI New York Islanders Cuffless (синий) {royal}</t>
  </si>
  <si>
    <t>42822A-NYI New York Islanders Cuffless</t>
  </si>
  <si>
    <t>06-231-16-00</t>
  </si>
  <si>
    <t>Бейсболка AMERICAN NEEDLE арт. 42832A-NYR New York Rangers Fleck NHL (темно-синий) {navy}</t>
  </si>
  <si>
    <t>42832A-NYR New York Rangers Fleck NHL</t>
  </si>
  <si>
    <t>06-232-18-00</t>
  </si>
  <si>
    <t>Бейсболка AMERICAN NEEDLE арт. 42862A-DRW Detroit Red Wings Conway NHL (красный) {red}</t>
  </si>
  <si>
    <t>42862A-DRW Detroit Red Wings Conway NHL</t>
  </si>
  <si>
    <t>06-233-06-00</t>
  </si>
  <si>
    <t>Бейсболка AMERICAN NEEDLE арт. 42862A-NYR New York Rangers Conway NHL (синий) {royal}</t>
  </si>
  <si>
    <t>42862A-NYR New York Rangers Conway NHL</t>
  </si>
  <si>
    <t>06-234-48-00</t>
  </si>
  <si>
    <t>Бейсболка AMERICAN NEEDLE арт. 42932A-LAK Los Angeles Kings United NHL (белый / черный) {ivory-blk}</t>
  </si>
  <si>
    <t>42932A-LAK Los Angeles Kings United NHL</t>
  </si>
  <si>
    <t>ivory-blk</t>
  </si>
  <si>
    <t>06-235-38-00</t>
  </si>
  <si>
    <t>Бейсболка AMERICAN NEEDLE арт. 42932A-NYR New York Rangers United NHL (белый / синий) {ivory-royal}</t>
  </si>
  <si>
    <t>42932A-NYR New York Rangers United NHL</t>
  </si>
  <si>
    <t>ivory-royal</t>
  </si>
  <si>
    <t>06-236-48-00</t>
  </si>
  <si>
    <t>Бейсболка AMERICAN NEEDLE арт. 42932A-PPN Pittsburgh Penguins United NHL (белый / черный) {ivory-blk}</t>
  </si>
  <si>
    <t>42932A-PPN Pittsburgh Penguins United NHL</t>
  </si>
  <si>
    <t>06-237-10-00</t>
  </si>
  <si>
    <t>Бейсболка AMERICAN NEEDLE арт. 42992A-CBH Chicago Blackhawks Stanton NHL (серый / черный) {grey-black}</t>
  </si>
  <si>
    <t>42992A-CBH Chicago Blackhawks Stanton NHL</t>
  </si>
  <si>
    <t>80% полиэстер - 20% вискоза</t>
  </si>
  <si>
    <t>grey-black</t>
  </si>
  <si>
    <t>06-238-75-00</t>
  </si>
  <si>
    <t>Бейсболка AMERICAN NEEDLE арт. 42992A-DRW Detroit Red Wings Stanton NHL (серый / красный) {grey-red}</t>
  </si>
  <si>
    <t>42992A-DRW Detroit Red Wings Stanton NHL</t>
  </si>
  <si>
    <t>grey-red</t>
  </si>
  <si>
    <t>06-239-26-00</t>
  </si>
  <si>
    <t>Бейсболка AMERICAN NEEDLE арт. 42992A-NYR New York Rangers Stanton NHL (серый / синий) {grey-royal}</t>
  </si>
  <si>
    <t>42992A-NYR New York Rangers Stanton NHL</t>
  </si>
  <si>
    <t>grey-royal</t>
  </si>
  <si>
    <t>06-240-13-00</t>
  </si>
  <si>
    <t>Бейсболка AMERICAN NEEDLE арт. 43020A-CA California Ballpark (кирпичный) {brick red}</t>
  </si>
  <si>
    <t>43020A-CA California Ballpark</t>
  </si>
  <si>
    <t>brick red</t>
  </si>
  <si>
    <t>06-241-18-00</t>
  </si>
  <si>
    <t>Бейсболка AMERICAN NEEDLE арт. 43020A-MALI Malibu Ballpark (красный) {red}</t>
  </si>
  <si>
    <t>43020A-MALI Malibu Ballpark</t>
  </si>
  <si>
    <t>06-242-11-00</t>
  </si>
  <si>
    <t>Бейсболка AMERICAN NEEDLE арт. 43020A-WIND Wind &amp; Sea Ballpark (зеленый) {mint}</t>
  </si>
  <si>
    <t>43020A-WIND Wind &amp; Sea Ballpark</t>
  </si>
  <si>
    <t>06-243-08-00</t>
  </si>
  <si>
    <t>Бейсболка AMERICAN NEEDLE арт. 43020B-CA California Ballpark (серый) {ruisseau}</t>
  </si>
  <si>
    <t>43020B-CA California Ballpark</t>
  </si>
  <si>
    <t>06-244-16-00</t>
  </si>
  <si>
    <t>Бейсболка AMERICAN NEEDLE арт. 43020C-CA California Ballpark (темно-синий) {navy}</t>
  </si>
  <si>
    <t>43020C-CA California Ballpark</t>
  </si>
  <si>
    <t>06-245-72-00</t>
  </si>
  <si>
    <t>Бейсболка AMERICAN NEEDLE арт. 43027A-BBB Birmingham Black Barons Ballpark NL (черный / красный) {black-red}</t>
  </si>
  <si>
    <t>43027A-BBB Birmingham Black Barons Ballpark NL</t>
  </si>
  <si>
    <t>06-246-16-00</t>
  </si>
  <si>
    <t>Бейсболка AMERICAN NEEDLE арт. 43027A-CAG Chicago American Giants Ballpark NL (темно-синий) {navy}</t>
  </si>
  <si>
    <t>43027A-CAG Chicago American Giants Ballpark NL</t>
  </si>
  <si>
    <t>06-247-08-00</t>
  </si>
  <si>
    <t>Бейсболка AMERICAN NEEDLE арт. 43027A-HOG Homestead Grays Ballpark NL (серый) {grey}</t>
  </si>
  <si>
    <t>43027A-HOG Homestead Grays Ballpark NL</t>
  </si>
  <si>
    <t>06-248-18-00</t>
  </si>
  <si>
    <t>Бейсболка AMERICAN NEEDLE арт. 43027A-KCM Kansas City Monarchs Ballpark NL (красный) {red}</t>
  </si>
  <si>
    <t>43027A-KCM Kansas City Monarchs Ballpark NL</t>
  </si>
  <si>
    <t>06-249-09-00</t>
  </si>
  <si>
    <t>Бейсболка AMERICAN NEEDLE арт. 43062A-DRW Detroit Red Wings U2 Original 6 NHL (черный) {black}</t>
  </si>
  <si>
    <t>43062A-DRW Detroit Red Wings U2 Original 6 NHL</t>
  </si>
  <si>
    <t>06-250-09-00</t>
  </si>
  <si>
    <t>Бейсболка AMERICAN NEEDLE арт. 43062A-NYR New York Rangers U2 Original 6 NHL (черный) {black}</t>
  </si>
  <si>
    <t>43062A-NYR New York Rangers U2 Original 6 NHL</t>
  </si>
  <si>
    <t>06-251-72-00</t>
  </si>
  <si>
    <t>Бейсболка AMERICAN NEEDLE арт. 43082A-DRW Detroit Red Wings Dyer NHL (красный / черный) {red-black}</t>
  </si>
  <si>
    <t>43082A-DRW Detroit Red Wings Dyer NHL</t>
  </si>
  <si>
    <t>06-252-10-00</t>
  </si>
  <si>
    <t>Бейсболка AMERICAN NEEDLE арт. 43082A-LAK Los Angeles Kings Dyer NHL (черный / серый) {black-chr}</t>
  </si>
  <si>
    <t>43082A-LAK Los Angeles Kings Dyer NHL</t>
  </si>
  <si>
    <t>black-chr</t>
  </si>
  <si>
    <t>06-253-45-00</t>
  </si>
  <si>
    <t>Бейсболка AMERICAN NEEDLE арт. 43082A-NYI New York Islanders Dyer NHL (синий / оранжевый) {blorng}</t>
  </si>
  <si>
    <t>43082A-NYI New York Islanders Dyer NHL</t>
  </si>
  <si>
    <t>blorng</t>
  </si>
  <si>
    <t>06-254-19-00</t>
  </si>
  <si>
    <t>Бейсболка AMERICAN NEEDLE арт. 43300A-MALI Malibu Board Shorts (голубой) {blue}</t>
  </si>
  <si>
    <t>43300A-MALI Malibu Board Shorts</t>
  </si>
  <si>
    <t>06-255-09-00</t>
  </si>
  <si>
    <t>Бейсболка AMERICAN NEEDLE арт. 43300C-LOSA Los Angeles Board Shorts (черный) {black}</t>
  </si>
  <si>
    <t>43300C-LOSA Los Angeles Board Shorts</t>
  </si>
  <si>
    <t>06-256-69-00</t>
  </si>
  <si>
    <t>Бейсболка AMERICAN NEEDLE арт. 43352A-BBR Boston Bruins Hanover NHL (темно-серый / желтый) {blk-gold}</t>
  </si>
  <si>
    <t>43352A-BBR Boston Bruins Hanover NHL</t>
  </si>
  <si>
    <t>blk-gold</t>
  </si>
  <si>
    <t>06-257-89-00</t>
  </si>
  <si>
    <t>Бейсболка AMERICAN NEEDLE арт. 43352A-LAK Los Angeles Kings Hanover NHL (темно-серый / серый) {blk-grey}</t>
  </si>
  <si>
    <t>43352A-LAK Los Angeles Kings Hanover NHL</t>
  </si>
  <si>
    <t>blk-grey</t>
  </si>
  <si>
    <t>06-258-32-00</t>
  </si>
  <si>
    <t>Бейсболка AMERICAN NEEDLE арт. 43352A-NAP Nashville Predators Hanover NHL (темно-синий / желтый) {navy-gold}</t>
  </si>
  <si>
    <t>43352A-NAP Nashville Predators Hanover NHL</t>
  </si>
  <si>
    <t>navy-gold</t>
  </si>
  <si>
    <t>06-259-05-00</t>
  </si>
  <si>
    <t>Бейсболка AMERICAN NEEDLE арт. 43422A-LAK Los Angeles Kings Ravenswood NHL (темно-серый) {ivch}</t>
  </si>
  <si>
    <t>43422A-LAK Los Angeles Kings Ravenswood NHL</t>
  </si>
  <si>
    <t>ivch</t>
  </si>
  <si>
    <t>06-260-80-00</t>
  </si>
  <si>
    <t>Бейсболка AMERICAN NEEDLE арт. 43572A-LAK Los Angeles Kings United NHL (кремовый / черный) {ivbk}</t>
  </si>
  <si>
    <t>43572A-LAK Los Angeles Kings United NHL</t>
  </si>
  <si>
    <t>06-261-80-00</t>
  </si>
  <si>
    <t>Бейсболка AMERICAN NEEDLE арт. 43572A-MNW Minnesota Wild United NHL (кремовый / черный) {ivbk}</t>
  </si>
  <si>
    <t>43572A-MNW Minnesota Wild United NHL</t>
  </si>
  <si>
    <t>06-262-38-00</t>
  </si>
  <si>
    <t>Бейсболка AMERICAN NEEDLE арт. 43572A-NYR New York Rangers United NHL (бежевый / синий) {ivrl}</t>
  </si>
  <si>
    <t>43572A-NYR New York Rangers United NHL</t>
  </si>
  <si>
    <t>06-263-72-00</t>
  </si>
  <si>
    <t>Бейсболка AMERICAN NEEDLE арт. 43592A-DRW Detroit Red Wings Gunner NHL (черный / красный) {black-red}</t>
  </si>
  <si>
    <t>43592A-DRW Detroit Red Wings Gunner NHL</t>
  </si>
  <si>
    <t>06-264-89-00</t>
  </si>
  <si>
    <t>Бейсболка AMERICAN NEEDLE арт. 43592A-LAK Los Angeles Kings Gunner NHL (темно-серый / серый) {black-grey}</t>
  </si>
  <si>
    <t>43592A-LAK Los Angeles Kings Gunner NHL</t>
  </si>
  <si>
    <t>black-grey</t>
  </si>
  <si>
    <t>06-265-72-00</t>
  </si>
  <si>
    <t>Бейсболка AMERICAN NEEDLE арт. 43592A-NYR New York Rangers Gunner NHL (красный / синий) {red-royal}</t>
  </si>
  <si>
    <t>43592A-NYR New York Rangers Gunner NHL</t>
  </si>
  <si>
    <t>red-royal</t>
  </si>
  <si>
    <t>06-266-94-00</t>
  </si>
  <si>
    <t>Бейсболка AMERICAN NEEDLE арт. 43642A-DRW Detroit Red Wings White Out NHL (белый / красный) {white-red}</t>
  </si>
  <si>
    <t>43642A-DRW Detroit Red Wings White Out NHL</t>
  </si>
  <si>
    <t>white-red</t>
  </si>
  <si>
    <t>06-267-38-00</t>
  </si>
  <si>
    <t>Бейсболка AMERICAN NEEDLE арт. 43642A-NYR New York Rangers White Out NHL (белый / синий) {white-royal}</t>
  </si>
  <si>
    <t>43642A-NYR New York Rangers White Out NHL</t>
  </si>
  <si>
    <t>white-royal</t>
  </si>
  <si>
    <t>06-268-18-00</t>
  </si>
  <si>
    <t>Бейсболка AMERICAN NEEDLE арт. 43672A-CBH Chicago Blackhawks Stafford NHL (красный) {red}</t>
  </si>
  <si>
    <t>43672A-CBH Chicago Blackhawks Stafford NHL</t>
  </si>
  <si>
    <t>06-269-18-00</t>
  </si>
  <si>
    <t>Бейсболка AMERICAN NEEDLE арт. 43672A-DRW Detroit Red Wings Stafford NHL (красный) {red}</t>
  </si>
  <si>
    <t>43672A-DRW Detroit Red Wings Stafford NHL</t>
  </si>
  <si>
    <t>06-270-16-00</t>
  </si>
  <si>
    <t>Бейсболка AMERICAN NEEDLE арт. 43672A-NAP Nashville Predators Stafford NHL (темно-синий) {navy}</t>
  </si>
  <si>
    <t>43672A-NAP Nashville Predators Stafford NHL</t>
  </si>
  <si>
    <t>06-271-06-00</t>
  </si>
  <si>
    <t>Бейсболка AMERICAN NEEDLE арт. 43672A-NYR New York Rangers Stafford NHL (синий) {royal}</t>
  </si>
  <si>
    <t>43672A-NYR New York Rangers Stafford NHL</t>
  </si>
  <si>
    <t>06-272-95-00</t>
  </si>
  <si>
    <t>Бейсболка AMERICAN NEEDLE арт. 43682A-CBH Chicago Blackhawks Chromel NHL (красный / серый) {red}</t>
  </si>
  <si>
    <t>43682A-CBH Chicago Blackhawks Chromel NHL</t>
  </si>
  <si>
    <t>06-273-95-00</t>
  </si>
  <si>
    <t>Бейсболка AMERICAN NEEDLE арт. 43682A-DRW Detroit Red Wings Chromel NHL (красный / серый) {red}</t>
  </si>
  <si>
    <t>43682A-DRW Detroit Red Wings Chromel NHL</t>
  </si>
  <si>
    <t>06-274-10-00</t>
  </si>
  <si>
    <t>Бейсболка AMERICAN NEEDLE арт. 43682A-LAK Los Angeles Kings Chromel NHL (черный / серый) {black}</t>
  </si>
  <si>
    <t>43682A-LAK Los Angeles Kings Chromel NHL</t>
  </si>
  <si>
    <t>06-275-45-00</t>
  </si>
  <si>
    <t>Бейсболка AMERICAN NEEDLE арт. 43682A-NYR New York Rangers Chromel NHL (синий / серый) {royal}</t>
  </si>
  <si>
    <t>43682A-NYR New York Rangers Chromel NHL</t>
  </si>
  <si>
    <t>06-276-68-00</t>
  </si>
  <si>
    <t>Бейсболка AMERICAN NEEDLE арт. 43682A-PHF Philadelphia Flyers Chromel NHL (оранжевый / серый) {orange}</t>
  </si>
  <si>
    <t>43682A-PHF Philadelphia Flyers Chromel NHL</t>
  </si>
  <si>
    <t>06-277-75-00</t>
  </si>
  <si>
    <t>Бейсболка AMERICAN NEEDLE арт. 43692A-NHL Original 6 Sundown NHL (черный / камуфляж) {black-camo}</t>
  </si>
  <si>
    <t>43692A-NHL Original 6 Sundown NHL</t>
  </si>
  <si>
    <t>black-camo</t>
  </si>
  <si>
    <t>06-278-72-00</t>
  </si>
  <si>
    <t>Бейсболка AMERICAN NEEDLE арт. 43732A-CAH Carolina Hurricanes Blockhead NHL (черный / красный) {black-red}</t>
  </si>
  <si>
    <t>43732A-CAH Carolina Hurricanes Blockhead NHL</t>
  </si>
  <si>
    <t>06-279-33-00</t>
  </si>
  <si>
    <t>Бейсболка AMERICAN NEEDLE арт. 43732A-MNW Minnesota Wild Blockhead NHL (черный / зеленый) {black-green}</t>
  </si>
  <si>
    <t>43732A-MNW Minnesota Wild Blockhead NHL</t>
  </si>
  <si>
    <t>black-green</t>
  </si>
  <si>
    <t>06-280-18-00</t>
  </si>
  <si>
    <t>Бейсболка AMERICAN NEEDLE арт. 43870A-HTC Hiroshima Carp Hepcat NLP (красный) {red}</t>
  </si>
  <si>
    <t>43870A-HTC Hiroshima Carp Hepcat NLP</t>
  </si>
  <si>
    <t>06-281-16-00</t>
  </si>
  <si>
    <t>Бейсболка AMERICAN NEEDLE арт. 43870A-KCK Kansas City Katz Hepcat MILB (темно-синий) {navy}</t>
  </si>
  <si>
    <t>43870A-KCK Kansas City Katz Hepcat MILB</t>
  </si>
  <si>
    <t>06-282-16-00</t>
  </si>
  <si>
    <t>Бейсболка AMERICAN NEEDLE арт. 43870A-WHA Chicago Whales Hepcat MILB (темно-синий) {navy}</t>
  </si>
  <si>
    <t>43870A-WHA Chicago Whales Hepcat MILB</t>
  </si>
  <si>
    <t>06-283-16-00</t>
  </si>
  <si>
    <t>Бейсболка AMERICAN NEEDLE арт. 43870A-YOW Yokohama Whales Hepcat NLP (темно-синий) {navy}</t>
  </si>
  <si>
    <t>43870A-YOW Yokohama Whales Hepcat NLP</t>
  </si>
  <si>
    <t>06-284-16-00</t>
  </si>
  <si>
    <t>Бейсболка AMERICAN NEEDLE арт. 43877A-ASE Austin Senators Hepcat MILB (темно-синий) {navy}</t>
  </si>
  <si>
    <t>43877A-ASE Austin Senators Hepcat MILB</t>
  </si>
  <si>
    <t>06-285-16-00</t>
  </si>
  <si>
    <t>Бейсболка AMERICAN NEEDLE арт. 43877A-SER Seattle Rainiers Hepcat MILB (темно-синий) {navy}</t>
  </si>
  <si>
    <t>43877A-SER Seattle Rainiers Hepcat MILB</t>
  </si>
  <si>
    <t>06-286-16-00</t>
  </si>
  <si>
    <t>Бейсболка AMERICAN NEEDLE арт. 43910A-CHGO City of Chicago Iconic (темно-синий) {navy}</t>
  </si>
  <si>
    <t>43910A-CHGO City of Chicago Iconic</t>
  </si>
  <si>
    <t>06-286-17-00</t>
  </si>
  <si>
    <t>Бейсболка AMERICAN NEEDLE арт. 43910A-CHGO City of Chicago Iconic (белый) {white}</t>
  </si>
  <si>
    <t>06-287-19-00</t>
  </si>
  <si>
    <t>Бейсболка AMERICAN NEEDLE арт. 43910A-GNP Glacier National Park Iconic (голубой) {seafoam}</t>
  </si>
  <si>
    <t>43910A-GNP Glacier National Park Iconic</t>
  </si>
  <si>
    <t>06-288-07-00</t>
  </si>
  <si>
    <t>Бейсболка AMERICAN NEEDLE арт. 43910A-YONP Yosemite National Park Iconic (темно-зеленый) {green}</t>
  </si>
  <si>
    <t>43910A-YONP Yosemite National Park Iconic</t>
  </si>
  <si>
    <t>06-289-18-00</t>
  </si>
  <si>
    <t>Бейсболка AMERICAN NEEDLE арт. 43912A-DRW Detroit Red Wings Iconic NHL (красный) {red}</t>
  </si>
  <si>
    <t>43912A-DRW Detroit Red Wings Iconic NHL</t>
  </si>
  <si>
    <t>06-290-09-00</t>
  </si>
  <si>
    <t>Бейсболка AMERICAN NEEDLE арт. 43912A-LAK Los Angeles Kings Iconic NHL (черный) {black}</t>
  </si>
  <si>
    <t>43912A-LAK Los Angeles Kings Iconic NHL</t>
  </si>
  <si>
    <t>06-291-06-00</t>
  </si>
  <si>
    <t>Бейсболка AMERICAN NEEDLE арт. 43912A-NYR New York Rangers Iconic NHL (синий) {royal}</t>
  </si>
  <si>
    <t>43912A-NYR New York Rangers Iconic NHL</t>
  </si>
  <si>
    <t>06-292-09-00</t>
  </si>
  <si>
    <t>Бейсболка AMERICAN NEEDLE арт. 43912A-VGK Vegas Golden Knights Iconic NHL (черный) {black}</t>
  </si>
  <si>
    <t>43912A-VGK Vegas Golden Knights Iconic NHL</t>
  </si>
  <si>
    <t>06-293-09-00</t>
  </si>
  <si>
    <t>Бейсболка AMERICAN NEEDLE арт. 43942A-LAK Los Angeles Kings Elston NHL (черный) {black}</t>
  </si>
  <si>
    <t>43942A-LAK Los Angeles Kings Elston NHL</t>
  </si>
  <si>
    <t>06-294-06-00</t>
  </si>
  <si>
    <t>Бейсболка AMERICAN NEEDLE арт. 43942A-NYR New York Rangers Elston NHL (синий) {royal}</t>
  </si>
  <si>
    <t>43942A-NYR New York Rangers Elston NHL</t>
  </si>
  <si>
    <t>06-295-72-00</t>
  </si>
  <si>
    <t>Бейсболка AMERICAN NEEDLE арт. 44612A-CBH Chicago Blackhawks Cross Fade NHL (черный / красный) {black-red}</t>
  </si>
  <si>
    <t>44612A-CBH Chicago Blackhawks Cross Fade NHL</t>
  </si>
  <si>
    <t>06-296-21-00</t>
  </si>
  <si>
    <t>Бейсболка AMERICAN NEEDLE арт. 44612A-NYR New York Rangers Cross Fade NHL (синий / красный) {royal-red}</t>
  </si>
  <si>
    <t>44612A-NYR New York Rangers Cross Fade NHL</t>
  </si>
  <si>
    <t>06-297-60-00</t>
  </si>
  <si>
    <t>Бейсболка AMERICAN NEEDLE арт. 44700A-TX Texas Micro Icon (кремовый / темно-синий) {ivnv}</t>
  </si>
  <si>
    <t>44700A-TX Texas Micro Icon</t>
  </si>
  <si>
    <t>ivnv</t>
  </si>
  <si>
    <t>06-298-70-00</t>
  </si>
  <si>
    <t>Бейсболка AMERICAN NEEDLE арт. 44732A-VGK Vegas Golden Knights Roughage NHL (черный / золотой) {bkgld}</t>
  </si>
  <si>
    <t>44732A-VGK Vegas Golden Knights Roughage NHL</t>
  </si>
  <si>
    <t>06-299-16-00</t>
  </si>
  <si>
    <t>Бейсболка AMERICAN NEEDLE арт. 44740A-CPL Cerveceria Polar Archive CABL (темно-синий) {navy}</t>
  </si>
  <si>
    <t>44740A-CPL Cerveceria Polar Archive CABL</t>
  </si>
  <si>
    <t>06-300-70-00</t>
  </si>
  <si>
    <t>Бейсболка AMERICAN NEEDLE арт. 44740A-DUE Duluth Eskimos Archive NFL (белый / темно-синий) {ivnv}</t>
  </si>
  <si>
    <t>44740A-DUE Duluth Eskimos Archive NFL</t>
  </si>
  <si>
    <t>06-301-09-00</t>
  </si>
  <si>
    <t>Бейсболка AMERICAN NEEDLE арт. 44740A-HTI Hanshin Tigers Archive NPL (черный) {black}</t>
  </si>
  <si>
    <t>44740A-HTI Hanshin Tigers Archive NPL</t>
  </si>
  <si>
    <t>06-302-09-00</t>
  </si>
  <si>
    <t>Бейсболка AMERICAN NEEDLE арт. 44740A-LABL Los Angeles Blades Archive NHL (черный) {black}</t>
  </si>
  <si>
    <t>44740A-LABL Los Angeles Blades Archive NHL</t>
  </si>
  <si>
    <t>06-303-16-00</t>
  </si>
  <si>
    <t>Бейсболка AMERICAN NEEDLE арт. 44740A-LOS Los Angeles Angels Archive MILB (темно-синий) {navy}</t>
  </si>
  <si>
    <t>44740A-LOS Los Angeles Angels Archive MILB</t>
  </si>
  <si>
    <t>06-304-39-00</t>
  </si>
  <si>
    <t>Бейсболка AMERICAN NEEDLE арт. 44740A-STE Saint Louis Terriers Archive MILB (кремовый / темно-синий) {stnv}</t>
  </si>
  <si>
    <t>44740A-STE Saint Louis Terriers Archive MILB</t>
  </si>
  <si>
    <t>06-305-09-00</t>
  </si>
  <si>
    <t>Бейсболка AMERICAN NEEDLE арт. 44740A-YOG Yomiuri Giants Archive NPL (черный) {black}</t>
  </si>
  <si>
    <t>44740A-YOG Yomiuri Giants Archive NPL</t>
  </si>
  <si>
    <t>06-306-72-00</t>
  </si>
  <si>
    <t>Бейсболка AMERICAN NEEDLE арт. 44747A-BBB Birmingham Black Barons Archive NL (черный / красный) {bkrd}</t>
  </si>
  <si>
    <t>44747A-BBB Birmingham Black Barons Archive NL</t>
  </si>
  <si>
    <t>bkrd</t>
  </si>
  <si>
    <t>06-307-10-00</t>
  </si>
  <si>
    <t>Бейсболка AMERICAN NEEDLE арт. 44747A-DEC Detroit Cubs Archive NL (серый / черный) {grbk}</t>
  </si>
  <si>
    <t>44747A-DEC Detroit Cubs Archive NL</t>
  </si>
  <si>
    <t>grbk</t>
  </si>
  <si>
    <t>06-308-06-00</t>
  </si>
  <si>
    <t>Бейсболка AMERICAN NEEDLE арт. 44747A-DUB Durham Bulls Archive MILB (синий) {royal}</t>
  </si>
  <si>
    <t>44747A-DUB Durham Bulls Archive MILB</t>
  </si>
  <si>
    <t>06-309-55-00</t>
  </si>
  <si>
    <t>Бейсболка AMERICAN NEEDLE арт. 44747A-HOS Hollywood Stars Archive MILB (серый / темно-синий) {grey-navy}</t>
  </si>
  <si>
    <t>44747A-HOS Hollywood Stars Archive MILB</t>
  </si>
  <si>
    <t>grey-navy</t>
  </si>
  <si>
    <t>06-310-18-00</t>
  </si>
  <si>
    <t>Бейсболка AMERICAN NEEDLE арт. 44747A-KCAN Kansas City All Nations Archive IBL (темно-красный) {dark red}</t>
  </si>
  <si>
    <t>44747A-KCAN Kansas City All Nations Archive IBL</t>
  </si>
  <si>
    <t>06-311-16-00</t>
  </si>
  <si>
    <t>Бейсболка AMERICAN NEEDLE арт. 44747A-MILB Minor League Baseball Archive MILB (темно-синий) {navy}</t>
  </si>
  <si>
    <t>44747A-MILB Minor League Baseball Archive MILB</t>
  </si>
  <si>
    <t>06-312-91-00</t>
  </si>
  <si>
    <t>Бейсболка AMERICAN NEEDLE арт. 44747A-MOU Moultrie Colt .22s Archive MILB (темно-синий / оранжевый) {nvor}</t>
  </si>
  <si>
    <t>44747A-MOU Moultrie Colt .22s Archive MILB</t>
  </si>
  <si>
    <t>06-313-09-00</t>
  </si>
  <si>
    <t>Бейсболка AMERICAN NEEDLE арт. 44747A-NBHOF National Baseball Hall of Fame MILB (черный) {black}</t>
  </si>
  <si>
    <t>44747A-NBHOF National Baseball Hall of Fame MILB</t>
  </si>
  <si>
    <t>06-314-16-00</t>
  </si>
  <si>
    <t>Бейсболка AMERICAN NEEDLE арт. 44747A-SAF San Francisco Seals Archive MILB (темно-синий) {navy}</t>
  </si>
  <si>
    <t>44747A-SAF San Francisco Seals Archive MILB</t>
  </si>
  <si>
    <t>06-315-16-00</t>
  </si>
  <si>
    <t>Бейсболка AMERICAN NEEDLE арт. 44747A-SER Seattle Rainiers Archive MILB (темно-синий) {navy}</t>
  </si>
  <si>
    <t>44747A-SER Seattle Rainiers Archive MILB</t>
  </si>
  <si>
    <t>06-316-06-00</t>
  </si>
  <si>
    <t>Бейсболка AMERICAN NEEDLE арт. 44747A-SLS Saint Louis Stars Archive NL (синий) {royal}</t>
  </si>
  <si>
    <t>44747A-SLS Saint Louis Stars Archive NL</t>
  </si>
  <si>
    <t>06-317-06-00</t>
  </si>
  <si>
    <t>Бейсболка AMERICAN NEEDLE арт. 44747A-SPS Saint Paul Saints Archive MILB (синий) {royal}</t>
  </si>
  <si>
    <t>44747A-SPS Saint Paul Saints Archive MILB</t>
  </si>
  <si>
    <t>06-318-79-00</t>
  </si>
  <si>
    <t>Бейсболка AMERICAN NEEDLE арт. 44890E-CALI California Valin (синий / белый / красный) {rlwtrd}</t>
  </si>
  <si>
    <t>44890E-CALI California Valin</t>
  </si>
  <si>
    <t>85% нейлон - 15% спандекс</t>
  </si>
  <si>
    <t>rlwtrd</t>
  </si>
  <si>
    <t>06-319-19-00</t>
  </si>
  <si>
    <t>Бейсболка AMERICAN NEEDLE арт. 44900A-NASA Space with NASA Replay (голубой) {light blue}</t>
  </si>
  <si>
    <t>44900A-NASA Space with NASA Replay</t>
  </si>
  <si>
    <t>06-320-06-00</t>
  </si>
  <si>
    <t>Бейсболка AMERICAN NEEDLE арт. 44900A-PUG Pug Replay (синий) {blue}</t>
  </si>
  <si>
    <t>44900A-PUG Pug Replay</t>
  </si>
  <si>
    <t>06-321-09-00</t>
  </si>
  <si>
    <t>Бейсболка AMERICAN NEEDLE арт. 44902A-VGK Vegas Golden Knights Replay NHL (черный) {black}</t>
  </si>
  <si>
    <t>44902A-VGK Vegas Golden Knights Replay NHL</t>
  </si>
  <si>
    <t>06-321-17-00</t>
  </si>
  <si>
    <t>Бейсболка AMERICAN NEEDLE арт. 44902A-VGK Vegas Golden Knights Replay NHL (белый) {white}</t>
  </si>
  <si>
    <t>06-322-17-00</t>
  </si>
  <si>
    <t>Бейсболка AMERICAN NEEDLE арт. 44950A-CAUL Cauliflower Foodie Slouch (белый) {white}</t>
  </si>
  <si>
    <t>44950A-CAUL Cauliflower Foodie Slouch</t>
  </si>
  <si>
    <t>Food</t>
  </si>
  <si>
    <t>06-323-03-00</t>
  </si>
  <si>
    <t>Бейсболка AMERICAN NEEDLE арт. 44950A-KALE Kale Foodie Slouch (оливковый) {cedar}</t>
  </si>
  <si>
    <t>44950A-KALE Kale Foodie Slouch</t>
  </si>
  <si>
    <t>cedar</t>
  </si>
  <si>
    <t>06-324-18-00</t>
  </si>
  <si>
    <t>Бейсболка AMERICAN NEEDLE арт. 44950A-KETC Ketchup Foodie Slouch (красный) {red}</t>
  </si>
  <si>
    <t>44950A-KETC Ketchup Foodie Slouch</t>
  </si>
  <si>
    <t>06-325-02-00</t>
  </si>
  <si>
    <t>Бейсболка AMERICAN NEEDLE арт. 44950A-MAYO Mayo Foodie Slouch (бежевый) {beige}</t>
  </si>
  <si>
    <t>44950A-MAYO Mayo Foodie Slouch</t>
  </si>
  <si>
    <t>06-326-20-00</t>
  </si>
  <si>
    <t>Бейсболка AMERICAN NEEDLE арт. 44950A-MUST Mustard Foodie Slouch (желтый) {yellow}</t>
  </si>
  <si>
    <t>44950A-MUST Mustard Foodie Slouch</t>
  </si>
  <si>
    <t>yellow</t>
  </si>
  <si>
    <t>06-327-46-00</t>
  </si>
  <si>
    <t>Бейсболка AMERICAN NEEDLE арт. 44960B-CA California Riptide Valin (белый / голубой) {wtbl}</t>
  </si>
  <si>
    <t>44960B-CA California Riptide Valin</t>
  </si>
  <si>
    <t>wtbl</t>
  </si>
  <si>
    <t>06-328-09-00</t>
  </si>
  <si>
    <t>Бейсболка AMERICAN NEEDLE арт. 45020A-AMER Americana Conrad (черный) {black}</t>
  </si>
  <si>
    <t>45020A-AMER Americana Conrad</t>
  </si>
  <si>
    <t>06-328-16-00</t>
  </si>
  <si>
    <t>Бейсболка AMERICAN NEEDLE арт. 45020A-AMER Americana Conrad (темно-синий) {navy}</t>
  </si>
  <si>
    <t>06-329-09-00</t>
  </si>
  <si>
    <t>Бейсболка AMERICAN NEEDLE арт. 45020A-USA United States Conrad  (черный) {black}</t>
  </si>
  <si>
    <t>45020A-USA United States Conrad</t>
  </si>
  <si>
    <t>06-329-16-00</t>
  </si>
  <si>
    <t>Бейсболка AMERICAN NEEDLE арт. 45020A-USA United States Conrad  (темно-синий) {navy}</t>
  </si>
  <si>
    <t>06-330-01-00</t>
  </si>
  <si>
    <t>Бейсболка AMERICAN NEEDLE арт. GM-1901A Chevrolet New Raglan (светло-серый) {chrome}</t>
  </si>
  <si>
    <t>GM-1901A Chevrolet New Raglan</t>
  </si>
  <si>
    <t>chrome</t>
  </si>
  <si>
    <t>06-331-18-00</t>
  </si>
  <si>
    <t>Бейсболка AMERICAN NEEDLE арт. GM-1909D Corvette Raglan Bones (красный) {red}</t>
  </si>
  <si>
    <t>GM-1909D Corvette Raglan Bones</t>
  </si>
  <si>
    <t>06-332-18-00</t>
  </si>
  <si>
    <t>Шапка AMERICAN NEEDLE арт. 42792A-CBH Chicago Blackhawks Breezy NHL (красный / белый) {red-black}</t>
  </si>
  <si>
    <t>42792A-CBH Chicago Blackhawks Breezy NHL</t>
  </si>
  <si>
    <t>06-333-88-00</t>
  </si>
  <si>
    <t>Бейсболка AMERICAN NEEDLE арт. 44612A-LAK Los Angeles Kings Cross Fade NHL (черный / серый) {black-grey}</t>
  </si>
  <si>
    <t>44612A-LAK Los Angeles Kings Cross Fade NHL</t>
  </si>
  <si>
    <t>19H001A-AMGC</t>
  </si>
  <si>
    <t>19H001A-CANYON</t>
  </si>
  <si>
    <t>19H001A-CHGOO</t>
  </si>
  <si>
    <t>19H001A-DESERT</t>
  </si>
  <si>
    <t>19H001A-GOLFD</t>
  </si>
  <si>
    <t>19H001A-HAWAO</t>
  </si>
  <si>
    <t>19H001A-MUSICC</t>
  </si>
  <si>
    <t>19H001A-TUSCON</t>
  </si>
  <si>
    <t>19H005A-CONDOR</t>
  </si>
  <si>
    <t>19H005A-FLCO</t>
  </si>
  <si>
    <t>19H005A-HAWAO</t>
  </si>
  <si>
    <t>19H005A-LAOPEN</t>
  </si>
  <si>
    <t>19H005A-SWEET</t>
  </si>
  <si>
    <t>19H006A-DESERT</t>
  </si>
  <si>
    <t>19H006A-HAWAO</t>
  </si>
  <si>
    <t>19H006A-TXO</t>
  </si>
  <si>
    <t>20001A-AUSTINMO</t>
  </si>
  <si>
    <t>20001A-BADCO</t>
  </si>
  <si>
    <t>20001A-BOWI</t>
  </si>
  <si>
    <t>20001A-MILES</t>
  </si>
  <si>
    <t>20001A-NWILKES</t>
  </si>
  <si>
    <t>20001A-PINKF</t>
  </si>
  <si>
    <t>20001A-POLICE</t>
  </si>
  <si>
    <t>20001A-SAUGUS</t>
  </si>
  <si>
    <t>20001A-SBEAR</t>
  </si>
  <si>
    <t>20001A-WOODSTK</t>
  </si>
  <si>
    <t>20001B-ACDC</t>
  </si>
  <si>
    <t>20001B-BOWI</t>
  </si>
  <si>
    <t>20001B-PINKF</t>
  </si>
  <si>
    <t>20001B-SBEAR</t>
  </si>
  <si>
    <t>21005A-ASE</t>
  </si>
  <si>
    <t>21005A-BAT</t>
  </si>
  <si>
    <t>21005A-BBB</t>
  </si>
  <si>
    <t>21005A-BEG</t>
  </si>
  <si>
    <t>21005A-BRG</t>
  </si>
  <si>
    <t>21005A-BTT</t>
  </si>
  <si>
    <t>21005A-CBS</t>
  </si>
  <si>
    <t>21005A-CCU</t>
  </si>
  <si>
    <t>21005A-CHO</t>
  </si>
  <si>
    <t>21005A-CUG</t>
  </si>
  <si>
    <t>21005A-DTW</t>
  </si>
  <si>
    <t>21005A-DWE</t>
  </si>
  <si>
    <t>21005A-HOG</t>
  </si>
  <si>
    <t>21005A-KCP</t>
  </si>
  <si>
    <t>21005A-LAK</t>
  </si>
  <si>
    <t>21005A-LOS</t>
  </si>
  <si>
    <t>21005A-MMAR</t>
  </si>
  <si>
    <t>21005A-NBY</t>
  </si>
  <si>
    <t>21005A-NHL</t>
  </si>
  <si>
    <t>21005A-NYC</t>
  </si>
  <si>
    <t>21005A-SAF</t>
  </si>
  <si>
    <t>21005A-STE</t>
  </si>
  <si>
    <t>21005A-WHA</t>
  </si>
  <si>
    <t>21005C-LOS</t>
  </si>
  <si>
    <t>21006A-LOS</t>
  </si>
  <si>
    <t>21006A-NYC</t>
  </si>
  <si>
    <t>21010A-CHEVELLE</t>
  </si>
  <si>
    <t>21014A-CA</t>
  </si>
  <si>
    <t>21015A-ARCADE</t>
  </si>
  <si>
    <t>21015A-CALI</t>
  </si>
  <si>
    <t>21015A-HTC</t>
  </si>
  <si>
    <t>21015A-HTI</t>
  </si>
  <si>
    <t>21015A-KING</t>
  </si>
  <si>
    <t>21015A-KNIGHT</t>
  </si>
  <si>
    <t>21015A-PEAC</t>
  </si>
  <si>
    <t>21015A-SAA</t>
  </si>
  <si>
    <t>21015A-TIKI</t>
  </si>
  <si>
    <t>21015A-YOG</t>
  </si>
  <si>
    <t>21015B-YOW</t>
  </si>
  <si>
    <t>21016A-GSMT</t>
  </si>
  <si>
    <t>21016A-OLNP</t>
  </si>
  <si>
    <t>21016A-SAGNP</t>
  </si>
  <si>
    <t>21016A-YNP</t>
  </si>
  <si>
    <t>21019A-ACDC</t>
  </si>
  <si>
    <t>21019A-BOWI</t>
  </si>
  <si>
    <t>21019A-CALI</t>
  </si>
  <si>
    <t>21019A-CBH</t>
  </si>
  <si>
    <t>21019A-CHEVY</t>
  </si>
  <si>
    <t>21019A-DAS</t>
  </si>
  <si>
    <t>21019A-FEND</t>
  </si>
  <si>
    <t>21019A-HTC</t>
  </si>
  <si>
    <t>21019A-LAK</t>
  </si>
  <si>
    <t>21019A-LOS</t>
  </si>
  <si>
    <t>21019A-MNW</t>
  </si>
  <si>
    <t>21019A-NAP</t>
  </si>
  <si>
    <t>21019A-NASA</t>
  </si>
  <si>
    <t>21019A-PCO</t>
  </si>
  <si>
    <t>21019A-PINKF</t>
  </si>
  <si>
    <t>21019A-QND</t>
  </si>
  <si>
    <t>21019A-SAF</t>
  </si>
  <si>
    <t>21019A-SBEAR</t>
  </si>
  <si>
    <t>21019A-TML</t>
  </si>
  <si>
    <t>21019A-USA</t>
  </si>
  <si>
    <t>21019A-VAC</t>
  </si>
  <si>
    <t>21019A-VGK</t>
  </si>
  <si>
    <t>21019A-YOG</t>
  </si>
  <si>
    <t>21019B-NASA</t>
  </si>
  <si>
    <t>21021A-DVNP</t>
  </si>
  <si>
    <t>36670A-SBEAR</t>
  </si>
  <si>
    <t>36672A-LAK</t>
  </si>
  <si>
    <t>36672A-MNW</t>
  </si>
  <si>
    <t>36672A-NHL</t>
  </si>
  <si>
    <t>36672A-SJS</t>
  </si>
  <si>
    <t>400A1V-CHF</t>
  </si>
  <si>
    <t>400A1V-CXG</t>
  </si>
  <si>
    <t>400A1V-HAI</t>
  </si>
  <si>
    <t>400A1V-HOS</t>
  </si>
  <si>
    <t>40742A-CBH</t>
  </si>
  <si>
    <t>40742A-CBJ</t>
  </si>
  <si>
    <t>40742A-HAW</t>
  </si>
  <si>
    <t>40742A-MNW</t>
  </si>
  <si>
    <t>40742A-NAP</t>
  </si>
  <si>
    <t>40742A-SEK</t>
  </si>
  <si>
    <t>40742A-WAC</t>
  </si>
  <si>
    <t>40742B-COA</t>
  </si>
  <si>
    <t>40742B-EDO</t>
  </si>
  <si>
    <t>40742B-LAK</t>
  </si>
  <si>
    <t>40742B-MNW</t>
  </si>
  <si>
    <t>40742B-PCO</t>
  </si>
  <si>
    <t>40742B-TML</t>
  </si>
  <si>
    <t>40742B-VAC</t>
  </si>
  <si>
    <t>40742C-DAS</t>
  </si>
  <si>
    <t>40742D-AMD</t>
  </si>
  <si>
    <t>41150A-NASA</t>
  </si>
  <si>
    <t>41152A-COA</t>
  </si>
  <si>
    <t>41152A-PCO</t>
  </si>
  <si>
    <t>41152B-LAK</t>
  </si>
  <si>
    <t>41152B-TML</t>
  </si>
  <si>
    <t>42050A-YNP</t>
  </si>
  <si>
    <t>42642A-LAK</t>
  </si>
  <si>
    <t>42770A-BAT</t>
  </si>
  <si>
    <t>42772A-CBH</t>
  </si>
  <si>
    <t>42777A-OAO</t>
  </si>
  <si>
    <t>42810A-CALI</t>
  </si>
  <si>
    <t>42932A-NYR</t>
  </si>
  <si>
    <t>42932A-PPN</t>
  </si>
  <si>
    <t>42932C-VGK</t>
  </si>
  <si>
    <t>42960A-CALI</t>
  </si>
  <si>
    <t>42960A-LOSA</t>
  </si>
  <si>
    <t>42960A-RKM</t>
  </si>
  <si>
    <t>42960A-SBEAR</t>
  </si>
  <si>
    <t>42960A-TX</t>
  </si>
  <si>
    <t>42960A-USA</t>
  </si>
  <si>
    <t>42960A-ZNP</t>
  </si>
  <si>
    <t>42960B-CALI</t>
  </si>
  <si>
    <t>42960B-SBEAR</t>
  </si>
  <si>
    <t>43020A-HAWA</t>
  </si>
  <si>
    <t>43020A-MALI</t>
  </si>
  <si>
    <t>43020C-NASA</t>
  </si>
  <si>
    <t>43082A-DRW</t>
  </si>
  <si>
    <t>43260A-CALI</t>
  </si>
  <si>
    <t>43622A-VGK</t>
  </si>
  <si>
    <t>43692A-NHL</t>
  </si>
  <si>
    <t>43870A-CALI</t>
  </si>
  <si>
    <t>43870A-HTI</t>
  </si>
  <si>
    <t>43870A-KCK</t>
  </si>
  <si>
    <t>43870A-MTEV</t>
  </si>
  <si>
    <t>43870A-NASA</t>
  </si>
  <si>
    <t>43870A-OLNP</t>
  </si>
  <si>
    <t>43870A-SBEAR</t>
  </si>
  <si>
    <t>43877A-ASE</t>
  </si>
  <si>
    <t>43877A-LOS</t>
  </si>
  <si>
    <t>43877A-SAF</t>
  </si>
  <si>
    <t>43910A-BOWI</t>
  </si>
  <si>
    <t>43910A-CALI</t>
  </si>
  <si>
    <t>43910A-GNP</t>
  </si>
  <si>
    <t>43912A-LAK</t>
  </si>
  <si>
    <t>43912A-VGK</t>
  </si>
  <si>
    <t>44590A-TX</t>
  </si>
  <si>
    <t>44740A-ANA</t>
  </si>
  <si>
    <t>44740A-BMARY</t>
  </si>
  <si>
    <t>44740A-BSH</t>
  </si>
  <si>
    <t>44740A-CHF</t>
  </si>
  <si>
    <t>44740A-DAE</t>
  </si>
  <si>
    <t>44740A-GINTON</t>
  </si>
  <si>
    <t>44740A-HTC</t>
  </si>
  <si>
    <t>44740A-KCK</t>
  </si>
  <si>
    <t>44740A-LAA</t>
  </si>
  <si>
    <t>44740A-MANHAT</t>
  </si>
  <si>
    <t>44740A-MJULEP</t>
  </si>
  <si>
    <t>44740A-NAH</t>
  </si>
  <si>
    <t>44740A-OLDFASH</t>
  </si>
  <si>
    <t>44740A-STE</t>
  </si>
  <si>
    <t>44740A-WHA</t>
  </si>
  <si>
    <t>44740A-YOW</t>
  </si>
  <si>
    <t>44742A-OAS</t>
  </si>
  <si>
    <t>44747A-CAG</t>
  </si>
  <si>
    <t>44747A-CNT</t>
  </si>
  <si>
    <t>44747A-KCM</t>
  </si>
  <si>
    <t>44747A-LAW</t>
  </si>
  <si>
    <t>44747A-MILB</t>
  </si>
  <si>
    <t>44747A-MML</t>
  </si>
  <si>
    <t>44747A-MOU</t>
  </si>
  <si>
    <t>44747A-NBY</t>
  </si>
  <si>
    <t>44747A-NYC</t>
  </si>
  <si>
    <t>44747A-OAO</t>
  </si>
  <si>
    <t>44747A-POB</t>
  </si>
  <si>
    <t>44747A-SER</t>
  </si>
  <si>
    <t>44747A-SLS</t>
  </si>
  <si>
    <t>44747B-HOG</t>
  </si>
  <si>
    <t>44747B-NBY</t>
  </si>
  <si>
    <t>44747B-POB</t>
  </si>
  <si>
    <t>44747B-SER</t>
  </si>
  <si>
    <t>44820A-NASA</t>
  </si>
  <si>
    <t>44890D-CALI</t>
  </si>
  <si>
    <t>44930A-CALI</t>
  </si>
  <si>
    <t>45000A-NASA</t>
  </si>
  <si>
    <t>45020A-AMER</t>
  </si>
  <si>
    <t>45020A-CALI</t>
  </si>
  <si>
    <t>45020A-USA</t>
  </si>
  <si>
    <t>AMN-1701A</t>
  </si>
  <si>
    <t>AMN-1701B</t>
  </si>
  <si>
    <t>AMN-1712A</t>
  </si>
  <si>
    <t>FEND-1908A</t>
  </si>
  <si>
    <t>GM-1907B</t>
  </si>
  <si>
    <t>GM-1909B</t>
  </si>
  <si>
    <t>GM-1909C</t>
  </si>
  <si>
    <t>SMU277A-NASA</t>
  </si>
  <si>
    <t>SMU302A-RARO</t>
  </si>
  <si>
    <t>SMU500A-TAHOE</t>
  </si>
  <si>
    <t>khaki</t>
  </si>
  <si>
    <t>grass green</t>
  </si>
  <si>
    <t>lemon ice</t>
  </si>
  <si>
    <t>stone</t>
  </si>
  <si>
    <t>ivory</t>
  </si>
  <si>
    <t>butter yellow</t>
  </si>
  <si>
    <t>classic blue</t>
  </si>
  <si>
    <t>espresso</t>
  </si>
  <si>
    <t>heather gray - black</t>
  </si>
  <si>
    <t>kelly green</t>
  </si>
  <si>
    <t>ivyory-maroon</t>
  </si>
  <si>
    <t>Ivory Black</t>
  </si>
  <si>
    <t>coral</t>
  </si>
  <si>
    <t>pro blue</t>
  </si>
  <si>
    <t>true yellow</t>
  </si>
  <si>
    <t>bay blue</t>
  </si>
  <si>
    <t>light orange</t>
  </si>
  <si>
    <t>emerald</t>
  </si>
  <si>
    <t>vapor blue</t>
  </si>
  <si>
    <t>cinder</t>
  </si>
  <si>
    <t>oxide</t>
  </si>
  <si>
    <t>canopy</t>
  </si>
  <si>
    <t>dark green</t>
  </si>
  <si>
    <t>olive</t>
  </si>
  <si>
    <t>forest green</t>
  </si>
  <si>
    <t>gray-kelly</t>
  </si>
  <si>
    <t>ivory-royal-red</t>
  </si>
  <si>
    <t>ivory-blk-gold</t>
  </si>
  <si>
    <t>black-ivory-smoke blue</t>
  </si>
  <si>
    <t>evergreen ivory</t>
  </si>
  <si>
    <t>ivory-blk-lt hazel</t>
  </si>
  <si>
    <t>chocolate ivory</t>
  </si>
  <si>
    <t>Dark Red</t>
  </si>
  <si>
    <t>deep royal</t>
  </si>
  <si>
    <t>dark royal</t>
  </si>
  <si>
    <t>navy-dk red</t>
  </si>
  <si>
    <t>white - black</t>
  </si>
  <si>
    <t>light olive</t>
  </si>
  <si>
    <t>off white</t>
  </si>
  <si>
    <t>snow white</t>
  </si>
  <si>
    <t>stone-black</t>
  </si>
  <si>
    <t>Корея, республика</t>
  </si>
  <si>
    <t>100% Хлопок</t>
  </si>
  <si>
    <t>58% Полиэстер - 42% Нейлон</t>
  </si>
  <si>
    <t>60% Полиэстер - 40% Шерсть</t>
  </si>
  <si>
    <t>100% Акрил</t>
  </si>
  <si>
    <t>80% Акрил - 20% Шерсть</t>
  </si>
  <si>
    <t>85% Нейлон - 15% Спандекс</t>
  </si>
  <si>
    <t>97% Полиэстер - 3% Спандекс</t>
  </si>
  <si>
    <t>60% Хлопок - 35% Нейлон - 5% Спандекс</t>
  </si>
  <si>
    <t>40% Акрил - 30% Полиэстер - 30% Хлопок</t>
  </si>
  <si>
    <t>Music</t>
  </si>
  <si>
    <t>Drink</t>
  </si>
  <si>
    <t>бейсболка</t>
  </si>
  <si>
    <t>бейсболка с сеточкой</t>
  </si>
  <si>
    <t>LIGHTWEIGHT ROPE</t>
  </si>
  <si>
    <t>DRIFTER</t>
  </si>
  <si>
    <t>LIGHTWEIGHT HEPCAT</t>
  </si>
  <si>
    <t>WASHED SLOUCH</t>
  </si>
  <si>
    <t>BALLPARK</t>
  </si>
  <si>
    <t>ARCHIVE LEGEND</t>
  </si>
  <si>
    <t>Archive Legend - Chicago Blue Stockings</t>
  </si>
  <si>
    <t>Archive Legend - Chicago Orphans</t>
  </si>
  <si>
    <t>Archive Legend - Detroit Wolverines</t>
  </si>
  <si>
    <t>Archive 400 series - LA Angels</t>
  </si>
  <si>
    <t>ARCHIVE 400 SERIES</t>
  </si>
  <si>
    <t>Valin - V GLDN KNT</t>
  </si>
  <si>
    <t>BEACHWOOD</t>
  </si>
  <si>
    <t>MICRO SLOUCH</t>
  </si>
  <si>
    <t>TRAILHEAD</t>
  </si>
  <si>
    <t>CUFFED KNIT</t>
  </si>
  <si>
    <t>CANOPY</t>
  </si>
  <si>
    <t>NEW RAGLIN</t>
  </si>
  <si>
    <t>NEW RAGLAN</t>
  </si>
  <si>
    <t>400 SERIES</t>
  </si>
  <si>
    <t>BLUE LINE</t>
  </si>
  <si>
    <t>RAGLAN BONES</t>
  </si>
  <si>
    <t>PILLOW LINE KNIT</t>
  </si>
  <si>
    <t>BALL GAME</t>
  </si>
  <si>
    <t>NEW TIMER SLOUCH</t>
  </si>
  <si>
    <t>UNITED</t>
  </si>
  <si>
    <t>VALIN</t>
  </si>
  <si>
    <t>Valin - USA</t>
  </si>
  <si>
    <t>Valin - Zion National Park</t>
  </si>
  <si>
    <t>DYER</t>
  </si>
  <si>
    <t>BADGER</t>
  </si>
  <si>
    <t>BANKS</t>
  </si>
  <si>
    <t>SUNDOWN</t>
  </si>
  <si>
    <t>HEPCAT</t>
  </si>
  <si>
    <t>ICONIC</t>
  </si>
  <si>
    <t>DURHAM</t>
  </si>
  <si>
    <t>ARCHIVE</t>
  </si>
  <si>
    <t>Archive Cocktail - Bloody Mary</t>
  </si>
  <si>
    <t>Archive - Dallas Eagles</t>
  </si>
  <si>
    <t>ARCHIVE COCKTAIL</t>
  </si>
  <si>
    <t>Archive Cocktail - Manhattan</t>
  </si>
  <si>
    <t>Archive Cocktail - Old Fashioned</t>
  </si>
  <si>
    <t>Archive - Chi American Giants</t>
  </si>
  <si>
    <t>Archive - Homestead Grays</t>
  </si>
  <si>
    <t>Archive - NY Black Yankees</t>
  </si>
  <si>
    <t>Archive - Portland Beavers</t>
  </si>
  <si>
    <t>Archive - Seattle Rainers</t>
  </si>
  <si>
    <t>HOOVER</t>
  </si>
  <si>
    <t>RIPTIDE VALIN</t>
  </si>
  <si>
    <t>PACE SLOUCH</t>
  </si>
  <si>
    <t>CONRAD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</si>
</sst>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4" formatCode="_-* #,##0.00\ &quot;₽&quot;_-;\-* #,##0.00\ &quot;₽&quot;_-;_-* &quot;-&quot;??\ &quot;₽&quot;_-;_-@_-"/>
    <numFmt numFmtId="164" formatCode="_-* #,##0.00\ _₽_-;\-* #,##0.00\ _₽_-;_-* &quot;-&quot;??\ _₽_-;_-@_-"/>
    <numFmt numFmtId="165" formatCode="0.0"/>
    <numFmt numFmtId="166" formatCode="_(&quot;$&quot;* #,##0.00_);_(&quot;$&quot;* \(#,##0.00\);_(&quot;$&quot;* &quot;-&quot;??_);_(@_)"/>
    <numFmt numFmtId="167" formatCode="_-* #,##0.00&quot;р.&quot;_-;\-* #,##0.00&quot;р.&quot;_-;_-* &quot;-&quot;??&quot;р.&quot;_-;_-@_-"/>
    <numFmt numFmtId="168" formatCode="_(* #,##0.00_);_(* \(#,##0.00\);_(* &quot;-&quot;??_);_(@_)"/>
    <numFmt numFmtId="169" formatCode="_-* #,##0.00_р_._-;\-* #,##0.00_р_._-;_-* &quot;-&quot;??_р_._-;_-@_-"/>
    <numFmt numFmtId="171" formatCode="[$$-409]#,##0.00"/>
  </numFmts>
  <fonts count="35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scheme val="minor"/>
    </font>
    <font>
      <b/>
      <sz val="10"/>
      <name val="Arial"/>
      <family val="2"/>
    </font>
    <font>
      <b/>
      <sz val="12"/>
      <color theme="1"/>
      <name val="Arial"/>
      <family val="2"/>
      <charset val="204"/>
    </font>
    <font>
      <sz val="10"/>
      <name val="Arial"/>
      <family val="2"/>
    </font>
    <font>
      <sz val="12"/>
      <color theme="1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sz val="11"/>
      <color theme="1"/>
      <name val="Arial"/>
      <family val="2"/>
      <charset val="204"/>
    </font>
    <font>
      <sz val="8"/>
      <name val="Arial"/>
      <family val="2"/>
    </font>
    <font>
      <sz val="8"/>
      <color indexed="8"/>
      <name val="Arial"/>
      <family val="2"/>
    </font>
    <font>
      <sz val="14"/>
      <color theme="1"/>
      <name val="Calibri"/>
      <family val="2"/>
      <charset val="204"/>
      <scheme val="minor"/>
    </font>
    <font>
      <b/>
      <u/>
      <sz val="12"/>
      <color theme="1"/>
      <name val="Calibri"/>
      <family val="2"/>
      <charset val="204"/>
      <scheme val="minor"/>
    </font>
    <font>
      <sz val="10"/>
      <name val="Arial"/>
      <family val="2"/>
      <charset val="204"/>
    </font>
    <font>
      <b/>
      <sz val="10"/>
      <color rgb="FFFF0000"/>
      <name val="Arial"/>
      <family val="2"/>
    </font>
    <font>
      <b/>
      <sz val="10"/>
      <name val="Arial"/>
      <family val="2"/>
      <charset val="204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sz val="11"/>
      <color rgb="FFFF0000"/>
      <name val="Calibri"/>
      <family val="2"/>
      <charset val="204"/>
      <scheme val="minor"/>
    </font>
    <font>
      <b/>
      <sz val="11"/>
      <color rgb="FF000000"/>
      <name val="Calibri"/>
      <family val="2"/>
      <charset val="204"/>
    </font>
    <font>
      <sz val="12"/>
      <name val="宋体"/>
      <charset val="134"/>
    </font>
    <font>
      <sz val="10"/>
      <name val="Arial Cyr"/>
      <charset val="204"/>
    </font>
    <font>
      <sz val="10"/>
      <color rgb="FF000000"/>
      <name val="Times New Roman"/>
      <family val="1"/>
      <charset val="204"/>
    </font>
    <font>
      <sz val="11"/>
      <color indexed="8"/>
      <name val="Calibri"/>
      <family val="2"/>
      <scheme val="minor"/>
    </font>
    <font>
      <sz val="11"/>
      <color rgb="FFFF0000"/>
      <name val="Calibri"/>
      <family val="2"/>
      <scheme val="minor"/>
    </font>
    <font>
      <sz val="18"/>
      <color theme="1"/>
      <name val="Calibri"/>
      <family val="2"/>
      <charset val="204"/>
      <scheme val="minor"/>
    </font>
    <font>
      <b/>
      <sz val="8"/>
      <color indexed="59"/>
      <name val="Arial"/>
      <family val="2"/>
      <charset val="204"/>
    </font>
    <font>
      <b/>
      <sz val="11"/>
      <color rgb="FF00B0F0"/>
      <name val="Calibri"/>
      <family val="2"/>
      <scheme val="minor"/>
    </font>
    <font>
      <sz val="10"/>
      <color theme="1"/>
      <name val="Arial"/>
      <family val="2"/>
      <charset val="204"/>
    </font>
    <font>
      <sz val="10"/>
      <color theme="1"/>
      <name val="Calibri"/>
      <family val="2"/>
      <charset val="204"/>
      <scheme val="minor"/>
    </font>
    <font>
      <sz val="10"/>
      <color rgb="FFFF0000"/>
      <name val="Calibri"/>
      <family val="2"/>
      <charset val="204"/>
      <scheme val="minor"/>
    </font>
    <font>
      <sz val="10"/>
      <color rgb="FF000000"/>
      <name val="Calibri"/>
      <family val="2"/>
      <charset val="204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</fonts>
  <fills count="1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4.9989318521683403E-2"/>
        <bgColor theme="0" tint="-4.9989318521683403E-2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/>
        <bgColor theme="0"/>
      </patternFill>
    </fill>
    <fill>
      <patternFill patternType="solid">
        <fgColor theme="6" tint="0.59999389629810485"/>
        <bgColor theme="0"/>
      </patternFill>
    </fill>
    <fill>
      <patternFill patternType="solid">
        <fgColor rgb="FF00B0F0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0" tint="-4.9989318521683403E-2"/>
        <bgColor theme="0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theme="0" tint="-4.9989318521683403E-2"/>
      </patternFill>
    </fill>
    <fill>
      <patternFill patternType="solid">
        <fgColor theme="1"/>
        <bgColor indexed="64"/>
      </patternFill>
    </fill>
    <fill>
      <patternFill patternType="solid">
        <fgColor theme="2" tint="-9.9978637043366805E-2"/>
        <bgColor theme="0"/>
      </patternFill>
    </fill>
    <fill>
      <patternFill patternType="solid">
        <fgColor rgb="FFFFFF00"/>
        <bgColor theme="0"/>
      </patternFill>
    </fill>
  </fills>
  <borders count="2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</borders>
  <cellStyleXfs count="39">
    <xf numFmtId="0" fontId="0" fillId="0" borderId="0"/>
    <xf numFmtId="0" fontId="1" fillId="0" borderId="0"/>
    <xf numFmtId="0" fontId="8" fillId="0" borderId="0"/>
    <xf numFmtId="0" fontId="10" fillId="0" borderId="0"/>
    <xf numFmtId="0" fontId="1" fillId="0" borderId="0"/>
    <xf numFmtId="0" fontId="7" fillId="0" borderId="0"/>
    <xf numFmtId="0" fontId="7" fillId="0" borderId="0"/>
    <xf numFmtId="0" fontId="7" fillId="0" borderId="0"/>
    <xf numFmtId="0" fontId="1" fillId="0" borderId="0"/>
    <xf numFmtId="0" fontId="14" fillId="0" borderId="0"/>
    <xf numFmtId="164" fontId="14" fillId="0" borderId="0" applyFont="0" applyFill="0" applyBorder="0" applyAlignment="0" applyProtection="0"/>
    <xf numFmtId="44" fontId="14" fillId="0" borderId="0" applyFont="0" applyFill="0" applyBorder="0" applyAlignment="0" applyProtection="0"/>
    <xf numFmtId="9" fontId="14" fillId="0" borderId="0" applyFont="0" applyFill="0" applyBorder="0" applyAlignment="0" applyProtection="0"/>
    <xf numFmtId="166" fontId="6" fillId="0" borderId="0" applyFont="0" applyFill="0" applyBorder="0" applyAlignment="0" applyProtection="0"/>
    <xf numFmtId="0" fontId="6" fillId="0" borderId="0"/>
    <xf numFmtId="0" fontId="6" fillId="0" borderId="0"/>
    <xf numFmtId="0" fontId="21" fillId="0" borderId="0"/>
    <xf numFmtId="166" fontId="14" fillId="0" borderId="0" applyFont="0" applyFill="0" applyBorder="0" applyAlignment="0" applyProtection="0"/>
    <xf numFmtId="167" fontId="22" fillId="0" borderId="0" applyFont="0" applyFill="0" applyBorder="0" applyAlignment="0" applyProtection="0"/>
    <xf numFmtId="166" fontId="6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2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4" fillId="0" borderId="0"/>
    <xf numFmtId="0" fontId="14" fillId="0" borderId="0"/>
    <xf numFmtId="0" fontId="1" fillId="0" borderId="0"/>
    <xf numFmtId="0" fontId="24" fillId="0" borderId="0"/>
    <xf numFmtId="0" fontId="1" fillId="0" borderId="0"/>
    <xf numFmtId="0" fontId="1" fillId="0" borderId="0"/>
    <xf numFmtId="0" fontId="1" fillId="0" borderId="0"/>
    <xf numFmtId="9" fontId="14" fillId="0" borderId="0" applyFont="0" applyFill="0" applyBorder="0" applyAlignment="0" applyProtection="0"/>
    <xf numFmtId="9" fontId="1" fillId="0" borderId="0" applyFont="0" applyFill="0" applyBorder="0" applyAlignment="0" applyProtection="0"/>
    <xf numFmtId="168" fontId="14" fillId="0" borderId="0" applyFont="0" applyFill="0" applyBorder="0" applyAlignment="0" applyProtection="0"/>
    <xf numFmtId="169" fontId="1" fillId="0" borderId="0" applyFont="0" applyFill="0" applyBorder="0" applyAlignment="0" applyProtection="0"/>
  </cellStyleXfs>
  <cellXfs count="173">
    <xf numFmtId="0" fontId="0" fillId="0" borderId="0" xfId="0"/>
    <xf numFmtId="49" fontId="3" fillId="2" borderId="0" xfId="0" applyNumberFormat="1" applyFont="1" applyFill="1"/>
    <xf numFmtId="12" fontId="4" fillId="3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2" xfId="0" applyNumberFormat="1" applyFont="1" applyFill="1" applyBorder="1" applyAlignment="1" applyProtection="1">
      <alignment horizontal="center" vertical="center" wrapText="1"/>
      <protection hidden="1"/>
    </xf>
    <xf numFmtId="0" fontId="0" fillId="2" borderId="0" xfId="0" applyFill="1"/>
    <xf numFmtId="0" fontId="5" fillId="4" borderId="3" xfId="1" applyFont="1" applyFill="1" applyBorder="1" applyAlignment="1">
      <alignment horizontal="center" vertical="center" wrapText="1"/>
    </xf>
    <xf numFmtId="0" fontId="5" fillId="4" borderId="1" xfId="1" applyFont="1" applyFill="1" applyBorder="1" applyAlignment="1">
      <alignment horizontal="center" vertical="center" wrapText="1"/>
    </xf>
    <xf numFmtId="12" fontId="6" fillId="2" borderId="0" xfId="0" applyNumberFormat="1" applyFont="1" applyFill="1" applyAlignment="1" applyProtection="1">
      <alignment horizontal="center" vertical="center" wrapText="1"/>
      <protection locked="0"/>
    </xf>
    <xf numFmtId="12" fontId="6" fillId="2" borderId="0" xfId="0" applyNumberFormat="1" applyFont="1" applyFill="1" applyAlignment="1" applyProtection="1">
      <alignment horizontal="center" vertical="center" wrapText="1"/>
      <protection hidden="1"/>
    </xf>
    <xf numFmtId="0" fontId="0" fillId="2" borderId="1" xfId="0" applyFill="1" applyBorder="1" applyAlignment="1">
      <alignment horizontal="center" vertical="center"/>
    </xf>
    <xf numFmtId="0" fontId="7" fillId="2" borderId="1" xfId="0" applyFont="1" applyFill="1" applyBorder="1" applyAlignment="1">
      <alignment horizontal="center" vertical="center" wrapText="1"/>
    </xf>
    <xf numFmtId="0" fontId="7" fillId="2" borderId="3" xfId="0" applyFont="1" applyFill="1" applyBorder="1" applyAlignment="1">
      <alignment horizontal="center" vertical="center" wrapText="1"/>
    </xf>
    <xf numFmtId="0" fontId="0" fillId="2" borderId="0" xfId="0" applyFill="1" applyAlignment="1">
      <alignment horizontal="center" vertical="center"/>
    </xf>
    <xf numFmtId="0" fontId="5" fillId="4" borderId="1" xfId="1" applyFont="1" applyFill="1" applyBorder="1" applyAlignment="1">
      <alignment horizontal="left" vertical="center" wrapText="1"/>
    </xf>
    <xf numFmtId="0" fontId="8" fillId="2" borderId="0" xfId="2" applyFill="1"/>
    <xf numFmtId="0" fontId="9" fillId="0" borderId="0" xfId="0" applyFont="1"/>
    <xf numFmtId="0" fontId="5" fillId="4" borderId="5" xfId="4" applyFont="1" applyFill="1" applyBorder="1" applyAlignment="1">
      <alignment horizontal="center" vertical="center" wrapText="1"/>
    </xf>
    <xf numFmtId="0" fontId="7" fillId="8" borderId="0" xfId="5" applyFill="1"/>
    <xf numFmtId="0" fontId="12" fillId="8" borderId="6" xfId="5" applyFont="1" applyFill="1" applyBorder="1" applyAlignment="1">
      <alignment horizontal="center" vertical="center"/>
    </xf>
    <xf numFmtId="0" fontId="12" fillId="8" borderId="3" xfId="5" applyFont="1" applyFill="1" applyBorder="1" applyAlignment="1">
      <alignment horizontal="center" vertical="center"/>
    </xf>
    <xf numFmtId="0" fontId="12" fillId="8" borderId="7" xfId="5" applyFont="1" applyFill="1" applyBorder="1" applyAlignment="1">
      <alignment horizontal="center" vertical="center"/>
    </xf>
    <xf numFmtId="0" fontId="12" fillId="8" borderId="8" xfId="5" applyFont="1" applyFill="1" applyBorder="1" applyAlignment="1">
      <alignment horizontal="center" vertical="center"/>
    </xf>
    <xf numFmtId="0" fontId="12" fillId="8" borderId="7" xfId="6" applyFont="1" applyFill="1" applyBorder="1" applyAlignment="1">
      <alignment horizontal="center" vertical="center"/>
    </xf>
    <xf numFmtId="0" fontId="12" fillId="8" borderId="8" xfId="6" applyFont="1" applyFill="1" applyBorder="1" applyAlignment="1">
      <alignment horizontal="center" vertical="center"/>
    </xf>
    <xf numFmtId="0" fontId="12" fillId="9" borderId="9" xfId="7" applyFont="1" applyFill="1" applyBorder="1" applyAlignment="1">
      <alignment horizontal="center" vertical="center"/>
    </xf>
    <xf numFmtId="0" fontId="13" fillId="9" borderId="10" xfId="7" applyFont="1" applyFill="1" applyBorder="1" applyAlignment="1">
      <alignment horizontal="center" vertical="center" wrapText="1"/>
    </xf>
    <xf numFmtId="0" fontId="13" fillId="9" borderId="4" xfId="7" applyFont="1" applyFill="1" applyBorder="1" applyAlignment="1">
      <alignment vertical="center" wrapText="1"/>
    </xf>
    <xf numFmtId="0" fontId="7" fillId="8" borderId="0" xfId="7" quotePrefix="1" applyFill="1"/>
    <xf numFmtId="0" fontId="13" fillId="9" borderId="4" xfId="7" applyFont="1" applyFill="1" applyBorder="1" applyAlignment="1">
      <alignment horizontal="center" vertical="center" wrapText="1"/>
    </xf>
    <xf numFmtId="0" fontId="7" fillId="8" borderId="0" xfId="7" applyFill="1"/>
    <xf numFmtId="0" fontId="13" fillId="9" borderId="9" xfId="7" applyFont="1" applyFill="1" applyBorder="1" applyAlignment="1">
      <alignment horizontal="center" vertical="center" wrapText="1"/>
    </xf>
    <xf numFmtId="0" fontId="5" fillId="4" borderId="8" xfId="1" applyFont="1" applyFill="1" applyBorder="1" applyAlignment="1">
      <alignment horizontal="center" vertical="center" wrapText="1"/>
    </xf>
    <xf numFmtId="0" fontId="12" fillId="8" borderId="1" xfId="7" applyFont="1" applyFill="1" applyBorder="1" applyAlignment="1">
      <alignment horizontal="center" vertical="center"/>
    </xf>
    <xf numFmtId="0" fontId="12" fillId="8" borderId="1" xfId="7" applyFont="1" applyFill="1" applyBorder="1" applyAlignment="1">
      <alignment horizontal="center" vertical="center" wrapText="1"/>
    </xf>
    <xf numFmtId="0" fontId="7" fillId="8" borderId="0" xfId="7" applyFill="1" applyAlignment="1">
      <alignment wrapText="1"/>
    </xf>
    <xf numFmtId="0" fontId="14" fillId="0" borderId="0" xfId="0" applyFont="1" applyAlignment="1" applyProtection="1">
      <alignment horizontal="center" vertical="center" wrapText="1"/>
      <protection hidden="1"/>
    </xf>
    <xf numFmtId="0" fontId="12" fillId="8" borderId="8" xfId="7" applyFont="1" applyFill="1" applyBorder="1" applyAlignment="1">
      <alignment horizontal="center" vertical="center"/>
    </xf>
    <xf numFmtId="0" fontId="12" fillId="8" borderId="8" xfId="7" applyFont="1" applyFill="1" applyBorder="1" applyAlignment="1">
      <alignment horizontal="center" vertical="center" wrapText="1"/>
    </xf>
    <xf numFmtId="0" fontId="0" fillId="5" borderId="1" xfId="0" applyFill="1" applyBorder="1" applyAlignment="1">
      <alignment horizontal="left" vertical="center"/>
    </xf>
    <xf numFmtId="12" fontId="6" fillId="2" borderId="0" xfId="0" applyNumberFormat="1" applyFont="1" applyFill="1" applyAlignment="1">
      <alignment horizontal="center" vertical="center" wrapText="1"/>
    </xf>
    <xf numFmtId="12" fontId="6" fillId="0" borderId="0" xfId="0" applyNumberFormat="1" applyFont="1" applyAlignment="1" applyProtection="1">
      <alignment horizontal="center" vertical="center" wrapText="1"/>
      <protection locked="0"/>
    </xf>
    <xf numFmtId="0" fontId="17" fillId="0" borderId="0" xfId="0" applyFont="1" applyAlignment="1" applyProtection="1">
      <alignment horizontal="center" vertical="center" wrapText="1"/>
      <protection hidden="1"/>
    </xf>
    <xf numFmtId="0" fontId="18" fillId="0" borderId="0" xfId="0" applyFont="1" applyAlignment="1" applyProtection="1">
      <alignment horizontal="center" vertical="center" wrapText="1"/>
      <protection hidden="1"/>
    </xf>
    <xf numFmtId="0" fontId="0" fillId="0" borderId="0" xfId="0" applyAlignment="1" applyProtection="1">
      <alignment horizontal="center" vertical="center" wrapText="1"/>
      <protection hidden="1"/>
    </xf>
    <xf numFmtId="0" fontId="0" fillId="0" borderId="0" xfId="0" applyAlignment="1" applyProtection="1">
      <alignment horizontal="center" vertical="center" wrapText="1"/>
      <protection locked="0" hidden="1"/>
    </xf>
    <xf numFmtId="0" fontId="19" fillId="0" borderId="0" xfId="0" applyFont="1" applyAlignment="1" applyProtection="1">
      <alignment horizontal="center" vertical="center" wrapText="1"/>
      <protection hidden="1"/>
    </xf>
    <xf numFmtId="12" fontId="6" fillId="5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1" xfId="0" applyNumberFormat="1" applyFont="1" applyFill="1" applyBorder="1" applyAlignment="1" applyProtection="1">
      <alignment horizontal="center" vertical="center" wrapText="1"/>
      <protection locked="0"/>
    </xf>
    <xf numFmtId="12" fontId="4" fillId="3" borderId="3" xfId="0" applyNumberFormat="1" applyFont="1" applyFill="1" applyBorder="1" applyAlignment="1" applyProtection="1">
      <alignment horizontal="center" vertical="center" wrapText="1"/>
      <protection locked="0"/>
    </xf>
    <xf numFmtId="0" fontId="0" fillId="2" borderId="0" xfId="0" applyFill="1" applyProtection="1">
      <protection hidden="1"/>
    </xf>
    <xf numFmtId="0" fontId="0" fillId="3" borderId="1" xfId="0" applyFill="1" applyBorder="1" applyProtection="1">
      <protection hidden="1"/>
    </xf>
    <xf numFmtId="0" fontId="0" fillId="0" borderId="0" xfId="0" applyProtection="1">
      <protection hidden="1"/>
    </xf>
    <xf numFmtId="0" fontId="0" fillId="2" borderId="0" xfId="0" applyFill="1" applyAlignment="1">
      <alignment horizontal="center"/>
    </xf>
    <xf numFmtId="0" fontId="0" fillId="3" borderId="1" xfId="0" applyFill="1" applyBorder="1" applyAlignment="1">
      <alignment horizontal="left" vertical="center"/>
    </xf>
    <xf numFmtId="0" fontId="0" fillId="3" borderId="9" xfId="0" applyFill="1" applyBorder="1" applyAlignment="1">
      <alignment horizontal="left" vertical="center"/>
    </xf>
    <xf numFmtId="0" fontId="0" fillId="3" borderId="4" xfId="0" applyFill="1" applyBorder="1" applyAlignment="1">
      <alignment horizontal="left" vertical="center"/>
    </xf>
    <xf numFmtId="0" fontId="14" fillId="0" borderId="0" xfId="0" applyFont="1" applyBorder="1" applyAlignment="1" applyProtection="1">
      <alignment horizontal="center" vertical="center" wrapText="1"/>
      <protection hidden="1"/>
    </xf>
    <xf numFmtId="0" fontId="6" fillId="0" borderId="0" xfId="0" applyFont="1" applyBorder="1" applyAlignment="1" applyProtection="1">
      <alignment horizontal="center" vertical="center" wrapText="1"/>
      <protection hidden="1"/>
    </xf>
    <xf numFmtId="0" fontId="0" fillId="0" borderId="0" xfId="0" applyBorder="1" applyAlignment="1" applyProtection="1">
      <alignment horizontal="center" vertical="center" wrapText="1"/>
      <protection locked="0" hidden="1"/>
    </xf>
    <xf numFmtId="0" fontId="0" fillId="0" borderId="0" xfId="0" applyBorder="1" applyAlignment="1" applyProtection="1">
      <alignment horizontal="center" vertical="center" wrapText="1"/>
      <protection hidden="1"/>
    </xf>
    <xf numFmtId="0" fontId="0" fillId="2" borderId="0" xfId="0" applyFill="1" applyAlignment="1" applyProtection="1">
      <alignment horizontal="center" vertical="center"/>
      <protection hidden="1"/>
    </xf>
    <xf numFmtId="0" fontId="0" fillId="0" borderId="0" xfId="0" applyFill="1" applyAlignment="1" applyProtection="1">
      <alignment horizontal="center" vertical="center" wrapText="1"/>
      <protection locked="0" hidden="1"/>
    </xf>
    <xf numFmtId="0" fontId="16" fillId="0" borderId="0" xfId="0" applyFont="1" applyBorder="1" applyAlignment="1" applyProtection="1">
      <alignment horizontal="center" vertical="center" wrapText="1"/>
      <protection hidden="1"/>
    </xf>
    <xf numFmtId="0" fontId="14" fillId="0" borderId="0" xfId="0" applyFont="1" applyBorder="1" applyAlignment="1" applyProtection="1">
      <alignment horizontal="center" vertical="center" wrapText="1"/>
      <protection locked="0" hidden="1"/>
    </xf>
    <xf numFmtId="0" fontId="4" fillId="0" borderId="0" xfId="0" applyFont="1" applyBorder="1" applyAlignment="1" applyProtection="1">
      <alignment horizontal="center" vertical="center" wrapText="1"/>
      <protection hidden="1"/>
    </xf>
    <xf numFmtId="0" fontId="6" fillId="0" borderId="0" xfId="0" applyFont="1" applyBorder="1" applyAlignment="1" applyProtection="1">
      <alignment horizontal="center" vertical="center" wrapText="1"/>
      <protection locked="0" hidden="1"/>
    </xf>
    <xf numFmtId="12" fontId="6" fillId="0" borderId="0" xfId="0" applyNumberFormat="1" applyFont="1" applyBorder="1" applyAlignment="1" applyProtection="1">
      <alignment horizontal="center" vertical="center" wrapText="1"/>
      <protection locked="0" hidden="1"/>
    </xf>
    <xf numFmtId="0" fontId="15" fillId="0" borderId="0" xfId="0" applyFont="1" applyBorder="1" applyAlignment="1" applyProtection="1">
      <alignment horizontal="center" vertical="center" wrapText="1"/>
      <protection hidden="1"/>
    </xf>
    <xf numFmtId="12" fontId="4" fillId="0" borderId="0" xfId="0" applyNumberFormat="1" applyFont="1" applyBorder="1" applyAlignment="1" applyProtection="1">
      <alignment horizontal="center" vertical="center" wrapText="1"/>
      <protection hidden="1"/>
    </xf>
    <xf numFmtId="0" fontId="17" fillId="0" borderId="0" xfId="0" applyFont="1" applyBorder="1" applyAlignment="1" applyProtection="1">
      <alignment horizontal="center" vertical="center" wrapText="1"/>
      <protection hidden="1"/>
    </xf>
    <xf numFmtId="12" fontId="14" fillId="0" borderId="0" xfId="0" applyNumberFormat="1" applyFont="1" applyFill="1" applyBorder="1" applyAlignment="1" applyProtection="1">
      <alignment horizontal="center" vertical="center" wrapText="1"/>
      <protection locked="0" hidden="1"/>
    </xf>
    <xf numFmtId="0" fontId="0" fillId="5" borderId="13" xfId="0" applyFill="1" applyBorder="1" applyAlignment="1">
      <alignment horizontal="left" vertical="center"/>
    </xf>
    <xf numFmtId="0" fontId="0" fillId="3" borderId="14" xfId="0" applyFill="1" applyBorder="1" applyAlignment="1">
      <alignment horizontal="left" vertical="center"/>
    </xf>
    <xf numFmtId="0" fontId="19" fillId="0" borderId="0" xfId="0" applyFont="1" applyBorder="1" applyAlignment="1" applyProtection="1">
      <alignment horizontal="center" vertical="center" wrapText="1"/>
      <protection hidden="1"/>
    </xf>
    <xf numFmtId="165" fontId="4" fillId="0" borderId="0" xfId="0" applyNumberFormat="1" applyFont="1" applyBorder="1" applyAlignment="1" applyProtection="1">
      <alignment horizontal="center" vertical="center" wrapText="1"/>
      <protection hidden="1"/>
    </xf>
    <xf numFmtId="165" fontId="6" fillId="0" borderId="0" xfId="0" applyNumberFormat="1" applyFont="1" applyBorder="1" applyAlignment="1" applyProtection="1">
      <alignment horizontal="center" vertical="center" wrapText="1"/>
      <protection hidden="1"/>
    </xf>
    <xf numFmtId="165" fontId="0" fillId="0" borderId="0" xfId="0" applyNumberFormat="1" applyAlignment="1" applyProtection="1">
      <alignment horizontal="center" vertical="center" wrapText="1"/>
      <protection hidden="1"/>
    </xf>
    <xf numFmtId="0" fontId="2" fillId="2" borderId="1" xfId="0" applyFont="1" applyFill="1" applyBorder="1" applyAlignment="1" applyProtection="1">
      <alignment horizontal="left" vertical="center"/>
      <protection hidden="1"/>
    </xf>
    <xf numFmtId="0" fontId="2" fillId="6" borderId="1" xfId="0" applyFont="1" applyFill="1" applyBorder="1" applyAlignment="1" applyProtection="1">
      <alignment horizontal="left" vertical="center"/>
      <protection hidden="1"/>
    </xf>
    <xf numFmtId="0" fontId="0" fillId="3" borderId="1" xfId="0" applyFont="1" applyFill="1" applyBorder="1" applyAlignment="1" applyProtection="1">
      <alignment horizontal="left" vertical="center"/>
      <protection hidden="1"/>
    </xf>
    <xf numFmtId="0" fontId="0" fillId="3" borderId="4" xfId="0" applyFont="1" applyFill="1" applyBorder="1" applyAlignment="1" applyProtection="1">
      <alignment horizontal="left" vertical="center"/>
      <protection hidden="1"/>
    </xf>
    <xf numFmtId="0" fontId="27" fillId="3" borderId="1" xfId="3" applyFont="1" applyFill="1" applyBorder="1" applyAlignment="1" applyProtection="1">
      <alignment horizontal="center" vertical="center"/>
      <protection hidden="1"/>
    </xf>
    <xf numFmtId="0" fontId="0" fillId="13" borderId="16" xfId="0" applyFill="1" applyBorder="1" applyProtection="1">
      <protection hidden="1"/>
    </xf>
    <xf numFmtId="0" fontId="11" fillId="3" borderId="1" xfId="3" applyFont="1" applyFill="1" applyBorder="1" applyAlignment="1" applyProtection="1">
      <alignment horizontal="left" vertical="top"/>
      <protection hidden="1"/>
    </xf>
    <xf numFmtId="0" fontId="0" fillId="5" borderId="14" xfId="0" applyFill="1" applyBorder="1" applyAlignment="1">
      <alignment horizontal="left" vertical="center"/>
    </xf>
    <xf numFmtId="0" fontId="0" fillId="3" borderId="17" xfId="0" applyFill="1" applyBorder="1" applyAlignment="1">
      <alignment horizontal="left" vertical="center"/>
    </xf>
    <xf numFmtId="0" fontId="0" fillId="5" borderId="17" xfId="0" applyFill="1" applyBorder="1" applyAlignment="1">
      <alignment horizontal="left" vertical="center"/>
    </xf>
    <xf numFmtId="0" fontId="0" fillId="3" borderId="1" xfId="0" applyFill="1" applyBorder="1" applyAlignment="1">
      <alignment horizontal="left" vertical="center"/>
    </xf>
    <xf numFmtId="0" fontId="0" fillId="5" borderId="1" xfId="0" applyFill="1" applyBorder="1" applyAlignment="1">
      <alignment horizontal="center" vertical="center"/>
    </xf>
    <xf numFmtId="0" fontId="0" fillId="3" borderId="14" xfId="0" applyFill="1" applyBorder="1" applyProtection="1">
      <protection hidden="1"/>
    </xf>
    <xf numFmtId="0" fontId="14" fillId="0" borderId="0" xfId="0" applyFont="1" applyFill="1" applyBorder="1" applyAlignment="1" applyProtection="1">
      <alignment horizontal="center"/>
      <protection locked="0"/>
    </xf>
    <xf numFmtId="0" fontId="18" fillId="0" borderId="0" xfId="0" applyFont="1" applyAlignment="1" applyProtection="1">
      <alignment horizontal="center" vertical="center" wrapText="1"/>
      <protection locked="0" hidden="1"/>
    </xf>
    <xf numFmtId="0" fontId="0" fillId="3" borderId="1" xfId="0" applyFill="1" applyBorder="1" applyAlignment="1">
      <alignment horizontal="left" vertical="center"/>
    </xf>
    <xf numFmtId="0" fontId="29" fillId="0" borderId="1" xfId="0" applyFont="1" applyBorder="1"/>
    <xf numFmtId="0" fontId="30" fillId="0" borderId="0" xfId="0" applyFont="1"/>
    <xf numFmtId="0" fontId="30" fillId="0" borderId="0" xfId="8" applyFont="1"/>
    <xf numFmtId="0" fontId="31" fillId="0" borderId="0" xfId="8" applyFont="1"/>
    <xf numFmtId="0" fontId="29" fillId="0" borderId="0" xfId="0" applyFont="1"/>
    <xf numFmtId="49" fontId="27" fillId="3" borderId="1" xfId="3" applyNumberFormat="1" applyFont="1" applyFill="1" applyBorder="1" applyAlignment="1" applyProtection="1">
      <alignment horizontal="center" vertical="center"/>
      <protection hidden="1"/>
    </xf>
    <xf numFmtId="12" fontId="4" fillId="0" borderId="0" xfId="0" applyNumberFormat="1" applyFont="1" applyBorder="1" applyAlignment="1" applyProtection="1">
      <alignment horizontal="center" vertical="center" wrapText="1"/>
    </xf>
    <xf numFmtId="12" fontId="6" fillId="0" borderId="0" xfId="0" applyNumberFormat="1" applyFont="1" applyFill="1" applyBorder="1" applyAlignment="1" applyProtection="1">
      <alignment horizontal="center" vertical="center" wrapText="1"/>
      <protection locked="0"/>
    </xf>
    <xf numFmtId="0" fontId="0" fillId="0" borderId="0" xfId="0" applyFill="1" applyBorder="1" applyAlignment="1" applyProtection="1">
      <alignment horizontal="center" vertical="center" wrapText="1"/>
      <protection locked="0"/>
    </xf>
    <xf numFmtId="0" fontId="14" fillId="0" borderId="0" xfId="0" applyFont="1" applyBorder="1" applyAlignment="1" applyProtection="1">
      <alignment horizontal="center" vertical="center" wrapText="1"/>
      <protection locked="0"/>
    </xf>
    <xf numFmtId="0" fontId="0" fillId="0" borderId="0" xfId="0" applyBorder="1" applyAlignment="1" applyProtection="1">
      <alignment horizontal="center" vertical="center" wrapText="1"/>
      <protection locked="0"/>
    </xf>
    <xf numFmtId="0" fontId="0" fillId="0" borderId="0" xfId="0" applyAlignment="1" applyProtection="1">
      <alignment horizontal="center" vertical="center" wrapText="1"/>
      <protection locked="0"/>
    </xf>
    <xf numFmtId="0" fontId="25" fillId="0" borderId="0" xfId="0" applyFont="1" applyAlignment="1" applyProtection="1">
      <alignment horizontal="center" vertical="center" wrapText="1"/>
      <protection locked="0" hidden="1"/>
    </xf>
    <xf numFmtId="0" fontId="0" fillId="7" borderId="1" xfId="0" applyFill="1" applyBorder="1" applyProtection="1">
      <protection locked="0"/>
    </xf>
    <xf numFmtId="49" fontId="0" fillId="7" borderId="1" xfId="0" applyNumberFormat="1" applyFill="1" applyBorder="1" applyProtection="1">
      <protection locked="0"/>
    </xf>
    <xf numFmtId="0" fontId="0" fillId="7" borderId="14" xfId="0" applyFill="1" applyBorder="1" applyProtection="1">
      <protection locked="0"/>
    </xf>
    <xf numFmtId="49" fontId="0" fillId="7" borderId="14" xfId="0" applyNumberFormat="1" applyFill="1" applyBorder="1" applyProtection="1">
      <protection locked="0"/>
    </xf>
    <xf numFmtId="0" fontId="0" fillId="5" borderId="4" xfId="0" applyFont="1" applyFill="1" applyBorder="1" applyAlignment="1" applyProtection="1">
      <alignment horizontal="left" vertical="center"/>
      <protection locked="0"/>
    </xf>
    <xf numFmtId="0" fontId="28" fillId="10" borderId="18" xfId="0" applyFont="1" applyFill="1" applyBorder="1" applyAlignment="1" applyProtection="1">
      <alignment vertical="center" wrapText="1"/>
      <protection hidden="1"/>
    </xf>
    <xf numFmtId="0" fontId="25" fillId="0" borderId="0" xfId="0" applyFont="1" applyAlignment="1" applyProtection="1">
      <alignment horizontal="center" vertical="center"/>
      <protection locked="0"/>
    </xf>
    <xf numFmtId="0" fontId="0" fillId="2" borderId="0" xfId="0" applyFill="1" applyBorder="1" applyProtection="1">
      <protection hidden="1"/>
    </xf>
    <xf numFmtId="0" fontId="0" fillId="5" borderId="0" xfId="0" applyFill="1" applyBorder="1" applyAlignment="1" applyProtection="1">
      <alignment horizontal="center" vertical="center"/>
      <protection locked="0"/>
    </xf>
    <xf numFmtId="0" fontId="5" fillId="14" borderId="1" xfId="1" applyFont="1" applyFill="1" applyBorder="1" applyAlignment="1">
      <alignment horizontal="left" vertical="center" wrapText="1"/>
    </xf>
    <xf numFmtId="49" fontId="5" fillId="14" borderId="1" xfId="1" applyNumberFormat="1" applyFont="1" applyFill="1" applyBorder="1" applyAlignment="1">
      <alignment horizontal="center" vertical="center" wrapText="1"/>
    </xf>
    <xf numFmtId="0" fontId="8" fillId="2" borderId="1" xfId="2" applyFill="1" applyBorder="1" applyAlignment="1">
      <alignment horizontal="left"/>
    </xf>
    <xf numFmtId="49" fontId="8" fillId="2" borderId="1" xfId="2" applyNumberFormat="1" applyFill="1" applyBorder="1" applyAlignment="1">
      <alignment horizontal="center"/>
    </xf>
    <xf numFmtId="0" fontId="6" fillId="2" borderId="0" xfId="0" applyFont="1" applyFill="1" applyAlignment="1" applyProtection="1">
      <alignment horizontal="left" vertical="center" wrapText="1"/>
      <protection locked="0"/>
    </xf>
    <xf numFmtId="0" fontId="8" fillId="2" borderId="0" xfId="2" applyFill="1" applyAlignment="1">
      <alignment horizontal="left"/>
    </xf>
    <xf numFmtId="49" fontId="8" fillId="2" borderId="0" xfId="2" applyNumberFormat="1" applyFill="1" applyAlignment="1">
      <alignment horizontal="center"/>
    </xf>
    <xf numFmtId="0" fontId="11" fillId="3" borderId="13" xfId="3" applyFont="1" applyFill="1" applyBorder="1" applyAlignment="1" applyProtection="1">
      <alignment horizontal="left" vertical="top"/>
      <protection hidden="1"/>
    </xf>
    <xf numFmtId="0" fontId="0" fillId="7" borderId="13" xfId="0" applyFill="1" applyBorder="1" applyProtection="1">
      <protection locked="0"/>
    </xf>
    <xf numFmtId="49" fontId="0" fillId="7" borderId="13" xfId="0" applyNumberFormat="1" applyFill="1" applyBorder="1" applyProtection="1">
      <protection locked="0"/>
    </xf>
    <xf numFmtId="0" fontId="0" fillId="2" borderId="0" xfId="0" applyFill="1" applyBorder="1" applyAlignment="1" applyProtection="1">
      <alignment horizontal="center" vertical="center"/>
      <protection hidden="1"/>
    </xf>
    <xf numFmtId="0" fontId="0" fillId="0" borderId="0" xfId="0" applyBorder="1" applyProtection="1">
      <protection hidden="1"/>
    </xf>
    <xf numFmtId="0" fontId="0" fillId="15" borderId="15" xfId="0" applyFill="1" applyBorder="1" applyProtection="1">
      <protection hidden="1"/>
    </xf>
    <xf numFmtId="0" fontId="0" fillId="15" borderId="11" xfId="0" applyFill="1" applyBorder="1" applyProtection="1">
      <protection hidden="1"/>
    </xf>
    <xf numFmtId="0" fontId="0" fillId="15" borderId="11" xfId="0" applyFill="1" applyBorder="1" applyProtection="1">
      <protection locked="0"/>
    </xf>
    <xf numFmtId="49" fontId="0" fillId="15" borderId="11" xfId="0" applyNumberFormat="1" applyFill="1" applyBorder="1" applyProtection="1">
      <protection locked="0"/>
    </xf>
    <xf numFmtId="0" fontId="12" fillId="8" borderId="19" xfId="5" applyFont="1" applyFill="1" applyBorder="1" applyAlignment="1">
      <alignment horizontal="center" vertical="center"/>
    </xf>
    <xf numFmtId="0" fontId="12" fillId="8" borderId="14" xfId="5" applyFont="1" applyFill="1" applyBorder="1" applyAlignment="1">
      <alignment horizontal="center" vertical="center"/>
    </xf>
    <xf numFmtId="0" fontId="7" fillId="16" borderId="20" xfId="5" applyFill="1" applyBorder="1" applyAlignment="1">
      <alignment horizontal="left" vertical="center"/>
    </xf>
    <xf numFmtId="0" fontId="7" fillId="16" borderId="21" xfId="5" applyFill="1" applyBorder="1" applyAlignment="1">
      <alignment horizontal="left" vertical="center"/>
    </xf>
    <xf numFmtId="0" fontId="7" fillId="16" borderId="22" xfId="5" applyFill="1" applyBorder="1" applyAlignment="1">
      <alignment horizontal="left" vertical="center"/>
    </xf>
    <xf numFmtId="0" fontId="7" fillId="16" borderId="23" xfId="5" applyFill="1" applyBorder="1" applyAlignment="1">
      <alignment horizontal="left" vertical="center"/>
    </xf>
    <xf numFmtId="0" fontId="5" fillId="4" borderId="6" xfId="4" applyFont="1" applyFill="1" applyBorder="1" applyAlignment="1">
      <alignment horizontal="center" vertical="center"/>
    </xf>
    <xf numFmtId="0" fontId="7" fillId="17" borderId="9" xfId="5" applyFill="1" applyBorder="1" applyAlignment="1">
      <alignment horizontal="center" vertical="center"/>
    </xf>
    <xf numFmtId="12" fontId="16" fillId="0" borderId="0" xfId="0" applyNumberFormat="1" applyFont="1" applyBorder="1" applyAlignment="1" applyProtection="1">
      <alignment horizontal="center" vertical="center" wrapText="1"/>
      <protection hidden="1"/>
    </xf>
    <xf numFmtId="0" fontId="29" fillId="0" borderId="0" xfId="0" applyFont="1" applyAlignment="1" applyProtection="1">
      <alignment horizontal="center" vertical="center" wrapText="1"/>
      <protection locked="0"/>
    </xf>
    <xf numFmtId="12" fontId="14" fillId="0" borderId="0" xfId="0" applyNumberFormat="1" applyFont="1" applyBorder="1" applyAlignment="1" applyProtection="1">
      <alignment horizontal="center" vertical="center" wrapText="1"/>
      <protection locked="0"/>
    </xf>
    <xf numFmtId="49" fontId="4" fillId="0" borderId="0" xfId="0" applyNumberFormat="1" applyFont="1" applyBorder="1" applyAlignment="1" applyProtection="1">
      <alignment horizontal="center" vertical="center" wrapText="1"/>
      <protection hidden="1"/>
    </xf>
    <xf numFmtId="0" fontId="0" fillId="5" borderId="1" xfId="0" applyFill="1" applyBorder="1" applyAlignment="1" applyProtection="1">
      <alignment horizontal="center" vertical="center"/>
      <protection hidden="1"/>
    </xf>
    <xf numFmtId="0" fontId="0" fillId="0" borderId="0" xfId="0" applyProtection="1">
      <protection locked="0"/>
    </xf>
    <xf numFmtId="12" fontId="6" fillId="0" borderId="0" xfId="0" applyNumberFormat="1" applyFont="1" applyBorder="1" applyAlignment="1" applyProtection="1">
      <alignment horizontal="center" vertical="center" wrapText="1"/>
      <protection hidden="1"/>
    </xf>
    <xf numFmtId="12" fontId="14" fillId="0" borderId="0" xfId="0" applyNumberFormat="1" applyFont="1" applyBorder="1" applyAlignment="1" applyProtection="1">
      <alignment horizontal="center" vertical="center" wrapText="1"/>
    </xf>
    <xf numFmtId="0" fontId="29" fillId="0" borderId="0" xfId="0" applyFont="1" applyAlignment="1" applyProtection="1">
      <alignment horizontal="center" vertical="center" wrapText="1"/>
    </xf>
    <xf numFmtId="0" fontId="6" fillId="0" borderId="1" xfId="0" applyFont="1" applyBorder="1" applyAlignment="1" applyProtection="1">
      <alignment horizontal="center" vertical="center" wrapText="1"/>
    </xf>
    <xf numFmtId="0" fontId="25" fillId="0" borderId="0" xfId="0" applyFont="1" applyAlignment="1" applyProtection="1">
      <alignment horizontal="center" vertical="center" wrapText="1"/>
      <protection hidden="1"/>
    </xf>
    <xf numFmtId="0" fontId="25" fillId="0" borderId="0" xfId="0" applyFont="1" applyAlignment="1" applyProtection="1">
      <alignment horizontal="center" vertical="center"/>
    </xf>
    <xf numFmtId="0" fontId="0" fillId="11" borderId="15" xfId="0" applyFill="1" applyBorder="1" applyAlignment="1">
      <alignment horizontal="center"/>
    </xf>
    <xf numFmtId="0" fontId="0" fillId="11" borderId="11" xfId="0" applyFill="1" applyBorder="1" applyAlignment="1">
      <alignment horizontal="center"/>
    </xf>
    <xf numFmtId="0" fontId="0" fillId="11" borderId="12" xfId="0" applyFill="1" applyBorder="1" applyAlignment="1">
      <alignment horizontal="center"/>
    </xf>
    <xf numFmtId="0" fontId="2" fillId="3" borderId="9" xfId="0" applyFont="1" applyFill="1" applyBorder="1" applyAlignment="1">
      <alignment horizontal="center" vertical="center"/>
    </xf>
    <xf numFmtId="0" fontId="2" fillId="3" borderId="10" xfId="0" applyFont="1" applyFill="1" applyBorder="1" applyAlignment="1">
      <alignment horizontal="center" vertical="center"/>
    </xf>
    <xf numFmtId="0" fontId="2" fillId="3" borderId="4" xfId="0" applyFont="1" applyFill="1" applyBorder="1" applyAlignment="1">
      <alignment horizontal="center" vertical="center"/>
    </xf>
    <xf numFmtId="0" fontId="0" fillId="3" borderId="13" xfId="0" applyFill="1" applyBorder="1" applyAlignment="1">
      <alignment horizontal="left" vertical="center"/>
    </xf>
    <xf numFmtId="0" fontId="0" fillId="11" borderId="9" xfId="0" applyFill="1" applyBorder="1" applyAlignment="1">
      <alignment horizontal="center"/>
    </xf>
    <xf numFmtId="0" fontId="0" fillId="11" borderId="10" xfId="0" applyFill="1" applyBorder="1" applyAlignment="1">
      <alignment horizontal="center"/>
    </xf>
    <xf numFmtId="0" fontId="0" fillId="11" borderId="4" xfId="0" applyFill="1" applyBorder="1" applyAlignment="1">
      <alignment horizontal="center"/>
    </xf>
    <xf numFmtId="0" fontId="0" fillId="3" borderId="9" xfId="0" applyFill="1" applyBorder="1" applyAlignment="1">
      <alignment horizontal="left" vertical="center"/>
    </xf>
    <xf numFmtId="0" fontId="0" fillId="3" borderId="10" xfId="0" applyFill="1" applyBorder="1" applyAlignment="1">
      <alignment horizontal="left" vertical="center"/>
    </xf>
    <xf numFmtId="0" fontId="0" fillId="3" borderId="4" xfId="0" applyFill="1" applyBorder="1" applyAlignment="1">
      <alignment horizontal="left" vertical="center"/>
    </xf>
    <xf numFmtId="0" fontId="26" fillId="12" borderId="15" xfId="7" applyFont="1" applyFill="1" applyBorder="1" applyAlignment="1">
      <alignment horizontal="center" vertical="center" wrapText="1"/>
    </xf>
    <xf numFmtId="0" fontId="26" fillId="12" borderId="11" xfId="7" applyFont="1" applyFill="1" applyBorder="1" applyAlignment="1">
      <alignment horizontal="center" vertical="center" wrapText="1"/>
    </xf>
    <xf numFmtId="0" fontId="26" fillId="12" borderId="12" xfId="7" applyFont="1" applyFill="1" applyBorder="1" applyAlignment="1">
      <alignment horizontal="center" vertical="center" wrapText="1"/>
    </xf>
    <xf numFmtId="171" fontId="4" fillId="0" borderId="0" xfId="0" applyNumberFormat="1" applyFont="1" applyBorder="1" applyAlignment="1" applyProtection="1">
      <alignment horizontal="center" vertical="center" wrapText="1"/>
      <protection hidden="1"/>
    </xf>
    <xf numFmtId="171" fontId="16" fillId="0" borderId="0" xfId="0" applyNumberFormat="1" applyFont="1" applyBorder="1" applyAlignment="1" applyProtection="1">
      <alignment horizontal="center" vertical="center" wrapText="1"/>
      <protection hidden="1"/>
    </xf>
    <xf numFmtId="171" fontId="6" fillId="0" borderId="0" xfId="0" applyNumberFormat="1" applyFont="1" applyBorder="1" applyAlignment="1" applyProtection="1">
      <alignment horizontal="center" vertical="center" wrapText="1"/>
      <protection locked="0" hidden="1"/>
    </xf>
    <xf numFmtId="171" fontId="14" fillId="0" borderId="0" xfId="0" applyNumberFormat="1" applyFont="1" applyBorder="1" applyAlignment="1" applyProtection="1">
      <alignment horizontal="center" vertical="center" wrapText="1"/>
      <protection locked="0" hidden="1"/>
    </xf>
    <xf numFmtId="171" fontId="0" fillId="0" borderId="0" xfId="0" applyNumberFormat="1" applyAlignment="1" applyProtection="1">
      <alignment horizontal="center" vertical="center" wrapText="1"/>
      <protection locked="0" hidden="1"/>
    </xf>
    <xf numFmtId="171" fontId="0" fillId="0" borderId="0" xfId="0" applyNumberFormat="1" applyAlignment="1" applyProtection="1">
      <alignment horizontal="center" vertical="center" wrapText="1"/>
      <protection hidden="1"/>
    </xf>
  </cellXfs>
  <cellStyles count="39">
    <cellStyle name="Currency 2" xfId="13" xr:uid="{00000000-0005-0000-0000-000000000000}"/>
    <cellStyle name="Normal 2" xfId="14" xr:uid="{00000000-0005-0000-0000-000001000000}"/>
    <cellStyle name="Normal 7" xfId="15" xr:uid="{00000000-0005-0000-0000-000002000000}"/>
    <cellStyle name="Normal_Sheet1" xfId="16" xr:uid="{00000000-0005-0000-0000-000003000000}"/>
    <cellStyle name="Денежный 2" xfId="17" xr:uid="{00000000-0005-0000-0000-000004000000}"/>
    <cellStyle name="Денежный 2 2" xfId="18" xr:uid="{00000000-0005-0000-0000-000005000000}"/>
    <cellStyle name="Денежный 2 3" xfId="11" xr:uid="{00000000-0005-0000-0000-000006000000}"/>
    <cellStyle name="Денежный 3" xfId="19" xr:uid="{00000000-0005-0000-0000-000007000000}"/>
    <cellStyle name="Денежный 4" xfId="20" xr:uid="{00000000-0005-0000-0000-000008000000}"/>
    <cellStyle name="Обычный" xfId="0" builtinId="0"/>
    <cellStyle name="Обычный 10" xfId="21" xr:uid="{00000000-0005-0000-0000-00000A000000}"/>
    <cellStyle name="Обычный 11" xfId="2" xr:uid="{00000000-0005-0000-0000-00000B000000}"/>
    <cellStyle name="Обычный 2" xfId="9" xr:uid="{00000000-0005-0000-0000-00000C000000}"/>
    <cellStyle name="Обычный 2 2" xfId="22" xr:uid="{00000000-0005-0000-0000-00000D000000}"/>
    <cellStyle name="Обычный 2 2 2" xfId="23" xr:uid="{00000000-0005-0000-0000-00000E000000}"/>
    <cellStyle name="Обычный 2 2 3" xfId="24" xr:uid="{00000000-0005-0000-0000-00000F000000}"/>
    <cellStyle name="Обычный 2 3" xfId="25" xr:uid="{00000000-0005-0000-0000-000010000000}"/>
    <cellStyle name="Обычный 2 4" xfId="4" xr:uid="{00000000-0005-0000-0000-000011000000}"/>
    <cellStyle name="Обычный 2 4 2" xfId="26" xr:uid="{00000000-0005-0000-0000-000012000000}"/>
    <cellStyle name="Обычный 2 5" xfId="1" xr:uid="{00000000-0005-0000-0000-000013000000}"/>
    <cellStyle name="Обычный 2 5 2" xfId="27" xr:uid="{00000000-0005-0000-0000-000014000000}"/>
    <cellStyle name="Обычный 3" xfId="28" xr:uid="{00000000-0005-0000-0000-000015000000}"/>
    <cellStyle name="Обычный 3 2" xfId="29" xr:uid="{00000000-0005-0000-0000-000016000000}"/>
    <cellStyle name="Обычный 4" xfId="5" xr:uid="{00000000-0005-0000-0000-000017000000}"/>
    <cellStyle name="Обычный 4 2" xfId="30" xr:uid="{00000000-0005-0000-0000-000018000000}"/>
    <cellStyle name="Обычный 4 3" xfId="6" xr:uid="{00000000-0005-0000-0000-000019000000}"/>
    <cellStyle name="Обычный 5" xfId="31" xr:uid="{00000000-0005-0000-0000-00001A000000}"/>
    <cellStyle name="Обычный 6" xfId="7" xr:uid="{00000000-0005-0000-0000-00001B000000}"/>
    <cellStyle name="Обычный 7" xfId="32" xr:uid="{00000000-0005-0000-0000-00001C000000}"/>
    <cellStyle name="Обычный 8" xfId="8" xr:uid="{00000000-0005-0000-0000-00001D000000}"/>
    <cellStyle name="Обычный 8 2" xfId="33" xr:uid="{00000000-0005-0000-0000-00001E000000}"/>
    <cellStyle name="Обычный 9" xfId="34" xr:uid="{00000000-0005-0000-0000-00001F000000}"/>
    <cellStyle name="Обычный_1C" xfId="3" xr:uid="{00000000-0005-0000-0000-000020000000}"/>
    <cellStyle name="Процентный 2" xfId="35" xr:uid="{00000000-0005-0000-0000-000021000000}"/>
    <cellStyle name="Процентный 2 2" xfId="12" xr:uid="{00000000-0005-0000-0000-000022000000}"/>
    <cellStyle name="Процентный 3" xfId="36" xr:uid="{00000000-0005-0000-0000-000023000000}"/>
    <cellStyle name="Финансовый 2" xfId="37" xr:uid="{00000000-0005-0000-0000-000024000000}"/>
    <cellStyle name="Финансовый 2 2" xfId="10" xr:uid="{00000000-0005-0000-0000-000025000000}"/>
    <cellStyle name="Финансовый 3" xfId="38" xr:uid="{00000000-0005-0000-0000-000026000000}"/>
  </cellStyles>
  <dxfs count="27"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ill>
        <patternFill>
          <bgColor theme="0" tint="-4.9989318521683403E-2"/>
        </patternFill>
      </fill>
    </dxf>
    <dxf>
      <font>
        <b val="0"/>
        <i val="0"/>
        <strike val="0"/>
        <u/>
      </font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99"/>
        </patternFill>
      </fill>
    </dxf>
    <dxf>
      <fill>
        <patternFill>
          <bgColor theme="0" tint="-4.9989318521683403E-2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>
          <bgColor rgb="FFFFFF00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ill>
        <patternFill>
          <bgColor rgb="FFFFFF00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5" tint="0.59996337778862885"/>
        </patternFill>
      </fill>
    </dxf>
  </dxfs>
  <tableStyles count="0" defaultTableStyle="TableStyleMedium2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17" Type="http://schemas.openxmlformats.org/officeDocument/2006/relationships/image" Target="../media/image117.jpg"/><Relationship Id="rId21" Type="http://schemas.openxmlformats.org/officeDocument/2006/relationships/image" Target="../media/image21.jpg"/><Relationship Id="rId42" Type="http://schemas.openxmlformats.org/officeDocument/2006/relationships/image" Target="../media/image42.jpg"/><Relationship Id="rId63" Type="http://schemas.openxmlformats.org/officeDocument/2006/relationships/image" Target="../media/image63.jpg"/><Relationship Id="rId84" Type="http://schemas.openxmlformats.org/officeDocument/2006/relationships/image" Target="../media/image84.jpg"/><Relationship Id="rId138" Type="http://schemas.openxmlformats.org/officeDocument/2006/relationships/image" Target="../media/image138.jpg"/><Relationship Id="rId159" Type="http://schemas.openxmlformats.org/officeDocument/2006/relationships/image" Target="../media/image159.jpg"/><Relationship Id="rId170" Type="http://schemas.openxmlformats.org/officeDocument/2006/relationships/image" Target="../media/image170.jpg"/><Relationship Id="rId191" Type="http://schemas.openxmlformats.org/officeDocument/2006/relationships/image" Target="../media/image191.jpg"/><Relationship Id="rId205" Type="http://schemas.openxmlformats.org/officeDocument/2006/relationships/image" Target="../media/image205.jpg"/><Relationship Id="rId226" Type="http://schemas.openxmlformats.org/officeDocument/2006/relationships/image" Target="../media/image226.jpg"/><Relationship Id="rId107" Type="http://schemas.openxmlformats.org/officeDocument/2006/relationships/image" Target="../media/image107.jpg"/><Relationship Id="rId11" Type="http://schemas.openxmlformats.org/officeDocument/2006/relationships/image" Target="../media/image11.jpg"/><Relationship Id="rId32" Type="http://schemas.openxmlformats.org/officeDocument/2006/relationships/image" Target="../media/image32.jpg"/><Relationship Id="rId53" Type="http://schemas.openxmlformats.org/officeDocument/2006/relationships/image" Target="../media/image53.jpg"/><Relationship Id="rId74" Type="http://schemas.openxmlformats.org/officeDocument/2006/relationships/image" Target="../media/image74.jpg"/><Relationship Id="rId128" Type="http://schemas.openxmlformats.org/officeDocument/2006/relationships/image" Target="../media/image128.jpg"/><Relationship Id="rId149" Type="http://schemas.openxmlformats.org/officeDocument/2006/relationships/image" Target="../media/image149.jpg"/><Relationship Id="rId5" Type="http://schemas.openxmlformats.org/officeDocument/2006/relationships/image" Target="../media/image5.jpg"/><Relationship Id="rId95" Type="http://schemas.openxmlformats.org/officeDocument/2006/relationships/image" Target="../media/image95.jpg"/><Relationship Id="rId160" Type="http://schemas.openxmlformats.org/officeDocument/2006/relationships/image" Target="../media/image160.jpg"/><Relationship Id="rId181" Type="http://schemas.openxmlformats.org/officeDocument/2006/relationships/image" Target="../media/image181.jpg"/><Relationship Id="rId216" Type="http://schemas.openxmlformats.org/officeDocument/2006/relationships/image" Target="../media/image216.jpg"/><Relationship Id="rId22" Type="http://schemas.openxmlformats.org/officeDocument/2006/relationships/image" Target="../media/image22.jpg"/><Relationship Id="rId43" Type="http://schemas.openxmlformats.org/officeDocument/2006/relationships/image" Target="../media/image43.jpg"/><Relationship Id="rId64" Type="http://schemas.openxmlformats.org/officeDocument/2006/relationships/image" Target="../media/image64.jpg"/><Relationship Id="rId118" Type="http://schemas.openxmlformats.org/officeDocument/2006/relationships/image" Target="../media/image118.jpg"/><Relationship Id="rId139" Type="http://schemas.openxmlformats.org/officeDocument/2006/relationships/image" Target="../media/image139.jpg"/><Relationship Id="rId85" Type="http://schemas.openxmlformats.org/officeDocument/2006/relationships/image" Target="../media/image85.jpg"/><Relationship Id="rId150" Type="http://schemas.openxmlformats.org/officeDocument/2006/relationships/image" Target="../media/image150.jpg"/><Relationship Id="rId171" Type="http://schemas.openxmlformats.org/officeDocument/2006/relationships/image" Target="../media/image171.jpg"/><Relationship Id="rId192" Type="http://schemas.openxmlformats.org/officeDocument/2006/relationships/image" Target="../media/image192.jpg"/><Relationship Id="rId206" Type="http://schemas.openxmlformats.org/officeDocument/2006/relationships/image" Target="../media/image206.jpg"/><Relationship Id="rId227" Type="http://schemas.openxmlformats.org/officeDocument/2006/relationships/image" Target="../media/image227.jpg"/><Relationship Id="rId12" Type="http://schemas.openxmlformats.org/officeDocument/2006/relationships/image" Target="../media/image12.jpg"/><Relationship Id="rId33" Type="http://schemas.openxmlformats.org/officeDocument/2006/relationships/image" Target="../media/image33.jpg"/><Relationship Id="rId108" Type="http://schemas.openxmlformats.org/officeDocument/2006/relationships/image" Target="../media/image108.jpg"/><Relationship Id="rId129" Type="http://schemas.openxmlformats.org/officeDocument/2006/relationships/image" Target="../media/image129.jpg"/><Relationship Id="rId54" Type="http://schemas.openxmlformats.org/officeDocument/2006/relationships/image" Target="../media/image54.jpg"/><Relationship Id="rId75" Type="http://schemas.openxmlformats.org/officeDocument/2006/relationships/image" Target="../media/image75.jpg"/><Relationship Id="rId96" Type="http://schemas.openxmlformats.org/officeDocument/2006/relationships/image" Target="../media/image96.jpg"/><Relationship Id="rId140" Type="http://schemas.openxmlformats.org/officeDocument/2006/relationships/image" Target="../media/image140.jpg"/><Relationship Id="rId161" Type="http://schemas.openxmlformats.org/officeDocument/2006/relationships/image" Target="../media/image161.jpg"/><Relationship Id="rId182" Type="http://schemas.openxmlformats.org/officeDocument/2006/relationships/image" Target="../media/image182.jpg"/><Relationship Id="rId217" Type="http://schemas.openxmlformats.org/officeDocument/2006/relationships/image" Target="../media/image217.jpg"/><Relationship Id="rId6" Type="http://schemas.openxmlformats.org/officeDocument/2006/relationships/image" Target="../media/image6.jpg"/><Relationship Id="rId23" Type="http://schemas.openxmlformats.org/officeDocument/2006/relationships/image" Target="../media/image23.jpg"/><Relationship Id="rId119" Type="http://schemas.openxmlformats.org/officeDocument/2006/relationships/image" Target="../media/image119.jpg"/><Relationship Id="rId44" Type="http://schemas.openxmlformats.org/officeDocument/2006/relationships/image" Target="../media/image44.jpg"/><Relationship Id="rId65" Type="http://schemas.openxmlformats.org/officeDocument/2006/relationships/image" Target="../media/image65.jpg"/><Relationship Id="rId86" Type="http://schemas.openxmlformats.org/officeDocument/2006/relationships/image" Target="../media/image86.jpg"/><Relationship Id="rId130" Type="http://schemas.openxmlformats.org/officeDocument/2006/relationships/image" Target="../media/image130.jpg"/><Relationship Id="rId151" Type="http://schemas.openxmlformats.org/officeDocument/2006/relationships/image" Target="../media/image151.jpg"/><Relationship Id="rId172" Type="http://schemas.openxmlformats.org/officeDocument/2006/relationships/image" Target="../media/image172.jpg"/><Relationship Id="rId193" Type="http://schemas.openxmlformats.org/officeDocument/2006/relationships/image" Target="../media/image193.jpg"/><Relationship Id="rId207" Type="http://schemas.openxmlformats.org/officeDocument/2006/relationships/image" Target="../media/image207.jpg"/><Relationship Id="rId228" Type="http://schemas.openxmlformats.org/officeDocument/2006/relationships/image" Target="../media/image228.jpg"/><Relationship Id="rId13" Type="http://schemas.openxmlformats.org/officeDocument/2006/relationships/image" Target="../media/image13.jpg"/><Relationship Id="rId109" Type="http://schemas.openxmlformats.org/officeDocument/2006/relationships/image" Target="../media/image109.jpg"/><Relationship Id="rId34" Type="http://schemas.openxmlformats.org/officeDocument/2006/relationships/image" Target="../media/image34.jpg"/><Relationship Id="rId55" Type="http://schemas.openxmlformats.org/officeDocument/2006/relationships/image" Target="../media/image55.jpg"/><Relationship Id="rId76" Type="http://schemas.openxmlformats.org/officeDocument/2006/relationships/image" Target="../media/image76.jpg"/><Relationship Id="rId97" Type="http://schemas.openxmlformats.org/officeDocument/2006/relationships/image" Target="../media/image97.jpg"/><Relationship Id="rId120" Type="http://schemas.openxmlformats.org/officeDocument/2006/relationships/image" Target="../media/image120.jpg"/><Relationship Id="rId141" Type="http://schemas.openxmlformats.org/officeDocument/2006/relationships/image" Target="../media/image141.jpg"/><Relationship Id="rId7" Type="http://schemas.openxmlformats.org/officeDocument/2006/relationships/image" Target="../media/image7.jpg"/><Relationship Id="rId162" Type="http://schemas.openxmlformats.org/officeDocument/2006/relationships/image" Target="../media/image162.jpg"/><Relationship Id="rId183" Type="http://schemas.openxmlformats.org/officeDocument/2006/relationships/image" Target="../media/image183.jpg"/><Relationship Id="rId218" Type="http://schemas.openxmlformats.org/officeDocument/2006/relationships/image" Target="../media/image218.jpg"/><Relationship Id="rId24" Type="http://schemas.openxmlformats.org/officeDocument/2006/relationships/image" Target="../media/image24.jpg"/><Relationship Id="rId45" Type="http://schemas.openxmlformats.org/officeDocument/2006/relationships/image" Target="../media/image45.jpg"/><Relationship Id="rId66" Type="http://schemas.openxmlformats.org/officeDocument/2006/relationships/image" Target="../media/image66.jpg"/><Relationship Id="rId87" Type="http://schemas.openxmlformats.org/officeDocument/2006/relationships/image" Target="../media/image87.jpg"/><Relationship Id="rId110" Type="http://schemas.openxmlformats.org/officeDocument/2006/relationships/image" Target="../media/image110.jpg"/><Relationship Id="rId131" Type="http://schemas.openxmlformats.org/officeDocument/2006/relationships/image" Target="../media/image131.jpg"/><Relationship Id="rId152" Type="http://schemas.openxmlformats.org/officeDocument/2006/relationships/image" Target="../media/image152.jpg"/><Relationship Id="rId173" Type="http://schemas.openxmlformats.org/officeDocument/2006/relationships/image" Target="../media/image173.jpg"/><Relationship Id="rId194" Type="http://schemas.openxmlformats.org/officeDocument/2006/relationships/image" Target="../media/image194.jpg"/><Relationship Id="rId208" Type="http://schemas.openxmlformats.org/officeDocument/2006/relationships/image" Target="../media/image208.jpg"/><Relationship Id="rId14" Type="http://schemas.openxmlformats.org/officeDocument/2006/relationships/image" Target="../media/image14.jpg"/><Relationship Id="rId35" Type="http://schemas.openxmlformats.org/officeDocument/2006/relationships/image" Target="../media/image35.jpg"/><Relationship Id="rId56" Type="http://schemas.openxmlformats.org/officeDocument/2006/relationships/image" Target="../media/image56.jpg"/><Relationship Id="rId77" Type="http://schemas.openxmlformats.org/officeDocument/2006/relationships/image" Target="../media/image77.jpg"/><Relationship Id="rId100" Type="http://schemas.openxmlformats.org/officeDocument/2006/relationships/image" Target="../media/image100.jpg"/><Relationship Id="rId8" Type="http://schemas.openxmlformats.org/officeDocument/2006/relationships/image" Target="../media/image8.jpg"/><Relationship Id="rId98" Type="http://schemas.openxmlformats.org/officeDocument/2006/relationships/image" Target="../media/image98.jpg"/><Relationship Id="rId121" Type="http://schemas.openxmlformats.org/officeDocument/2006/relationships/image" Target="../media/image121.jpg"/><Relationship Id="rId142" Type="http://schemas.openxmlformats.org/officeDocument/2006/relationships/image" Target="../media/image142.jpg"/><Relationship Id="rId163" Type="http://schemas.openxmlformats.org/officeDocument/2006/relationships/image" Target="../media/image163.jpg"/><Relationship Id="rId184" Type="http://schemas.openxmlformats.org/officeDocument/2006/relationships/image" Target="../media/image184.jpg"/><Relationship Id="rId219" Type="http://schemas.openxmlformats.org/officeDocument/2006/relationships/image" Target="../media/image219.jpg"/><Relationship Id="rId3" Type="http://schemas.openxmlformats.org/officeDocument/2006/relationships/image" Target="../media/image3.jpg"/><Relationship Id="rId214" Type="http://schemas.openxmlformats.org/officeDocument/2006/relationships/image" Target="../media/image214.jpg"/><Relationship Id="rId25" Type="http://schemas.openxmlformats.org/officeDocument/2006/relationships/image" Target="../media/image25.jpg"/><Relationship Id="rId46" Type="http://schemas.openxmlformats.org/officeDocument/2006/relationships/image" Target="../media/image46.jpg"/><Relationship Id="rId67" Type="http://schemas.openxmlformats.org/officeDocument/2006/relationships/image" Target="../media/image67.jpg"/><Relationship Id="rId116" Type="http://schemas.openxmlformats.org/officeDocument/2006/relationships/image" Target="../media/image116.jpg"/><Relationship Id="rId137" Type="http://schemas.openxmlformats.org/officeDocument/2006/relationships/image" Target="../media/image137.jpg"/><Relationship Id="rId158" Type="http://schemas.openxmlformats.org/officeDocument/2006/relationships/image" Target="../media/image158.jpg"/><Relationship Id="rId20" Type="http://schemas.openxmlformats.org/officeDocument/2006/relationships/image" Target="../media/image20.jpg"/><Relationship Id="rId41" Type="http://schemas.openxmlformats.org/officeDocument/2006/relationships/image" Target="../media/image41.jpg"/><Relationship Id="rId62" Type="http://schemas.openxmlformats.org/officeDocument/2006/relationships/image" Target="../media/image62.jpg"/><Relationship Id="rId83" Type="http://schemas.openxmlformats.org/officeDocument/2006/relationships/image" Target="../media/image83.jpg"/><Relationship Id="rId88" Type="http://schemas.openxmlformats.org/officeDocument/2006/relationships/image" Target="../media/image88.jpg"/><Relationship Id="rId111" Type="http://schemas.openxmlformats.org/officeDocument/2006/relationships/image" Target="../media/image111.jpg"/><Relationship Id="rId132" Type="http://schemas.openxmlformats.org/officeDocument/2006/relationships/image" Target="../media/image132.jpg"/><Relationship Id="rId153" Type="http://schemas.openxmlformats.org/officeDocument/2006/relationships/image" Target="../media/image153.jpg"/><Relationship Id="rId174" Type="http://schemas.openxmlformats.org/officeDocument/2006/relationships/image" Target="../media/image174.jpg"/><Relationship Id="rId179" Type="http://schemas.openxmlformats.org/officeDocument/2006/relationships/image" Target="../media/image179.jpg"/><Relationship Id="rId195" Type="http://schemas.openxmlformats.org/officeDocument/2006/relationships/image" Target="../media/image195.jpg"/><Relationship Id="rId209" Type="http://schemas.openxmlformats.org/officeDocument/2006/relationships/image" Target="../media/image209.jpg"/><Relationship Id="rId190" Type="http://schemas.openxmlformats.org/officeDocument/2006/relationships/image" Target="../media/image190.jpg"/><Relationship Id="rId204" Type="http://schemas.openxmlformats.org/officeDocument/2006/relationships/image" Target="../media/image204.jpg"/><Relationship Id="rId220" Type="http://schemas.openxmlformats.org/officeDocument/2006/relationships/image" Target="../media/image220.jpg"/><Relationship Id="rId225" Type="http://schemas.openxmlformats.org/officeDocument/2006/relationships/image" Target="../media/image225.jpg"/><Relationship Id="rId15" Type="http://schemas.openxmlformats.org/officeDocument/2006/relationships/image" Target="../media/image15.jpg"/><Relationship Id="rId36" Type="http://schemas.openxmlformats.org/officeDocument/2006/relationships/image" Target="../media/image36.jpg"/><Relationship Id="rId57" Type="http://schemas.openxmlformats.org/officeDocument/2006/relationships/image" Target="../media/image57.jpg"/><Relationship Id="rId106" Type="http://schemas.openxmlformats.org/officeDocument/2006/relationships/image" Target="../media/image106.jpg"/><Relationship Id="rId127" Type="http://schemas.openxmlformats.org/officeDocument/2006/relationships/image" Target="../media/image127.jpg"/><Relationship Id="rId10" Type="http://schemas.openxmlformats.org/officeDocument/2006/relationships/image" Target="../media/image10.jpg"/><Relationship Id="rId31" Type="http://schemas.openxmlformats.org/officeDocument/2006/relationships/image" Target="../media/image31.jpg"/><Relationship Id="rId52" Type="http://schemas.openxmlformats.org/officeDocument/2006/relationships/image" Target="../media/image52.jpg"/><Relationship Id="rId73" Type="http://schemas.openxmlformats.org/officeDocument/2006/relationships/image" Target="../media/image73.jpg"/><Relationship Id="rId78" Type="http://schemas.openxmlformats.org/officeDocument/2006/relationships/image" Target="../media/image78.jpg"/><Relationship Id="rId94" Type="http://schemas.openxmlformats.org/officeDocument/2006/relationships/image" Target="../media/image94.jpg"/><Relationship Id="rId99" Type="http://schemas.openxmlformats.org/officeDocument/2006/relationships/image" Target="../media/image99.jpg"/><Relationship Id="rId101" Type="http://schemas.openxmlformats.org/officeDocument/2006/relationships/image" Target="../media/image101.jpg"/><Relationship Id="rId122" Type="http://schemas.openxmlformats.org/officeDocument/2006/relationships/image" Target="../media/image122.jpg"/><Relationship Id="rId143" Type="http://schemas.openxmlformats.org/officeDocument/2006/relationships/image" Target="../media/image143.jpg"/><Relationship Id="rId148" Type="http://schemas.openxmlformats.org/officeDocument/2006/relationships/image" Target="../media/image148.jpg"/><Relationship Id="rId164" Type="http://schemas.openxmlformats.org/officeDocument/2006/relationships/image" Target="../media/image164.jpg"/><Relationship Id="rId169" Type="http://schemas.openxmlformats.org/officeDocument/2006/relationships/image" Target="../media/image169.jpg"/><Relationship Id="rId185" Type="http://schemas.openxmlformats.org/officeDocument/2006/relationships/image" Target="../media/image185.jpg"/><Relationship Id="rId4" Type="http://schemas.openxmlformats.org/officeDocument/2006/relationships/image" Target="../media/image4.jpg"/><Relationship Id="rId9" Type="http://schemas.openxmlformats.org/officeDocument/2006/relationships/image" Target="../media/image9.jpg"/><Relationship Id="rId180" Type="http://schemas.openxmlformats.org/officeDocument/2006/relationships/image" Target="../media/image180.jpg"/><Relationship Id="rId210" Type="http://schemas.openxmlformats.org/officeDocument/2006/relationships/image" Target="../media/image210.jpg"/><Relationship Id="rId215" Type="http://schemas.openxmlformats.org/officeDocument/2006/relationships/image" Target="../media/image215.jpg"/><Relationship Id="rId26" Type="http://schemas.openxmlformats.org/officeDocument/2006/relationships/image" Target="../media/image26.jpg"/><Relationship Id="rId47" Type="http://schemas.openxmlformats.org/officeDocument/2006/relationships/image" Target="../media/image47.jpg"/><Relationship Id="rId68" Type="http://schemas.openxmlformats.org/officeDocument/2006/relationships/image" Target="../media/image68.jpg"/><Relationship Id="rId89" Type="http://schemas.openxmlformats.org/officeDocument/2006/relationships/image" Target="../media/image89.jpg"/><Relationship Id="rId112" Type="http://schemas.openxmlformats.org/officeDocument/2006/relationships/image" Target="../media/image112.jpg"/><Relationship Id="rId133" Type="http://schemas.openxmlformats.org/officeDocument/2006/relationships/image" Target="../media/image133.jpg"/><Relationship Id="rId154" Type="http://schemas.openxmlformats.org/officeDocument/2006/relationships/image" Target="../media/image154.jpg"/><Relationship Id="rId175" Type="http://schemas.openxmlformats.org/officeDocument/2006/relationships/image" Target="../media/image175.jpg"/><Relationship Id="rId196" Type="http://schemas.openxmlformats.org/officeDocument/2006/relationships/image" Target="../media/image196.jpg"/><Relationship Id="rId200" Type="http://schemas.openxmlformats.org/officeDocument/2006/relationships/image" Target="../media/image200.jpg"/><Relationship Id="rId16" Type="http://schemas.openxmlformats.org/officeDocument/2006/relationships/image" Target="../media/image16.jpg"/><Relationship Id="rId221" Type="http://schemas.openxmlformats.org/officeDocument/2006/relationships/image" Target="../media/image221.jpg"/><Relationship Id="rId37" Type="http://schemas.openxmlformats.org/officeDocument/2006/relationships/image" Target="../media/image37.jpg"/><Relationship Id="rId58" Type="http://schemas.openxmlformats.org/officeDocument/2006/relationships/image" Target="../media/image58.jpg"/><Relationship Id="rId79" Type="http://schemas.openxmlformats.org/officeDocument/2006/relationships/image" Target="../media/image79.jpg"/><Relationship Id="rId102" Type="http://schemas.openxmlformats.org/officeDocument/2006/relationships/image" Target="../media/image102.jpg"/><Relationship Id="rId123" Type="http://schemas.openxmlformats.org/officeDocument/2006/relationships/image" Target="../media/image123.jpg"/><Relationship Id="rId144" Type="http://schemas.openxmlformats.org/officeDocument/2006/relationships/image" Target="../media/image144.jpg"/><Relationship Id="rId90" Type="http://schemas.openxmlformats.org/officeDocument/2006/relationships/image" Target="../media/image90.jpg"/><Relationship Id="rId165" Type="http://schemas.openxmlformats.org/officeDocument/2006/relationships/image" Target="../media/image165.jpg"/><Relationship Id="rId186" Type="http://schemas.openxmlformats.org/officeDocument/2006/relationships/image" Target="../media/image186.jpg"/><Relationship Id="rId211" Type="http://schemas.openxmlformats.org/officeDocument/2006/relationships/image" Target="../media/image211.jpg"/><Relationship Id="rId27" Type="http://schemas.openxmlformats.org/officeDocument/2006/relationships/image" Target="../media/image27.jpg"/><Relationship Id="rId48" Type="http://schemas.openxmlformats.org/officeDocument/2006/relationships/image" Target="../media/image48.jpg"/><Relationship Id="rId69" Type="http://schemas.openxmlformats.org/officeDocument/2006/relationships/image" Target="../media/image69.jpg"/><Relationship Id="rId113" Type="http://schemas.openxmlformats.org/officeDocument/2006/relationships/image" Target="../media/image113.jpg"/><Relationship Id="rId134" Type="http://schemas.openxmlformats.org/officeDocument/2006/relationships/image" Target="../media/image134.jpg"/><Relationship Id="rId80" Type="http://schemas.openxmlformats.org/officeDocument/2006/relationships/image" Target="../media/image80.jpg"/><Relationship Id="rId155" Type="http://schemas.openxmlformats.org/officeDocument/2006/relationships/image" Target="../media/image155.jpg"/><Relationship Id="rId176" Type="http://schemas.openxmlformats.org/officeDocument/2006/relationships/image" Target="../media/image176.jpg"/><Relationship Id="rId197" Type="http://schemas.openxmlformats.org/officeDocument/2006/relationships/image" Target="../media/image197.jpg"/><Relationship Id="rId201" Type="http://schemas.openxmlformats.org/officeDocument/2006/relationships/image" Target="../media/image201.jpg"/><Relationship Id="rId222" Type="http://schemas.openxmlformats.org/officeDocument/2006/relationships/image" Target="../media/image222.jpg"/><Relationship Id="rId17" Type="http://schemas.openxmlformats.org/officeDocument/2006/relationships/image" Target="../media/image17.jpg"/><Relationship Id="rId38" Type="http://schemas.openxmlformats.org/officeDocument/2006/relationships/image" Target="../media/image38.jpg"/><Relationship Id="rId59" Type="http://schemas.openxmlformats.org/officeDocument/2006/relationships/image" Target="../media/image59.jpg"/><Relationship Id="rId103" Type="http://schemas.openxmlformats.org/officeDocument/2006/relationships/image" Target="../media/image103.jpg"/><Relationship Id="rId124" Type="http://schemas.openxmlformats.org/officeDocument/2006/relationships/image" Target="../media/image124.jpg"/><Relationship Id="rId70" Type="http://schemas.openxmlformats.org/officeDocument/2006/relationships/image" Target="../media/image70.jpg"/><Relationship Id="rId91" Type="http://schemas.openxmlformats.org/officeDocument/2006/relationships/image" Target="../media/image91.jpg"/><Relationship Id="rId145" Type="http://schemas.openxmlformats.org/officeDocument/2006/relationships/image" Target="../media/image145.jpg"/><Relationship Id="rId166" Type="http://schemas.openxmlformats.org/officeDocument/2006/relationships/image" Target="../media/image166.jpg"/><Relationship Id="rId187" Type="http://schemas.openxmlformats.org/officeDocument/2006/relationships/image" Target="../media/image187.jpg"/><Relationship Id="rId1" Type="http://schemas.openxmlformats.org/officeDocument/2006/relationships/image" Target="../media/image1.jpg"/><Relationship Id="rId212" Type="http://schemas.openxmlformats.org/officeDocument/2006/relationships/image" Target="../media/image212.jpg"/><Relationship Id="rId28" Type="http://schemas.openxmlformats.org/officeDocument/2006/relationships/image" Target="../media/image28.jpg"/><Relationship Id="rId49" Type="http://schemas.openxmlformats.org/officeDocument/2006/relationships/image" Target="../media/image49.jpg"/><Relationship Id="rId114" Type="http://schemas.openxmlformats.org/officeDocument/2006/relationships/image" Target="../media/image114.jpg"/><Relationship Id="rId60" Type="http://schemas.openxmlformats.org/officeDocument/2006/relationships/image" Target="../media/image60.jpg"/><Relationship Id="rId81" Type="http://schemas.openxmlformats.org/officeDocument/2006/relationships/image" Target="../media/image81.jpg"/><Relationship Id="rId135" Type="http://schemas.openxmlformats.org/officeDocument/2006/relationships/image" Target="../media/image135.jpg"/><Relationship Id="rId156" Type="http://schemas.openxmlformats.org/officeDocument/2006/relationships/image" Target="../media/image156.jpg"/><Relationship Id="rId177" Type="http://schemas.openxmlformats.org/officeDocument/2006/relationships/image" Target="../media/image177.jpg"/><Relationship Id="rId198" Type="http://schemas.openxmlformats.org/officeDocument/2006/relationships/image" Target="../media/image198.jpg"/><Relationship Id="rId202" Type="http://schemas.openxmlformats.org/officeDocument/2006/relationships/image" Target="../media/image202.jpg"/><Relationship Id="rId223" Type="http://schemas.openxmlformats.org/officeDocument/2006/relationships/image" Target="../media/image223.jpg"/><Relationship Id="rId18" Type="http://schemas.openxmlformats.org/officeDocument/2006/relationships/image" Target="../media/image18.jpg"/><Relationship Id="rId39" Type="http://schemas.openxmlformats.org/officeDocument/2006/relationships/image" Target="../media/image39.jpg"/><Relationship Id="rId50" Type="http://schemas.openxmlformats.org/officeDocument/2006/relationships/image" Target="../media/image50.jpg"/><Relationship Id="rId104" Type="http://schemas.openxmlformats.org/officeDocument/2006/relationships/image" Target="../media/image104.jpg"/><Relationship Id="rId125" Type="http://schemas.openxmlformats.org/officeDocument/2006/relationships/image" Target="../media/image125.jpg"/><Relationship Id="rId146" Type="http://schemas.openxmlformats.org/officeDocument/2006/relationships/image" Target="../media/image146.jpg"/><Relationship Id="rId167" Type="http://schemas.openxmlformats.org/officeDocument/2006/relationships/image" Target="../media/image167.jpg"/><Relationship Id="rId188" Type="http://schemas.openxmlformats.org/officeDocument/2006/relationships/image" Target="../media/image188.jpg"/><Relationship Id="rId71" Type="http://schemas.openxmlformats.org/officeDocument/2006/relationships/image" Target="../media/image71.jpg"/><Relationship Id="rId92" Type="http://schemas.openxmlformats.org/officeDocument/2006/relationships/image" Target="../media/image92.jpg"/><Relationship Id="rId213" Type="http://schemas.openxmlformats.org/officeDocument/2006/relationships/image" Target="../media/image213.jpg"/><Relationship Id="rId2" Type="http://schemas.openxmlformats.org/officeDocument/2006/relationships/image" Target="../media/image2.jpg"/><Relationship Id="rId29" Type="http://schemas.openxmlformats.org/officeDocument/2006/relationships/image" Target="../media/image29.jpg"/><Relationship Id="rId40" Type="http://schemas.openxmlformats.org/officeDocument/2006/relationships/image" Target="../media/image40.jpg"/><Relationship Id="rId115" Type="http://schemas.openxmlformats.org/officeDocument/2006/relationships/image" Target="../media/image115.jpg"/><Relationship Id="rId136" Type="http://schemas.openxmlformats.org/officeDocument/2006/relationships/image" Target="../media/image136.jpg"/><Relationship Id="rId157" Type="http://schemas.openxmlformats.org/officeDocument/2006/relationships/image" Target="../media/image157.jpg"/><Relationship Id="rId178" Type="http://schemas.openxmlformats.org/officeDocument/2006/relationships/image" Target="../media/image178.jpg"/><Relationship Id="rId61" Type="http://schemas.openxmlformats.org/officeDocument/2006/relationships/image" Target="../media/image61.jpg"/><Relationship Id="rId82" Type="http://schemas.openxmlformats.org/officeDocument/2006/relationships/image" Target="../media/image82.jpg"/><Relationship Id="rId199" Type="http://schemas.openxmlformats.org/officeDocument/2006/relationships/image" Target="../media/image199.jpg"/><Relationship Id="rId203" Type="http://schemas.openxmlformats.org/officeDocument/2006/relationships/image" Target="../media/image203.jpg"/><Relationship Id="rId19" Type="http://schemas.openxmlformats.org/officeDocument/2006/relationships/image" Target="../media/image19.jpg"/><Relationship Id="rId224" Type="http://schemas.openxmlformats.org/officeDocument/2006/relationships/image" Target="../media/image224.jpg"/><Relationship Id="rId30" Type="http://schemas.openxmlformats.org/officeDocument/2006/relationships/image" Target="../media/image30.jpg"/><Relationship Id="rId105" Type="http://schemas.openxmlformats.org/officeDocument/2006/relationships/image" Target="../media/image105.jpg"/><Relationship Id="rId126" Type="http://schemas.openxmlformats.org/officeDocument/2006/relationships/image" Target="../media/image126.jpg"/><Relationship Id="rId147" Type="http://schemas.openxmlformats.org/officeDocument/2006/relationships/image" Target="../media/image147.jpg"/><Relationship Id="rId168" Type="http://schemas.openxmlformats.org/officeDocument/2006/relationships/image" Target="../media/image168.jpg"/><Relationship Id="rId51" Type="http://schemas.openxmlformats.org/officeDocument/2006/relationships/image" Target="../media/image51.jpg"/><Relationship Id="rId72" Type="http://schemas.openxmlformats.org/officeDocument/2006/relationships/image" Target="../media/image72.jpg"/><Relationship Id="rId93" Type="http://schemas.openxmlformats.org/officeDocument/2006/relationships/image" Target="../media/image93.jpg"/><Relationship Id="rId189" Type="http://schemas.openxmlformats.org/officeDocument/2006/relationships/image" Target="../media/image189.jp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66675</xdr:colOff>
          <xdr:row>0</xdr:row>
          <xdr:rowOff>552450</xdr:rowOff>
        </xdr:from>
        <xdr:to>
          <xdr:col>55</xdr:col>
          <xdr:colOff>2181225</xdr:colOff>
          <xdr:row>0</xdr:row>
          <xdr:rowOff>771525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Сохранить таблицу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2238375</xdr:colOff>
          <xdr:row>0</xdr:row>
          <xdr:rowOff>542925</xdr:rowOff>
        </xdr:from>
        <xdr:to>
          <xdr:col>55</xdr:col>
          <xdr:colOff>4162425</xdr:colOff>
          <xdr:row>0</xdr:row>
          <xdr:rowOff>762000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 таблицу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2238375</xdr:colOff>
          <xdr:row>0</xdr:row>
          <xdr:rowOff>95250</xdr:rowOff>
        </xdr:from>
        <xdr:to>
          <xdr:col>55</xdr:col>
          <xdr:colOff>4162425</xdr:colOff>
          <xdr:row>0</xdr:row>
          <xdr:rowOff>266700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Убрать не заказанный товар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66675</xdr:colOff>
          <xdr:row>0</xdr:row>
          <xdr:rowOff>95250</xdr:rowOff>
        </xdr:from>
        <xdr:to>
          <xdr:col>55</xdr:col>
          <xdr:colOff>2181225</xdr:colOff>
          <xdr:row>0</xdr:row>
          <xdr:rowOff>276225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Заполнить формулы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66675</xdr:colOff>
          <xdr:row>0</xdr:row>
          <xdr:rowOff>314325</xdr:rowOff>
        </xdr:from>
        <xdr:to>
          <xdr:col>55</xdr:col>
          <xdr:colOff>2181225</xdr:colOff>
          <xdr:row>0</xdr:row>
          <xdr:rowOff>514350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Сген. артикулы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581025</xdr:colOff>
          <xdr:row>0</xdr:row>
          <xdr:rowOff>38100</xdr:rowOff>
        </xdr:from>
        <xdr:to>
          <xdr:col>30</xdr:col>
          <xdr:colOff>581025</xdr:colOff>
          <xdr:row>0</xdr:row>
          <xdr:rowOff>219075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Перчатки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2238375</xdr:colOff>
          <xdr:row>0</xdr:row>
          <xdr:rowOff>304800</xdr:rowOff>
        </xdr:from>
        <xdr:to>
          <xdr:col>55</xdr:col>
          <xdr:colOff>4162425</xdr:colOff>
          <xdr:row>0</xdr:row>
          <xdr:rowOff>514350</xdr:rowOff>
        </xdr:to>
        <xdr:sp macro="" textlink="">
          <xdr:nvSpPr>
            <xdr:cNvPr id="1337" name="Button 313" hidden="1">
              <a:extLst>
                <a:ext uri="{63B3BB69-23CF-44E3-9099-C40C66FF867C}">
                  <a14:compatExt spid="_x0000_s1337"/>
                </a:ext>
                <a:ext uri="{FF2B5EF4-FFF2-40B4-BE49-F238E27FC236}">
                  <a16:creationId xmlns:a16="http://schemas.microsoft.com/office/drawing/2014/main" id="{00000000-0008-0000-0000-000039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Удалить изображения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4219575</xdr:colOff>
          <xdr:row>0</xdr:row>
          <xdr:rowOff>542925</xdr:rowOff>
        </xdr:from>
        <xdr:to>
          <xdr:col>55</xdr:col>
          <xdr:colOff>6248400</xdr:colOff>
          <xdr:row>0</xdr:row>
          <xdr:rowOff>771525</xdr:rowOff>
        </xdr:to>
        <xdr:sp macro="" textlink="">
          <xdr:nvSpPr>
            <xdr:cNvPr id="1342" name="Button 318" hidden="1">
              <a:extLst>
                <a:ext uri="{63B3BB69-23CF-44E3-9099-C40C66FF867C}">
                  <a14:compatExt spid="_x0000_s1342"/>
                </a:ext>
                <a:ext uri="{FF2B5EF4-FFF2-40B4-BE49-F238E27FC236}">
                  <a16:creationId xmlns:a16="http://schemas.microsoft.com/office/drawing/2014/main" id="{00000000-0008-0000-0000-00003E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0" rIns="0" bIns="0" anchor="ctr" upright="1"/>
            <a:lstStyle/>
            <a:p>
              <a:pPr algn="ctr" rtl="0">
                <a:defRPr sz="1000"/>
              </a:pPr>
              <a:endParaRPr lang="ru-RU"/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4219575</xdr:colOff>
          <xdr:row>0</xdr:row>
          <xdr:rowOff>95250</xdr:rowOff>
        </xdr:from>
        <xdr:to>
          <xdr:col>55</xdr:col>
          <xdr:colOff>6248400</xdr:colOff>
          <xdr:row>0</xdr:row>
          <xdr:rowOff>276225</xdr:rowOff>
        </xdr:to>
        <xdr:sp macro="" textlink="">
          <xdr:nvSpPr>
            <xdr:cNvPr id="1343" name="Button 319" hidden="1">
              <a:extLst>
                <a:ext uri="{63B3BB69-23CF-44E3-9099-C40C66FF867C}">
                  <a14:compatExt spid="_x0000_s1343"/>
                </a:ext>
                <a:ext uri="{FF2B5EF4-FFF2-40B4-BE49-F238E27FC236}">
                  <a16:creationId xmlns:a16="http://schemas.microsoft.com/office/drawing/2014/main" id="{00000000-0008-0000-0000-00003F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Перенос фото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55</xdr:col>
          <xdr:colOff>4219575</xdr:colOff>
          <xdr:row>0</xdr:row>
          <xdr:rowOff>304800</xdr:rowOff>
        </xdr:from>
        <xdr:to>
          <xdr:col>55</xdr:col>
          <xdr:colOff>6248400</xdr:colOff>
          <xdr:row>0</xdr:row>
          <xdr:rowOff>523875</xdr:rowOff>
        </xdr:to>
        <xdr:sp macro="" textlink="">
          <xdr:nvSpPr>
            <xdr:cNvPr id="1344" name="Button 320" hidden="1">
              <a:extLst>
                <a:ext uri="{63B3BB69-23CF-44E3-9099-C40C66FF867C}">
                  <a14:compatExt spid="_x0000_s1344"/>
                </a:ext>
                <a:ext uri="{FF2B5EF4-FFF2-40B4-BE49-F238E27FC236}">
                  <a16:creationId xmlns:a16="http://schemas.microsoft.com/office/drawing/2014/main" id="{00000000-0008-0000-0000-00004005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 конец таблицы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8</xdr:col>
      <xdr:colOff>58738</xdr:colOff>
      <xdr:row>2</xdr:row>
      <xdr:rowOff>25400</xdr:rowOff>
    </xdr:from>
    <xdr:to>
      <xdr:col>8</xdr:col>
      <xdr:colOff>1836738</xdr:colOff>
      <xdr:row>2</xdr:row>
      <xdr:rowOff>1498600</xdr:rowOff>
    </xdr:to>
    <xdr:pic>
      <xdr:nvPicPr>
        <xdr:cNvPr id="7" name="Рисунок 6">
          <a:extLst>
            <a:ext uri="{FF2B5EF4-FFF2-40B4-BE49-F238E27FC236}">
              <a16:creationId xmlns:a16="http://schemas.microsoft.com/office/drawing/2014/main" id="{3753DFA6-CBD5-4905-99A3-0E70409A28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854075"/>
          <a:ext cx="1778000" cy="1473200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3</xdr:row>
      <xdr:rowOff>23201</xdr:rowOff>
    </xdr:from>
    <xdr:to>
      <xdr:col>8</xdr:col>
      <xdr:colOff>1836738</xdr:colOff>
      <xdr:row>3</xdr:row>
      <xdr:rowOff>1491274</xdr:rowOff>
    </xdr:to>
    <xdr:pic>
      <xdr:nvPicPr>
        <xdr:cNvPr id="9" name="Рисунок 8">
          <a:extLst>
            <a:ext uri="{FF2B5EF4-FFF2-40B4-BE49-F238E27FC236}">
              <a16:creationId xmlns:a16="http://schemas.microsoft.com/office/drawing/2014/main" id="{D024C58A-AB56-4F7E-9893-FC26E662EB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375876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4</xdr:row>
      <xdr:rowOff>23201</xdr:rowOff>
    </xdr:from>
    <xdr:to>
      <xdr:col>8</xdr:col>
      <xdr:colOff>1836738</xdr:colOff>
      <xdr:row>4</xdr:row>
      <xdr:rowOff>1491274</xdr:rowOff>
    </xdr:to>
    <xdr:pic>
      <xdr:nvPicPr>
        <xdr:cNvPr id="11" name="Рисунок 10">
          <a:extLst>
            <a:ext uri="{FF2B5EF4-FFF2-40B4-BE49-F238E27FC236}">
              <a16:creationId xmlns:a16="http://schemas.microsoft.com/office/drawing/2014/main" id="{4AE791D6-A052-44D9-B38F-80B08A9D95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890351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5</xdr:row>
      <xdr:rowOff>23283</xdr:rowOff>
    </xdr:from>
    <xdr:to>
      <xdr:col>8</xdr:col>
      <xdr:colOff>1836738</xdr:colOff>
      <xdr:row>5</xdr:row>
      <xdr:rowOff>1615016</xdr:rowOff>
    </xdr:to>
    <xdr:pic>
      <xdr:nvPicPr>
        <xdr:cNvPr id="13" name="Рисунок 12">
          <a:extLst>
            <a:ext uri="{FF2B5EF4-FFF2-40B4-BE49-F238E27FC236}">
              <a16:creationId xmlns:a16="http://schemas.microsoft.com/office/drawing/2014/main" id="{F73823D1-E93D-4E13-AE60-E4A4088CFA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5404908"/>
          <a:ext cx="1778000" cy="159173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6</xdr:row>
      <xdr:rowOff>23259</xdr:rowOff>
    </xdr:from>
    <xdr:to>
      <xdr:col>8</xdr:col>
      <xdr:colOff>1836738</xdr:colOff>
      <xdr:row>6</xdr:row>
      <xdr:rowOff>1605516</xdr:rowOff>
    </xdr:to>
    <xdr:pic>
      <xdr:nvPicPr>
        <xdr:cNvPr id="15" name="Рисунок 14">
          <a:extLst>
            <a:ext uri="{FF2B5EF4-FFF2-40B4-BE49-F238E27FC236}">
              <a16:creationId xmlns:a16="http://schemas.microsoft.com/office/drawing/2014/main" id="{9528D1F5-A6BA-4DF3-A1C2-3E88D7C53FE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89274" y="7030938"/>
          <a:ext cx="1778000" cy="1582257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7</xdr:row>
      <xdr:rowOff>23856</xdr:rowOff>
    </xdr:from>
    <xdr:to>
      <xdr:col>8</xdr:col>
      <xdr:colOff>1836738</xdr:colOff>
      <xdr:row>7</xdr:row>
      <xdr:rowOff>1442994</xdr:rowOff>
    </xdr:to>
    <xdr:pic>
      <xdr:nvPicPr>
        <xdr:cNvPr id="17" name="Рисунок 16">
          <a:extLst>
            <a:ext uri="{FF2B5EF4-FFF2-40B4-BE49-F238E27FC236}">
              <a16:creationId xmlns:a16="http://schemas.microsoft.com/office/drawing/2014/main" id="{2D19A396-AF6C-42D4-892A-7D70F31BA4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8672556"/>
          <a:ext cx="1778000" cy="1419138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8</xdr:row>
      <xdr:rowOff>23915</xdr:rowOff>
    </xdr:from>
    <xdr:to>
      <xdr:col>8</xdr:col>
      <xdr:colOff>1836738</xdr:colOff>
      <xdr:row>8</xdr:row>
      <xdr:rowOff>1557236</xdr:rowOff>
    </xdr:to>
    <xdr:pic>
      <xdr:nvPicPr>
        <xdr:cNvPr id="19" name="Рисунок 18">
          <a:extLst>
            <a:ext uri="{FF2B5EF4-FFF2-40B4-BE49-F238E27FC236}">
              <a16:creationId xmlns:a16="http://schemas.microsoft.com/office/drawing/2014/main" id="{E1E261DF-2D98-4680-82FA-A7962B037D9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0139465"/>
          <a:ext cx="1778000" cy="1533321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9</xdr:row>
      <xdr:rowOff>25400</xdr:rowOff>
    </xdr:from>
    <xdr:to>
      <xdr:col>8</xdr:col>
      <xdr:colOff>1836738</xdr:colOff>
      <xdr:row>9</xdr:row>
      <xdr:rowOff>1498600</xdr:rowOff>
    </xdr:to>
    <xdr:pic>
      <xdr:nvPicPr>
        <xdr:cNvPr id="21" name="Рисунок 20">
          <a:extLst>
            <a:ext uri="{FF2B5EF4-FFF2-40B4-BE49-F238E27FC236}">
              <a16:creationId xmlns:a16="http://schemas.microsoft.com/office/drawing/2014/main" id="{0EF25E36-BAEB-460E-8FB5-68F7D11D7B7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1722100"/>
          <a:ext cx="1778000" cy="1473200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10</xdr:row>
      <xdr:rowOff>23202</xdr:rowOff>
    </xdr:from>
    <xdr:to>
      <xdr:col>8</xdr:col>
      <xdr:colOff>1836738</xdr:colOff>
      <xdr:row>10</xdr:row>
      <xdr:rowOff>1491275</xdr:rowOff>
    </xdr:to>
    <xdr:pic>
      <xdr:nvPicPr>
        <xdr:cNvPr id="23" name="Рисунок 22">
          <a:extLst>
            <a:ext uri="{FF2B5EF4-FFF2-40B4-BE49-F238E27FC236}">
              <a16:creationId xmlns:a16="http://schemas.microsoft.com/office/drawing/2014/main" id="{E77ADE8F-18EE-4047-82D4-5F453A4D912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3243902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11</xdr:row>
      <xdr:rowOff>25400</xdr:rowOff>
    </xdr:from>
    <xdr:to>
      <xdr:col>8</xdr:col>
      <xdr:colOff>1836738</xdr:colOff>
      <xdr:row>11</xdr:row>
      <xdr:rowOff>1498600</xdr:rowOff>
    </xdr:to>
    <xdr:pic>
      <xdr:nvPicPr>
        <xdr:cNvPr id="25" name="Рисунок 24">
          <a:extLst>
            <a:ext uri="{FF2B5EF4-FFF2-40B4-BE49-F238E27FC236}">
              <a16:creationId xmlns:a16="http://schemas.microsoft.com/office/drawing/2014/main" id="{62D6A173-8494-4D7F-8D4A-DC6DB8ADEF9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4760575"/>
          <a:ext cx="1778000" cy="1473200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12</xdr:row>
      <xdr:rowOff>23972</xdr:rowOff>
    </xdr:from>
    <xdr:to>
      <xdr:col>8</xdr:col>
      <xdr:colOff>1836738</xdr:colOff>
      <xdr:row>12</xdr:row>
      <xdr:rowOff>1671477</xdr:rowOff>
    </xdr:to>
    <xdr:pic>
      <xdr:nvPicPr>
        <xdr:cNvPr id="27" name="Рисунок 26">
          <a:extLst>
            <a:ext uri="{FF2B5EF4-FFF2-40B4-BE49-F238E27FC236}">
              <a16:creationId xmlns:a16="http://schemas.microsoft.com/office/drawing/2014/main" id="{385B0F92-459C-4C2B-ACC4-D556E4199D0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6283147"/>
          <a:ext cx="1778000" cy="1647505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13</xdr:row>
      <xdr:rowOff>25400</xdr:rowOff>
    </xdr:from>
    <xdr:to>
      <xdr:col>8</xdr:col>
      <xdr:colOff>1836738</xdr:colOff>
      <xdr:row>13</xdr:row>
      <xdr:rowOff>1498600</xdr:rowOff>
    </xdr:to>
    <xdr:pic>
      <xdr:nvPicPr>
        <xdr:cNvPr id="29" name="Рисунок 28">
          <a:extLst>
            <a:ext uri="{FF2B5EF4-FFF2-40B4-BE49-F238E27FC236}">
              <a16:creationId xmlns:a16="http://schemas.microsoft.com/office/drawing/2014/main" id="{FF08966C-977F-4696-836B-B7E95115DF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7980025"/>
          <a:ext cx="1778000" cy="1473200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14</xdr:row>
      <xdr:rowOff>21166</xdr:rowOff>
    </xdr:from>
    <xdr:to>
      <xdr:col>8</xdr:col>
      <xdr:colOff>1836738</xdr:colOff>
      <xdr:row>14</xdr:row>
      <xdr:rowOff>1731433</xdr:rowOff>
    </xdr:to>
    <xdr:pic>
      <xdr:nvPicPr>
        <xdr:cNvPr id="31" name="Рисунок 30">
          <a:extLst>
            <a:ext uri="{FF2B5EF4-FFF2-40B4-BE49-F238E27FC236}">
              <a16:creationId xmlns:a16="http://schemas.microsoft.com/office/drawing/2014/main" id="{AF1E7D2D-EC21-4D8D-8940-4C023C18DF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9499791"/>
          <a:ext cx="1778000" cy="1710267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15</xdr:row>
      <xdr:rowOff>22786</xdr:rowOff>
    </xdr:from>
    <xdr:to>
      <xdr:col>8</xdr:col>
      <xdr:colOff>1836738</xdr:colOff>
      <xdr:row>15</xdr:row>
      <xdr:rowOff>1539315</xdr:rowOff>
    </xdr:to>
    <xdr:pic>
      <xdr:nvPicPr>
        <xdr:cNvPr id="33" name="Рисунок 32">
          <a:extLst>
            <a:ext uri="{FF2B5EF4-FFF2-40B4-BE49-F238E27FC236}">
              <a16:creationId xmlns:a16="http://schemas.microsoft.com/office/drawing/2014/main" id="{85D1E91C-3222-4A0A-9D00-0E17AF6FD2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1254011"/>
          <a:ext cx="1778000" cy="1516529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16</xdr:row>
      <xdr:rowOff>22786</xdr:rowOff>
    </xdr:from>
    <xdr:to>
      <xdr:col>8</xdr:col>
      <xdr:colOff>1836738</xdr:colOff>
      <xdr:row>16</xdr:row>
      <xdr:rowOff>1539315</xdr:rowOff>
    </xdr:to>
    <xdr:pic>
      <xdr:nvPicPr>
        <xdr:cNvPr id="35" name="Рисунок 34">
          <a:extLst>
            <a:ext uri="{FF2B5EF4-FFF2-40B4-BE49-F238E27FC236}">
              <a16:creationId xmlns:a16="http://schemas.microsoft.com/office/drawing/2014/main" id="{B962CC46-0BA7-4FD5-BFCD-41BFD55685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2816111"/>
          <a:ext cx="1778000" cy="1516529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17</xdr:row>
      <xdr:rowOff>23813</xdr:rowOff>
    </xdr:from>
    <xdr:to>
      <xdr:col>8</xdr:col>
      <xdr:colOff>1836738</xdr:colOff>
      <xdr:row>17</xdr:row>
      <xdr:rowOff>1547813</xdr:rowOff>
    </xdr:to>
    <xdr:pic>
      <xdr:nvPicPr>
        <xdr:cNvPr id="37" name="Рисунок 36">
          <a:extLst>
            <a:ext uri="{FF2B5EF4-FFF2-40B4-BE49-F238E27FC236}">
              <a16:creationId xmlns:a16="http://schemas.microsoft.com/office/drawing/2014/main" id="{A68811DB-CBD5-4A31-A866-25C835E665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4379238"/>
          <a:ext cx="1778000" cy="1524000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18</xdr:row>
      <xdr:rowOff>23752</xdr:rowOff>
    </xdr:from>
    <xdr:to>
      <xdr:col>8</xdr:col>
      <xdr:colOff>1836738</xdr:colOff>
      <xdr:row>18</xdr:row>
      <xdr:rowOff>1566922</xdr:rowOff>
    </xdr:to>
    <xdr:pic>
      <xdr:nvPicPr>
        <xdr:cNvPr id="39" name="Рисунок 38">
          <a:extLst>
            <a:ext uri="{FF2B5EF4-FFF2-40B4-BE49-F238E27FC236}">
              <a16:creationId xmlns:a16="http://schemas.microsoft.com/office/drawing/2014/main" id="{9F8ED1D3-DEBD-4F39-B264-8763E9F8BDC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5950802"/>
          <a:ext cx="1778000" cy="1543170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19</xdr:row>
      <xdr:rowOff>23202</xdr:rowOff>
    </xdr:from>
    <xdr:to>
      <xdr:col>8</xdr:col>
      <xdr:colOff>1836738</xdr:colOff>
      <xdr:row>19</xdr:row>
      <xdr:rowOff>1491275</xdr:rowOff>
    </xdr:to>
    <xdr:pic>
      <xdr:nvPicPr>
        <xdr:cNvPr id="41" name="Рисунок 40">
          <a:extLst>
            <a:ext uri="{FF2B5EF4-FFF2-40B4-BE49-F238E27FC236}">
              <a16:creationId xmlns:a16="http://schemas.microsoft.com/office/drawing/2014/main" id="{701F3AB4-2254-432A-99AD-7F2CC9666D4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7540927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20</xdr:row>
      <xdr:rowOff>23202</xdr:rowOff>
    </xdr:from>
    <xdr:to>
      <xdr:col>8</xdr:col>
      <xdr:colOff>1836738</xdr:colOff>
      <xdr:row>20</xdr:row>
      <xdr:rowOff>1491275</xdr:rowOff>
    </xdr:to>
    <xdr:pic>
      <xdr:nvPicPr>
        <xdr:cNvPr id="43" name="Рисунок 42">
          <a:extLst>
            <a:ext uri="{FF2B5EF4-FFF2-40B4-BE49-F238E27FC236}">
              <a16:creationId xmlns:a16="http://schemas.microsoft.com/office/drawing/2014/main" id="{73061A2F-D6B7-4954-AAAA-FD94A232D7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9055402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21</xdr:row>
      <xdr:rowOff>23202</xdr:rowOff>
    </xdr:from>
    <xdr:to>
      <xdr:col>8</xdr:col>
      <xdr:colOff>1836738</xdr:colOff>
      <xdr:row>21</xdr:row>
      <xdr:rowOff>1491275</xdr:rowOff>
    </xdr:to>
    <xdr:pic>
      <xdr:nvPicPr>
        <xdr:cNvPr id="45" name="Рисунок 44">
          <a:extLst>
            <a:ext uri="{FF2B5EF4-FFF2-40B4-BE49-F238E27FC236}">
              <a16:creationId xmlns:a16="http://schemas.microsoft.com/office/drawing/2014/main" id="{F6E5E48E-9FCB-4DCA-ADFE-773B39FEE5E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0569877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22</xdr:row>
      <xdr:rowOff>21695</xdr:rowOff>
    </xdr:from>
    <xdr:to>
      <xdr:col>8</xdr:col>
      <xdr:colOff>1836738</xdr:colOff>
      <xdr:row>22</xdr:row>
      <xdr:rowOff>1664228</xdr:rowOff>
    </xdr:to>
    <xdr:pic>
      <xdr:nvPicPr>
        <xdr:cNvPr id="47" name="Рисунок 46">
          <a:extLst>
            <a:ext uri="{FF2B5EF4-FFF2-40B4-BE49-F238E27FC236}">
              <a16:creationId xmlns:a16="http://schemas.microsoft.com/office/drawing/2014/main" id="{98B1BC75-FF81-420B-8EC6-E50F65674E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2082845"/>
          <a:ext cx="1778000" cy="164253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23</xdr:row>
      <xdr:rowOff>23202</xdr:rowOff>
    </xdr:from>
    <xdr:to>
      <xdr:col>8</xdr:col>
      <xdr:colOff>1836738</xdr:colOff>
      <xdr:row>23</xdr:row>
      <xdr:rowOff>1491275</xdr:rowOff>
    </xdr:to>
    <xdr:pic>
      <xdr:nvPicPr>
        <xdr:cNvPr id="49" name="Рисунок 48">
          <a:extLst>
            <a:ext uri="{FF2B5EF4-FFF2-40B4-BE49-F238E27FC236}">
              <a16:creationId xmlns:a16="http://schemas.microsoft.com/office/drawing/2014/main" id="{D0459043-4977-40EE-BA4B-87A8E04F666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3770277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24</xdr:row>
      <xdr:rowOff>23282</xdr:rowOff>
    </xdr:from>
    <xdr:to>
      <xdr:col>8</xdr:col>
      <xdr:colOff>1836738</xdr:colOff>
      <xdr:row>24</xdr:row>
      <xdr:rowOff>1615015</xdr:rowOff>
    </xdr:to>
    <xdr:pic>
      <xdr:nvPicPr>
        <xdr:cNvPr id="51" name="Рисунок 50">
          <a:extLst>
            <a:ext uri="{FF2B5EF4-FFF2-40B4-BE49-F238E27FC236}">
              <a16:creationId xmlns:a16="http://schemas.microsoft.com/office/drawing/2014/main" id="{99E76E95-705E-4716-9BAB-E93D5331EC1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5284832"/>
          <a:ext cx="1778000" cy="159173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25</xdr:row>
      <xdr:rowOff>21577</xdr:rowOff>
    </xdr:from>
    <xdr:to>
      <xdr:col>8</xdr:col>
      <xdr:colOff>1836738</xdr:colOff>
      <xdr:row>25</xdr:row>
      <xdr:rowOff>1569096</xdr:rowOff>
    </xdr:to>
    <xdr:pic>
      <xdr:nvPicPr>
        <xdr:cNvPr id="53" name="Рисунок 52">
          <a:extLst>
            <a:ext uri="{FF2B5EF4-FFF2-40B4-BE49-F238E27FC236}">
              <a16:creationId xmlns:a16="http://schemas.microsoft.com/office/drawing/2014/main" id="{260B80F7-904E-4CBF-918A-CB17DA7C3B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6921427"/>
          <a:ext cx="1778000" cy="1547519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26</xdr:row>
      <xdr:rowOff>23974</xdr:rowOff>
    </xdr:from>
    <xdr:to>
      <xdr:col>8</xdr:col>
      <xdr:colOff>1836738</xdr:colOff>
      <xdr:row>26</xdr:row>
      <xdr:rowOff>1671479</xdr:rowOff>
    </xdr:to>
    <xdr:pic>
      <xdr:nvPicPr>
        <xdr:cNvPr id="55" name="Рисунок 54">
          <a:extLst>
            <a:ext uri="{FF2B5EF4-FFF2-40B4-BE49-F238E27FC236}">
              <a16:creationId xmlns:a16="http://schemas.microsoft.com/office/drawing/2014/main" id="{3530C281-A195-4D3C-B410-3DC076EAEF7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89274" y="38504974"/>
          <a:ext cx="1778000" cy="1647505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27</xdr:row>
      <xdr:rowOff>23202</xdr:rowOff>
    </xdr:from>
    <xdr:to>
      <xdr:col>8</xdr:col>
      <xdr:colOff>1836738</xdr:colOff>
      <xdr:row>27</xdr:row>
      <xdr:rowOff>1491275</xdr:rowOff>
    </xdr:to>
    <xdr:pic>
      <xdr:nvPicPr>
        <xdr:cNvPr id="57" name="Рисунок 56">
          <a:extLst>
            <a:ext uri="{FF2B5EF4-FFF2-40B4-BE49-F238E27FC236}">
              <a16:creationId xmlns:a16="http://schemas.microsoft.com/office/drawing/2014/main" id="{47065E72-EF4F-45A5-A6E8-39D6E767098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40209177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28</xdr:row>
      <xdr:rowOff>23915</xdr:rowOff>
    </xdr:from>
    <xdr:to>
      <xdr:col>8</xdr:col>
      <xdr:colOff>1836738</xdr:colOff>
      <xdr:row>28</xdr:row>
      <xdr:rowOff>1557236</xdr:rowOff>
    </xdr:to>
    <xdr:pic>
      <xdr:nvPicPr>
        <xdr:cNvPr id="59" name="Рисунок 58">
          <a:extLst>
            <a:ext uri="{FF2B5EF4-FFF2-40B4-BE49-F238E27FC236}">
              <a16:creationId xmlns:a16="http://schemas.microsoft.com/office/drawing/2014/main" id="{38D3E327-2BA5-4F52-BA17-9EF1D8B3FEC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41724365"/>
          <a:ext cx="1778000" cy="1533321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29</xdr:row>
      <xdr:rowOff>23813</xdr:rowOff>
    </xdr:from>
    <xdr:to>
      <xdr:col>8</xdr:col>
      <xdr:colOff>1836738</xdr:colOff>
      <xdr:row>29</xdr:row>
      <xdr:rowOff>1547813</xdr:rowOff>
    </xdr:to>
    <xdr:pic>
      <xdr:nvPicPr>
        <xdr:cNvPr id="61" name="Рисунок 60">
          <a:extLst>
            <a:ext uri="{FF2B5EF4-FFF2-40B4-BE49-F238E27FC236}">
              <a16:creationId xmlns:a16="http://schemas.microsoft.com/office/drawing/2014/main" id="{21D07D8E-870B-43B2-BBD8-0BBDCAD853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43305413"/>
          <a:ext cx="1778000" cy="1524000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30</xdr:row>
      <xdr:rowOff>23813</xdr:rowOff>
    </xdr:from>
    <xdr:to>
      <xdr:col>8</xdr:col>
      <xdr:colOff>1836738</xdr:colOff>
      <xdr:row>30</xdr:row>
      <xdr:rowOff>1547813</xdr:rowOff>
    </xdr:to>
    <xdr:pic>
      <xdr:nvPicPr>
        <xdr:cNvPr id="63" name="Рисунок 62">
          <a:extLst>
            <a:ext uri="{FF2B5EF4-FFF2-40B4-BE49-F238E27FC236}">
              <a16:creationId xmlns:a16="http://schemas.microsoft.com/office/drawing/2014/main" id="{63429B7E-03BF-427A-BD81-2F92B7D757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44877038"/>
          <a:ext cx="1778000" cy="1524000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31</xdr:row>
      <xdr:rowOff>23974</xdr:rowOff>
    </xdr:from>
    <xdr:to>
      <xdr:col>8</xdr:col>
      <xdr:colOff>1836738</xdr:colOff>
      <xdr:row>31</xdr:row>
      <xdr:rowOff>1671479</xdr:rowOff>
    </xdr:to>
    <xdr:pic>
      <xdr:nvPicPr>
        <xdr:cNvPr id="1346" name="Рисунок 1345">
          <a:extLst>
            <a:ext uri="{FF2B5EF4-FFF2-40B4-BE49-F238E27FC236}">
              <a16:creationId xmlns:a16="http://schemas.microsoft.com/office/drawing/2014/main" id="{0B07CC6A-1C9B-4508-8132-CB73101D6E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46448824"/>
          <a:ext cx="1778000" cy="1647505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32</xdr:row>
      <xdr:rowOff>23202</xdr:rowOff>
    </xdr:from>
    <xdr:to>
      <xdr:col>8</xdr:col>
      <xdr:colOff>1836738</xdr:colOff>
      <xdr:row>32</xdr:row>
      <xdr:rowOff>1491275</xdr:rowOff>
    </xdr:to>
    <xdr:pic>
      <xdr:nvPicPr>
        <xdr:cNvPr id="1348" name="Рисунок 1347">
          <a:extLst>
            <a:ext uri="{FF2B5EF4-FFF2-40B4-BE49-F238E27FC236}">
              <a16:creationId xmlns:a16="http://schemas.microsoft.com/office/drawing/2014/main" id="{AAF9E30D-1321-438A-8B35-6069EC3820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89274" y="48151666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33</xdr:row>
      <xdr:rowOff>23257</xdr:rowOff>
    </xdr:from>
    <xdr:to>
      <xdr:col>8</xdr:col>
      <xdr:colOff>1836738</xdr:colOff>
      <xdr:row>33</xdr:row>
      <xdr:rowOff>1605514</xdr:rowOff>
    </xdr:to>
    <xdr:pic>
      <xdr:nvPicPr>
        <xdr:cNvPr id="1350" name="Рисунок 1349">
          <a:extLst>
            <a:ext uri="{FF2B5EF4-FFF2-40B4-BE49-F238E27FC236}">
              <a16:creationId xmlns:a16="http://schemas.microsoft.com/office/drawing/2014/main" id="{6661077F-7BD8-4068-8CF5-A8594144E4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49658032"/>
          <a:ext cx="1778000" cy="1582257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34</xdr:row>
      <xdr:rowOff>23915</xdr:rowOff>
    </xdr:from>
    <xdr:to>
      <xdr:col>8</xdr:col>
      <xdr:colOff>1836738</xdr:colOff>
      <xdr:row>34</xdr:row>
      <xdr:rowOff>1557236</xdr:rowOff>
    </xdr:to>
    <xdr:pic>
      <xdr:nvPicPr>
        <xdr:cNvPr id="1352" name="Рисунок 1351">
          <a:extLst>
            <a:ext uri="{FF2B5EF4-FFF2-40B4-BE49-F238E27FC236}">
              <a16:creationId xmlns:a16="http://schemas.microsoft.com/office/drawing/2014/main" id="{2922793E-121B-4DE8-B1B1-DCB2A46C25D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51287465"/>
          <a:ext cx="1778000" cy="1533321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35</xdr:row>
      <xdr:rowOff>23261</xdr:rowOff>
    </xdr:from>
    <xdr:to>
      <xdr:col>8</xdr:col>
      <xdr:colOff>1836738</xdr:colOff>
      <xdr:row>35</xdr:row>
      <xdr:rowOff>1605518</xdr:rowOff>
    </xdr:to>
    <xdr:pic>
      <xdr:nvPicPr>
        <xdr:cNvPr id="1354" name="Рисунок 1353">
          <a:extLst>
            <a:ext uri="{FF2B5EF4-FFF2-40B4-BE49-F238E27FC236}">
              <a16:creationId xmlns:a16="http://schemas.microsoft.com/office/drawing/2014/main" id="{919DBE3D-6A31-4E19-B58F-2269CEB6D7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52867961"/>
          <a:ext cx="1778000" cy="1582257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36</xdr:row>
      <xdr:rowOff>23912</xdr:rowOff>
    </xdr:from>
    <xdr:to>
      <xdr:col>8</xdr:col>
      <xdr:colOff>1836738</xdr:colOff>
      <xdr:row>36</xdr:row>
      <xdr:rowOff>1557233</xdr:rowOff>
    </xdr:to>
    <xdr:pic>
      <xdr:nvPicPr>
        <xdr:cNvPr id="1356" name="Рисунок 1355">
          <a:extLst>
            <a:ext uri="{FF2B5EF4-FFF2-40B4-BE49-F238E27FC236}">
              <a16:creationId xmlns:a16="http://schemas.microsoft.com/office/drawing/2014/main" id="{3215C4A7-4C34-4B62-A536-430E3E67A8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54497387"/>
          <a:ext cx="1778000" cy="1533321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37</xdr:row>
      <xdr:rowOff>23261</xdr:rowOff>
    </xdr:from>
    <xdr:to>
      <xdr:col>8</xdr:col>
      <xdr:colOff>1836738</xdr:colOff>
      <xdr:row>37</xdr:row>
      <xdr:rowOff>1591223</xdr:rowOff>
    </xdr:to>
    <xdr:pic>
      <xdr:nvPicPr>
        <xdr:cNvPr id="1358" name="Рисунок 1357">
          <a:extLst>
            <a:ext uri="{FF2B5EF4-FFF2-40B4-BE49-F238E27FC236}">
              <a16:creationId xmlns:a16="http://schemas.microsoft.com/office/drawing/2014/main" id="{34FA573F-5A41-48BB-9284-B533A8DFA3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56077886"/>
          <a:ext cx="1778000" cy="1582257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38</xdr:row>
      <xdr:rowOff>25400</xdr:rowOff>
    </xdr:from>
    <xdr:to>
      <xdr:col>8</xdr:col>
      <xdr:colOff>1836738</xdr:colOff>
      <xdr:row>38</xdr:row>
      <xdr:rowOff>1803400</xdr:rowOff>
    </xdr:to>
    <xdr:pic>
      <xdr:nvPicPr>
        <xdr:cNvPr id="1360" name="Рисунок 1359">
          <a:extLst>
            <a:ext uri="{FF2B5EF4-FFF2-40B4-BE49-F238E27FC236}">
              <a16:creationId xmlns:a16="http://schemas.microsoft.com/office/drawing/2014/main" id="{95D14DF5-B1D2-405E-BD29-5B3972BFC83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57708800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39</xdr:row>
      <xdr:rowOff>23813</xdr:rowOff>
    </xdr:from>
    <xdr:to>
      <xdr:col>8</xdr:col>
      <xdr:colOff>1836738</xdr:colOff>
      <xdr:row>39</xdr:row>
      <xdr:rowOff>1547813</xdr:rowOff>
    </xdr:to>
    <xdr:pic>
      <xdr:nvPicPr>
        <xdr:cNvPr id="1362" name="Рисунок 1361">
          <a:extLst>
            <a:ext uri="{FF2B5EF4-FFF2-40B4-BE49-F238E27FC236}">
              <a16:creationId xmlns:a16="http://schemas.microsoft.com/office/drawing/2014/main" id="{741E8D31-0CB5-43A9-95AF-C528986CA7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59536013"/>
          <a:ext cx="1778000" cy="1524000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40</xdr:row>
      <xdr:rowOff>25400</xdr:rowOff>
    </xdr:from>
    <xdr:to>
      <xdr:col>8</xdr:col>
      <xdr:colOff>1836738</xdr:colOff>
      <xdr:row>40</xdr:row>
      <xdr:rowOff>1803400</xdr:rowOff>
    </xdr:to>
    <xdr:pic>
      <xdr:nvPicPr>
        <xdr:cNvPr id="1364" name="Рисунок 1363">
          <a:extLst>
            <a:ext uri="{FF2B5EF4-FFF2-40B4-BE49-F238E27FC236}">
              <a16:creationId xmlns:a16="http://schemas.microsoft.com/office/drawing/2014/main" id="{65D7F1AF-363D-4F51-B35E-CBD64E13E5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6110922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41</xdr:row>
      <xdr:rowOff>23199</xdr:rowOff>
    </xdr:from>
    <xdr:to>
      <xdr:col>8</xdr:col>
      <xdr:colOff>1836738</xdr:colOff>
      <xdr:row>41</xdr:row>
      <xdr:rowOff>1491272</xdr:rowOff>
    </xdr:to>
    <xdr:pic>
      <xdr:nvPicPr>
        <xdr:cNvPr id="1366" name="Рисунок 1365">
          <a:extLst>
            <a:ext uri="{FF2B5EF4-FFF2-40B4-BE49-F238E27FC236}">
              <a16:creationId xmlns:a16="http://schemas.microsoft.com/office/drawing/2014/main" id="{48A0132C-5B56-4C60-95B2-520A53687F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62935824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42</xdr:row>
      <xdr:rowOff>25400</xdr:rowOff>
    </xdr:from>
    <xdr:to>
      <xdr:col>8</xdr:col>
      <xdr:colOff>1836738</xdr:colOff>
      <xdr:row>42</xdr:row>
      <xdr:rowOff>1803400</xdr:rowOff>
    </xdr:to>
    <xdr:pic>
      <xdr:nvPicPr>
        <xdr:cNvPr id="1368" name="Рисунок 1367">
          <a:extLst>
            <a:ext uri="{FF2B5EF4-FFF2-40B4-BE49-F238E27FC236}">
              <a16:creationId xmlns:a16="http://schemas.microsoft.com/office/drawing/2014/main" id="{FAC13F71-C458-4944-AF0E-F9D7F91CC1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64452500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43</xdr:row>
      <xdr:rowOff>23199</xdr:rowOff>
    </xdr:from>
    <xdr:to>
      <xdr:col>8</xdr:col>
      <xdr:colOff>1836738</xdr:colOff>
      <xdr:row>43</xdr:row>
      <xdr:rowOff>1491272</xdr:rowOff>
    </xdr:to>
    <xdr:pic>
      <xdr:nvPicPr>
        <xdr:cNvPr id="1370" name="Рисунок 1369">
          <a:extLst>
            <a:ext uri="{FF2B5EF4-FFF2-40B4-BE49-F238E27FC236}">
              <a16:creationId xmlns:a16="http://schemas.microsoft.com/office/drawing/2014/main" id="{D3AAF988-D9A2-4D74-9433-0534CC723C1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66279099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44</xdr:row>
      <xdr:rowOff>23912</xdr:rowOff>
    </xdr:from>
    <xdr:to>
      <xdr:col>8</xdr:col>
      <xdr:colOff>1836738</xdr:colOff>
      <xdr:row>44</xdr:row>
      <xdr:rowOff>1557233</xdr:rowOff>
    </xdr:to>
    <xdr:pic>
      <xdr:nvPicPr>
        <xdr:cNvPr id="1372" name="Рисунок 1371">
          <a:extLst>
            <a:ext uri="{FF2B5EF4-FFF2-40B4-BE49-F238E27FC236}">
              <a16:creationId xmlns:a16="http://schemas.microsoft.com/office/drawing/2014/main" id="{1C4DC040-F68F-4380-A064-099AC16107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67794287"/>
          <a:ext cx="1778000" cy="1533321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45</xdr:row>
      <xdr:rowOff>23199</xdr:rowOff>
    </xdr:from>
    <xdr:to>
      <xdr:col>8</xdr:col>
      <xdr:colOff>1836738</xdr:colOff>
      <xdr:row>45</xdr:row>
      <xdr:rowOff>1491272</xdr:rowOff>
    </xdr:to>
    <xdr:pic>
      <xdr:nvPicPr>
        <xdr:cNvPr id="1374" name="Рисунок 1373">
          <a:extLst>
            <a:ext uri="{FF2B5EF4-FFF2-40B4-BE49-F238E27FC236}">
              <a16:creationId xmlns:a16="http://schemas.microsoft.com/office/drawing/2014/main" id="{852C37FB-BE43-4863-9303-A52C384EC6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69374724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46</xdr:row>
      <xdr:rowOff>23199</xdr:rowOff>
    </xdr:from>
    <xdr:to>
      <xdr:col>8</xdr:col>
      <xdr:colOff>1836738</xdr:colOff>
      <xdr:row>46</xdr:row>
      <xdr:rowOff>1491272</xdr:rowOff>
    </xdr:to>
    <xdr:pic>
      <xdr:nvPicPr>
        <xdr:cNvPr id="1376" name="Рисунок 1375">
          <a:extLst>
            <a:ext uri="{FF2B5EF4-FFF2-40B4-BE49-F238E27FC236}">
              <a16:creationId xmlns:a16="http://schemas.microsoft.com/office/drawing/2014/main" id="{71D734A6-908C-4897-A0FB-7AC91B95BD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70889199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47</xdr:row>
      <xdr:rowOff>21233</xdr:rowOff>
    </xdr:from>
    <xdr:to>
      <xdr:col>8</xdr:col>
      <xdr:colOff>1836738</xdr:colOff>
      <xdr:row>47</xdr:row>
      <xdr:rowOff>1636114</xdr:rowOff>
    </xdr:to>
    <xdr:pic>
      <xdr:nvPicPr>
        <xdr:cNvPr id="1378" name="Рисунок 1377">
          <a:extLst>
            <a:ext uri="{FF2B5EF4-FFF2-40B4-BE49-F238E27FC236}">
              <a16:creationId xmlns:a16="http://schemas.microsoft.com/office/drawing/2014/main" id="{F4B4D25A-2EF7-4FA7-922F-1E0842CB19F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72401708"/>
          <a:ext cx="1778000" cy="1614881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48</xdr:row>
      <xdr:rowOff>23199</xdr:rowOff>
    </xdr:from>
    <xdr:to>
      <xdr:col>8</xdr:col>
      <xdr:colOff>1836738</xdr:colOff>
      <xdr:row>48</xdr:row>
      <xdr:rowOff>1491272</xdr:rowOff>
    </xdr:to>
    <xdr:pic>
      <xdr:nvPicPr>
        <xdr:cNvPr id="1380" name="Рисунок 1379">
          <a:extLst>
            <a:ext uri="{FF2B5EF4-FFF2-40B4-BE49-F238E27FC236}">
              <a16:creationId xmlns:a16="http://schemas.microsoft.com/office/drawing/2014/main" id="{5A9B8D6D-EFE4-4219-BC75-CA409893FE8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74061024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49</xdr:row>
      <xdr:rowOff>23912</xdr:rowOff>
    </xdr:from>
    <xdr:to>
      <xdr:col>8</xdr:col>
      <xdr:colOff>1836738</xdr:colOff>
      <xdr:row>49</xdr:row>
      <xdr:rowOff>1557233</xdr:rowOff>
    </xdr:to>
    <xdr:pic>
      <xdr:nvPicPr>
        <xdr:cNvPr id="1382" name="Рисунок 1381">
          <a:extLst>
            <a:ext uri="{FF2B5EF4-FFF2-40B4-BE49-F238E27FC236}">
              <a16:creationId xmlns:a16="http://schemas.microsoft.com/office/drawing/2014/main" id="{5623EC25-293B-43BB-870F-ECC6BCA69D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75576212"/>
          <a:ext cx="1778000" cy="1533321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50</xdr:row>
      <xdr:rowOff>23199</xdr:rowOff>
    </xdr:from>
    <xdr:to>
      <xdr:col>8</xdr:col>
      <xdr:colOff>1836738</xdr:colOff>
      <xdr:row>50</xdr:row>
      <xdr:rowOff>1491272</xdr:rowOff>
    </xdr:to>
    <xdr:pic>
      <xdr:nvPicPr>
        <xdr:cNvPr id="1384" name="Рисунок 1383">
          <a:extLst>
            <a:ext uri="{FF2B5EF4-FFF2-40B4-BE49-F238E27FC236}">
              <a16:creationId xmlns:a16="http://schemas.microsoft.com/office/drawing/2014/main" id="{96EE4633-DF8C-4758-9D5F-D9796FAB87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77156649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51</xdr:row>
      <xdr:rowOff>23199</xdr:rowOff>
    </xdr:from>
    <xdr:to>
      <xdr:col>8</xdr:col>
      <xdr:colOff>1836738</xdr:colOff>
      <xdr:row>51</xdr:row>
      <xdr:rowOff>1491272</xdr:rowOff>
    </xdr:to>
    <xdr:pic>
      <xdr:nvPicPr>
        <xdr:cNvPr id="1386" name="Рисунок 1385">
          <a:extLst>
            <a:ext uri="{FF2B5EF4-FFF2-40B4-BE49-F238E27FC236}">
              <a16:creationId xmlns:a16="http://schemas.microsoft.com/office/drawing/2014/main" id="{5BA686CA-6D5A-4AE3-80A3-81D201F84D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78671124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52</xdr:row>
      <xdr:rowOff>23199</xdr:rowOff>
    </xdr:from>
    <xdr:to>
      <xdr:col>8</xdr:col>
      <xdr:colOff>1836738</xdr:colOff>
      <xdr:row>52</xdr:row>
      <xdr:rowOff>1491272</xdr:rowOff>
    </xdr:to>
    <xdr:pic>
      <xdr:nvPicPr>
        <xdr:cNvPr id="1388" name="Рисунок 1387">
          <a:extLst>
            <a:ext uri="{FF2B5EF4-FFF2-40B4-BE49-F238E27FC236}">
              <a16:creationId xmlns:a16="http://schemas.microsoft.com/office/drawing/2014/main" id="{12CEA17A-4783-48DF-8449-02FFA611542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80185599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53</xdr:row>
      <xdr:rowOff>23912</xdr:rowOff>
    </xdr:from>
    <xdr:to>
      <xdr:col>8</xdr:col>
      <xdr:colOff>1836738</xdr:colOff>
      <xdr:row>53</xdr:row>
      <xdr:rowOff>1557233</xdr:rowOff>
    </xdr:to>
    <xdr:pic>
      <xdr:nvPicPr>
        <xdr:cNvPr id="1390" name="Рисунок 1389">
          <a:extLst>
            <a:ext uri="{FF2B5EF4-FFF2-40B4-BE49-F238E27FC236}">
              <a16:creationId xmlns:a16="http://schemas.microsoft.com/office/drawing/2014/main" id="{09972C4A-4A91-4221-8670-8A02203ECD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81700787"/>
          <a:ext cx="1778000" cy="1533321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54</xdr:row>
      <xdr:rowOff>23199</xdr:rowOff>
    </xdr:from>
    <xdr:to>
      <xdr:col>8</xdr:col>
      <xdr:colOff>1836738</xdr:colOff>
      <xdr:row>54</xdr:row>
      <xdr:rowOff>1491272</xdr:rowOff>
    </xdr:to>
    <xdr:pic>
      <xdr:nvPicPr>
        <xdr:cNvPr id="1392" name="Рисунок 1391">
          <a:extLst>
            <a:ext uri="{FF2B5EF4-FFF2-40B4-BE49-F238E27FC236}">
              <a16:creationId xmlns:a16="http://schemas.microsoft.com/office/drawing/2014/main" id="{EB17B73F-F98B-4DDD-819A-2F77B54946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83281224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55</xdr:row>
      <xdr:rowOff>23261</xdr:rowOff>
    </xdr:from>
    <xdr:to>
      <xdr:col>8</xdr:col>
      <xdr:colOff>1836738</xdr:colOff>
      <xdr:row>55</xdr:row>
      <xdr:rowOff>1605518</xdr:rowOff>
    </xdr:to>
    <xdr:pic>
      <xdr:nvPicPr>
        <xdr:cNvPr id="1394" name="Рисунок 1393">
          <a:extLst>
            <a:ext uri="{FF2B5EF4-FFF2-40B4-BE49-F238E27FC236}">
              <a16:creationId xmlns:a16="http://schemas.microsoft.com/office/drawing/2014/main" id="{1B459EB1-1E66-42EF-A441-2298434E90D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84795761"/>
          <a:ext cx="1778000" cy="1582257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56</xdr:row>
      <xdr:rowOff>25400</xdr:rowOff>
    </xdr:from>
    <xdr:to>
      <xdr:col>8</xdr:col>
      <xdr:colOff>1836738</xdr:colOff>
      <xdr:row>56</xdr:row>
      <xdr:rowOff>1803400</xdr:rowOff>
    </xdr:to>
    <xdr:pic>
      <xdr:nvPicPr>
        <xdr:cNvPr id="1396" name="Рисунок 1395">
          <a:extLst>
            <a:ext uri="{FF2B5EF4-FFF2-40B4-BE49-F238E27FC236}">
              <a16:creationId xmlns:a16="http://schemas.microsoft.com/office/drawing/2014/main" id="{5FF5996B-F73F-414F-84FB-085B687B3CA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86426675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57</xdr:row>
      <xdr:rowOff>23143</xdr:rowOff>
    </xdr:from>
    <xdr:to>
      <xdr:col>8</xdr:col>
      <xdr:colOff>1836738</xdr:colOff>
      <xdr:row>57</xdr:row>
      <xdr:rowOff>1377033</xdr:rowOff>
    </xdr:to>
    <xdr:pic>
      <xdr:nvPicPr>
        <xdr:cNvPr id="1398" name="Рисунок 1397">
          <a:extLst>
            <a:ext uri="{FF2B5EF4-FFF2-40B4-BE49-F238E27FC236}">
              <a16:creationId xmlns:a16="http://schemas.microsoft.com/office/drawing/2014/main" id="{860BD8EB-64E5-40DB-8D79-17AD8721C0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88253218"/>
          <a:ext cx="1778000" cy="1353890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58</xdr:row>
      <xdr:rowOff>25400</xdr:rowOff>
    </xdr:from>
    <xdr:to>
      <xdr:col>8</xdr:col>
      <xdr:colOff>1836738</xdr:colOff>
      <xdr:row>58</xdr:row>
      <xdr:rowOff>1803400</xdr:rowOff>
    </xdr:to>
    <xdr:pic>
      <xdr:nvPicPr>
        <xdr:cNvPr id="1400" name="Рисунок 1399">
          <a:extLst>
            <a:ext uri="{FF2B5EF4-FFF2-40B4-BE49-F238E27FC236}">
              <a16:creationId xmlns:a16="http://schemas.microsoft.com/office/drawing/2014/main" id="{1922F470-D5BF-4C95-92E5-9A4F09E95BF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89274" y="89614829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59</xdr:row>
      <xdr:rowOff>23912</xdr:rowOff>
    </xdr:from>
    <xdr:to>
      <xdr:col>8</xdr:col>
      <xdr:colOff>1836738</xdr:colOff>
      <xdr:row>59</xdr:row>
      <xdr:rowOff>1557233</xdr:rowOff>
    </xdr:to>
    <xdr:pic>
      <xdr:nvPicPr>
        <xdr:cNvPr id="1402" name="Рисунок 1401">
          <a:extLst>
            <a:ext uri="{FF2B5EF4-FFF2-40B4-BE49-F238E27FC236}">
              <a16:creationId xmlns:a16="http://schemas.microsoft.com/office/drawing/2014/main" id="{AB6A2287-1C7C-4F44-B0F8-9330FA94CB3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89274" y="91436698"/>
          <a:ext cx="1778000" cy="1533321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60</xdr:row>
      <xdr:rowOff>23912</xdr:rowOff>
    </xdr:from>
    <xdr:to>
      <xdr:col>8</xdr:col>
      <xdr:colOff>1836738</xdr:colOff>
      <xdr:row>60</xdr:row>
      <xdr:rowOff>1557233</xdr:rowOff>
    </xdr:to>
    <xdr:pic>
      <xdr:nvPicPr>
        <xdr:cNvPr id="1404" name="Рисунок 1403">
          <a:extLst>
            <a:ext uri="{FF2B5EF4-FFF2-40B4-BE49-F238E27FC236}">
              <a16:creationId xmlns:a16="http://schemas.microsoft.com/office/drawing/2014/main" id="{74A6AA93-9698-4A6C-9DAD-472CEF36942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93064112"/>
          <a:ext cx="1778000" cy="1533321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61</xdr:row>
      <xdr:rowOff>23261</xdr:rowOff>
    </xdr:from>
    <xdr:to>
      <xdr:col>8</xdr:col>
      <xdr:colOff>1836738</xdr:colOff>
      <xdr:row>61</xdr:row>
      <xdr:rowOff>1605518</xdr:rowOff>
    </xdr:to>
    <xdr:pic>
      <xdr:nvPicPr>
        <xdr:cNvPr id="1406" name="Рисунок 1405">
          <a:extLst>
            <a:ext uri="{FF2B5EF4-FFF2-40B4-BE49-F238E27FC236}">
              <a16:creationId xmlns:a16="http://schemas.microsoft.com/office/drawing/2014/main" id="{FB8AC4B5-5D34-413D-AA3D-0943271E824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94644611"/>
          <a:ext cx="1778000" cy="1582257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62</xdr:row>
      <xdr:rowOff>23261</xdr:rowOff>
    </xdr:from>
    <xdr:to>
      <xdr:col>8</xdr:col>
      <xdr:colOff>1836738</xdr:colOff>
      <xdr:row>62</xdr:row>
      <xdr:rowOff>1605518</xdr:rowOff>
    </xdr:to>
    <xdr:pic>
      <xdr:nvPicPr>
        <xdr:cNvPr id="1024" name="Рисунок 1023">
          <a:extLst>
            <a:ext uri="{FF2B5EF4-FFF2-40B4-BE49-F238E27FC236}">
              <a16:creationId xmlns:a16="http://schemas.microsoft.com/office/drawing/2014/main" id="{7AA40380-8914-4CFB-BA13-B191E2E315B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96273386"/>
          <a:ext cx="1778000" cy="1582257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63</xdr:row>
      <xdr:rowOff>23813</xdr:rowOff>
    </xdr:from>
    <xdr:to>
      <xdr:col>8</xdr:col>
      <xdr:colOff>1836738</xdr:colOff>
      <xdr:row>63</xdr:row>
      <xdr:rowOff>1547813</xdr:rowOff>
    </xdr:to>
    <xdr:pic>
      <xdr:nvPicPr>
        <xdr:cNvPr id="1026" name="Рисунок 1025">
          <a:extLst>
            <a:ext uri="{FF2B5EF4-FFF2-40B4-BE49-F238E27FC236}">
              <a16:creationId xmlns:a16="http://schemas.microsoft.com/office/drawing/2014/main" id="{366A16A2-7FD6-4BAF-9C54-54C6DFAE719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97902713"/>
          <a:ext cx="1778000" cy="1524000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64</xdr:row>
      <xdr:rowOff>23261</xdr:rowOff>
    </xdr:from>
    <xdr:to>
      <xdr:col>8</xdr:col>
      <xdr:colOff>1836738</xdr:colOff>
      <xdr:row>64</xdr:row>
      <xdr:rowOff>1605518</xdr:rowOff>
    </xdr:to>
    <xdr:pic>
      <xdr:nvPicPr>
        <xdr:cNvPr id="1028" name="Рисунок 1027">
          <a:extLst>
            <a:ext uri="{FF2B5EF4-FFF2-40B4-BE49-F238E27FC236}">
              <a16:creationId xmlns:a16="http://schemas.microsoft.com/office/drawing/2014/main" id="{918608B5-09B4-4375-B215-34444900A1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99473786"/>
          <a:ext cx="1778000" cy="1582257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65</xdr:row>
      <xdr:rowOff>23199</xdr:rowOff>
    </xdr:from>
    <xdr:to>
      <xdr:col>8</xdr:col>
      <xdr:colOff>1836738</xdr:colOff>
      <xdr:row>65</xdr:row>
      <xdr:rowOff>1491272</xdr:rowOff>
    </xdr:to>
    <xdr:pic>
      <xdr:nvPicPr>
        <xdr:cNvPr id="1030" name="Рисунок 1029">
          <a:extLst>
            <a:ext uri="{FF2B5EF4-FFF2-40B4-BE49-F238E27FC236}">
              <a16:creationId xmlns:a16="http://schemas.microsoft.com/office/drawing/2014/main" id="{27BC2ACD-BC80-46F1-B974-3C6D036C94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01102499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66</xdr:row>
      <xdr:rowOff>23261</xdr:rowOff>
    </xdr:from>
    <xdr:to>
      <xdr:col>8</xdr:col>
      <xdr:colOff>1836738</xdr:colOff>
      <xdr:row>66</xdr:row>
      <xdr:rowOff>1605518</xdr:rowOff>
    </xdr:to>
    <xdr:pic>
      <xdr:nvPicPr>
        <xdr:cNvPr id="1032" name="Рисунок 1031">
          <a:extLst>
            <a:ext uri="{FF2B5EF4-FFF2-40B4-BE49-F238E27FC236}">
              <a16:creationId xmlns:a16="http://schemas.microsoft.com/office/drawing/2014/main" id="{A42AB2F6-1662-4E27-A4FF-A7EDF20E5BF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02617036"/>
          <a:ext cx="1778000" cy="1582257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67</xdr:row>
      <xdr:rowOff>23974</xdr:rowOff>
    </xdr:from>
    <xdr:to>
      <xdr:col>8</xdr:col>
      <xdr:colOff>1836738</xdr:colOff>
      <xdr:row>67</xdr:row>
      <xdr:rowOff>1671479</xdr:rowOff>
    </xdr:to>
    <xdr:pic>
      <xdr:nvPicPr>
        <xdr:cNvPr id="1036" name="Рисунок 1035">
          <a:extLst>
            <a:ext uri="{FF2B5EF4-FFF2-40B4-BE49-F238E27FC236}">
              <a16:creationId xmlns:a16="http://schemas.microsoft.com/office/drawing/2014/main" id="{F7C3E739-889B-4340-A847-083F39DDEB9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04246524"/>
          <a:ext cx="1778000" cy="1647505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68</xdr:row>
      <xdr:rowOff>23912</xdr:rowOff>
    </xdr:from>
    <xdr:to>
      <xdr:col>8</xdr:col>
      <xdr:colOff>1836738</xdr:colOff>
      <xdr:row>68</xdr:row>
      <xdr:rowOff>1557233</xdr:rowOff>
    </xdr:to>
    <xdr:pic>
      <xdr:nvPicPr>
        <xdr:cNvPr id="1042" name="Рисунок 1041">
          <a:extLst>
            <a:ext uri="{FF2B5EF4-FFF2-40B4-BE49-F238E27FC236}">
              <a16:creationId xmlns:a16="http://schemas.microsoft.com/office/drawing/2014/main" id="{B8EAE493-432C-4B53-8D28-ADDA847A12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05941912"/>
          <a:ext cx="1778000" cy="1533321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69</xdr:row>
      <xdr:rowOff>23254</xdr:rowOff>
    </xdr:from>
    <xdr:to>
      <xdr:col>8</xdr:col>
      <xdr:colOff>1836738</xdr:colOff>
      <xdr:row>69</xdr:row>
      <xdr:rowOff>1605511</xdr:rowOff>
    </xdr:to>
    <xdr:pic>
      <xdr:nvPicPr>
        <xdr:cNvPr id="1044" name="Рисунок 1043">
          <a:extLst>
            <a:ext uri="{FF2B5EF4-FFF2-40B4-BE49-F238E27FC236}">
              <a16:creationId xmlns:a16="http://schemas.microsoft.com/office/drawing/2014/main" id="{AA7241B4-D2A2-45BD-AEC1-A7DCE56F29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07522404"/>
          <a:ext cx="1778000" cy="1582257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70</xdr:row>
      <xdr:rowOff>23974</xdr:rowOff>
    </xdr:from>
    <xdr:to>
      <xdr:col>8</xdr:col>
      <xdr:colOff>1836738</xdr:colOff>
      <xdr:row>70</xdr:row>
      <xdr:rowOff>1671479</xdr:rowOff>
    </xdr:to>
    <xdr:pic>
      <xdr:nvPicPr>
        <xdr:cNvPr id="1046" name="Рисунок 1045">
          <a:extLst>
            <a:ext uri="{FF2B5EF4-FFF2-40B4-BE49-F238E27FC236}">
              <a16:creationId xmlns:a16="http://schemas.microsoft.com/office/drawing/2014/main" id="{5EBE21DF-6A50-4C3D-A74D-80ED1A473A3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09151899"/>
          <a:ext cx="1778000" cy="1647505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71</xdr:row>
      <xdr:rowOff>23205</xdr:rowOff>
    </xdr:from>
    <xdr:to>
      <xdr:col>8</xdr:col>
      <xdr:colOff>1836738</xdr:colOff>
      <xdr:row>71</xdr:row>
      <xdr:rowOff>1491278</xdr:rowOff>
    </xdr:to>
    <xdr:pic>
      <xdr:nvPicPr>
        <xdr:cNvPr id="1048" name="Рисунок 1047">
          <a:extLst>
            <a:ext uri="{FF2B5EF4-FFF2-40B4-BE49-F238E27FC236}">
              <a16:creationId xmlns:a16="http://schemas.microsoft.com/office/drawing/2014/main" id="{848FE76F-9CE3-4708-AE01-D78655D1F5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10846580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72</xdr:row>
      <xdr:rowOff>23205</xdr:rowOff>
    </xdr:from>
    <xdr:to>
      <xdr:col>8</xdr:col>
      <xdr:colOff>1836738</xdr:colOff>
      <xdr:row>72</xdr:row>
      <xdr:rowOff>1491278</xdr:rowOff>
    </xdr:to>
    <xdr:pic>
      <xdr:nvPicPr>
        <xdr:cNvPr id="1050" name="Рисунок 1049">
          <a:extLst>
            <a:ext uri="{FF2B5EF4-FFF2-40B4-BE49-F238E27FC236}">
              <a16:creationId xmlns:a16="http://schemas.microsoft.com/office/drawing/2014/main" id="{417A6E96-CABB-4696-9153-A2A28C8BF9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12361055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73</xdr:row>
      <xdr:rowOff>23862</xdr:rowOff>
    </xdr:from>
    <xdr:to>
      <xdr:col>8</xdr:col>
      <xdr:colOff>1836738</xdr:colOff>
      <xdr:row>73</xdr:row>
      <xdr:rowOff>1443000</xdr:rowOff>
    </xdr:to>
    <xdr:pic>
      <xdr:nvPicPr>
        <xdr:cNvPr id="1052" name="Рисунок 1051">
          <a:extLst>
            <a:ext uri="{FF2B5EF4-FFF2-40B4-BE49-F238E27FC236}">
              <a16:creationId xmlns:a16="http://schemas.microsoft.com/office/drawing/2014/main" id="{D3FE85BA-23E3-452F-97BF-784C8CF6ABC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13876187"/>
          <a:ext cx="1778000" cy="1419138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74</xdr:row>
      <xdr:rowOff>21171</xdr:rowOff>
    </xdr:from>
    <xdr:to>
      <xdr:col>8</xdr:col>
      <xdr:colOff>1836738</xdr:colOff>
      <xdr:row>74</xdr:row>
      <xdr:rowOff>1502838</xdr:rowOff>
    </xdr:to>
    <xdr:pic>
      <xdr:nvPicPr>
        <xdr:cNvPr id="1054" name="Рисунок 1053">
          <a:extLst>
            <a:ext uri="{FF2B5EF4-FFF2-40B4-BE49-F238E27FC236}">
              <a16:creationId xmlns:a16="http://schemas.microsoft.com/office/drawing/2014/main" id="{01DABD96-13B8-4EF5-AA45-2D8BF295F16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15340346"/>
          <a:ext cx="1778000" cy="1481667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75</xdr:row>
      <xdr:rowOff>24594</xdr:rowOff>
    </xdr:from>
    <xdr:to>
      <xdr:col>8</xdr:col>
      <xdr:colOff>1836738</xdr:colOff>
      <xdr:row>75</xdr:row>
      <xdr:rowOff>2089947</xdr:rowOff>
    </xdr:to>
    <xdr:pic>
      <xdr:nvPicPr>
        <xdr:cNvPr id="1056" name="Рисунок 1055">
          <a:extLst>
            <a:ext uri="{FF2B5EF4-FFF2-40B4-BE49-F238E27FC236}">
              <a16:creationId xmlns:a16="http://schemas.microsoft.com/office/drawing/2014/main" id="{07BC106A-FA55-4A18-AE27-D028E1A0B86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16867769"/>
          <a:ext cx="1778000" cy="206535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76</xdr:row>
      <xdr:rowOff>25660</xdr:rowOff>
    </xdr:from>
    <xdr:to>
      <xdr:col>8</xdr:col>
      <xdr:colOff>1836738</xdr:colOff>
      <xdr:row>76</xdr:row>
      <xdr:rowOff>2155556</xdr:rowOff>
    </xdr:to>
    <xdr:pic>
      <xdr:nvPicPr>
        <xdr:cNvPr id="1058" name="Рисунок 1057">
          <a:extLst>
            <a:ext uri="{FF2B5EF4-FFF2-40B4-BE49-F238E27FC236}">
              <a16:creationId xmlns:a16="http://schemas.microsoft.com/office/drawing/2014/main" id="{5D58A34A-7838-49C1-B6E9-2EC4F2FF8C3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18983385"/>
          <a:ext cx="1778000" cy="2129896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77</xdr:row>
      <xdr:rowOff>23589</xdr:rowOff>
    </xdr:from>
    <xdr:to>
      <xdr:col>8</xdr:col>
      <xdr:colOff>1836738</xdr:colOff>
      <xdr:row>77</xdr:row>
      <xdr:rowOff>2110017</xdr:rowOff>
    </xdr:to>
    <xdr:pic>
      <xdr:nvPicPr>
        <xdr:cNvPr id="1060" name="Рисунок 1059">
          <a:extLst>
            <a:ext uri="{FF2B5EF4-FFF2-40B4-BE49-F238E27FC236}">
              <a16:creationId xmlns:a16="http://schemas.microsoft.com/office/drawing/2014/main" id="{CB31D164-9C71-4BBF-A023-ADED683389D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21162539"/>
          <a:ext cx="1778000" cy="2086428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78</xdr:row>
      <xdr:rowOff>23974</xdr:rowOff>
    </xdr:from>
    <xdr:to>
      <xdr:col>8</xdr:col>
      <xdr:colOff>1836738</xdr:colOff>
      <xdr:row>78</xdr:row>
      <xdr:rowOff>2176290</xdr:rowOff>
    </xdr:to>
    <xdr:pic>
      <xdr:nvPicPr>
        <xdr:cNvPr id="1062" name="Рисунок 1061">
          <a:extLst>
            <a:ext uri="{FF2B5EF4-FFF2-40B4-BE49-F238E27FC236}">
              <a16:creationId xmlns:a16="http://schemas.microsoft.com/office/drawing/2014/main" id="{A683494F-DFB6-4E4D-B1B0-143EE4D4A56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23296524"/>
          <a:ext cx="1778000" cy="2152316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79</xdr:row>
      <xdr:rowOff>23589</xdr:rowOff>
    </xdr:from>
    <xdr:to>
      <xdr:col>8</xdr:col>
      <xdr:colOff>1836738</xdr:colOff>
      <xdr:row>79</xdr:row>
      <xdr:rowOff>2110017</xdr:rowOff>
    </xdr:to>
    <xdr:pic>
      <xdr:nvPicPr>
        <xdr:cNvPr id="1064" name="Рисунок 1063">
          <a:extLst>
            <a:ext uri="{FF2B5EF4-FFF2-40B4-BE49-F238E27FC236}">
              <a16:creationId xmlns:a16="http://schemas.microsoft.com/office/drawing/2014/main" id="{CD9A4477-8EE8-4ACB-AC90-EF0F7F558B3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25496414"/>
          <a:ext cx="1778000" cy="2086428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80</xdr:row>
      <xdr:rowOff>23974</xdr:rowOff>
    </xdr:from>
    <xdr:to>
      <xdr:col>8</xdr:col>
      <xdr:colOff>1836738</xdr:colOff>
      <xdr:row>80</xdr:row>
      <xdr:rowOff>2176290</xdr:rowOff>
    </xdr:to>
    <xdr:pic>
      <xdr:nvPicPr>
        <xdr:cNvPr id="1066" name="Рисунок 1065">
          <a:extLst>
            <a:ext uri="{FF2B5EF4-FFF2-40B4-BE49-F238E27FC236}">
              <a16:creationId xmlns:a16="http://schemas.microsoft.com/office/drawing/2014/main" id="{43F6237C-1661-4536-A49E-9D6FDC39CAC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27630399"/>
          <a:ext cx="1778000" cy="2152316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81</xdr:row>
      <xdr:rowOff>22225</xdr:rowOff>
    </xdr:from>
    <xdr:to>
      <xdr:col>8</xdr:col>
      <xdr:colOff>1836738</xdr:colOff>
      <xdr:row>81</xdr:row>
      <xdr:rowOff>2054225</xdr:rowOff>
    </xdr:to>
    <xdr:pic>
      <xdr:nvPicPr>
        <xdr:cNvPr id="1068" name="Рисунок 1067">
          <a:extLst>
            <a:ext uri="{FF2B5EF4-FFF2-40B4-BE49-F238E27FC236}">
              <a16:creationId xmlns:a16="http://schemas.microsoft.com/office/drawing/2014/main" id="{AD390BA6-8C77-4E6A-BF54-E44B7341BFC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29828925"/>
          <a:ext cx="1778000" cy="20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82</xdr:row>
      <xdr:rowOff>23589</xdr:rowOff>
    </xdr:from>
    <xdr:to>
      <xdr:col>8</xdr:col>
      <xdr:colOff>1836738</xdr:colOff>
      <xdr:row>82</xdr:row>
      <xdr:rowOff>2110017</xdr:rowOff>
    </xdr:to>
    <xdr:pic>
      <xdr:nvPicPr>
        <xdr:cNvPr id="1070" name="Рисунок 1069">
          <a:extLst>
            <a:ext uri="{FF2B5EF4-FFF2-40B4-BE49-F238E27FC236}">
              <a16:creationId xmlns:a16="http://schemas.microsoft.com/office/drawing/2014/main" id="{543E73E3-4B3C-4612-9034-829B6454E9D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31906739"/>
          <a:ext cx="1778000" cy="2086428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83</xdr:row>
      <xdr:rowOff>22225</xdr:rowOff>
    </xdr:from>
    <xdr:to>
      <xdr:col>8</xdr:col>
      <xdr:colOff>1836738</xdr:colOff>
      <xdr:row>83</xdr:row>
      <xdr:rowOff>2054225</xdr:rowOff>
    </xdr:to>
    <xdr:pic>
      <xdr:nvPicPr>
        <xdr:cNvPr id="1072" name="Рисунок 1071">
          <a:extLst>
            <a:ext uri="{FF2B5EF4-FFF2-40B4-BE49-F238E27FC236}">
              <a16:creationId xmlns:a16="http://schemas.microsoft.com/office/drawing/2014/main" id="{B87DE0FF-53F2-4832-A5A9-9AF079FB236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34038975"/>
          <a:ext cx="1778000" cy="20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84</xdr:row>
      <xdr:rowOff>23589</xdr:rowOff>
    </xdr:from>
    <xdr:to>
      <xdr:col>8</xdr:col>
      <xdr:colOff>1836738</xdr:colOff>
      <xdr:row>84</xdr:row>
      <xdr:rowOff>2110017</xdr:rowOff>
    </xdr:to>
    <xdr:pic>
      <xdr:nvPicPr>
        <xdr:cNvPr id="1074" name="Рисунок 1073">
          <a:extLst>
            <a:ext uri="{FF2B5EF4-FFF2-40B4-BE49-F238E27FC236}">
              <a16:creationId xmlns:a16="http://schemas.microsoft.com/office/drawing/2014/main" id="{2BA0F33F-1BFB-408D-BCF9-0E75B5EC0CE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36116789"/>
          <a:ext cx="1778000" cy="2086428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85</xdr:row>
      <xdr:rowOff>23316</xdr:rowOff>
    </xdr:from>
    <xdr:to>
      <xdr:col>8</xdr:col>
      <xdr:colOff>1836738</xdr:colOff>
      <xdr:row>85</xdr:row>
      <xdr:rowOff>2100769</xdr:rowOff>
    </xdr:to>
    <xdr:pic>
      <xdr:nvPicPr>
        <xdr:cNvPr id="1076" name="Рисунок 1075">
          <a:extLst>
            <a:ext uri="{FF2B5EF4-FFF2-40B4-BE49-F238E27FC236}">
              <a16:creationId xmlns:a16="http://schemas.microsoft.com/office/drawing/2014/main" id="{F6FC744E-C89A-4DD0-AB87-55BE950EBFC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38250116"/>
          <a:ext cx="1778000" cy="207745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86</xdr:row>
      <xdr:rowOff>23589</xdr:rowOff>
    </xdr:from>
    <xdr:to>
      <xdr:col>8</xdr:col>
      <xdr:colOff>1836738</xdr:colOff>
      <xdr:row>86</xdr:row>
      <xdr:rowOff>2110017</xdr:rowOff>
    </xdr:to>
    <xdr:pic>
      <xdr:nvPicPr>
        <xdr:cNvPr id="1078" name="Рисунок 1077">
          <a:extLst>
            <a:ext uri="{FF2B5EF4-FFF2-40B4-BE49-F238E27FC236}">
              <a16:creationId xmlns:a16="http://schemas.microsoft.com/office/drawing/2014/main" id="{3A0FC627-0C3D-43C3-A0F3-94A0944407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40374464"/>
          <a:ext cx="1778000" cy="2086428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87</xdr:row>
      <xdr:rowOff>23974</xdr:rowOff>
    </xdr:from>
    <xdr:to>
      <xdr:col>8</xdr:col>
      <xdr:colOff>1836738</xdr:colOff>
      <xdr:row>87</xdr:row>
      <xdr:rowOff>2176290</xdr:rowOff>
    </xdr:to>
    <xdr:pic>
      <xdr:nvPicPr>
        <xdr:cNvPr id="1080" name="Рисунок 1079">
          <a:extLst>
            <a:ext uri="{FF2B5EF4-FFF2-40B4-BE49-F238E27FC236}">
              <a16:creationId xmlns:a16="http://schemas.microsoft.com/office/drawing/2014/main" id="{651DCD4C-F0DB-4D39-98D5-B25E061718B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42508449"/>
          <a:ext cx="1778000" cy="2152316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88</xdr:row>
      <xdr:rowOff>23478</xdr:rowOff>
    </xdr:from>
    <xdr:to>
      <xdr:col>8</xdr:col>
      <xdr:colOff>1836738</xdr:colOff>
      <xdr:row>88</xdr:row>
      <xdr:rowOff>2119646</xdr:rowOff>
    </xdr:to>
    <xdr:pic>
      <xdr:nvPicPr>
        <xdr:cNvPr id="1082" name="Рисунок 1081">
          <a:extLst>
            <a:ext uri="{FF2B5EF4-FFF2-40B4-BE49-F238E27FC236}">
              <a16:creationId xmlns:a16="http://schemas.microsoft.com/office/drawing/2014/main" id="{309B6C82-22AE-416F-8D04-632DF97003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44708228"/>
          <a:ext cx="1778000" cy="2096168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89</xdr:row>
      <xdr:rowOff>25660</xdr:rowOff>
    </xdr:from>
    <xdr:to>
      <xdr:col>8</xdr:col>
      <xdr:colOff>1836738</xdr:colOff>
      <xdr:row>89</xdr:row>
      <xdr:rowOff>2155556</xdr:rowOff>
    </xdr:to>
    <xdr:pic>
      <xdr:nvPicPr>
        <xdr:cNvPr id="1084" name="Рисунок 1083">
          <a:extLst>
            <a:ext uri="{FF2B5EF4-FFF2-40B4-BE49-F238E27FC236}">
              <a16:creationId xmlns:a16="http://schemas.microsoft.com/office/drawing/2014/main" id="{32123050-505E-489C-B9C9-0BD3C5CD751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46853535"/>
          <a:ext cx="1778000" cy="2129896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90</xdr:row>
      <xdr:rowOff>23974</xdr:rowOff>
    </xdr:from>
    <xdr:to>
      <xdr:col>8</xdr:col>
      <xdr:colOff>1836738</xdr:colOff>
      <xdr:row>90</xdr:row>
      <xdr:rowOff>2176290</xdr:rowOff>
    </xdr:to>
    <xdr:pic>
      <xdr:nvPicPr>
        <xdr:cNvPr id="1086" name="Рисунок 1085">
          <a:extLst>
            <a:ext uri="{FF2B5EF4-FFF2-40B4-BE49-F238E27FC236}">
              <a16:creationId xmlns:a16="http://schemas.microsoft.com/office/drawing/2014/main" id="{2ECB2BA0-B27C-4EC7-ADD9-A57C5B7EED0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49033074"/>
          <a:ext cx="1778000" cy="2152316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91</xdr:row>
      <xdr:rowOff>22225</xdr:rowOff>
    </xdr:from>
    <xdr:to>
      <xdr:col>8</xdr:col>
      <xdr:colOff>1836738</xdr:colOff>
      <xdr:row>91</xdr:row>
      <xdr:rowOff>2054225</xdr:rowOff>
    </xdr:to>
    <xdr:pic>
      <xdr:nvPicPr>
        <xdr:cNvPr id="1280" name="Рисунок 1279">
          <a:extLst>
            <a:ext uri="{FF2B5EF4-FFF2-40B4-BE49-F238E27FC236}">
              <a16:creationId xmlns:a16="http://schemas.microsoft.com/office/drawing/2014/main" id="{1F7655ED-5446-4200-9C68-F46483C60D7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51231600"/>
          <a:ext cx="1778000" cy="20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92</xdr:row>
      <xdr:rowOff>22361</xdr:rowOff>
    </xdr:from>
    <xdr:to>
      <xdr:col>8</xdr:col>
      <xdr:colOff>1836738</xdr:colOff>
      <xdr:row>92</xdr:row>
      <xdr:rowOff>2130299</xdr:rowOff>
    </xdr:to>
    <xdr:pic>
      <xdr:nvPicPr>
        <xdr:cNvPr id="1282" name="Рисунок 1281">
          <a:extLst>
            <a:ext uri="{FF2B5EF4-FFF2-40B4-BE49-F238E27FC236}">
              <a16:creationId xmlns:a16="http://schemas.microsoft.com/office/drawing/2014/main" id="{6F1AA208-0C2B-4DD5-9B5C-1CEE1C5E0AF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53308186"/>
          <a:ext cx="1778000" cy="2107938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93</xdr:row>
      <xdr:rowOff>23316</xdr:rowOff>
    </xdr:from>
    <xdr:to>
      <xdr:col>8</xdr:col>
      <xdr:colOff>1836738</xdr:colOff>
      <xdr:row>93</xdr:row>
      <xdr:rowOff>2100769</xdr:rowOff>
    </xdr:to>
    <xdr:pic>
      <xdr:nvPicPr>
        <xdr:cNvPr id="1284" name="Рисунок 1283">
          <a:extLst>
            <a:ext uri="{FF2B5EF4-FFF2-40B4-BE49-F238E27FC236}">
              <a16:creationId xmlns:a16="http://schemas.microsoft.com/office/drawing/2014/main" id="{B757EEE6-B301-4F2A-BBDF-B706381EFF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55461791"/>
          <a:ext cx="1778000" cy="207745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94</xdr:row>
      <xdr:rowOff>25177</xdr:rowOff>
    </xdr:from>
    <xdr:to>
      <xdr:col>8</xdr:col>
      <xdr:colOff>1836738</xdr:colOff>
      <xdr:row>94</xdr:row>
      <xdr:rowOff>1984606</xdr:rowOff>
    </xdr:to>
    <xdr:pic>
      <xdr:nvPicPr>
        <xdr:cNvPr id="1286" name="Рисунок 1285">
          <a:extLst>
            <a:ext uri="{FF2B5EF4-FFF2-40B4-BE49-F238E27FC236}">
              <a16:creationId xmlns:a16="http://schemas.microsoft.com/office/drawing/2014/main" id="{8D22386A-E9DB-4383-928F-AADFA8A2778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57587727"/>
          <a:ext cx="1778000" cy="1959429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95</xdr:row>
      <xdr:rowOff>23478</xdr:rowOff>
    </xdr:from>
    <xdr:to>
      <xdr:col>8</xdr:col>
      <xdr:colOff>1836738</xdr:colOff>
      <xdr:row>95</xdr:row>
      <xdr:rowOff>2119646</xdr:rowOff>
    </xdr:to>
    <xdr:pic>
      <xdr:nvPicPr>
        <xdr:cNvPr id="1288" name="Рисунок 1287">
          <a:extLst>
            <a:ext uri="{FF2B5EF4-FFF2-40B4-BE49-F238E27FC236}">
              <a16:creationId xmlns:a16="http://schemas.microsoft.com/office/drawing/2014/main" id="{CDA15CC1-8451-4242-A2B5-8AA6210F967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59595803"/>
          <a:ext cx="1778000" cy="2096168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96</xdr:row>
      <xdr:rowOff>23974</xdr:rowOff>
    </xdr:from>
    <xdr:to>
      <xdr:col>8</xdr:col>
      <xdr:colOff>1836738</xdr:colOff>
      <xdr:row>96</xdr:row>
      <xdr:rowOff>2176290</xdr:rowOff>
    </xdr:to>
    <xdr:pic>
      <xdr:nvPicPr>
        <xdr:cNvPr id="1290" name="Рисунок 1289">
          <a:extLst>
            <a:ext uri="{FF2B5EF4-FFF2-40B4-BE49-F238E27FC236}">
              <a16:creationId xmlns:a16="http://schemas.microsoft.com/office/drawing/2014/main" id="{9DDB973D-1790-41F1-98C9-2DE781EF24A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61739424"/>
          <a:ext cx="1778000" cy="2152316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97</xdr:row>
      <xdr:rowOff>24755</xdr:rowOff>
    </xdr:from>
    <xdr:to>
      <xdr:col>8</xdr:col>
      <xdr:colOff>1836738</xdr:colOff>
      <xdr:row>97</xdr:row>
      <xdr:rowOff>2166002</xdr:rowOff>
    </xdr:to>
    <xdr:pic>
      <xdr:nvPicPr>
        <xdr:cNvPr id="1292" name="Рисунок 1291">
          <a:extLst>
            <a:ext uri="{FF2B5EF4-FFF2-40B4-BE49-F238E27FC236}">
              <a16:creationId xmlns:a16="http://schemas.microsoft.com/office/drawing/2014/main" id="{FA7AA5CB-6BBE-4942-88FC-E7EE65A6489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63940480"/>
          <a:ext cx="1778000" cy="2141247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98</xdr:row>
      <xdr:rowOff>22225</xdr:rowOff>
    </xdr:from>
    <xdr:to>
      <xdr:col>8</xdr:col>
      <xdr:colOff>1836738</xdr:colOff>
      <xdr:row>98</xdr:row>
      <xdr:rowOff>2054225</xdr:rowOff>
    </xdr:to>
    <xdr:pic>
      <xdr:nvPicPr>
        <xdr:cNvPr id="1294" name="Рисунок 1293">
          <a:extLst>
            <a:ext uri="{FF2B5EF4-FFF2-40B4-BE49-F238E27FC236}">
              <a16:creationId xmlns:a16="http://schemas.microsoft.com/office/drawing/2014/main" id="{864F194B-131B-4F82-9887-B3F5F97D368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66128700"/>
          <a:ext cx="1778000" cy="2032000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99</xdr:row>
      <xdr:rowOff>23862</xdr:rowOff>
    </xdr:from>
    <xdr:to>
      <xdr:col>8</xdr:col>
      <xdr:colOff>1836738</xdr:colOff>
      <xdr:row>99</xdr:row>
      <xdr:rowOff>1443000</xdr:rowOff>
    </xdr:to>
    <xdr:pic>
      <xdr:nvPicPr>
        <xdr:cNvPr id="1296" name="Рисунок 1295">
          <a:extLst>
            <a:ext uri="{FF2B5EF4-FFF2-40B4-BE49-F238E27FC236}">
              <a16:creationId xmlns:a16="http://schemas.microsoft.com/office/drawing/2014/main" id="{EE0F8D0A-E2F3-4B0C-BC11-5C2FC8ED92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68206787"/>
          <a:ext cx="1778000" cy="1419138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100</xdr:row>
      <xdr:rowOff>23205</xdr:rowOff>
    </xdr:from>
    <xdr:to>
      <xdr:col>8</xdr:col>
      <xdr:colOff>1836738</xdr:colOff>
      <xdr:row>100</xdr:row>
      <xdr:rowOff>1491278</xdr:rowOff>
    </xdr:to>
    <xdr:pic>
      <xdr:nvPicPr>
        <xdr:cNvPr id="1298" name="Рисунок 1297">
          <a:extLst>
            <a:ext uri="{FF2B5EF4-FFF2-40B4-BE49-F238E27FC236}">
              <a16:creationId xmlns:a16="http://schemas.microsoft.com/office/drawing/2014/main" id="{9E2F0725-44A0-41E7-8944-203C7A858E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69672980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101</xdr:row>
      <xdr:rowOff>23912</xdr:rowOff>
    </xdr:from>
    <xdr:to>
      <xdr:col>8</xdr:col>
      <xdr:colOff>1836738</xdr:colOff>
      <xdr:row>101</xdr:row>
      <xdr:rowOff>1557233</xdr:rowOff>
    </xdr:to>
    <xdr:pic>
      <xdr:nvPicPr>
        <xdr:cNvPr id="1300" name="Рисунок 1299">
          <a:extLst>
            <a:ext uri="{FF2B5EF4-FFF2-40B4-BE49-F238E27FC236}">
              <a16:creationId xmlns:a16="http://schemas.microsoft.com/office/drawing/2014/main" id="{FAA4E4E1-7233-48D1-84A0-A95B10C1656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71188162"/>
          <a:ext cx="1778000" cy="1533321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102</xdr:row>
      <xdr:rowOff>23912</xdr:rowOff>
    </xdr:from>
    <xdr:to>
      <xdr:col>8</xdr:col>
      <xdr:colOff>1836738</xdr:colOff>
      <xdr:row>102</xdr:row>
      <xdr:rowOff>1557233</xdr:rowOff>
    </xdr:to>
    <xdr:pic>
      <xdr:nvPicPr>
        <xdr:cNvPr id="1302" name="Рисунок 1301">
          <a:extLst>
            <a:ext uri="{FF2B5EF4-FFF2-40B4-BE49-F238E27FC236}">
              <a16:creationId xmlns:a16="http://schemas.microsoft.com/office/drawing/2014/main" id="{6333F75B-DCD6-4101-B15F-AAF3772C15D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72769312"/>
          <a:ext cx="1778000" cy="1533321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103</xdr:row>
      <xdr:rowOff>21580</xdr:rowOff>
    </xdr:from>
    <xdr:to>
      <xdr:col>8</xdr:col>
      <xdr:colOff>1836738</xdr:colOff>
      <xdr:row>103</xdr:row>
      <xdr:rowOff>1569099</xdr:rowOff>
    </xdr:to>
    <xdr:pic>
      <xdr:nvPicPr>
        <xdr:cNvPr id="1304" name="Рисунок 1303">
          <a:extLst>
            <a:ext uri="{FF2B5EF4-FFF2-40B4-BE49-F238E27FC236}">
              <a16:creationId xmlns:a16="http://schemas.microsoft.com/office/drawing/2014/main" id="{087D7E9A-33B0-4588-848D-AD1685D1B6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74348130"/>
          <a:ext cx="1778000" cy="1547519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104</xdr:row>
      <xdr:rowOff>23205</xdr:rowOff>
    </xdr:from>
    <xdr:to>
      <xdr:col>8</xdr:col>
      <xdr:colOff>1836738</xdr:colOff>
      <xdr:row>104</xdr:row>
      <xdr:rowOff>1491278</xdr:rowOff>
    </xdr:to>
    <xdr:pic>
      <xdr:nvPicPr>
        <xdr:cNvPr id="1306" name="Рисунок 1305">
          <a:extLst>
            <a:ext uri="{FF2B5EF4-FFF2-40B4-BE49-F238E27FC236}">
              <a16:creationId xmlns:a16="http://schemas.microsoft.com/office/drawing/2014/main" id="{6666D2B3-3648-4266-8335-23BFAFFB61F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75940430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105</xdr:row>
      <xdr:rowOff>23862</xdr:rowOff>
    </xdr:from>
    <xdr:to>
      <xdr:col>8</xdr:col>
      <xdr:colOff>1836738</xdr:colOff>
      <xdr:row>105</xdr:row>
      <xdr:rowOff>1443000</xdr:rowOff>
    </xdr:to>
    <xdr:pic>
      <xdr:nvPicPr>
        <xdr:cNvPr id="1308" name="Рисунок 1307">
          <a:extLst>
            <a:ext uri="{FF2B5EF4-FFF2-40B4-BE49-F238E27FC236}">
              <a16:creationId xmlns:a16="http://schemas.microsoft.com/office/drawing/2014/main" id="{11C85AE4-00AC-43A7-A2A2-2660C49CC6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77455562"/>
          <a:ext cx="1778000" cy="1419138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106</xdr:row>
      <xdr:rowOff>23862</xdr:rowOff>
    </xdr:from>
    <xdr:to>
      <xdr:col>8</xdr:col>
      <xdr:colOff>1836738</xdr:colOff>
      <xdr:row>106</xdr:row>
      <xdr:rowOff>1443000</xdr:rowOff>
    </xdr:to>
    <xdr:pic>
      <xdr:nvPicPr>
        <xdr:cNvPr id="1310" name="Рисунок 1309">
          <a:extLst>
            <a:ext uri="{FF2B5EF4-FFF2-40B4-BE49-F238E27FC236}">
              <a16:creationId xmlns:a16="http://schemas.microsoft.com/office/drawing/2014/main" id="{A8797566-BC20-4B4E-ACBD-F32460542C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78922412"/>
          <a:ext cx="1778000" cy="1419138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107</xdr:row>
      <xdr:rowOff>23081</xdr:rowOff>
    </xdr:from>
    <xdr:to>
      <xdr:col>8</xdr:col>
      <xdr:colOff>1836738</xdr:colOff>
      <xdr:row>107</xdr:row>
      <xdr:rowOff>1262787</xdr:rowOff>
    </xdr:to>
    <xdr:pic>
      <xdr:nvPicPr>
        <xdr:cNvPr id="1312" name="Рисунок 1311">
          <a:extLst>
            <a:ext uri="{FF2B5EF4-FFF2-40B4-BE49-F238E27FC236}">
              <a16:creationId xmlns:a16="http://schemas.microsoft.com/office/drawing/2014/main" id="{4923F80D-7EF2-44CD-BE3C-C4CC0FBBC2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80388481"/>
          <a:ext cx="1778000" cy="1239706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108</xdr:row>
      <xdr:rowOff>23862</xdr:rowOff>
    </xdr:from>
    <xdr:to>
      <xdr:col>8</xdr:col>
      <xdr:colOff>1836738</xdr:colOff>
      <xdr:row>108</xdr:row>
      <xdr:rowOff>1443000</xdr:rowOff>
    </xdr:to>
    <xdr:pic>
      <xdr:nvPicPr>
        <xdr:cNvPr id="1314" name="Рисунок 1313">
          <a:extLst>
            <a:ext uri="{FF2B5EF4-FFF2-40B4-BE49-F238E27FC236}">
              <a16:creationId xmlns:a16="http://schemas.microsoft.com/office/drawing/2014/main" id="{AA33BB9F-0A83-44C1-B9E0-6CFF4EF3611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81675137"/>
          <a:ext cx="1778000" cy="1419138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109</xdr:row>
      <xdr:rowOff>23862</xdr:rowOff>
    </xdr:from>
    <xdr:to>
      <xdr:col>8</xdr:col>
      <xdr:colOff>1836738</xdr:colOff>
      <xdr:row>109</xdr:row>
      <xdr:rowOff>1443000</xdr:rowOff>
    </xdr:to>
    <xdr:pic>
      <xdr:nvPicPr>
        <xdr:cNvPr id="1316" name="Рисунок 1315">
          <a:extLst>
            <a:ext uri="{FF2B5EF4-FFF2-40B4-BE49-F238E27FC236}">
              <a16:creationId xmlns:a16="http://schemas.microsoft.com/office/drawing/2014/main" id="{A1F3079C-49E7-422A-80EC-CCBA9A6547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83141987"/>
          <a:ext cx="1778000" cy="1419138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110</xdr:row>
      <xdr:rowOff>23862</xdr:rowOff>
    </xdr:from>
    <xdr:to>
      <xdr:col>8</xdr:col>
      <xdr:colOff>1836738</xdr:colOff>
      <xdr:row>110</xdr:row>
      <xdr:rowOff>1443000</xdr:rowOff>
    </xdr:to>
    <xdr:pic>
      <xdr:nvPicPr>
        <xdr:cNvPr id="1318" name="Рисунок 1317">
          <a:extLst>
            <a:ext uri="{FF2B5EF4-FFF2-40B4-BE49-F238E27FC236}">
              <a16:creationId xmlns:a16="http://schemas.microsoft.com/office/drawing/2014/main" id="{179DB20E-6652-47F8-894D-22A2B4AAC79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84608837"/>
          <a:ext cx="1778000" cy="1419138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111</xdr:row>
      <xdr:rowOff>23205</xdr:rowOff>
    </xdr:from>
    <xdr:to>
      <xdr:col>8</xdr:col>
      <xdr:colOff>1836738</xdr:colOff>
      <xdr:row>111</xdr:row>
      <xdr:rowOff>1491278</xdr:rowOff>
    </xdr:to>
    <xdr:pic>
      <xdr:nvPicPr>
        <xdr:cNvPr id="1320" name="Рисунок 1319">
          <a:extLst>
            <a:ext uri="{FF2B5EF4-FFF2-40B4-BE49-F238E27FC236}">
              <a16:creationId xmlns:a16="http://schemas.microsoft.com/office/drawing/2014/main" id="{F5D6C875-1815-49DC-858D-002ECA6562A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86075030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112</xdr:row>
      <xdr:rowOff>23205</xdr:rowOff>
    </xdr:from>
    <xdr:to>
      <xdr:col>8</xdr:col>
      <xdr:colOff>1836738</xdr:colOff>
      <xdr:row>112</xdr:row>
      <xdr:rowOff>1491278</xdr:rowOff>
    </xdr:to>
    <xdr:pic>
      <xdr:nvPicPr>
        <xdr:cNvPr id="1322" name="Рисунок 1321">
          <a:extLst>
            <a:ext uri="{FF2B5EF4-FFF2-40B4-BE49-F238E27FC236}">
              <a16:creationId xmlns:a16="http://schemas.microsoft.com/office/drawing/2014/main" id="{34A94CA5-EBC0-4DD7-BD2F-D6E3DA5603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87589505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113</xdr:row>
      <xdr:rowOff>23862</xdr:rowOff>
    </xdr:from>
    <xdr:to>
      <xdr:col>8</xdr:col>
      <xdr:colOff>1836738</xdr:colOff>
      <xdr:row>113</xdr:row>
      <xdr:rowOff>1443000</xdr:rowOff>
    </xdr:to>
    <xdr:pic>
      <xdr:nvPicPr>
        <xdr:cNvPr id="1324" name="Рисунок 1323">
          <a:extLst>
            <a:ext uri="{FF2B5EF4-FFF2-40B4-BE49-F238E27FC236}">
              <a16:creationId xmlns:a16="http://schemas.microsoft.com/office/drawing/2014/main" id="{F5B03076-33DD-4A5C-A8DA-109DF8E9B5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89104637"/>
          <a:ext cx="1778000" cy="1419138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114</xdr:row>
      <xdr:rowOff>23763</xdr:rowOff>
    </xdr:from>
    <xdr:to>
      <xdr:col>8</xdr:col>
      <xdr:colOff>1836738</xdr:colOff>
      <xdr:row>114</xdr:row>
      <xdr:rowOff>1519277</xdr:rowOff>
    </xdr:to>
    <xdr:pic>
      <xdr:nvPicPr>
        <xdr:cNvPr id="1326" name="Рисунок 1325">
          <a:extLst>
            <a:ext uri="{FF2B5EF4-FFF2-40B4-BE49-F238E27FC236}">
              <a16:creationId xmlns:a16="http://schemas.microsoft.com/office/drawing/2014/main" id="{1A4CBD5B-7F37-40C3-BDD8-E37C68891A1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90571388"/>
          <a:ext cx="1778000" cy="1495514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115</xdr:row>
      <xdr:rowOff>23205</xdr:rowOff>
    </xdr:from>
    <xdr:to>
      <xdr:col>8</xdr:col>
      <xdr:colOff>1836738</xdr:colOff>
      <xdr:row>115</xdr:row>
      <xdr:rowOff>1491278</xdr:rowOff>
    </xdr:to>
    <xdr:pic>
      <xdr:nvPicPr>
        <xdr:cNvPr id="1328" name="Рисунок 1327">
          <a:extLst>
            <a:ext uri="{FF2B5EF4-FFF2-40B4-BE49-F238E27FC236}">
              <a16:creationId xmlns:a16="http://schemas.microsoft.com/office/drawing/2014/main" id="{7473F000-8D19-487A-B34F-0C9A39005CD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92113880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116</xdr:row>
      <xdr:rowOff>23205</xdr:rowOff>
    </xdr:from>
    <xdr:to>
      <xdr:col>8</xdr:col>
      <xdr:colOff>1836738</xdr:colOff>
      <xdr:row>116</xdr:row>
      <xdr:rowOff>1491278</xdr:rowOff>
    </xdr:to>
    <xdr:pic>
      <xdr:nvPicPr>
        <xdr:cNvPr id="1330" name="Рисунок 1329">
          <a:extLst>
            <a:ext uri="{FF2B5EF4-FFF2-40B4-BE49-F238E27FC236}">
              <a16:creationId xmlns:a16="http://schemas.microsoft.com/office/drawing/2014/main" id="{9D2D4509-E362-44CF-8564-4B9CA2FF8D6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93628355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117</xdr:row>
      <xdr:rowOff>23205</xdr:rowOff>
    </xdr:from>
    <xdr:to>
      <xdr:col>8</xdr:col>
      <xdr:colOff>1836738</xdr:colOff>
      <xdr:row>117</xdr:row>
      <xdr:rowOff>1491278</xdr:rowOff>
    </xdr:to>
    <xdr:pic>
      <xdr:nvPicPr>
        <xdr:cNvPr id="1332" name="Рисунок 1331">
          <a:extLst>
            <a:ext uri="{FF2B5EF4-FFF2-40B4-BE49-F238E27FC236}">
              <a16:creationId xmlns:a16="http://schemas.microsoft.com/office/drawing/2014/main" id="{2543E7B6-7482-41EA-AB97-B31E411BA93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95142830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118</xdr:row>
      <xdr:rowOff>23205</xdr:rowOff>
    </xdr:from>
    <xdr:to>
      <xdr:col>8</xdr:col>
      <xdr:colOff>1836738</xdr:colOff>
      <xdr:row>118</xdr:row>
      <xdr:rowOff>1491278</xdr:rowOff>
    </xdr:to>
    <xdr:pic>
      <xdr:nvPicPr>
        <xdr:cNvPr id="1334" name="Рисунок 1333">
          <a:extLst>
            <a:ext uri="{FF2B5EF4-FFF2-40B4-BE49-F238E27FC236}">
              <a16:creationId xmlns:a16="http://schemas.microsoft.com/office/drawing/2014/main" id="{3FAC3AB1-C8AD-485B-A3AC-CBD3814D57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96657305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119</xdr:row>
      <xdr:rowOff>23205</xdr:rowOff>
    </xdr:from>
    <xdr:to>
      <xdr:col>8</xdr:col>
      <xdr:colOff>1836738</xdr:colOff>
      <xdr:row>119</xdr:row>
      <xdr:rowOff>1488589</xdr:rowOff>
    </xdr:to>
    <xdr:pic>
      <xdr:nvPicPr>
        <xdr:cNvPr id="1336" name="Рисунок 1335">
          <a:extLst>
            <a:ext uri="{FF2B5EF4-FFF2-40B4-BE49-F238E27FC236}">
              <a16:creationId xmlns:a16="http://schemas.microsoft.com/office/drawing/2014/main" id="{63555F9A-8872-41D4-8093-906D76B67D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98171780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120</xdr:row>
      <xdr:rowOff>21171</xdr:rowOff>
    </xdr:from>
    <xdr:to>
      <xdr:col>8</xdr:col>
      <xdr:colOff>1836738</xdr:colOff>
      <xdr:row>120</xdr:row>
      <xdr:rowOff>1502838</xdr:rowOff>
    </xdr:to>
    <xdr:pic>
      <xdr:nvPicPr>
        <xdr:cNvPr id="1339" name="Рисунок 1338">
          <a:extLst>
            <a:ext uri="{FF2B5EF4-FFF2-40B4-BE49-F238E27FC236}">
              <a16:creationId xmlns:a16="http://schemas.microsoft.com/office/drawing/2014/main" id="{043E6B4B-D96F-4EA8-A6F7-AD542353157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199684221"/>
          <a:ext cx="1778000" cy="1481667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121</xdr:row>
      <xdr:rowOff>23862</xdr:rowOff>
    </xdr:from>
    <xdr:to>
      <xdr:col>8</xdr:col>
      <xdr:colOff>1836738</xdr:colOff>
      <xdr:row>121</xdr:row>
      <xdr:rowOff>1443000</xdr:rowOff>
    </xdr:to>
    <xdr:pic>
      <xdr:nvPicPr>
        <xdr:cNvPr id="1341" name="Рисунок 1340">
          <a:extLst>
            <a:ext uri="{FF2B5EF4-FFF2-40B4-BE49-F238E27FC236}">
              <a16:creationId xmlns:a16="http://schemas.microsoft.com/office/drawing/2014/main" id="{CDF79CC2-7733-4E81-82CD-F357C4857D4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01210912"/>
          <a:ext cx="1778000" cy="1419138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122</xdr:row>
      <xdr:rowOff>23205</xdr:rowOff>
    </xdr:from>
    <xdr:to>
      <xdr:col>8</xdr:col>
      <xdr:colOff>1836738</xdr:colOff>
      <xdr:row>122</xdr:row>
      <xdr:rowOff>1491278</xdr:rowOff>
    </xdr:to>
    <xdr:pic>
      <xdr:nvPicPr>
        <xdr:cNvPr id="1409" name="Рисунок 1408">
          <a:extLst>
            <a:ext uri="{FF2B5EF4-FFF2-40B4-BE49-F238E27FC236}">
              <a16:creationId xmlns:a16="http://schemas.microsoft.com/office/drawing/2014/main" id="{FD6A7A2D-CD6E-40B9-914B-27952FFEC41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02677105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123</xdr:row>
      <xdr:rowOff>23205</xdr:rowOff>
    </xdr:from>
    <xdr:to>
      <xdr:col>8</xdr:col>
      <xdr:colOff>1836738</xdr:colOff>
      <xdr:row>123</xdr:row>
      <xdr:rowOff>1491278</xdr:rowOff>
    </xdr:to>
    <xdr:pic>
      <xdr:nvPicPr>
        <xdr:cNvPr id="1411" name="Рисунок 1410">
          <a:extLst>
            <a:ext uri="{FF2B5EF4-FFF2-40B4-BE49-F238E27FC236}">
              <a16:creationId xmlns:a16="http://schemas.microsoft.com/office/drawing/2014/main" id="{7BB30E03-D9FF-4969-8C3E-377BB536934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04191580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124</xdr:row>
      <xdr:rowOff>21171</xdr:rowOff>
    </xdr:from>
    <xdr:to>
      <xdr:col>8</xdr:col>
      <xdr:colOff>1836738</xdr:colOff>
      <xdr:row>124</xdr:row>
      <xdr:rowOff>1502838</xdr:rowOff>
    </xdr:to>
    <xdr:pic>
      <xdr:nvPicPr>
        <xdr:cNvPr id="1413" name="Рисунок 1412">
          <a:extLst>
            <a:ext uri="{FF2B5EF4-FFF2-40B4-BE49-F238E27FC236}">
              <a16:creationId xmlns:a16="http://schemas.microsoft.com/office/drawing/2014/main" id="{7BD382A8-1079-45F8-996D-D861466B5DF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89274" y="205706742"/>
          <a:ext cx="1778000" cy="1481667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125</xdr:row>
      <xdr:rowOff>23205</xdr:rowOff>
    </xdr:from>
    <xdr:to>
      <xdr:col>8</xdr:col>
      <xdr:colOff>1836738</xdr:colOff>
      <xdr:row>125</xdr:row>
      <xdr:rowOff>1491278</xdr:rowOff>
    </xdr:to>
    <xdr:pic>
      <xdr:nvPicPr>
        <xdr:cNvPr id="1415" name="Рисунок 1414">
          <a:extLst>
            <a:ext uri="{FF2B5EF4-FFF2-40B4-BE49-F238E27FC236}">
              <a16:creationId xmlns:a16="http://schemas.microsoft.com/office/drawing/2014/main" id="{F4C81EF3-A72F-4D05-A5B6-FF7C0DC29E7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89274" y="207232776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126</xdr:row>
      <xdr:rowOff>23192</xdr:rowOff>
    </xdr:from>
    <xdr:to>
      <xdr:col>8</xdr:col>
      <xdr:colOff>1836738</xdr:colOff>
      <xdr:row>126</xdr:row>
      <xdr:rowOff>1491265</xdr:rowOff>
    </xdr:to>
    <xdr:pic>
      <xdr:nvPicPr>
        <xdr:cNvPr id="1417" name="Рисунок 1416">
          <a:extLst>
            <a:ext uri="{FF2B5EF4-FFF2-40B4-BE49-F238E27FC236}">
              <a16:creationId xmlns:a16="http://schemas.microsoft.com/office/drawing/2014/main" id="{67765A14-DE5A-4140-8F26-AD1B30BB2E5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08744517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127</xdr:row>
      <xdr:rowOff>23961</xdr:rowOff>
    </xdr:from>
    <xdr:to>
      <xdr:col>8</xdr:col>
      <xdr:colOff>1836738</xdr:colOff>
      <xdr:row>127</xdr:row>
      <xdr:rowOff>1671466</xdr:rowOff>
    </xdr:to>
    <xdr:pic>
      <xdr:nvPicPr>
        <xdr:cNvPr id="1419" name="Рисунок 1418">
          <a:extLst>
            <a:ext uri="{FF2B5EF4-FFF2-40B4-BE49-F238E27FC236}">
              <a16:creationId xmlns:a16="http://schemas.microsoft.com/office/drawing/2014/main" id="{DA7B7333-56DF-4D6D-8E39-65ABD9AA1D6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89274" y="210254318"/>
          <a:ext cx="1778000" cy="1647505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128</xdr:row>
      <xdr:rowOff>23961</xdr:rowOff>
    </xdr:from>
    <xdr:to>
      <xdr:col>8</xdr:col>
      <xdr:colOff>1836738</xdr:colOff>
      <xdr:row>128</xdr:row>
      <xdr:rowOff>1671466</xdr:rowOff>
    </xdr:to>
    <xdr:pic>
      <xdr:nvPicPr>
        <xdr:cNvPr id="1421" name="Рисунок 1420">
          <a:extLst>
            <a:ext uri="{FF2B5EF4-FFF2-40B4-BE49-F238E27FC236}">
              <a16:creationId xmlns:a16="http://schemas.microsoft.com/office/drawing/2014/main" id="{8094E9D6-0921-495D-B4C2-352CCA72CF3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11955211"/>
          <a:ext cx="1778000" cy="1647505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129</xdr:row>
      <xdr:rowOff>24681</xdr:rowOff>
    </xdr:from>
    <xdr:to>
      <xdr:col>8</xdr:col>
      <xdr:colOff>1836738</xdr:colOff>
      <xdr:row>129</xdr:row>
      <xdr:rowOff>1737433</xdr:rowOff>
    </xdr:to>
    <xdr:pic>
      <xdr:nvPicPr>
        <xdr:cNvPr id="1423" name="Рисунок 1422">
          <a:extLst>
            <a:ext uri="{FF2B5EF4-FFF2-40B4-BE49-F238E27FC236}">
              <a16:creationId xmlns:a16="http://schemas.microsoft.com/office/drawing/2014/main" id="{A4434053-B17E-457A-BE19-89ED77F3488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13651381"/>
          <a:ext cx="1778000" cy="1712752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130</xdr:row>
      <xdr:rowOff>23961</xdr:rowOff>
    </xdr:from>
    <xdr:to>
      <xdr:col>8</xdr:col>
      <xdr:colOff>1836738</xdr:colOff>
      <xdr:row>130</xdr:row>
      <xdr:rowOff>1671466</xdr:rowOff>
    </xdr:to>
    <xdr:pic>
      <xdr:nvPicPr>
        <xdr:cNvPr id="1425" name="Рисунок 1424">
          <a:extLst>
            <a:ext uri="{FF2B5EF4-FFF2-40B4-BE49-F238E27FC236}">
              <a16:creationId xmlns:a16="http://schemas.microsoft.com/office/drawing/2014/main" id="{CBB33D67-1EF5-45C5-BDB4-9E782231C6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15412786"/>
          <a:ext cx="1778000" cy="1647505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131</xdr:row>
      <xdr:rowOff>21357</xdr:rowOff>
    </xdr:from>
    <xdr:to>
      <xdr:col>8</xdr:col>
      <xdr:colOff>1836738</xdr:colOff>
      <xdr:row>131</xdr:row>
      <xdr:rowOff>2607539</xdr:rowOff>
    </xdr:to>
    <xdr:pic>
      <xdr:nvPicPr>
        <xdr:cNvPr id="1427" name="Рисунок 1426">
          <a:extLst>
            <a:ext uri="{FF2B5EF4-FFF2-40B4-BE49-F238E27FC236}">
              <a16:creationId xmlns:a16="http://schemas.microsoft.com/office/drawing/2014/main" id="{56443341-42AF-421C-A200-4447D84D2E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17105632"/>
          <a:ext cx="1778000" cy="2586182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132</xdr:row>
      <xdr:rowOff>23192</xdr:rowOff>
    </xdr:from>
    <xdr:to>
      <xdr:col>8</xdr:col>
      <xdr:colOff>1836738</xdr:colOff>
      <xdr:row>132</xdr:row>
      <xdr:rowOff>1491265</xdr:rowOff>
    </xdr:to>
    <xdr:pic>
      <xdr:nvPicPr>
        <xdr:cNvPr id="1429" name="Рисунок 1428">
          <a:extLst>
            <a:ext uri="{FF2B5EF4-FFF2-40B4-BE49-F238E27FC236}">
              <a16:creationId xmlns:a16="http://schemas.microsoft.com/office/drawing/2014/main" id="{E42E8D2F-BB6C-4353-88D2-7FE2B33067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19736367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133</xdr:row>
      <xdr:rowOff>23912</xdr:rowOff>
    </xdr:from>
    <xdr:to>
      <xdr:col>8</xdr:col>
      <xdr:colOff>1836738</xdr:colOff>
      <xdr:row>133</xdr:row>
      <xdr:rowOff>1557233</xdr:rowOff>
    </xdr:to>
    <xdr:pic>
      <xdr:nvPicPr>
        <xdr:cNvPr id="1431" name="Рисунок 1430">
          <a:extLst>
            <a:ext uri="{FF2B5EF4-FFF2-40B4-BE49-F238E27FC236}">
              <a16:creationId xmlns:a16="http://schemas.microsoft.com/office/drawing/2014/main" id="{0620CEA4-64D8-479C-999B-6E0D3CDB123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21251562"/>
          <a:ext cx="1778000" cy="1533321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134</xdr:row>
      <xdr:rowOff>23192</xdr:rowOff>
    </xdr:from>
    <xdr:to>
      <xdr:col>8</xdr:col>
      <xdr:colOff>1836738</xdr:colOff>
      <xdr:row>134</xdr:row>
      <xdr:rowOff>1491265</xdr:rowOff>
    </xdr:to>
    <xdr:pic>
      <xdr:nvPicPr>
        <xdr:cNvPr id="1433" name="Рисунок 1432">
          <a:extLst>
            <a:ext uri="{FF2B5EF4-FFF2-40B4-BE49-F238E27FC236}">
              <a16:creationId xmlns:a16="http://schemas.microsoft.com/office/drawing/2014/main" id="{16B1930F-3E8F-43BC-AB31-A3972C648A1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22831992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135</xdr:row>
      <xdr:rowOff>21878</xdr:rowOff>
    </xdr:from>
    <xdr:to>
      <xdr:col>8</xdr:col>
      <xdr:colOff>1836738</xdr:colOff>
      <xdr:row>135</xdr:row>
      <xdr:rowOff>1587823</xdr:rowOff>
    </xdr:to>
    <xdr:pic>
      <xdr:nvPicPr>
        <xdr:cNvPr id="1435" name="Рисунок 1434">
          <a:extLst>
            <a:ext uri="{FF2B5EF4-FFF2-40B4-BE49-F238E27FC236}">
              <a16:creationId xmlns:a16="http://schemas.microsoft.com/office/drawing/2014/main" id="{5F6D41EB-7CF1-48B7-ADE3-234CD562201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24345153"/>
          <a:ext cx="1778000" cy="1565945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136</xdr:row>
      <xdr:rowOff>21754</xdr:rowOff>
    </xdr:from>
    <xdr:to>
      <xdr:col>8</xdr:col>
      <xdr:colOff>1836738</xdr:colOff>
      <xdr:row>136</xdr:row>
      <xdr:rowOff>2616673</xdr:rowOff>
    </xdr:to>
    <xdr:pic>
      <xdr:nvPicPr>
        <xdr:cNvPr id="1437" name="Рисунок 1436">
          <a:extLst>
            <a:ext uri="{FF2B5EF4-FFF2-40B4-BE49-F238E27FC236}">
              <a16:creationId xmlns:a16="http://schemas.microsoft.com/office/drawing/2014/main" id="{8275DD97-36A5-4EFD-B6B8-D0621172E47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09161" y="20932792"/>
          <a:ext cx="1778000" cy="2594919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137</xdr:row>
      <xdr:rowOff>21704</xdr:rowOff>
    </xdr:from>
    <xdr:to>
      <xdr:col>8</xdr:col>
      <xdr:colOff>1836738</xdr:colOff>
      <xdr:row>137</xdr:row>
      <xdr:rowOff>1359437</xdr:rowOff>
    </xdr:to>
    <xdr:pic>
      <xdr:nvPicPr>
        <xdr:cNvPr id="1439" name="Рисунок 1438">
          <a:extLst>
            <a:ext uri="{FF2B5EF4-FFF2-40B4-BE49-F238E27FC236}">
              <a16:creationId xmlns:a16="http://schemas.microsoft.com/office/drawing/2014/main" id="{BFD1238F-F58F-4977-B7A9-311F02E4C5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28593129"/>
          <a:ext cx="1778000" cy="133773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138</xdr:row>
      <xdr:rowOff>23862</xdr:rowOff>
    </xdr:from>
    <xdr:to>
      <xdr:col>8</xdr:col>
      <xdr:colOff>1836738</xdr:colOff>
      <xdr:row>138</xdr:row>
      <xdr:rowOff>1430632</xdr:rowOff>
    </xdr:to>
    <xdr:pic>
      <xdr:nvPicPr>
        <xdr:cNvPr id="1441" name="Рисунок 1440">
          <a:extLst>
            <a:ext uri="{FF2B5EF4-FFF2-40B4-BE49-F238E27FC236}">
              <a16:creationId xmlns:a16="http://schemas.microsoft.com/office/drawing/2014/main" id="{CB41197D-4916-4529-8E65-8B2FD6DAF97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29976412"/>
          <a:ext cx="1778000" cy="1419138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139</xdr:row>
      <xdr:rowOff>22994</xdr:rowOff>
    </xdr:from>
    <xdr:to>
      <xdr:col>8</xdr:col>
      <xdr:colOff>1836738</xdr:colOff>
      <xdr:row>139</xdr:row>
      <xdr:rowOff>1386703</xdr:rowOff>
    </xdr:to>
    <xdr:pic>
      <xdr:nvPicPr>
        <xdr:cNvPr id="1443" name="Рисунок 1442">
          <a:extLst>
            <a:ext uri="{FF2B5EF4-FFF2-40B4-BE49-F238E27FC236}">
              <a16:creationId xmlns:a16="http://schemas.microsoft.com/office/drawing/2014/main" id="{BA4CE3FA-AB78-469F-9FF8-1FABC406D2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31442394"/>
          <a:ext cx="1778000" cy="1363709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140</xdr:row>
      <xdr:rowOff>23192</xdr:rowOff>
    </xdr:from>
    <xdr:to>
      <xdr:col>8</xdr:col>
      <xdr:colOff>1836738</xdr:colOff>
      <xdr:row>140</xdr:row>
      <xdr:rowOff>1491265</xdr:rowOff>
    </xdr:to>
    <xdr:pic>
      <xdr:nvPicPr>
        <xdr:cNvPr id="1445" name="Рисунок 1444">
          <a:extLst>
            <a:ext uri="{FF2B5EF4-FFF2-40B4-BE49-F238E27FC236}">
              <a16:creationId xmlns:a16="http://schemas.microsoft.com/office/drawing/2014/main" id="{B6C0B58A-D83A-46BD-B4E3-CF50037315F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32852292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141</xdr:row>
      <xdr:rowOff>23192</xdr:rowOff>
    </xdr:from>
    <xdr:to>
      <xdr:col>8</xdr:col>
      <xdr:colOff>1836738</xdr:colOff>
      <xdr:row>141</xdr:row>
      <xdr:rowOff>1491265</xdr:rowOff>
    </xdr:to>
    <xdr:pic>
      <xdr:nvPicPr>
        <xdr:cNvPr id="1447" name="Рисунок 1446">
          <a:extLst>
            <a:ext uri="{FF2B5EF4-FFF2-40B4-BE49-F238E27FC236}">
              <a16:creationId xmlns:a16="http://schemas.microsoft.com/office/drawing/2014/main" id="{30664985-B81F-4622-86D1-49B55379870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34366767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142</xdr:row>
      <xdr:rowOff>23912</xdr:rowOff>
    </xdr:from>
    <xdr:to>
      <xdr:col>8</xdr:col>
      <xdr:colOff>1836738</xdr:colOff>
      <xdr:row>142</xdr:row>
      <xdr:rowOff>1557233</xdr:rowOff>
    </xdr:to>
    <xdr:pic>
      <xdr:nvPicPr>
        <xdr:cNvPr id="1449" name="Рисунок 1448">
          <a:extLst>
            <a:ext uri="{FF2B5EF4-FFF2-40B4-BE49-F238E27FC236}">
              <a16:creationId xmlns:a16="http://schemas.microsoft.com/office/drawing/2014/main" id="{2FFD9A61-5D23-46DB-A09C-4FD91C9D68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35881962"/>
          <a:ext cx="1778000" cy="1533321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143</xdr:row>
      <xdr:rowOff>23813</xdr:rowOff>
    </xdr:from>
    <xdr:to>
      <xdr:col>8</xdr:col>
      <xdr:colOff>1836738</xdr:colOff>
      <xdr:row>143</xdr:row>
      <xdr:rowOff>1547813</xdr:rowOff>
    </xdr:to>
    <xdr:pic>
      <xdr:nvPicPr>
        <xdr:cNvPr id="1451" name="Рисунок 1450">
          <a:extLst>
            <a:ext uri="{FF2B5EF4-FFF2-40B4-BE49-F238E27FC236}">
              <a16:creationId xmlns:a16="http://schemas.microsoft.com/office/drawing/2014/main" id="{7130D180-7040-4C46-891B-47604CF98EC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37463013"/>
          <a:ext cx="1778000" cy="1524000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144</xdr:row>
      <xdr:rowOff>23813</xdr:rowOff>
    </xdr:from>
    <xdr:to>
      <xdr:col>8</xdr:col>
      <xdr:colOff>1836738</xdr:colOff>
      <xdr:row>144</xdr:row>
      <xdr:rowOff>1547813</xdr:rowOff>
    </xdr:to>
    <xdr:pic>
      <xdr:nvPicPr>
        <xdr:cNvPr id="1453" name="Рисунок 1452">
          <a:extLst>
            <a:ext uri="{FF2B5EF4-FFF2-40B4-BE49-F238E27FC236}">
              <a16:creationId xmlns:a16="http://schemas.microsoft.com/office/drawing/2014/main" id="{C14CCE5A-DFDD-485A-B83D-81B268A971F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39034638"/>
          <a:ext cx="1778000" cy="1524000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145</xdr:row>
      <xdr:rowOff>21258</xdr:rowOff>
    </xdr:from>
    <xdr:to>
      <xdr:col>8</xdr:col>
      <xdr:colOff>1836738</xdr:colOff>
      <xdr:row>145</xdr:row>
      <xdr:rowOff>1588464</xdr:rowOff>
    </xdr:to>
    <xdr:pic>
      <xdr:nvPicPr>
        <xdr:cNvPr id="1455" name="Рисунок 1454">
          <a:extLst>
            <a:ext uri="{FF2B5EF4-FFF2-40B4-BE49-F238E27FC236}">
              <a16:creationId xmlns:a16="http://schemas.microsoft.com/office/drawing/2014/main" id="{067388AC-62FA-42F6-81F7-B3D95530725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40603708"/>
          <a:ext cx="1778000" cy="1567206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146</xdr:row>
      <xdr:rowOff>25400</xdr:rowOff>
    </xdr:from>
    <xdr:to>
      <xdr:col>8</xdr:col>
      <xdr:colOff>1836738</xdr:colOff>
      <xdr:row>146</xdr:row>
      <xdr:rowOff>1803400</xdr:rowOff>
    </xdr:to>
    <xdr:pic>
      <xdr:nvPicPr>
        <xdr:cNvPr id="1457" name="Рисунок 1456">
          <a:extLst>
            <a:ext uri="{FF2B5EF4-FFF2-40B4-BE49-F238E27FC236}">
              <a16:creationId xmlns:a16="http://schemas.microsoft.com/office/drawing/2014/main" id="{F9681376-DD77-4A3B-A98B-26E2D0D2E69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89274" y="242232543"/>
          <a:ext cx="1778000" cy="1778000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147</xdr:row>
      <xdr:rowOff>23912</xdr:rowOff>
    </xdr:from>
    <xdr:to>
      <xdr:col>8</xdr:col>
      <xdr:colOff>1836738</xdr:colOff>
      <xdr:row>147</xdr:row>
      <xdr:rowOff>1557233</xdr:rowOff>
    </xdr:to>
    <xdr:pic>
      <xdr:nvPicPr>
        <xdr:cNvPr id="1459" name="Рисунок 1458">
          <a:extLst>
            <a:ext uri="{FF2B5EF4-FFF2-40B4-BE49-F238E27FC236}">
              <a16:creationId xmlns:a16="http://schemas.microsoft.com/office/drawing/2014/main" id="{A2CF83E9-0BCE-4CE1-A811-F18F99EA17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44044887"/>
          <a:ext cx="1778000" cy="1533321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148</xdr:row>
      <xdr:rowOff>23912</xdr:rowOff>
    </xdr:from>
    <xdr:to>
      <xdr:col>8</xdr:col>
      <xdr:colOff>1836738</xdr:colOff>
      <xdr:row>148</xdr:row>
      <xdr:rowOff>1557233</xdr:rowOff>
    </xdr:to>
    <xdr:pic>
      <xdr:nvPicPr>
        <xdr:cNvPr id="1461" name="Рисунок 1460">
          <a:extLst>
            <a:ext uri="{FF2B5EF4-FFF2-40B4-BE49-F238E27FC236}">
              <a16:creationId xmlns:a16="http://schemas.microsoft.com/office/drawing/2014/main" id="{E1C8E538-C7AA-4532-8721-7CC38195D6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89274" y="245632841"/>
          <a:ext cx="1778000" cy="1533321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149</xdr:row>
      <xdr:rowOff>23192</xdr:rowOff>
    </xdr:from>
    <xdr:to>
      <xdr:col>8</xdr:col>
      <xdr:colOff>1836738</xdr:colOff>
      <xdr:row>149</xdr:row>
      <xdr:rowOff>1488577</xdr:rowOff>
    </xdr:to>
    <xdr:pic>
      <xdr:nvPicPr>
        <xdr:cNvPr id="1463" name="Рисунок 1462">
          <a:extLst>
            <a:ext uri="{FF2B5EF4-FFF2-40B4-BE49-F238E27FC236}">
              <a16:creationId xmlns:a16="http://schemas.microsoft.com/office/drawing/2014/main" id="{34204571-2733-4277-ADF2-B128C7A7E9A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47206467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150</xdr:row>
      <xdr:rowOff>23862</xdr:rowOff>
    </xdr:from>
    <xdr:to>
      <xdr:col>8</xdr:col>
      <xdr:colOff>1836738</xdr:colOff>
      <xdr:row>150</xdr:row>
      <xdr:rowOff>1443000</xdr:rowOff>
    </xdr:to>
    <xdr:pic>
      <xdr:nvPicPr>
        <xdr:cNvPr id="1465" name="Рисунок 1464">
          <a:extLst>
            <a:ext uri="{FF2B5EF4-FFF2-40B4-BE49-F238E27FC236}">
              <a16:creationId xmlns:a16="http://schemas.microsoft.com/office/drawing/2014/main" id="{1FE25A4D-5E0D-43CB-979D-F7DEA78980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48721612"/>
          <a:ext cx="1778000" cy="1419138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151</xdr:row>
      <xdr:rowOff>23862</xdr:rowOff>
    </xdr:from>
    <xdr:to>
      <xdr:col>8</xdr:col>
      <xdr:colOff>1836738</xdr:colOff>
      <xdr:row>151</xdr:row>
      <xdr:rowOff>1443000</xdr:rowOff>
    </xdr:to>
    <xdr:pic>
      <xdr:nvPicPr>
        <xdr:cNvPr id="1467" name="Рисунок 1466">
          <a:extLst>
            <a:ext uri="{FF2B5EF4-FFF2-40B4-BE49-F238E27FC236}">
              <a16:creationId xmlns:a16="http://schemas.microsoft.com/office/drawing/2014/main" id="{9E219C08-5491-4033-9110-31682026052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89274" y="250191183"/>
          <a:ext cx="1778000" cy="1419138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152</xdr:row>
      <xdr:rowOff>23192</xdr:rowOff>
    </xdr:from>
    <xdr:to>
      <xdr:col>8</xdr:col>
      <xdr:colOff>1836738</xdr:colOff>
      <xdr:row>152</xdr:row>
      <xdr:rowOff>1491265</xdr:rowOff>
    </xdr:to>
    <xdr:pic>
      <xdr:nvPicPr>
        <xdr:cNvPr id="1469" name="Рисунок 1468">
          <a:extLst>
            <a:ext uri="{FF2B5EF4-FFF2-40B4-BE49-F238E27FC236}">
              <a16:creationId xmlns:a16="http://schemas.microsoft.com/office/drawing/2014/main" id="{FF9F6781-1EBE-4B12-884F-2AC969C17CE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51654642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153</xdr:row>
      <xdr:rowOff>22820</xdr:rowOff>
    </xdr:from>
    <xdr:to>
      <xdr:col>8</xdr:col>
      <xdr:colOff>1836738</xdr:colOff>
      <xdr:row>153</xdr:row>
      <xdr:rowOff>1482122</xdr:rowOff>
    </xdr:to>
    <xdr:pic>
      <xdr:nvPicPr>
        <xdr:cNvPr id="1471" name="Рисунок 1470">
          <a:extLst>
            <a:ext uri="{FF2B5EF4-FFF2-40B4-BE49-F238E27FC236}">
              <a16:creationId xmlns:a16="http://schemas.microsoft.com/office/drawing/2014/main" id="{76473282-6289-4230-975B-968C076895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89274" y="253170106"/>
          <a:ext cx="1778000" cy="1459302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154</xdr:row>
      <xdr:rowOff>23192</xdr:rowOff>
    </xdr:from>
    <xdr:to>
      <xdr:col>8</xdr:col>
      <xdr:colOff>1836738</xdr:colOff>
      <xdr:row>154</xdr:row>
      <xdr:rowOff>1491265</xdr:rowOff>
    </xdr:to>
    <xdr:pic>
      <xdr:nvPicPr>
        <xdr:cNvPr id="1473" name="Рисунок 1472">
          <a:extLst>
            <a:ext uri="{FF2B5EF4-FFF2-40B4-BE49-F238E27FC236}">
              <a16:creationId xmlns:a16="http://schemas.microsoft.com/office/drawing/2014/main" id="{7E507A75-868B-45F2-ABE1-CCF28E536A0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54674067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155</xdr:row>
      <xdr:rowOff>23242</xdr:rowOff>
    </xdr:from>
    <xdr:to>
      <xdr:col>8</xdr:col>
      <xdr:colOff>1836738</xdr:colOff>
      <xdr:row>155</xdr:row>
      <xdr:rowOff>1348355</xdr:rowOff>
    </xdr:to>
    <xdr:pic>
      <xdr:nvPicPr>
        <xdr:cNvPr id="1475" name="Рисунок 1474">
          <a:extLst>
            <a:ext uri="{FF2B5EF4-FFF2-40B4-BE49-F238E27FC236}">
              <a16:creationId xmlns:a16="http://schemas.microsoft.com/office/drawing/2014/main" id="{FEC02049-5C94-4576-8F15-2EBC3107F10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56188592"/>
          <a:ext cx="1778000" cy="132511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156</xdr:row>
      <xdr:rowOff>21158</xdr:rowOff>
    </xdr:from>
    <xdr:to>
      <xdr:col>8</xdr:col>
      <xdr:colOff>1836738</xdr:colOff>
      <xdr:row>156</xdr:row>
      <xdr:rowOff>1502825</xdr:rowOff>
    </xdr:to>
    <xdr:pic>
      <xdr:nvPicPr>
        <xdr:cNvPr id="1477" name="Рисунок 1476">
          <a:extLst>
            <a:ext uri="{FF2B5EF4-FFF2-40B4-BE49-F238E27FC236}">
              <a16:creationId xmlns:a16="http://schemas.microsoft.com/office/drawing/2014/main" id="{EF1EF262-B015-4022-9541-4479D803D3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57558108"/>
          <a:ext cx="1778000" cy="1481667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157</xdr:row>
      <xdr:rowOff>21357</xdr:rowOff>
    </xdr:from>
    <xdr:to>
      <xdr:col>8</xdr:col>
      <xdr:colOff>1836738</xdr:colOff>
      <xdr:row>157</xdr:row>
      <xdr:rowOff>1712200</xdr:rowOff>
    </xdr:to>
    <xdr:pic>
      <xdr:nvPicPr>
        <xdr:cNvPr id="1479" name="Рисунок 1478">
          <a:extLst>
            <a:ext uri="{FF2B5EF4-FFF2-40B4-BE49-F238E27FC236}">
              <a16:creationId xmlns:a16="http://schemas.microsoft.com/office/drawing/2014/main" id="{56180990-34D3-4558-8769-6D3E6D0FD93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59082307"/>
          <a:ext cx="1778000" cy="169084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158</xdr:row>
      <xdr:rowOff>22796</xdr:rowOff>
    </xdr:from>
    <xdr:to>
      <xdr:col>8</xdr:col>
      <xdr:colOff>1836738</xdr:colOff>
      <xdr:row>158</xdr:row>
      <xdr:rowOff>1539325</xdr:rowOff>
    </xdr:to>
    <xdr:pic>
      <xdr:nvPicPr>
        <xdr:cNvPr id="1481" name="Рисунок 1480">
          <a:extLst>
            <a:ext uri="{FF2B5EF4-FFF2-40B4-BE49-F238E27FC236}">
              <a16:creationId xmlns:a16="http://schemas.microsoft.com/office/drawing/2014/main" id="{DF28EB0B-70A9-4D0C-AA52-D4DBFEE375F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60817296"/>
          <a:ext cx="1778000" cy="1516529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159</xdr:row>
      <xdr:rowOff>25400</xdr:rowOff>
    </xdr:from>
    <xdr:to>
      <xdr:col>8</xdr:col>
      <xdr:colOff>1836738</xdr:colOff>
      <xdr:row>159</xdr:row>
      <xdr:rowOff>1498600</xdr:rowOff>
    </xdr:to>
    <xdr:pic>
      <xdr:nvPicPr>
        <xdr:cNvPr id="1483" name="Рисунок 1482">
          <a:extLst>
            <a:ext uri="{FF2B5EF4-FFF2-40B4-BE49-F238E27FC236}">
              <a16:creationId xmlns:a16="http://schemas.microsoft.com/office/drawing/2014/main" id="{2D5DC6D8-A5DF-4F48-BF76-AED7F1B6768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62382000"/>
          <a:ext cx="1778000" cy="1473200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160</xdr:row>
      <xdr:rowOff>24780</xdr:rowOff>
    </xdr:from>
    <xdr:to>
      <xdr:col>8</xdr:col>
      <xdr:colOff>1836738</xdr:colOff>
      <xdr:row>160</xdr:row>
      <xdr:rowOff>1403976</xdr:rowOff>
    </xdr:to>
    <xdr:pic>
      <xdr:nvPicPr>
        <xdr:cNvPr id="1485" name="Рисунок 1484">
          <a:extLst>
            <a:ext uri="{FF2B5EF4-FFF2-40B4-BE49-F238E27FC236}">
              <a16:creationId xmlns:a16="http://schemas.microsoft.com/office/drawing/2014/main" id="{D261E712-2EBB-4BCF-B4B8-F20F263DA5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63905380"/>
          <a:ext cx="1778000" cy="1379196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161</xdr:row>
      <xdr:rowOff>23192</xdr:rowOff>
    </xdr:from>
    <xdr:to>
      <xdr:col>8</xdr:col>
      <xdr:colOff>1836738</xdr:colOff>
      <xdr:row>161</xdr:row>
      <xdr:rowOff>1491265</xdr:rowOff>
    </xdr:to>
    <xdr:pic>
      <xdr:nvPicPr>
        <xdr:cNvPr id="1487" name="Рисунок 1486">
          <a:extLst>
            <a:ext uri="{FF2B5EF4-FFF2-40B4-BE49-F238E27FC236}">
              <a16:creationId xmlns:a16="http://schemas.microsoft.com/office/drawing/2014/main" id="{DB605960-2571-4E79-907E-8E8FB539DA8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65332542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162</xdr:row>
      <xdr:rowOff>23267</xdr:rowOff>
    </xdr:from>
    <xdr:to>
      <xdr:col>8</xdr:col>
      <xdr:colOff>1836738</xdr:colOff>
      <xdr:row>162</xdr:row>
      <xdr:rowOff>1591229</xdr:rowOff>
    </xdr:to>
    <xdr:pic>
      <xdr:nvPicPr>
        <xdr:cNvPr id="1489" name="Рисунок 1488">
          <a:extLst>
            <a:ext uri="{FF2B5EF4-FFF2-40B4-BE49-F238E27FC236}">
              <a16:creationId xmlns:a16="http://schemas.microsoft.com/office/drawing/2014/main" id="{4F16DAA4-A3FC-4869-93AF-4FA554D9D8A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66847092"/>
          <a:ext cx="1778000" cy="1582257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163</xdr:row>
      <xdr:rowOff>22796</xdr:rowOff>
    </xdr:from>
    <xdr:to>
      <xdr:col>8</xdr:col>
      <xdr:colOff>1836738</xdr:colOff>
      <xdr:row>163</xdr:row>
      <xdr:rowOff>1539325</xdr:rowOff>
    </xdr:to>
    <xdr:pic>
      <xdr:nvPicPr>
        <xdr:cNvPr id="1491" name="Рисунок 1490">
          <a:extLst>
            <a:ext uri="{FF2B5EF4-FFF2-40B4-BE49-F238E27FC236}">
              <a16:creationId xmlns:a16="http://schemas.microsoft.com/office/drawing/2014/main" id="{15C00767-3CDA-40EF-A8A3-72130C993CB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68475396"/>
          <a:ext cx="1778000" cy="1516529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164</xdr:row>
      <xdr:rowOff>24879</xdr:rowOff>
    </xdr:from>
    <xdr:to>
      <xdr:col>8</xdr:col>
      <xdr:colOff>1836738</xdr:colOff>
      <xdr:row>164</xdr:row>
      <xdr:rowOff>1565812</xdr:rowOff>
    </xdr:to>
    <xdr:pic>
      <xdr:nvPicPr>
        <xdr:cNvPr id="1493" name="Рисунок 1492">
          <a:extLst>
            <a:ext uri="{FF2B5EF4-FFF2-40B4-BE49-F238E27FC236}">
              <a16:creationId xmlns:a16="http://schemas.microsoft.com/office/drawing/2014/main" id="{2D06DC8B-BB05-4CE1-9A8E-5088698E5CF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70039579"/>
          <a:ext cx="1778000" cy="154093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165</xdr:row>
      <xdr:rowOff>22796</xdr:rowOff>
    </xdr:from>
    <xdr:to>
      <xdr:col>8</xdr:col>
      <xdr:colOff>1836738</xdr:colOff>
      <xdr:row>165</xdr:row>
      <xdr:rowOff>1539325</xdr:rowOff>
    </xdr:to>
    <xdr:pic>
      <xdr:nvPicPr>
        <xdr:cNvPr id="1495" name="Рисунок 1494">
          <a:extLst>
            <a:ext uri="{FF2B5EF4-FFF2-40B4-BE49-F238E27FC236}">
              <a16:creationId xmlns:a16="http://schemas.microsoft.com/office/drawing/2014/main" id="{43B988F4-AC41-4431-AB73-4CB1E91274B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71628171"/>
          <a:ext cx="1778000" cy="1516529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166</xdr:row>
      <xdr:rowOff>23192</xdr:rowOff>
    </xdr:from>
    <xdr:to>
      <xdr:col>8</xdr:col>
      <xdr:colOff>1836738</xdr:colOff>
      <xdr:row>166</xdr:row>
      <xdr:rowOff>1491265</xdr:rowOff>
    </xdr:to>
    <xdr:pic>
      <xdr:nvPicPr>
        <xdr:cNvPr id="1497" name="Рисунок 1496">
          <a:extLst>
            <a:ext uri="{FF2B5EF4-FFF2-40B4-BE49-F238E27FC236}">
              <a16:creationId xmlns:a16="http://schemas.microsoft.com/office/drawing/2014/main" id="{32E34DA6-DB53-4D6A-A8DD-2695DEFFD0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73190667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167</xdr:row>
      <xdr:rowOff>23192</xdr:rowOff>
    </xdr:from>
    <xdr:to>
      <xdr:col>8</xdr:col>
      <xdr:colOff>1836738</xdr:colOff>
      <xdr:row>167</xdr:row>
      <xdr:rowOff>1491265</xdr:rowOff>
    </xdr:to>
    <xdr:pic>
      <xdr:nvPicPr>
        <xdr:cNvPr id="1499" name="Рисунок 1498">
          <a:extLst>
            <a:ext uri="{FF2B5EF4-FFF2-40B4-BE49-F238E27FC236}">
              <a16:creationId xmlns:a16="http://schemas.microsoft.com/office/drawing/2014/main" id="{615C134A-AB18-4620-9012-41E131EF30D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74705142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168</xdr:row>
      <xdr:rowOff>23192</xdr:rowOff>
    </xdr:from>
    <xdr:to>
      <xdr:col>8</xdr:col>
      <xdr:colOff>1836738</xdr:colOff>
      <xdr:row>168</xdr:row>
      <xdr:rowOff>1491265</xdr:rowOff>
    </xdr:to>
    <xdr:pic>
      <xdr:nvPicPr>
        <xdr:cNvPr id="1501" name="Рисунок 1500">
          <a:extLst>
            <a:ext uri="{FF2B5EF4-FFF2-40B4-BE49-F238E27FC236}">
              <a16:creationId xmlns:a16="http://schemas.microsoft.com/office/drawing/2014/main" id="{FCB7787E-D55E-442A-AAFB-6590134AD92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76219617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169</xdr:row>
      <xdr:rowOff>23192</xdr:rowOff>
    </xdr:from>
    <xdr:to>
      <xdr:col>8</xdr:col>
      <xdr:colOff>1836738</xdr:colOff>
      <xdr:row>169</xdr:row>
      <xdr:rowOff>1488577</xdr:rowOff>
    </xdr:to>
    <xdr:pic>
      <xdr:nvPicPr>
        <xdr:cNvPr id="1503" name="Рисунок 1502">
          <a:extLst>
            <a:ext uri="{FF2B5EF4-FFF2-40B4-BE49-F238E27FC236}">
              <a16:creationId xmlns:a16="http://schemas.microsoft.com/office/drawing/2014/main" id="{FEA944A2-DE21-4693-91B2-BA3FA0C56E5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77734092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170</xdr:row>
      <xdr:rowOff>23192</xdr:rowOff>
    </xdr:from>
    <xdr:to>
      <xdr:col>8</xdr:col>
      <xdr:colOff>1836738</xdr:colOff>
      <xdr:row>170</xdr:row>
      <xdr:rowOff>1488577</xdr:rowOff>
    </xdr:to>
    <xdr:pic>
      <xdr:nvPicPr>
        <xdr:cNvPr id="1505" name="Рисунок 1504">
          <a:extLst>
            <a:ext uri="{FF2B5EF4-FFF2-40B4-BE49-F238E27FC236}">
              <a16:creationId xmlns:a16="http://schemas.microsoft.com/office/drawing/2014/main" id="{EC43891E-7952-488E-85A8-8B69DA4415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79248567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171</xdr:row>
      <xdr:rowOff>23192</xdr:rowOff>
    </xdr:from>
    <xdr:to>
      <xdr:col>8</xdr:col>
      <xdr:colOff>1836738</xdr:colOff>
      <xdr:row>171</xdr:row>
      <xdr:rowOff>1488577</xdr:rowOff>
    </xdr:to>
    <xdr:pic>
      <xdr:nvPicPr>
        <xdr:cNvPr id="1507" name="Рисунок 1506">
          <a:extLst>
            <a:ext uri="{FF2B5EF4-FFF2-40B4-BE49-F238E27FC236}">
              <a16:creationId xmlns:a16="http://schemas.microsoft.com/office/drawing/2014/main" id="{6E35D230-64AE-479C-8F5D-74FFFAD06F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80763042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172</xdr:row>
      <xdr:rowOff>23862</xdr:rowOff>
    </xdr:from>
    <xdr:to>
      <xdr:col>8</xdr:col>
      <xdr:colOff>1836738</xdr:colOff>
      <xdr:row>172</xdr:row>
      <xdr:rowOff>1443000</xdr:rowOff>
    </xdr:to>
    <xdr:pic>
      <xdr:nvPicPr>
        <xdr:cNvPr id="1509" name="Рисунок 1508">
          <a:extLst>
            <a:ext uri="{FF2B5EF4-FFF2-40B4-BE49-F238E27FC236}">
              <a16:creationId xmlns:a16="http://schemas.microsoft.com/office/drawing/2014/main" id="{428C961A-E0C9-4429-AAB7-4EABCD1527E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82278187"/>
          <a:ext cx="1778000" cy="1419138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173</xdr:row>
      <xdr:rowOff>23192</xdr:rowOff>
    </xdr:from>
    <xdr:to>
      <xdr:col>8</xdr:col>
      <xdr:colOff>1836738</xdr:colOff>
      <xdr:row>173</xdr:row>
      <xdr:rowOff>1491265</xdr:rowOff>
    </xdr:to>
    <xdr:pic>
      <xdr:nvPicPr>
        <xdr:cNvPr id="1511" name="Рисунок 1510">
          <a:extLst>
            <a:ext uri="{FF2B5EF4-FFF2-40B4-BE49-F238E27FC236}">
              <a16:creationId xmlns:a16="http://schemas.microsoft.com/office/drawing/2014/main" id="{755E4240-1A16-44AD-93BA-F28B90D5411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83744367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174</xdr:row>
      <xdr:rowOff>21258</xdr:rowOff>
    </xdr:from>
    <xdr:to>
      <xdr:col>8</xdr:col>
      <xdr:colOff>1836738</xdr:colOff>
      <xdr:row>174</xdr:row>
      <xdr:rowOff>1588464</xdr:rowOff>
    </xdr:to>
    <xdr:pic>
      <xdr:nvPicPr>
        <xdr:cNvPr id="1513" name="Рисунок 1512">
          <a:extLst>
            <a:ext uri="{FF2B5EF4-FFF2-40B4-BE49-F238E27FC236}">
              <a16:creationId xmlns:a16="http://schemas.microsoft.com/office/drawing/2014/main" id="{071F17EF-E601-43FC-BC6E-D2B7460725A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89274" y="285240579"/>
          <a:ext cx="1778000" cy="1567206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175</xdr:row>
      <xdr:rowOff>23862</xdr:rowOff>
    </xdr:from>
    <xdr:to>
      <xdr:col>8</xdr:col>
      <xdr:colOff>1836738</xdr:colOff>
      <xdr:row>175</xdr:row>
      <xdr:rowOff>1443000</xdr:rowOff>
    </xdr:to>
    <xdr:pic>
      <xdr:nvPicPr>
        <xdr:cNvPr id="1515" name="Рисунок 1514">
          <a:extLst>
            <a:ext uri="{FF2B5EF4-FFF2-40B4-BE49-F238E27FC236}">
              <a16:creationId xmlns:a16="http://schemas.microsoft.com/office/drawing/2014/main" id="{23546FDE-EED3-437B-B3CF-D5235CF190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86869237"/>
          <a:ext cx="1778000" cy="1419138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176</xdr:row>
      <xdr:rowOff>23192</xdr:rowOff>
    </xdr:from>
    <xdr:to>
      <xdr:col>8</xdr:col>
      <xdr:colOff>1836738</xdr:colOff>
      <xdr:row>176</xdr:row>
      <xdr:rowOff>1491265</xdr:rowOff>
    </xdr:to>
    <xdr:pic>
      <xdr:nvPicPr>
        <xdr:cNvPr id="1517" name="Рисунок 1516">
          <a:extLst>
            <a:ext uri="{FF2B5EF4-FFF2-40B4-BE49-F238E27FC236}">
              <a16:creationId xmlns:a16="http://schemas.microsoft.com/office/drawing/2014/main" id="{E5F7A84E-55BE-46C2-981C-84885AB5E9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88335417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177</xdr:row>
      <xdr:rowOff>21258</xdr:rowOff>
    </xdr:from>
    <xdr:to>
      <xdr:col>8</xdr:col>
      <xdr:colOff>1836738</xdr:colOff>
      <xdr:row>177</xdr:row>
      <xdr:rowOff>1588464</xdr:rowOff>
    </xdr:to>
    <xdr:pic>
      <xdr:nvPicPr>
        <xdr:cNvPr id="1519" name="Рисунок 1518">
          <a:extLst>
            <a:ext uri="{FF2B5EF4-FFF2-40B4-BE49-F238E27FC236}">
              <a16:creationId xmlns:a16="http://schemas.microsoft.com/office/drawing/2014/main" id="{E9BE62F4-CDFE-4472-8EA6-12688E85F87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89847958"/>
          <a:ext cx="1778000" cy="1567206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178</xdr:row>
      <xdr:rowOff>24333</xdr:rowOff>
    </xdr:from>
    <xdr:to>
      <xdr:col>8</xdr:col>
      <xdr:colOff>1836738</xdr:colOff>
      <xdr:row>178</xdr:row>
      <xdr:rowOff>1633000</xdr:rowOff>
    </xdr:to>
    <xdr:pic>
      <xdr:nvPicPr>
        <xdr:cNvPr id="1521" name="Рисунок 1520">
          <a:extLst>
            <a:ext uri="{FF2B5EF4-FFF2-40B4-BE49-F238E27FC236}">
              <a16:creationId xmlns:a16="http://schemas.microsoft.com/office/drawing/2014/main" id="{CBCE0405-2A5F-4429-A6E7-C8DE3C1E2C8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91460758"/>
          <a:ext cx="1778000" cy="1608667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179</xdr:row>
      <xdr:rowOff>23862</xdr:rowOff>
    </xdr:from>
    <xdr:to>
      <xdr:col>8</xdr:col>
      <xdr:colOff>1836738</xdr:colOff>
      <xdr:row>179</xdr:row>
      <xdr:rowOff>1443000</xdr:rowOff>
    </xdr:to>
    <xdr:pic>
      <xdr:nvPicPr>
        <xdr:cNvPr id="1523" name="Рисунок 1522">
          <a:extLst>
            <a:ext uri="{FF2B5EF4-FFF2-40B4-BE49-F238E27FC236}">
              <a16:creationId xmlns:a16="http://schemas.microsoft.com/office/drawing/2014/main" id="{629DF22B-5D17-4378-BB9E-53693E7D445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93117637"/>
          <a:ext cx="1778000" cy="1419138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180</xdr:row>
      <xdr:rowOff>23192</xdr:rowOff>
    </xdr:from>
    <xdr:to>
      <xdr:col>8</xdr:col>
      <xdr:colOff>1836738</xdr:colOff>
      <xdr:row>180</xdr:row>
      <xdr:rowOff>1491265</xdr:rowOff>
    </xdr:to>
    <xdr:pic>
      <xdr:nvPicPr>
        <xdr:cNvPr id="1525" name="Рисунок 1524">
          <a:extLst>
            <a:ext uri="{FF2B5EF4-FFF2-40B4-BE49-F238E27FC236}">
              <a16:creationId xmlns:a16="http://schemas.microsoft.com/office/drawing/2014/main" id="{74051F37-379C-4703-97EC-0B431D62FF4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94583817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181</xdr:row>
      <xdr:rowOff>23192</xdr:rowOff>
    </xdr:from>
    <xdr:to>
      <xdr:col>8</xdr:col>
      <xdr:colOff>1836738</xdr:colOff>
      <xdr:row>181</xdr:row>
      <xdr:rowOff>1491265</xdr:rowOff>
    </xdr:to>
    <xdr:pic>
      <xdr:nvPicPr>
        <xdr:cNvPr id="1527" name="Рисунок 1526">
          <a:extLst>
            <a:ext uri="{FF2B5EF4-FFF2-40B4-BE49-F238E27FC236}">
              <a16:creationId xmlns:a16="http://schemas.microsoft.com/office/drawing/2014/main" id="{AFE4FF62-FDC3-407B-8B3E-EE19AACAA75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96098292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182</xdr:row>
      <xdr:rowOff>21258</xdr:rowOff>
    </xdr:from>
    <xdr:to>
      <xdr:col>8</xdr:col>
      <xdr:colOff>1836738</xdr:colOff>
      <xdr:row>182</xdr:row>
      <xdr:rowOff>1588464</xdr:rowOff>
    </xdr:to>
    <xdr:pic>
      <xdr:nvPicPr>
        <xdr:cNvPr id="1529" name="Рисунок 1528">
          <a:extLst>
            <a:ext uri="{FF2B5EF4-FFF2-40B4-BE49-F238E27FC236}">
              <a16:creationId xmlns:a16="http://schemas.microsoft.com/office/drawing/2014/main" id="{70615A06-2E77-4370-8664-D5C325E941C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97610833"/>
          <a:ext cx="1778000" cy="1567206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183</xdr:row>
      <xdr:rowOff>21704</xdr:rowOff>
    </xdr:from>
    <xdr:to>
      <xdr:col>8</xdr:col>
      <xdr:colOff>1836738</xdr:colOff>
      <xdr:row>183</xdr:row>
      <xdr:rowOff>1664237</xdr:rowOff>
    </xdr:to>
    <xdr:pic>
      <xdr:nvPicPr>
        <xdr:cNvPr id="1531" name="Рисунок 1530">
          <a:extLst>
            <a:ext uri="{FF2B5EF4-FFF2-40B4-BE49-F238E27FC236}">
              <a16:creationId xmlns:a16="http://schemas.microsoft.com/office/drawing/2014/main" id="{611EE8DC-4BBC-4D19-B180-F3E53FB4D98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299221004"/>
          <a:ext cx="1778000" cy="164253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184</xdr:row>
      <xdr:rowOff>23192</xdr:rowOff>
    </xdr:from>
    <xdr:to>
      <xdr:col>8</xdr:col>
      <xdr:colOff>1836738</xdr:colOff>
      <xdr:row>184</xdr:row>
      <xdr:rowOff>1491265</xdr:rowOff>
    </xdr:to>
    <xdr:pic>
      <xdr:nvPicPr>
        <xdr:cNvPr id="1533" name="Рисунок 1532">
          <a:extLst>
            <a:ext uri="{FF2B5EF4-FFF2-40B4-BE49-F238E27FC236}">
              <a16:creationId xmlns:a16="http://schemas.microsoft.com/office/drawing/2014/main" id="{4572CC94-5B11-4A8B-8499-AAAD6F56402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00908417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185</xdr:row>
      <xdr:rowOff>21258</xdr:rowOff>
    </xdr:from>
    <xdr:to>
      <xdr:col>8</xdr:col>
      <xdr:colOff>1836738</xdr:colOff>
      <xdr:row>185</xdr:row>
      <xdr:rowOff>1588464</xdr:rowOff>
    </xdr:to>
    <xdr:pic>
      <xdr:nvPicPr>
        <xdr:cNvPr id="1535" name="Рисунок 1534">
          <a:extLst>
            <a:ext uri="{FF2B5EF4-FFF2-40B4-BE49-F238E27FC236}">
              <a16:creationId xmlns:a16="http://schemas.microsoft.com/office/drawing/2014/main" id="{BCF4602F-D82E-4ED3-A37F-E8897A591ED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02420958"/>
          <a:ext cx="1778000" cy="1567206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186</xdr:row>
      <xdr:rowOff>23813</xdr:rowOff>
    </xdr:from>
    <xdr:to>
      <xdr:col>8</xdr:col>
      <xdr:colOff>1836738</xdr:colOff>
      <xdr:row>186</xdr:row>
      <xdr:rowOff>1547813</xdr:rowOff>
    </xdr:to>
    <xdr:pic>
      <xdr:nvPicPr>
        <xdr:cNvPr id="1537" name="Рисунок 1536">
          <a:extLst>
            <a:ext uri="{FF2B5EF4-FFF2-40B4-BE49-F238E27FC236}">
              <a16:creationId xmlns:a16="http://schemas.microsoft.com/office/drawing/2014/main" id="{D12AA3AB-9087-41A2-84D3-9E7BA002F3F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04033238"/>
          <a:ext cx="1778000" cy="1524000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187</xdr:row>
      <xdr:rowOff>23192</xdr:rowOff>
    </xdr:from>
    <xdr:to>
      <xdr:col>8</xdr:col>
      <xdr:colOff>1836738</xdr:colOff>
      <xdr:row>187</xdr:row>
      <xdr:rowOff>1488577</xdr:rowOff>
    </xdr:to>
    <xdr:pic>
      <xdr:nvPicPr>
        <xdr:cNvPr id="1539" name="Рисунок 1538">
          <a:extLst>
            <a:ext uri="{FF2B5EF4-FFF2-40B4-BE49-F238E27FC236}">
              <a16:creationId xmlns:a16="http://schemas.microsoft.com/office/drawing/2014/main" id="{B1E4CB01-B62F-444A-8C4B-BE2A689C19B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05604242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188</xdr:row>
      <xdr:rowOff>23862</xdr:rowOff>
    </xdr:from>
    <xdr:to>
      <xdr:col>8</xdr:col>
      <xdr:colOff>1836738</xdr:colOff>
      <xdr:row>188</xdr:row>
      <xdr:rowOff>1443000</xdr:rowOff>
    </xdr:to>
    <xdr:pic>
      <xdr:nvPicPr>
        <xdr:cNvPr id="1541" name="Рисунок 1540">
          <a:extLst>
            <a:ext uri="{FF2B5EF4-FFF2-40B4-BE49-F238E27FC236}">
              <a16:creationId xmlns:a16="http://schemas.microsoft.com/office/drawing/2014/main" id="{435024FB-390A-4C9B-BAAE-482CA611435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89274" y="307082648"/>
          <a:ext cx="1778000" cy="1419138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189</xdr:row>
      <xdr:rowOff>23192</xdr:rowOff>
    </xdr:from>
    <xdr:to>
      <xdr:col>8</xdr:col>
      <xdr:colOff>1836738</xdr:colOff>
      <xdr:row>189</xdr:row>
      <xdr:rowOff>1491265</xdr:rowOff>
    </xdr:to>
    <xdr:pic>
      <xdr:nvPicPr>
        <xdr:cNvPr id="1543" name="Рисунок 1542">
          <a:extLst>
            <a:ext uri="{FF2B5EF4-FFF2-40B4-BE49-F238E27FC236}">
              <a16:creationId xmlns:a16="http://schemas.microsoft.com/office/drawing/2014/main" id="{D58D8E97-0D3B-4888-B99B-C39A0F2FEE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08585567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190</xdr:row>
      <xdr:rowOff>21258</xdr:rowOff>
    </xdr:from>
    <xdr:to>
      <xdr:col>8</xdr:col>
      <xdr:colOff>1836738</xdr:colOff>
      <xdr:row>190</xdr:row>
      <xdr:rowOff>1588464</xdr:rowOff>
    </xdr:to>
    <xdr:pic>
      <xdr:nvPicPr>
        <xdr:cNvPr id="1545" name="Рисунок 1544">
          <a:extLst>
            <a:ext uri="{FF2B5EF4-FFF2-40B4-BE49-F238E27FC236}">
              <a16:creationId xmlns:a16="http://schemas.microsoft.com/office/drawing/2014/main" id="{ABD56E6B-1EC2-4C69-BD3E-488E0538064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10098108"/>
          <a:ext cx="1778000" cy="1567206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191</xdr:row>
      <xdr:rowOff>23192</xdr:rowOff>
    </xdr:from>
    <xdr:to>
      <xdr:col>8</xdr:col>
      <xdr:colOff>1836738</xdr:colOff>
      <xdr:row>191</xdr:row>
      <xdr:rowOff>1491265</xdr:rowOff>
    </xdr:to>
    <xdr:pic>
      <xdr:nvPicPr>
        <xdr:cNvPr id="1547" name="Рисунок 1546">
          <a:extLst>
            <a:ext uri="{FF2B5EF4-FFF2-40B4-BE49-F238E27FC236}">
              <a16:creationId xmlns:a16="http://schemas.microsoft.com/office/drawing/2014/main" id="{353398F4-DD41-446F-ABAA-E7FED431E97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11709767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192</xdr:row>
      <xdr:rowOff>23862</xdr:rowOff>
    </xdr:from>
    <xdr:to>
      <xdr:col>8</xdr:col>
      <xdr:colOff>1836738</xdr:colOff>
      <xdr:row>192</xdr:row>
      <xdr:rowOff>1443000</xdr:rowOff>
    </xdr:to>
    <xdr:pic>
      <xdr:nvPicPr>
        <xdr:cNvPr id="1549" name="Рисунок 1548">
          <a:extLst>
            <a:ext uri="{FF2B5EF4-FFF2-40B4-BE49-F238E27FC236}">
              <a16:creationId xmlns:a16="http://schemas.microsoft.com/office/drawing/2014/main" id="{3C0D1107-1C11-4D33-ABF3-67D659A1438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13224912"/>
          <a:ext cx="1778000" cy="1419138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193</xdr:row>
      <xdr:rowOff>23192</xdr:rowOff>
    </xdr:from>
    <xdr:to>
      <xdr:col>8</xdr:col>
      <xdr:colOff>1836738</xdr:colOff>
      <xdr:row>193</xdr:row>
      <xdr:rowOff>1491265</xdr:rowOff>
    </xdr:to>
    <xdr:pic>
      <xdr:nvPicPr>
        <xdr:cNvPr id="1551" name="Рисунок 1550">
          <a:extLst>
            <a:ext uri="{FF2B5EF4-FFF2-40B4-BE49-F238E27FC236}">
              <a16:creationId xmlns:a16="http://schemas.microsoft.com/office/drawing/2014/main" id="{4D412486-CF76-4C6D-8C6F-3FA65920CD0B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14691092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194</xdr:row>
      <xdr:rowOff>22225</xdr:rowOff>
    </xdr:from>
    <xdr:to>
      <xdr:col>8</xdr:col>
      <xdr:colOff>1836738</xdr:colOff>
      <xdr:row>194</xdr:row>
      <xdr:rowOff>1597025</xdr:rowOff>
    </xdr:to>
    <xdr:pic>
      <xdr:nvPicPr>
        <xdr:cNvPr id="1553" name="Рисунок 1552">
          <a:extLst>
            <a:ext uri="{FF2B5EF4-FFF2-40B4-BE49-F238E27FC236}">
              <a16:creationId xmlns:a16="http://schemas.microsoft.com/office/drawing/2014/main" id="{0AD8B26A-FD17-444E-B5E4-5CDC0340C42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16204600"/>
          <a:ext cx="1778000" cy="1574800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195</xdr:row>
      <xdr:rowOff>24780</xdr:rowOff>
    </xdr:from>
    <xdr:to>
      <xdr:col>8</xdr:col>
      <xdr:colOff>1836738</xdr:colOff>
      <xdr:row>195</xdr:row>
      <xdr:rowOff>1403976</xdr:rowOff>
    </xdr:to>
    <xdr:pic>
      <xdr:nvPicPr>
        <xdr:cNvPr id="1555" name="Рисунок 1554">
          <a:extLst>
            <a:ext uri="{FF2B5EF4-FFF2-40B4-BE49-F238E27FC236}">
              <a16:creationId xmlns:a16="http://schemas.microsoft.com/office/drawing/2014/main" id="{4F32FD25-C410-4E3A-B30B-88E590199B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17826405"/>
          <a:ext cx="1778000" cy="1379196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196</xdr:row>
      <xdr:rowOff>23192</xdr:rowOff>
    </xdr:from>
    <xdr:to>
      <xdr:col>8</xdr:col>
      <xdr:colOff>1836738</xdr:colOff>
      <xdr:row>196</xdr:row>
      <xdr:rowOff>1491265</xdr:rowOff>
    </xdr:to>
    <xdr:pic>
      <xdr:nvPicPr>
        <xdr:cNvPr id="1557" name="Рисунок 1556">
          <a:extLst>
            <a:ext uri="{FF2B5EF4-FFF2-40B4-BE49-F238E27FC236}">
              <a16:creationId xmlns:a16="http://schemas.microsoft.com/office/drawing/2014/main" id="{0838D28F-FBB1-4587-8062-45487A9B31C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19253567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197</xdr:row>
      <xdr:rowOff>23862</xdr:rowOff>
    </xdr:from>
    <xdr:to>
      <xdr:col>8</xdr:col>
      <xdr:colOff>1836738</xdr:colOff>
      <xdr:row>197</xdr:row>
      <xdr:rowOff>1443000</xdr:rowOff>
    </xdr:to>
    <xdr:pic>
      <xdr:nvPicPr>
        <xdr:cNvPr id="1559" name="Рисунок 1558">
          <a:extLst>
            <a:ext uri="{FF2B5EF4-FFF2-40B4-BE49-F238E27FC236}">
              <a16:creationId xmlns:a16="http://schemas.microsoft.com/office/drawing/2014/main" id="{8A6F4149-0753-4250-8297-5FD34506F5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20768712"/>
          <a:ext cx="1778000" cy="1419138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198</xdr:row>
      <xdr:rowOff>23192</xdr:rowOff>
    </xdr:from>
    <xdr:to>
      <xdr:col>8</xdr:col>
      <xdr:colOff>1836738</xdr:colOff>
      <xdr:row>198</xdr:row>
      <xdr:rowOff>1488577</xdr:rowOff>
    </xdr:to>
    <xdr:pic>
      <xdr:nvPicPr>
        <xdr:cNvPr id="1561" name="Рисунок 1560">
          <a:extLst>
            <a:ext uri="{FF2B5EF4-FFF2-40B4-BE49-F238E27FC236}">
              <a16:creationId xmlns:a16="http://schemas.microsoft.com/office/drawing/2014/main" id="{AC3BF383-EB7B-4545-9758-68E0FA0A87E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22234892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199</xdr:row>
      <xdr:rowOff>23862</xdr:rowOff>
    </xdr:from>
    <xdr:to>
      <xdr:col>8</xdr:col>
      <xdr:colOff>1836738</xdr:colOff>
      <xdr:row>199</xdr:row>
      <xdr:rowOff>1443000</xdr:rowOff>
    </xdr:to>
    <xdr:pic>
      <xdr:nvPicPr>
        <xdr:cNvPr id="1563" name="Рисунок 1562">
          <a:extLst>
            <a:ext uri="{FF2B5EF4-FFF2-40B4-BE49-F238E27FC236}">
              <a16:creationId xmlns:a16="http://schemas.microsoft.com/office/drawing/2014/main" id="{8B20F1D5-85C8-4E10-A168-14589A9D580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23750037"/>
          <a:ext cx="1778000" cy="1419138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200</xdr:row>
      <xdr:rowOff>23862</xdr:rowOff>
    </xdr:from>
    <xdr:to>
      <xdr:col>8</xdr:col>
      <xdr:colOff>1836738</xdr:colOff>
      <xdr:row>200</xdr:row>
      <xdr:rowOff>1443000</xdr:rowOff>
    </xdr:to>
    <xdr:pic>
      <xdr:nvPicPr>
        <xdr:cNvPr id="1565" name="Рисунок 1564">
          <a:extLst>
            <a:ext uri="{FF2B5EF4-FFF2-40B4-BE49-F238E27FC236}">
              <a16:creationId xmlns:a16="http://schemas.microsoft.com/office/drawing/2014/main" id="{14AE7EFD-9F17-475A-B34D-F35CF92D59D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25216887"/>
          <a:ext cx="1778000" cy="1419138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201</xdr:row>
      <xdr:rowOff>23862</xdr:rowOff>
    </xdr:from>
    <xdr:to>
      <xdr:col>8</xdr:col>
      <xdr:colOff>1836738</xdr:colOff>
      <xdr:row>201</xdr:row>
      <xdr:rowOff>1443000</xdr:rowOff>
    </xdr:to>
    <xdr:pic>
      <xdr:nvPicPr>
        <xdr:cNvPr id="1567" name="Рисунок 1566">
          <a:extLst>
            <a:ext uri="{FF2B5EF4-FFF2-40B4-BE49-F238E27FC236}">
              <a16:creationId xmlns:a16="http://schemas.microsoft.com/office/drawing/2014/main" id="{7A79958A-501B-4AFD-A4FC-A62A705B21F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26683737"/>
          <a:ext cx="1778000" cy="1419138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202</xdr:row>
      <xdr:rowOff>23862</xdr:rowOff>
    </xdr:from>
    <xdr:to>
      <xdr:col>8</xdr:col>
      <xdr:colOff>1836738</xdr:colOff>
      <xdr:row>202</xdr:row>
      <xdr:rowOff>1443000</xdr:rowOff>
    </xdr:to>
    <xdr:pic>
      <xdr:nvPicPr>
        <xdr:cNvPr id="1569" name="Рисунок 1568">
          <a:extLst>
            <a:ext uri="{FF2B5EF4-FFF2-40B4-BE49-F238E27FC236}">
              <a16:creationId xmlns:a16="http://schemas.microsoft.com/office/drawing/2014/main" id="{E15121D7-CF1F-4243-8545-F362A9C4358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28150587"/>
          <a:ext cx="1778000" cy="1419138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203</xdr:row>
      <xdr:rowOff>21258</xdr:rowOff>
    </xdr:from>
    <xdr:to>
      <xdr:col>8</xdr:col>
      <xdr:colOff>1836738</xdr:colOff>
      <xdr:row>203</xdr:row>
      <xdr:rowOff>1588464</xdr:rowOff>
    </xdr:to>
    <xdr:pic>
      <xdr:nvPicPr>
        <xdr:cNvPr id="1571" name="Рисунок 1570">
          <a:extLst>
            <a:ext uri="{FF2B5EF4-FFF2-40B4-BE49-F238E27FC236}">
              <a16:creationId xmlns:a16="http://schemas.microsoft.com/office/drawing/2014/main" id="{3EB53B92-A792-425B-A25C-9A0196F31722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29614833"/>
          <a:ext cx="1778000" cy="1567206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204</xdr:row>
      <xdr:rowOff>21258</xdr:rowOff>
    </xdr:from>
    <xdr:to>
      <xdr:col>8</xdr:col>
      <xdr:colOff>1836738</xdr:colOff>
      <xdr:row>204</xdr:row>
      <xdr:rowOff>1588464</xdr:rowOff>
    </xdr:to>
    <xdr:pic>
      <xdr:nvPicPr>
        <xdr:cNvPr id="1573" name="Рисунок 1572">
          <a:extLst>
            <a:ext uri="{FF2B5EF4-FFF2-40B4-BE49-F238E27FC236}">
              <a16:creationId xmlns:a16="http://schemas.microsoft.com/office/drawing/2014/main" id="{9FA99CF8-3071-4213-9346-7A42FD5E3E7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31224558"/>
          <a:ext cx="1778000" cy="1567206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205</xdr:row>
      <xdr:rowOff>21258</xdr:rowOff>
    </xdr:from>
    <xdr:to>
      <xdr:col>8</xdr:col>
      <xdr:colOff>1836738</xdr:colOff>
      <xdr:row>205</xdr:row>
      <xdr:rowOff>1588464</xdr:rowOff>
    </xdr:to>
    <xdr:pic>
      <xdr:nvPicPr>
        <xdr:cNvPr id="1575" name="Рисунок 1574">
          <a:extLst>
            <a:ext uri="{FF2B5EF4-FFF2-40B4-BE49-F238E27FC236}">
              <a16:creationId xmlns:a16="http://schemas.microsoft.com/office/drawing/2014/main" id="{85EEFFE0-E77F-4A3D-A456-41357C1B99B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32834283"/>
          <a:ext cx="1778000" cy="1567206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206</xdr:row>
      <xdr:rowOff>21258</xdr:rowOff>
    </xdr:from>
    <xdr:to>
      <xdr:col>8</xdr:col>
      <xdr:colOff>1836738</xdr:colOff>
      <xdr:row>206</xdr:row>
      <xdr:rowOff>1588464</xdr:rowOff>
    </xdr:to>
    <xdr:pic>
      <xdr:nvPicPr>
        <xdr:cNvPr id="1577" name="Рисунок 1576">
          <a:extLst>
            <a:ext uri="{FF2B5EF4-FFF2-40B4-BE49-F238E27FC236}">
              <a16:creationId xmlns:a16="http://schemas.microsoft.com/office/drawing/2014/main" id="{5B022072-97F3-492D-81CD-2B152093C01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34444008"/>
          <a:ext cx="1778000" cy="1567206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207</xdr:row>
      <xdr:rowOff>23192</xdr:rowOff>
    </xdr:from>
    <xdr:to>
      <xdr:col>8</xdr:col>
      <xdr:colOff>1836738</xdr:colOff>
      <xdr:row>207</xdr:row>
      <xdr:rowOff>1491265</xdr:rowOff>
    </xdr:to>
    <xdr:pic>
      <xdr:nvPicPr>
        <xdr:cNvPr id="1579" name="Рисунок 1578">
          <a:extLst>
            <a:ext uri="{FF2B5EF4-FFF2-40B4-BE49-F238E27FC236}">
              <a16:creationId xmlns:a16="http://schemas.microsoft.com/office/drawing/2014/main" id="{3FE017BC-ADC6-4CF4-8C00-C66039F21A2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36055667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208</xdr:row>
      <xdr:rowOff>23688</xdr:rowOff>
    </xdr:from>
    <xdr:to>
      <xdr:col>8</xdr:col>
      <xdr:colOff>1836738</xdr:colOff>
      <xdr:row>208</xdr:row>
      <xdr:rowOff>1662237</xdr:rowOff>
    </xdr:to>
    <xdr:pic>
      <xdr:nvPicPr>
        <xdr:cNvPr id="1581" name="Рисунок 1580">
          <a:extLst>
            <a:ext uri="{FF2B5EF4-FFF2-40B4-BE49-F238E27FC236}">
              <a16:creationId xmlns:a16="http://schemas.microsoft.com/office/drawing/2014/main" id="{9394DD87-7F48-4591-B037-DE95E2750A3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37570638"/>
          <a:ext cx="1778000" cy="1638549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209</xdr:row>
      <xdr:rowOff>23192</xdr:rowOff>
    </xdr:from>
    <xdr:to>
      <xdr:col>8</xdr:col>
      <xdr:colOff>1836738</xdr:colOff>
      <xdr:row>209</xdr:row>
      <xdr:rowOff>1491265</xdr:rowOff>
    </xdr:to>
    <xdr:pic>
      <xdr:nvPicPr>
        <xdr:cNvPr id="1583" name="Рисунок 1582">
          <a:extLst>
            <a:ext uri="{FF2B5EF4-FFF2-40B4-BE49-F238E27FC236}">
              <a16:creationId xmlns:a16="http://schemas.microsoft.com/office/drawing/2014/main" id="{E1FF0773-298F-4A81-86B2-DC10274BCE7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89274" y="339194835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210</xdr:row>
      <xdr:rowOff>25202</xdr:rowOff>
    </xdr:from>
    <xdr:to>
      <xdr:col>8</xdr:col>
      <xdr:colOff>1836738</xdr:colOff>
      <xdr:row>210</xdr:row>
      <xdr:rowOff>1594026</xdr:rowOff>
    </xdr:to>
    <xdr:pic>
      <xdr:nvPicPr>
        <xdr:cNvPr id="1585" name="Рисунок 1584">
          <a:extLst>
            <a:ext uri="{FF2B5EF4-FFF2-40B4-BE49-F238E27FC236}">
              <a16:creationId xmlns:a16="http://schemas.microsoft.com/office/drawing/2014/main" id="{8820B1A2-C9CA-4820-A6FF-0E5EE27B977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40772552"/>
          <a:ext cx="1778000" cy="1568824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211</xdr:row>
      <xdr:rowOff>21258</xdr:rowOff>
    </xdr:from>
    <xdr:to>
      <xdr:col>8</xdr:col>
      <xdr:colOff>1836738</xdr:colOff>
      <xdr:row>211</xdr:row>
      <xdr:rowOff>1607513</xdr:rowOff>
    </xdr:to>
    <xdr:pic>
      <xdr:nvPicPr>
        <xdr:cNvPr id="1587" name="Рисунок 1586">
          <a:extLst>
            <a:ext uri="{FF2B5EF4-FFF2-40B4-BE49-F238E27FC236}">
              <a16:creationId xmlns:a16="http://schemas.microsoft.com/office/drawing/2014/main" id="{20B78643-588E-4F3A-85CF-D4AE9F6A95EC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42387858"/>
          <a:ext cx="1778000" cy="1586255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212</xdr:row>
      <xdr:rowOff>23688</xdr:rowOff>
    </xdr:from>
    <xdr:to>
      <xdr:col>8</xdr:col>
      <xdr:colOff>1836738</xdr:colOff>
      <xdr:row>212</xdr:row>
      <xdr:rowOff>1662237</xdr:rowOff>
    </xdr:to>
    <xdr:pic>
      <xdr:nvPicPr>
        <xdr:cNvPr id="1589" name="Рисунок 1588">
          <a:extLst>
            <a:ext uri="{FF2B5EF4-FFF2-40B4-BE49-F238E27FC236}">
              <a16:creationId xmlns:a16="http://schemas.microsoft.com/office/drawing/2014/main" id="{1861E3F8-1941-4CFA-9384-06E6ADBA00D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44019063"/>
          <a:ext cx="1778000" cy="1638549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213</xdr:row>
      <xdr:rowOff>23961</xdr:rowOff>
    </xdr:from>
    <xdr:to>
      <xdr:col>8</xdr:col>
      <xdr:colOff>1836738</xdr:colOff>
      <xdr:row>213</xdr:row>
      <xdr:rowOff>1671466</xdr:rowOff>
    </xdr:to>
    <xdr:pic>
      <xdr:nvPicPr>
        <xdr:cNvPr id="1591" name="Рисунок 1590">
          <a:extLst>
            <a:ext uri="{FF2B5EF4-FFF2-40B4-BE49-F238E27FC236}">
              <a16:creationId xmlns:a16="http://schemas.microsoft.com/office/drawing/2014/main" id="{D5F0FD6C-8155-44D1-B8E3-2ADCF1A4878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45705261"/>
          <a:ext cx="1778000" cy="1647505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214</xdr:row>
      <xdr:rowOff>25450</xdr:rowOff>
    </xdr:from>
    <xdr:to>
      <xdr:col>8</xdr:col>
      <xdr:colOff>1836738</xdr:colOff>
      <xdr:row>214</xdr:row>
      <xdr:rowOff>1622357</xdr:rowOff>
    </xdr:to>
    <xdr:pic>
      <xdr:nvPicPr>
        <xdr:cNvPr id="1593" name="Рисунок 1592">
          <a:extLst>
            <a:ext uri="{FF2B5EF4-FFF2-40B4-BE49-F238E27FC236}">
              <a16:creationId xmlns:a16="http://schemas.microsoft.com/office/drawing/2014/main" id="{9600CDC0-0007-42C5-9B57-CBED8DDDEA1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47402200"/>
          <a:ext cx="1778000" cy="1596907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215</xdr:row>
      <xdr:rowOff>25400</xdr:rowOff>
    </xdr:from>
    <xdr:to>
      <xdr:col>8</xdr:col>
      <xdr:colOff>1836738</xdr:colOff>
      <xdr:row>215</xdr:row>
      <xdr:rowOff>1651000</xdr:rowOff>
    </xdr:to>
    <xdr:pic>
      <xdr:nvPicPr>
        <xdr:cNvPr id="1595" name="Рисунок 1594">
          <a:extLst>
            <a:ext uri="{FF2B5EF4-FFF2-40B4-BE49-F238E27FC236}">
              <a16:creationId xmlns:a16="http://schemas.microsoft.com/office/drawing/2014/main" id="{A769588E-9B4C-44F6-8BF8-A6664B3D4AF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49049975"/>
          <a:ext cx="1778000" cy="1625600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216</xdr:row>
      <xdr:rowOff>25202</xdr:rowOff>
    </xdr:from>
    <xdr:to>
      <xdr:col>8</xdr:col>
      <xdr:colOff>1836738</xdr:colOff>
      <xdr:row>216</xdr:row>
      <xdr:rowOff>1594026</xdr:rowOff>
    </xdr:to>
    <xdr:pic>
      <xdr:nvPicPr>
        <xdr:cNvPr id="1597" name="Рисунок 1596">
          <a:extLst>
            <a:ext uri="{FF2B5EF4-FFF2-40B4-BE49-F238E27FC236}">
              <a16:creationId xmlns:a16="http://schemas.microsoft.com/office/drawing/2014/main" id="{E3FD7DFF-B550-4D07-99E2-1D03E468776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50726177"/>
          <a:ext cx="1778000" cy="1568824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217</xdr:row>
      <xdr:rowOff>23192</xdr:rowOff>
    </xdr:from>
    <xdr:to>
      <xdr:col>8</xdr:col>
      <xdr:colOff>1836738</xdr:colOff>
      <xdr:row>217</xdr:row>
      <xdr:rowOff>1491265</xdr:rowOff>
    </xdr:to>
    <xdr:pic>
      <xdr:nvPicPr>
        <xdr:cNvPr id="1599" name="Рисунок 1598">
          <a:extLst>
            <a:ext uri="{FF2B5EF4-FFF2-40B4-BE49-F238E27FC236}">
              <a16:creationId xmlns:a16="http://schemas.microsoft.com/office/drawing/2014/main" id="{D9DC60E5-596B-485D-BB0B-E715A72C6F0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52343417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218</xdr:row>
      <xdr:rowOff>25450</xdr:rowOff>
    </xdr:from>
    <xdr:to>
      <xdr:col>8</xdr:col>
      <xdr:colOff>1836738</xdr:colOff>
      <xdr:row>218</xdr:row>
      <xdr:rowOff>1622357</xdr:rowOff>
    </xdr:to>
    <xdr:pic>
      <xdr:nvPicPr>
        <xdr:cNvPr id="1601" name="Рисунок 1600">
          <a:extLst>
            <a:ext uri="{FF2B5EF4-FFF2-40B4-BE49-F238E27FC236}">
              <a16:creationId xmlns:a16="http://schemas.microsoft.com/office/drawing/2014/main" id="{B6389B76-E363-495F-9A8E-CC8FD49B43E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53860150"/>
          <a:ext cx="1778000" cy="1596907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219</xdr:row>
      <xdr:rowOff>25301</xdr:rowOff>
    </xdr:from>
    <xdr:to>
      <xdr:col>8</xdr:col>
      <xdr:colOff>1836738</xdr:colOff>
      <xdr:row>219</xdr:row>
      <xdr:rowOff>1698713</xdr:rowOff>
    </xdr:to>
    <xdr:pic>
      <xdr:nvPicPr>
        <xdr:cNvPr id="1603" name="Рисунок 1602">
          <a:extLst>
            <a:ext uri="{FF2B5EF4-FFF2-40B4-BE49-F238E27FC236}">
              <a16:creationId xmlns:a16="http://schemas.microsoft.com/office/drawing/2014/main" id="{DEF149A1-7A6B-46B0-B46D-5265A367F9F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55507826"/>
          <a:ext cx="1778000" cy="1673412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220</xdr:row>
      <xdr:rowOff>23192</xdr:rowOff>
    </xdr:from>
    <xdr:to>
      <xdr:col>8</xdr:col>
      <xdr:colOff>1836738</xdr:colOff>
      <xdr:row>220</xdr:row>
      <xdr:rowOff>1491265</xdr:rowOff>
    </xdr:to>
    <xdr:pic>
      <xdr:nvPicPr>
        <xdr:cNvPr id="1605" name="Рисунок 1604">
          <a:extLst>
            <a:ext uri="{FF2B5EF4-FFF2-40B4-BE49-F238E27FC236}">
              <a16:creationId xmlns:a16="http://schemas.microsoft.com/office/drawing/2014/main" id="{80A0703E-EAAC-44E6-9017-FDE6CEB7D3E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57229742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221</xdr:row>
      <xdr:rowOff>23192</xdr:rowOff>
    </xdr:from>
    <xdr:to>
      <xdr:col>8</xdr:col>
      <xdr:colOff>1836738</xdr:colOff>
      <xdr:row>221</xdr:row>
      <xdr:rowOff>1491265</xdr:rowOff>
    </xdr:to>
    <xdr:pic>
      <xdr:nvPicPr>
        <xdr:cNvPr id="1607" name="Рисунок 1606">
          <a:extLst>
            <a:ext uri="{FF2B5EF4-FFF2-40B4-BE49-F238E27FC236}">
              <a16:creationId xmlns:a16="http://schemas.microsoft.com/office/drawing/2014/main" id="{47BA8B03-0E30-434E-BECC-38B03BFA9FC8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58744217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222</xdr:row>
      <xdr:rowOff>23862</xdr:rowOff>
    </xdr:from>
    <xdr:to>
      <xdr:col>8</xdr:col>
      <xdr:colOff>1836738</xdr:colOff>
      <xdr:row>222</xdr:row>
      <xdr:rowOff>1443000</xdr:rowOff>
    </xdr:to>
    <xdr:pic>
      <xdr:nvPicPr>
        <xdr:cNvPr id="1609" name="Рисунок 1608">
          <a:extLst>
            <a:ext uri="{FF2B5EF4-FFF2-40B4-BE49-F238E27FC236}">
              <a16:creationId xmlns:a16="http://schemas.microsoft.com/office/drawing/2014/main" id="{9B5BB2F9-78CF-4A98-8DE9-606432ACFF3A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60259362"/>
          <a:ext cx="1778000" cy="1419138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223</xdr:row>
      <xdr:rowOff>21158</xdr:rowOff>
    </xdr:from>
    <xdr:to>
      <xdr:col>8</xdr:col>
      <xdr:colOff>1836738</xdr:colOff>
      <xdr:row>223</xdr:row>
      <xdr:rowOff>1502825</xdr:rowOff>
    </xdr:to>
    <xdr:pic>
      <xdr:nvPicPr>
        <xdr:cNvPr id="1611" name="Рисунок 1610">
          <a:extLst>
            <a:ext uri="{FF2B5EF4-FFF2-40B4-BE49-F238E27FC236}">
              <a16:creationId xmlns:a16="http://schemas.microsoft.com/office/drawing/2014/main" id="{9D99A174-FD90-4AB9-A556-132D7025E087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89274" y="361658194"/>
          <a:ext cx="1778000" cy="1481667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224</xdr:row>
      <xdr:rowOff>23862</xdr:rowOff>
    </xdr:from>
    <xdr:to>
      <xdr:col>8</xdr:col>
      <xdr:colOff>1836738</xdr:colOff>
      <xdr:row>224</xdr:row>
      <xdr:rowOff>1443000</xdr:rowOff>
    </xdr:to>
    <xdr:pic>
      <xdr:nvPicPr>
        <xdr:cNvPr id="1613" name="Рисунок 1612">
          <a:extLst>
            <a:ext uri="{FF2B5EF4-FFF2-40B4-BE49-F238E27FC236}">
              <a16:creationId xmlns:a16="http://schemas.microsoft.com/office/drawing/2014/main" id="{00C9251D-38DD-47B5-8F14-B3DA5807034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63250212"/>
          <a:ext cx="1778000" cy="1419138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225</xdr:row>
      <xdr:rowOff>23192</xdr:rowOff>
    </xdr:from>
    <xdr:to>
      <xdr:col>8</xdr:col>
      <xdr:colOff>1836738</xdr:colOff>
      <xdr:row>225</xdr:row>
      <xdr:rowOff>1491265</xdr:rowOff>
    </xdr:to>
    <xdr:pic>
      <xdr:nvPicPr>
        <xdr:cNvPr id="1615" name="Рисунок 1614">
          <a:extLst>
            <a:ext uri="{FF2B5EF4-FFF2-40B4-BE49-F238E27FC236}">
              <a16:creationId xmlns:a16="http://schemas.microsoft.com/office/drawing/2014/main" id="{461280EC-FCDF-47B6-969C-35022C38D09E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64716392"/>
          <a:ext cx="1778000" cy="146807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226</xdr:row>
      <xdr:rowOff>23912</xdr:rowOff>
    </xdr:from>
    <xdr:to>
      <xdr:col>8</xdr:col>
      <xdr:colOff>1836738</xdr:colOff>
      <xdr:row>226</xdr:row>
      <xdr:rowOff>1557233</xdr:rowOff>
    </xdr:to>
    <xdr:pic>
      <xdr:nvPicPr>
        <xdr:cNvPr id="1617" name="Рисунок 1616">
          <a:extLst>
            <a:ext uri="{FF2B5EF4-FFF2-40B4-BE49-F238E27FC236}">
              <a16:creationId xmlns:a16="http://schemas.microsoft.com/office/drawing/2014/main" id="{A39EE2F7-1EC4-4787-8802-BA6E0E49784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66231587"/>
          <a:ext cx="1778000" cy="1533321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227</xdr:row>
      <xdr:rowOff>25202</xdr:rowOff>
    </xdr:from>
    <xdr:to>
      <xdr:col>8</xdr:col>
      <xdr:colOff>1836738</xdr:colOff>
      <xdr:row>227</xdr:row>
      <xdr:rowOff>1594026</xdr:rowOff>
    </xdr:to>
    <xdr:pic>
      <xdr:nvPicPr>
        <xdr:cNvPr id="1619" name="Рисунок 1618">
          <a:extLst>
            <a:ext uri="{FF2B5EF4-FFF2-40B4-BE49-F238E27FC236}">
              <a16:creationId xmlns:a16="http://schemas.microsoft.com/office/drawing/2014/main" id="{5F9AED85-167E-40D7-8B96-B1D7A9DF7A5F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67814027"/>
          <a:ext cx="1778000" cy="1568824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228</xdr:row>
      <xdr:rowOff>23292</xdr:rowOff>
    </xdr:from>
    <xdr:to>
      <xdr:col>8</xdr:col>
      <xdr:colOff>1836738</xdr:colOff>
      <xdr:row>228</xdr:row>
      <xdr:rowOff>1615025</xdr:rowOff>
    </xdr:to>
    <xdr:pic>
      <xdr:nvPicPr>
        <xdr:cNvPr id="1621" name="Рисунок 1620">
          <a:extLst>
            <a:ext uri="{FF2B5EF4-FFF2-40B4-BE49-F238E27FC236}">
              <a16:creationId xmlns:a16="http://schemas.microsoft.com/office/drawing/2014/main" id="{B15FB35C-EDAD-4A2F-981C-666DF6BA969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89274" y="369361971"/>
          <a:ext cx="1778000" cy="1591733"/>
        </a:xfrm>
        <a:prstGeom prst="rect">
          <a:avLst/>
        </a:prstGeom>
      </xdr:spPr>
    </xdr:pic>
    <xdr:clientData/>
  </xdr:twoCellAnchor>
  <xdr:twoCellAnchor editAs="oneCell">
    <xdr:from>
      <xdr:col>8</xdr:col>
      <xdr:colOff>58738</xdr:colOff>
      <xdr:row>229</xdr:row>
      <xdr:rowOff>23316</xdr:rowOff>
    </xdr:from>
    <xdr:to>
      <xdr:col>8</xdr:col>
      <xdr:colOff>1836738</xdr:colOff>
      <xdr:row>229</xdr:row>
      <xdr:rowOff>1576908</xdr:rowOff>
    </xdr:to>
    <xdr:pic>
      <xdr:nvPicPr>
        <xdr:cNvPr id="1623" name="Рисунок 1622">
          <a:extLst>
            <a:ext uri="{FF2B5EF4-FFF2-40B4-BE49-F238E27FC236}">
              <a16:creationId xmlns:a16="http://schemas.microsoft.com/office/drawing/2014/main" id="{A7C293E4-41CA-4677-9BDC-1BA6BF200C0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97438" y="371069691"/>
          <a:ext cx="1778000" cy="155359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5</xdr:row>
          <xdr:rowOff>19050</xdr:rowOff>
        </xdr:from>
        <xdr:to>
          <xdr:col>5</xdr:col>
          <xdr:colOff>0</xdr:colOff>
          <xdr:row>5</xdr:row>
          <xdr:rowOff>266700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Перевести материалы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</xdr:colOff>
          <xdr:row>16</xdr:row>
          <xdr:rowOff>19050</xdr:rowOff>
        </xdr:from>
        <xdr:to>
          <xdr:col>5</xdr:col>
          <xdr:colOff>0</xdr:colOff>
          <xdr:row>16</xdr:row>
          <xdr:rowOff>266700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1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Перенести фотографии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19050</xdr:colOff>
          <xdr:row>0</xdr:row>
          <xdr:rowOff>28575</xdr:rowOff>
        </xdr:from>
        <xdr:to>
          <xdr:col>20</xdr:col>
          <xdr:colOff>962025</xdr:colOff>
          <xdr:row>0</xdr:row>
          <xdr:rowOff>257175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7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Очистить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971550</xdr:colOff>
          <xdr:row>0</xdr:row>
          <xdr:rowOff>28575</xdr:rowOff>
        </xdr:from>
        <xdr:to>
          <xdr:col>20</xdr:col>
          <xdr:colOff>1914525</xdr:colOff>
          <xdr:row>0</xdr:row>
          <xdr:rowOff>257175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7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ru-RU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В конец табл.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12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5" Type="http://schemas.openxmlformats.org/officeDocument/2006/relationships/comments" Target="../comments1.xml"/><Relationship Id="rId4" Type="http://schemas.openxmlformats.org/officeDocument/2006/relationships/ctrlProp" Target="../ctrlProps/ctrlProp1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>
    <tabColor rgb="FFFFFF00"/>
  </sheetPr>
  <dimension ref="A1:BD230"/>
  <sheetViews>
    <sheetView tabSelected="1" zoomScale="70" zoomScaleNormal="70" workbookViewId="0">
      <pane ySplit="1" topLeftCell="A3" activePane="bottomLeft" state="frozen"/>
      <selection pane="bottomLeft" activeCell="D229" sqref="D229"/>
    </sheetView>
  </sheetViews>
  <sheetFormatPr defaultColWidth="9" defaultRowHeight="98.1" customHeight="1"/>
  <cols>
    <col min="1" max="1" width="9" style="44" customWidth="1"/>
    <col min="2" max="2" width="9.5703125" style="45" customWidth="1"/>
    <col min="3" max="4" width="9" style="44"/>
    <col min="5" max="5" width="9" style="43"/>
    <col min="6" max="6" width="9" style="44"/>
    <col min="7" max="7" width="9" style="43"/>
    <col min="8" max="8" width="9" style="44"/>
    <col min="9" max="9" width="28.42578125" style="58" customWidth="1"/>
    <col min="10" max="10" width="9" style="44"/>
    <col min="11" max="11" width="9" style="104"/>
    <col min="12" max="13" width="9" style="58"/>
    <col min="14" max="14" width="15.42578125" style="140" bestFit="1" customWidth="1"/>
    <col min="15" max="16" width="9" style="44"/>
    <col min="17" max="17" width="10" style="44" customWidth="1"/>
    <col min="18" max="25" width="9" style="44"/>
    <col min="26" max="26" width="9" style="44" customWidth="1"/>
    <col min="27" max="31" width="9" style="44"/>
    <col min="32" max="32" width="9" style="44" customWidth="1"/>
    <col min="33" max="42" width="9" style="44" hidden="1" customWidth="1"/>
    <col min="43" max="43" width="9" style="59"/>
    <col min="44" max="44" width="9" style="44"/>
    <col min="45" max="46" width="9.7109375" style="43" customWidth="1"/>
    <col min="47" max="47" width="9" style="76" customWidth="1"/>
    <col min="48" max="48" width="9.85546875" style="43" customWidth="1"/>
    <col min="49" max="50" width="10" style="43" customWidth="1"/>
    <col min="51" max="51" width="10.7109375" style="171" bestFit="1" customWidth="1"/>
    <col min="52" max="52" width="16.5703125" style="171" customWidth="1"/>
    <col min="53" max="53" width="9" style="45"/>
    <col min="54" max="54" width="9" style="112"/>
    <col min="55" max="55" width="9" style="45"/>
    <col min="56" max="56" width="95" style="44" customWidth="1"/>
    <col min="57" max="16384" width="9" style="43"/>
  </cols>
  <sheetData>
    <row r="1" spans="1:56" s="41" customFormat="1" ht="65.25" customHeight="1" thickBot="1">
      <c r="A1" s="64" t="s">
        <v>364</v>
      </c>
      <c r="B1" s="67" t="s">
        <v>462</v>
      </c>
      <c r="C1" s="68" t="s">
        <v>474</v>
      </c>
      <c r="D1" s="64" t="s">
        <v>475</v>
      </c>
      <c r="E1" s="64" t="s">
        <v>465</v>
      </c>
      <c r="F1" s="64" t="s">
        <v>476</v>
      </c>
      <c r="G1" s="62" t="s">
        <v>375</v>
      </c>
      <c r="H1" s="64" t="s">
        <v>376</v>
      </c>
      <c r="I1" s="64" t="s">
        <v>477</v>
      </c>
      <c r="J1" s="64" t="s">
        <v>478</v>
      </c>
      <c r="K1" s="99" t="s">
        <v>479</v>
      </c>
      <c r="L1" s="62" t="s">
        <v>586</v>
      </c>
      <c r="M1" s="62" t="s">
        <v>381</v>
      </c>
      <c r="N1" s="139" t="s">
        <v>461</v>
      </c>
      <c r="O1" s="64" t="s">
        <v>480</v>
      </c>
      <c r="P1" s="62" t="s">
        <v>481</v>
      </c>
      <c r="Q1" s="62" t="s">
        <v>482</v>
      </c>
      <c r="R1" s="62" t="s">
        <v>483</v>
      </c>
      <c r="S1" s="64" t="s">
        <v>581</v>
      </c>
      <c r="T1" s="64" t="s">
        <v>484</v>
      </c>
      <c r="U1" s="64" t="s">
        <v>485</v>
      </c>
      <c r="V1" s="64" t="s">
        <v>486</v>
      </c>
      <c r="W1" s="64" t="s">
        <v>487</v>
      </c>
      <c r="X1" s="64" t="s">
        <v>488</v>
      </c>
      <c r="Y1" s="64" t="s">
        <v>489</v>
      </c>
      <c r="Z1" s="64" t="s">
        <v>490</v>
      </c>
      <c r="AA1" s="64" t="s">
        <v>491</v>
      </c>
      <c r="AB1" s="64" t="s">
        <v>492</v>
      </c>
      <c r="AC1" s="64" t="s">
        <v>493</v>
      </c>
      <c r="AD1" s="64" t="s">
        <v>494</v>
      </c>
      <c r="AE1" s="64" t="s">
        <v>495</v>
      </c>
      <c r="AF1" s="64" t="s">
        <v>496</v>
      </c>
      <c r="AG1" s="142" t="s">
        <v>849</v>
      </c>
      <c r="AH1" s="142" t="s">
        <v>850</v>
      </c>
      <c r="AI1" s="142" t="s">
        <v>851</v>
      </c>
      <c r="AJ1" s="142" t="s">
        <v>852</v>
      </c>
      <c r="AK1" s="142" t="s">
        <v>853</v>
      </c>
      <c r="AL1" s="142" t="s">
        <v>854</v>
      </c>
      <c r="AM1" s="142" t="s">
        <v>855</v>
      </c>
      <c r="AN1" s="142" t="s">
        <v>856</v>
      </c>
      <c r="AO1" s="142" t="s">
        <v>550</v>
      </c>
      <c r="AP1" s="142" t="s">
        <v>549</v>
      </c>
      <c r="AQ1" s="64" t="s">
        <v>467</v>
      </c>
      <c r="AR1" s="68" t="s">
        <v>497</v>
      </c>
      <c r="AS1" s="62" t="s">
        <v>468</v>
      </c>
      <c r="AT1" s="62" t="s">
        <v>469</v>
      </c>
      <c r="AU1" s="74" t="s">
        <v>498</v>
      </c>
      <c r="AV1" s="62" t="s">
        <v>470</v>
      </c>
      <c r="AW1" s="62" t="s">
        <v>471</v>
      </c>
      <c r="AX1" s="62" t="s">
        <v>472</v>
      </c>
      <c r="AY1" s="167" t="s">
        <v>499</v>
      </c>
      <c r="AZ1" s="168" t="s">
        <v>473</v>
      </c>
      <c r="BA1" s="62" t="s">
        <v>500</v>
      </c>
      <c r="BB1" s="41" t="s">
        <v>585</v>
      </c>
      <c r="BC1" s="69" t="s">
        <v>501</v>
      </c>
      <c r="BD1" s="111" t="s">
        <v>558</v>
      </c>
    </row>
    <row r="2" spans="1:56" s="42" customFormat="1" ht="98.1" hidden="1" customHeight="1">
      <c r="A2" s="66" t="str">
        <f t="shared" ref="A2:A230" si="0">IF(C2&amp;K2&lt;&gt;"",C2&amp;K2,"")</f>
        <v/>
      </c>
      <c r="B2" s="45" t="b">
        <f>IF(C2&lt;&gt;"",_xlfn.XLOOKUP(A2,'1C'!A:A,'1C'!B:B,MID(_xlfn.XLOOKUP(C2,'1C'!S:S,'1C'!B:B,"new",0),1,7)&amp;IF(BC2=1,IF(L2&lt;&gt;"",_xlfn.XLOOKUP(L2,Colors!A:A,Colors!B:B,"new",0),"требуется цвет"),""),0))</f>
        <v>0</v>
      </c>
      <c r="C2" s="70"/>
      <c r="D2" s="44" t="str">
        <f>IF(A2&lt;&gt;"",_xlfn.XLOOKUP(C2,'1C'!S:S,'1C'!T:T,"",0),"")</f>
        <v/>
      </c>
      <c r="E2" s="57" t="str">
        <f>IF(F2&lt;&gt;"",IFERROR(VLOOKUP(F2,Категории!A:B,2,0),""),"Требуется категория")</f>
        <v>Требуется категория</v>
      </c>
      <c r="F2" s="44" t="str">
        <f>IF(A2&lt;&gt;"",IF(BA2&gt;0,_xlfn.XLOOKUP(A2,'1C'!A:A,'1C'!J:J,"",0),_xlfn.XLOOKUP(C2,'1C'!S:S,'1C'!J:J,"",0)),"")</f>
        <v/>
      </c>
      <c r="G2" s="56" t="str">
        <f>IF(C2&lt;&gt;"",IF(BA2&gt;0,_xlfn.XLOOKUP(A2,'1C'!A:A,'1C'!L:L,"",0),_xlfn.XLOOKUP(C2,'1C'!S:S,'1C'!L:L,"",0)),"")</f>
        <v/>
      </c>
      <c r="H2" s="44" t="b">
        <f>IF(A2&lt;&gt;"",_xlfn.XLOOKUP(A2,'1C'!A:A,'1C'!M:M,_xlfn.XLOOKUP(C2,'1C'!S:S,'1C'!M:M,"",0),0))</f>
        <v>0</v>
      </c>
      <c r="I2" s="90"/>
      <c r="J2" s="65" t="str">
        <f>'1C'!$AF$1</f>
        <v>American Needle</v>
      </c>
      <c r="K2" s="100"/>
      <c r="L2" s="63" t="str">
        <f>IF(K2&lt;&gt;"",IFERROR(VLOOKUP(A2,'1C'!A:T,8,0),IFERROR(VLOOKUP(K2,Colors!D:E,2,0),"")),"")</f>
        <v/>
      </c>
      <c r="M2" s="63" t="str">
        <f>IF(K2&lt;&gt;"",IFERROR(VLOOKUP(A2,'1C'!A:T,18,0),IFERROR(VLOOKUP(K2,Colors!D:E,2,0),"")),"")</f>
        <v/>
      </c>
      <c r="N2" s="141" t="str">
        <f>IF(A2&lt;&gt;"",_xlfn.XLOOKUP(A2,'1C'!A:A,'1C'!I:I,_xlfn.XLOOKUP(C2,'1C'!S:S,'1C'!I:I,"",0),0),"")</f>
        <v/>
      </c>
      <c r="O2" s="65" t="str">
        <f>IF(D2&lt;&gt;"",IFERROR(IF(VLOOKUP(D2,'1C'!D:D,1,0)&lt;&gt;"",1,0),""),"")</f>
        <v/>
      </c>
      <c r="P2" s="63" t="str">
        <f>IF(A2&lt;&gt;"",_xlfn.XLOOKUP(A2,'1C'!A:A,'1C'!N:N,_xlfn.XLOOKUP(C2,'1C'!S:S,'1C'!N:N,"",0),0),"")</f>
        <v/>
      </c>
      <c r="Q2" s="63" t="str">
        <f>IF(P2&lt;&gt;"",IFERROR(VLOOKUP(P2,MaterialsTypes!F:G,2,0),IFERROR(VLOOKUP(N2,MaterialsTypes100,2,0),"")),IFERROR(VLOOKUP(N2,MaterialsTypes100,2,0),""))</f>
        <v/>
      </c>
      <c r="R2" s="58" t="str">
        <f>IF(A2&lt;&gt;"",_xlfn.XLOOKUP(A2,'1C'!A:A,'1C'!K:K,_xlfn.XLOOKUP(C2,'1C'!S:S,'1C'!K:K,"",0),0),"")</f>
        <v/>
      </c>
      <c r="S2" s="65"/>
      <c r="T2" s="65"/>
      <c r="U2" s="65"/>
      <c r="V2" s="65"/>
      <c r="W2" s="65"/>
      <c r="X2" s="65"/>
      <c r="Y2" s="65"/>
      <c r="Z2" s="65"/>
      <c r="AA2" s="65"/>
      <c r="AB2" s="65"/>
      <c r="AC2" s="65"/>
      <c r="AD2" s="65"/>
      <c r="AE2" s="65"/>
      <c r="AF2" s="65"/>
      <c r="AG2" s="65"/>
      <c r="AH2" s="65"/>
      <c r="AI2" s="65"/>
      <c r="AJ2" s="65"/>
      <c r="AK2" s="65"/>
      <c r="AL2" s="65"/>
      <c r="AM2" s="65"/>
      <c r="AN2" s="65"/>
      <c r="AO2" s="65"/>
      <c r="AP2" s="65"/>
      <c r="AQ2" s="57" t="str">
        <f t="shared" ref="AQ2:AQ230" si="1">IF(COUNTBLANK(S2:AP2)&lt;24,SUM(S2:AP2),"")</f>
        <v/>
      </c>
      <c r="AR2" s="66" t="str">
        <f>IF(A2&lt;&gt;"",_xlfn.XLOOKUP(_xlfn.XLOOKUP(A2,'1C'!A:A,'1C'!O:O,_xlfn.XLOOKUP(C2,'1C'!S:S,'1C'!O:O,"",0),0),Settings!N:N,Settings!O:O,"",0),"")</f>
        <v/>
      </c>
      <c r="AS2" s="56">
        <f ca="1">IF(BA2&gt;0,_xlfn.XLOOKUP(A2,'1C'!$A:$A,'1C'!P:P,"",0,),IF(AR2&lt;&gt;"",VLOOKUP(AR2,INDIRECT(SUBSTITUTE($J2," ","")&amp;"Manufactures"),3,0),"Требуется код страны"))</f>
        <v>0</v>
      </c>
      <c r="AT2" s="56">
        <f ca="1">IF(BA2&gt;0,_xlfn.XLOOKUP(A2,'1C'!$A:$A,'1C'!O:O,"",0),IF(AR2&lt;&gt;"",VLOOKUP(AR2,INDIRECT(SUBSTITUTE($J2," ","")&amp;"Manufactures"),2,0),"Требуется код страны"))</f>
        <v>0</v>
      </c>
      <c r="AU2" s="75">
        <f t="shared" ref="AU2:AU230" si="2">0.05+0.05</f>
        <v>0.1</v>
      </c>
      <c r="AV2" s="56">
        <f t="shared" ref="AV2:AV230" si="3">IF(AU2&lt;&gt;"",AU2*1.5,"Требуется нетто")</f>
        <v>0.15000000000000002</v>
      </c>
      <c r="AW2" s="56" t="str">
        <f t="shared" ref="AW2:AW230" si="4">+IF(AU2&lt;&gt;"",IFERROR(AQ2*AU2,"Требуются кол-во и нетто"),"Требуются кол-во и нетто")</f>
        <v>Требуются кол-во и нетто</v>
      </c>
      <c r="AX2" s="56" t="str">
        <f t="shared" ref="AX2:AX230" si="5">IF(AV2&lt;&gt;"",IFERROR(AQ2*AV2,"Требуются кол-во и брутто"),"Требуются кол-во и брутто")</f>
        <v>Требуются кол-во и брутто</v>
      </c>
      <c r="AY2" s="169"/>
      <c r="AZ2" s="170" t="str">
        <f t="shared" ref="AZ2:AZ230" si="6">+IF(AY2&lt;&gt;0,IFERROR(AQ2*AY2,"Требуются кол-во и цена"),"Требуются кол-во и цена")</f>
        <v>Требуются кол-во и цена</v>
      </c>
      <c r="BA2" s="45" t="str">
        <f>IF(A2&lt;&gt;"",IF(_xlfn.XLOOKUP(A2,'1C'!A:A,'1C'!A:A,0,0)&gt;0,1,0),"")</f>
        <v/>
      </c>
      <c r="BB2" s="105" t="str">
        <f>IF(C2&lt;&gt;"",IF(_xlfn.XLOOKUP(C2,'1C'!S:S,'1C'!S:S,0,0)&gt;0,0,1),"")</f>
        <v/>
      </c>
      <c r="BC2" s="73" t="str">
        <f t="shared" ref="BC2:BC230" si="7">IFERROR(IF(BB2,"-",IFERROR(IF(BA2&gt;0,0,1),"")),"")</f>
        <v/>
      </c>
      <c r="BD2" s="91"/>
    </row>
    <row r="3" spans="1:56" ht="120" customHeight="1">
      <c r="A3" s="43" t="str">
        <f t="shared" si="0"/>
        <v>19H001A-AMGCwhite</v>
      </c>
      <c r="B3" s="45" t="str">
        <f>IF(C3&lt;&gt;"",_xlfn.XLOOKUP(A3,'1C'!A:A,'1C'!B:B,MID(_xlfn.XLOOKUP(C3,'1C'!S:S,'1C'!B:B,"new",0),1,7)&amp;IF(BC3=1,IF(L3&lt;&gt;"",_xlfn.XLOOKUP(L3,Colors!A:A,Colors!B:B,"new",0),"требуется цвет"),""),0))</f>
        <v>new</v>
      </c>
      <c r="C3" s="61" t="s">
        <v>2042</v>
      </c>
      <c r="D3" s="44" t="str">
        <f>Order!C1</f>
        <v>LIGHTWEIGHT ROPE</v>
      </c>
      <c r="E3" s="43" t="str">
        <f>IF(F3&lt;&gt;"",IFERROR(VLOOKUP(F3,Категории!A:B,2,0),""),"Требуется категория")</f>
        <v>Бейсболки</v>
      </c>
      <c r="F3" s="44" t="s">
        <v>2315</v>
      </c>
      <c r="G3" s="63" t="s">
        <v>884</v>
      </c>
      <c r="H3" s="44" t="s">
        <v>388</v>
      </c>
      <c r="I3" s="144"/>
      <c r="J3" s="57" t="str">
        <f>'1C'!$AF$1</f>
        <v>American Needle</v>
      </c>
      <c r="K3" s="102" t="s">
        <v>820</v>
      </c>
      <c r="L3" s="145" t="str">
        <f>IF(K3&lt;&gt;"",IFERROR(VLOOKUP(A3,'1C'!A:T,8,0),IFERROR(VLOOKUP(K3,Colors!D:E,2,0),"")),"")</f>
        <v>белый</v>
      </c>
      <c r="M3" s="145" t="str">
        <f>IF(K3&lt;&gt;"",IFERROR(VLOOKUP(A3,'1C'!A:T,18,0),IFERROR(VLOOKUP(K3,Colors!D:E,2,0),"")),"")</f>
        <v>белый</v>
      </c>
      <c r="N3" s="141" t="str">
        <f>Order!B1</f>
        <v>100% Хлопок</v>
      </c>
      <c r="O3" s="65"/>
      <c r="P3" s="63" t="s">
        <v>43</v>
      </c>
      <c r="Q3" s="59" t="str">
        <f>IF(P3&lt;&gt;"",IFERROR(VLOOKUP(P3,MaterialsTypes!F:G,2,0),IFERROR(VLOOKUP(N3,MaterialsTypes100,2,0),"")),IFERROR(VLOOKUP(N3,MaterialsTypes100,2,0),""))</f>
        <v>Текстиль, ткань</v>
      </c>
      <c r="R3" s="58" t="s">
        <v>382</v>
      </c>
      <c r="S3" s="58">
        <v>6</v>
      </c>
      <c r="V3" s="58"/>
      <c r="X3" s="58"/>
      <c r="Z3" s="58"/>
      <c r="AB3" s="58"/>
      <c r="AD3" s="58"/>
      <c r="AQ3" s="57">
        <f t="shared" si="1"/>
        <v>6</v>
      </c>
      <c r="AR3" s="66" t="str">
        <f>Order!A1</f>
        <v>BD</v>
      </c>
      <c r="AS3" s="56" t="str">
        <f ca="1">IF(BA3&gt;0,_xlfn.XLOOKUP(A3,'1C'!$A:$A,'1C'!P:P,"",0,),IF(AR3&lt;&gt;"",VLOOKUP(AR3,INDIRECT(SUBSTITUTE($J3," ","")&amp;"Manufactures"),3,0),"Требуется код страны"))</f>
        <v>American Needle, Inc; 1275 Busch Parkway, Buffalo Grove, IL 60089, USA</v>
      </c>
      <c r="AT3" s="56" t="str">
        <f ca="1">IF(BA3&gt;0,_xlfn.XLOOKUP(A3,'1C'!$A:$A,'1C'!O:O,"",0),IF(AR3&lt;&gt;"",VLOOKUP(AR3,INDIRECT(SUBSTITUTE($J3," ","")&amp;"Manufactures"),2,0),"Требуется код страны"))</f>
        <v>Бангладеш</v>
      </c>
      <c r="AU3" s="76">
        <f t="shared" si="2"/>
        <v>0.1</v>
      </c>
      <c r="AV3" s="43">
        <f t="shared" si="3"/>
        <v>0.15000000000000002</v>
      </c>
      <c r="AW3" s="43">
        <f t="shared" si="4"/>
        <v>0.60000000000000009</v>
      </c>
      <c r="AX3" s="43">
        <f t="shared" si="5"/>
        <v>0.90000000000000013</v>
      </c>
      <c r="AY3" s="171">
        <v>8.9249999999999989</v>
      </c>
      <c r="AZ3" s="172">
        <f t="shared" si="6"/>
        <v>53.55</v>
      </c>
      <c r="BA3" s="45">
        <f>IF(A3&lt;&gt;"",IF(_xlfn.XLOOKUP(A3,'1C'!A:A,'1C'!A:A,0,0)&gt;0,1,0),"")</f>
        <v>0</v>
      </c>
      <c r="BB3" s="149">
        <f>IF(C3&lt;&gt;"",IF(_xlfn.XLOOKUP(C3,'1C'!S:S,'1C'!S:S,0,0)&gt;0,0,1),"")</f>
        <v>1</v>
      </c>
      <c r="BC3" s="73" t="str">
        <f t="shared" si="7"/>
        <v>-</v>
      </c>
    </row>
    <row r="4" spans="1:56" ht="119.65" customHeight="1">
      <c r="A4" s="43" t="str">
        <f t="shared" si="0"/>
        <v>19H001A-CANYONkhaki</v>
      </c>
      <c r="B4" s="45" t="str">
        <f>IF(C4&lt;&gt;"",_xlfn.XLOOKUP(A4,'1C'!A:A,'1C'!B:B,MID(_xlfn.XLOOKUP(C4,'1C'!S:S,'1C'!B:B,"new",0),1,7)&amp;IF(BC4=1,IF(L4&lt;&gt;"",_xlfn.XLOOKUP(L4,Colors!A:A,Colors!B:B,"new",0),"требуется цвет"),""),0))</f>
        <v>new</v>
      </c>
      <c r="C4" s="61" t="s">
        <v>2043</v>
      </c>
      <c r="D4" s="44" t="str">
        <f>Order!C2</f>
        <v>LIGHTWEIGHT ROPE</v>
      </c>
      <c r="E4" s="43" t="str">
        <f>IF(F4&lt;&gt;"",IFERROR(VLOOKUP(F4,Категории!A:B,2,0),""),"Требуется категория")</f>
        <v>Бейсболки</v>
      </c>
      <c r="F4" s="44" t="s">
        <v>2315</v>
      </c>
      <c r="G4" s="63" t="s">
        <v>884</v>
      </c>
      <c r="H4" s="44" t="s">
        <v>388</v>
      </c>
      <c r="J4" s="57" t="str">
        <f>'1C'!$AF$1</f>
        <v>American Needle</v>
      </c>
      <c r="K4" s="101" t="s">
        <v>2262</v>
      </c>
      <c r="L4" s="58" t="s">
        <v>221</v>
      </c>
      <c r="M4" s="66" t="s">
        <v>63</v>
      </c>
      <c r="N4" s="141" t="str">
        <f>Order!B2</f>
        <v>100% Хлопок</v>
      </c>
      <c r="O4" s="65"/>
      <c r="P4" s="63" t="s">
        <v>43</v>
      </c>
      <c r="Q4" s="59" t="str">
        <f>IF(P4&lt;&gt;"",IFERROR(VLOOKUP(P4,MaterialsTypes!F:G,2,0),IFERROR(VLOOKUP(N4,MaterialsTypes100,2,0),"")),IFERROR(VLOOKUP(N4,MaterialsTypes100,2,0),""))</f>
        <v>Текстиль, ткань</v>
      </c>
      <c r="R4" s="58" t="s">
        <v>382</v>
      </c>
      <c r="S4" s="58">
        <v>6</v>
      </c>
      <c r="V4" s="58"/>
      <c r="X4" s="58"/>
      <c r="Z4" s="58"/>
      <c r="AB4" s="58"/>
      <c r="AD4" s="58"/>
      <c r="AQ4" s="57">
        <f t="shared" si="1"/>
        <v>6</v>
      </c>
      <c r="AR4" s="66" t="str">
        <f>Order!A2</f>
        <v>BD</v>
      </c>
      <c r="AS4" s="56" t="str">
        <f ca="1">IF(BA4&gt;0,_xlfn.XLOOKUP(A4,'1C'!$A:$A,'1C'!P:P,"",0,),IF(AR4&lt;&gt;"",VLOOKUP(AR4,INDIRECT(SUBSTITUTE($J4," ","")&amp;"Manufactures"),3,0),"Требуется код страны"))</f>
        <v>American Needle, Inc; 1275 Busch Parkway, Buffalo Grove, IL 60089, USA</v>
      </c>
      <c r="AT4" s="56" t="str">
        <f ca="1">IF(BA4&gt;0,_xlfn.XLOOKUP(A4,'1C'!$A:$A,'1C'!O:O,"",0),IF(AR4&lt;&gt;"",VLOOKUP(AR4,INDIRECT(SUBSTITUTE($J4," ","")&amp;"Manufactures"),2,0),"Требуется код страны"))</f>
        <v>Бангладеш</v>
      </c>
      <c r="AU4" s="76">
        <f t="shared" si="2"/>
        <v>0.1</v>
      </c>
      <c r="AV4" s="43">
        <f t="shared" si="3"/>
        <v>0.15000000000000002</v>
      </c>
      <c r="AW4" s="43">
        <f t="shared" si="4"/>
        <v>0.60000000000000009</v>
      </c>
      <c r="AX4" s="43">
        <f t="shared" si="5"/>
        <v>0.90000000000000013</v>
      </c>
      <c r="AY4" s="171">
        <v>8.9249999999999989</v>
      </c>
      <c r="AZ4" s="172">
        <f t="shared" si="6"/>
        <v>53.55</v>
      </c>
      <c r="BA4" s="45">
        <f>IF(A4&lt;&gt;"",IF(_xlfn.XLOOKUP(A4,'1C'!A:A,'1C'!A:A,0,0)&gt;0,1,0),"")</f>
        <v>0</v>
      </c>
      <c r="BB4" s="149">
        <f>IF(C4&lt;&gt;"",IF(_xlfn.XLOOKUP(C4,'1C'!S:S,'1C'!S:S,0,0)&gt;0,0,1),"")</f>
        <v>1</v>
      </c>
      <c r="BC4" s="73" t="str">
        <f t="shared" si="7"/>
        <v>-</v>
      </c>
    </row>
    <row r="5" spans="1:56" ht="119.65" customHeight="1">
      <c r="A5" s="43" t="str">
        <f t="shared" si="0"/>
        <v>19H001A-CHGOOnavy</v>
      </c>
      <c r="B5" s="45" t="str">
        <f>IF(C5&lt;&gt;"",_xlfn.XLOOKUP(A5,'1C'!A:A,'1C'!B:B,MID(_xlfn.XLOOKUP(C5,'1C'!S:S,'1C'!B:B,"new",0),1,7)&amp;IF(BC5=1,IF(L5&lt;&gt;"",_xlfn.XLOOKUP(L5,Colors!A:A,Colors!B:B,"new",0),"требуется цвет"),""),0))</f>
        <v>new</v>
      </c>
      <c r="C5" s="61" t="s">
        <v>2044</v>
      </c>
      <c r="D5" s="44" t="str">
        <f>Order!C3</f>
        <v>LIGHTWEIGHT ROPE</v>
      </c>
      <c r="E5" s="43" t="str">
        <f>IF(F5&lt;&gt;"",IFERROR(VLOOKUP(F5,Категории!A:B,2,0),""),"Требуется категория")</f>
        <v>Бейсболки</v>
      </c>
      <c r="F5" s="44" t="s">
        <v>2315</v>
      </c>
      <c r="G5" s="63" t="s">
        <v>884</v>
      </c>
      <c r="H5" s="44" t="s">
        <v>388</v>
      </c>
      <c r="J5" s="57" t="str">
        <f>'1C'!$AF$1</f>
        <v>American Needle</v>
      </c>
      <c r="K5" s="101" t="s">
        <v>818</v>
      </c>
      <c r="L5" s="59" t="str">
        <f>IF(K5&lt;&gt;"",IFERROR(VLOOKUP(A5,'1C'!A:T,8,0),IFERROR(VLOOKUP(K5,Colors!D:E,2,0),"")),"")</f>
        <v>темно-синий</v>
      </c>
      <c r="M5" s="145" t="str">
        <f>IF(K5&lt;&gt;"",IFERROR(VLOOKUP(A5,'1C'!A:T,18,0),IFERROR(VLOOKUP(K5,Colors!D:E,2,0),"")),"")</f>
        <v>темно-синий</v>
      </c>
      <c r="N5" s="141" t="str">
        <f>Order!B3</f>
        <v>100% Хлопок</v>
      </c>
      <c r="O5" s="65"/>
      <c r="P5" s="63" t="s">
        <v>43</v>
      </c>
      <c r="Q5" s="59" t="str">
        <f>IF(P5&lt;&gt;"",IFERROR(VLOOKUP(P5,MaterialsTypes!F:G,2,0),IFERROR(VLOOKUP(N5,MaterialsTypes100,2,0),"")),IFERROR(VLOOKUP(N5,MaterialsTypes100,2,0),""))</f>
        <v>Текстиль, ткань</v>
      </c>
      <c r="R5" s="58" t="s">
        <v>382</v>
      </c>
      <c r="S5" s="58">
        <v>6</v>
      </c>
      <c r="V5" s="58"/>
      <c r="X5" s="58"/>
      <c r="Z5" s="58"/>
      <c r="AB5" s="58"/>
      <c r="AD5" s="58"/>
      <c r="AQ5" s="57">
        <f t="shared" si="1"/>
        <v>6</v>
      </c>
      <c r="AR5" s="66" t="str">
        <f>Order!A3</f>
        <v>BD</v>
      </c>
      <c r="AS5" s="56" t="str">
        <f ca="1">IF(BA5&gt;0,_xlfn.XLOOKUP(A5,'1C'!$A:$A,'1C'!P:P,"",0,),IF(AR5&lt;&gt;"",VLOOKUP(AR5,INDIRECT(SUBSTITUTE($J5," ","")&amp;"Manufactures"),3,0),"Требуется код страны"))</f>
        <v>American Needle, Inc; 1275 Busch Parkway, Buffalo Grove, IL 60089, USA</v>
      </c>
      <c r="AT5" s="56" t="str">
        <f ca="1">IF(BA5&gt;0,_xlfn.XLOOKUP(A5,'1C'!$A:$A,'1C'!O:O,"",0),IF(AR5&lt;&gt;"",VLOOKUP(AR5,INDIRECT(SUBSTITUTE($J5," ","")&amp;"Manufactures"),2,0),"Требуется код страны"))</f>
        <v>Бангладеш</v>
      </c>
      <c r="AU5" s="76">
        <f t="shared" si="2"/>
        <v>0.1</v>
      </c>
      <c r="AV5" s="43">
        <f t="shared" si="3"/>
        <v>0.15000000000000002</v>
      </c>
      <c r="AW5" s="43">
        <f t="shared" si="4"/>
        <v>0.60000000000000009</v>
      </c>
      <c r="AX5" s="43">
        <f t="shared" si="5"/>
        <v>0.90000000000000013</v>
      </c>
      <c r="AY5" s="171">
        <v>8.9249999999999989</v>
      </c>
      <c r="AZ5" s="172">
        <f t="shared" si="6"/>
        <v>53.55</v>
      </c>
      <c r="BA5" s="45">
        <f>IF(A5&lt;&gt;"",IF(_xlfn.XLOOKUP(A5,'1C'!A:A,'1C'!A:A,0,0)&gt;0,1,0),"")</f>
        <v>0</v>
      </c>
      <c r="BB5" s="149">
        <f>IF(C5&lt;&gt;"",IF(_xlfn.XLOOKUP(C5,'1C'!S:S,'1C'!S:S,0,0)&gt;0,0,1),"")</f>
        <v>1</v>
      </c>
      <c r="BC5" s="73" t="str">
        <f t="shared" si="7"/>
        <v>-</v>
      </c>
    </row>
    <row r="6" spans="1:56" ht="129.4" customHeight="1">
      <c r="A6" s="43" t="str">
        <f t="shared" si="0"/>
        <v>19H001A-DESERTroyal</v>
      </c>
      <c r="B6" s="45" t="str">
        <f>IF(C6&lt;&gt;"",_xlfn.XLOOKUP(A6,'1C'!A:A,'1C'!B:B,MID(_xlfn.XLOOKUP(C6,'1C'!S:S,'1C'!B:B,"new",0),1,7)&amp;IF(BC6=1,IF(L6&lt;&gt;"",_xlfn.XLOOKUP(L6,Colors!A:A,Colors!B:B,"new",0),"требуется цвет"),""),0))</f>
        <v>new</v>
      </c>
      <c r="C6" s="44" t="s">
        <v>2045</v>
      </c>
      <c r="D6" s="44" t="str">
        <f>Order!C4</f>
        <v>LIGHTWEIGHT ROPE</v>
      </c>
      <c r="E6" s="43" t="str">
        <f>IF(F6&lt;&gt;"",IFERROR(VLOOKUP(F6,Категории!A:B,2,0),""),"Требуется категория")</f>
        <v>Бейсболки</v>
      </c>
      <c r="F6" s="44" t="s">
        <v>2315</v>
      </c>
      <c r="G6" s="63" t="s">
        <v>884</v>
      </c>
      <c r="H6" s="44" t="s">
        <v>388</v>
      </c>
      <c r="J6" s="57" t="str">
        <f>'1C'!$AF$1</f>
        <v>American Needle</v>
      </c>
      <c r="K6" s="103" t="s">
        <v>1576</v>
      </c>
      <c r="L6" s="58" t="s">
        <v>71</v>
      </c>
      <c r="M6" s="66"/>
      <c r="N6" s="141" t="str">
        <f>Order!B4</f>
        <v>100% Хлопок</v>
      </c>
      <c r="O6" s="65"/>
      <c r="P6" s="63" t="s">
        <v>43</v>
      </c>
      <c r="Q6" s="59" t="str">
        <f>IF(P6&lt;&gt;"",IFERROR(VLOOKUP(P6,MaterialsTypes!F:G,2,0),IFERROR(VLOOKUP(N6,MaterialsTypes100,2,0),"")),IFERROR(VLOOKUP(N6,MaterialsTypes100,2,0),""))</f>
        <v>Текстиль, ткань</v>
      </c>
      <c r="R6" s="58" t="s">
        <v>382</v>
      </c>
      <c r="S6" s="58">
        <v>12</v>
      </c>
      <c r="V6" s="58"/>
      <c r="X6" s="58"/>
      <c r="Z6" s="58"/>
      <c r="AB6" s="58"/>
      <c r="AD6" s="58"/>
      <c r="AQ6" s="57">
        <f t="shared" si="1"/>
        <v>12</v>
      </c>
      <c r="AR6" s="66" t="str">
        <f>Order!A4</f>
        <v>BD</v>
      </c>
      <c r="AS6" s="56" t="str">
        <f ca="1">IF(BA6&gt;0,_xlfn.XLOOKUP(A6,'1C'!$A:$A,'1C'!P:P,"",0,),IF(AR6&lt;&gt;"",VLOOKUP(AR6,INDIRECT(SUBSTITUTE($J6," ","")&amp;"Manufactures"),3,0),"Требуется код страны"))</f>
        <v>American Needle, Inc; 1275 Busch Parkway, Buffalo Grove, IL 60089, USA</v>
      </c>
      <c r="AT6" s="56" t="str">
        <f ca="1">IF(BA6&gt;0,_xlfn.XLOOKUP(A6,'1C'!$A:$A,'1C'!O:O,"",0),IF(AR6&lt;&gt;"",VLOOKUP(AR6,INDIRECT(SUBSTITUTE($J6," ","")&amp;"Manufactures"),2,0),"Требуется код страны"))</f>
        <v>Бангладеш</v>
      </c>
      <c r="AU6" s="76">
        <f t="shared" si="2"/>
        <v>0.1</v>
      </c>
      <c r="AV6" s="43">
        <f t="shared" si="3"/>
        <v>0.15000000000000002</v>
      </c>
      <c r="AW6" s="43">
        <f t="shared" si="4"/>
        <v>1.2000000000000002</v>
      </c>
      <c r="AX6" s="43">
        <f t="shared" si="5"/>
        <v>1.8000000000000003</v>
      </c>
      <c r="AY6" s="171">
        <v>8.9249999999999989</v>
      </c>
      <c r="AZ6" s="172">
        <f t="shared" si="6"/>
        <v>107.1</v>
      </c>
      <c r="BA6" s="45">
        <f>IF(A6&lt;&gt;"",IF(_xlfn.XLOOKUP(A6,'1C'!A:A,'1C'!A:A,0,0)&gt;0,1,0),"")</f>
        <v>0</v>
      </c>
      <c r="BB6" s="149">
        <f>IF(C6&lt;&gt;"",IF(_xlfn.XLOOKUP(C6,'1C'!S:S,'1C'!S:S,0,0)&gt;0,0,1),"")</f>
        <v>1</v>
      </c>
      <c r="BC6" s="73" t="str">
        <f t="shared" si="7"/>
        <v>-</v>
      </c>
    </row>
    <row r="7" spans="1:56" ht="128.65" customHeight="1">
      <c r="A7" s="43" t="str">
        <f t="shared" si="0"/>
        <v>19H001A-GOLFDgrass green</v>
      </c>
      <c r="B7" s="45" t="str">
        <f>IF(C7&lt;&gt;"",_xlfn.XLOOKUP(A7,'1C'!A:A,'1C'!B:B,MID(_xlfn.XLOOKUP(C7,'1C'!S:S,'1C'!B:B,"new",0),1,7)&amp;IF(BC7=1,IF(L7&lt;&gt;"",_xlfn.XLOOKUP(L7,Colors!A:A,Colors!B:B,"new",0),"требуется цвет"),""),0))</f>
        <v>new</v>
      </c>
      <c r="C7" s="44" t="s">
        <v>2046</v>
      </c>
      <c r="D7" s="44" t="str">
        <f>Order!C5</f>
        <v>LIGHTWEIGHT ROPE</v>
      </c>
      <c r="E7" s="43" t="str">
        <f>IF(F7&lt;&gt;"",IFERROR(VLOOKUP(F7,Категории!A:B,2,0),""),"Требуется категория")</f>
        <v>Бейсболки</v>
      </c>
      <c r="F7" s="44" t="s">
        <v>2315</v>
      </c>
      <c r="G7" s="63" t="s">
        <v>884</v>
      </c>
      <c r="H7" s="44" t="s">
        <v>388</v>
      </c>
      <c r="J7" s="57" t="str">
        <f>'1C'!$AF$1</f>
        <v>American Needle</v>
      </c>
      <c r="K7" s="103" t="s">
        <v>2263</v>
      </c>
      <c r="L7" s="58" t="s">
        <v>60</v>
      </c>
      <c r="M7" s="66"/>
      <c r="N7" s="141" t="str">
        <f>Order!B5</f>
        <v>100% Хлопок</v>
      </c>
      <c r="O7" s="65"/>
      <c r="P7" s="63" t="s">
        <v>43</v>
      </c>
      <c r="Q7" s="59" t="str">
        <f>IF(P7&lt;&gt;"",IFERROR(VLOOKUP(P7,MaterialsTypes!F:G,2,0),IFERROR(VLOOKUP(N7,MaterialsTypes100,2,0),"")),IFERROR(VLOOKUP(N7,MaterialsTypes100,2,0),""))</f>
        <v>Текстиль, ткань</v>
      </c>
      <c r="R7" s="58" t="s">
        <v>382</v>
      </c>
      <c r="S7" s="58">
        <v>6</v>
      </c>
      <c r="V7" s="58"/>
      <c r="X7" s="58"/>
      <c r="Z7" s="58"/>
      <c r="AB7" s="58"/>
      <c r="AD7" s="58"/>
      <c r="AQ7" s="57">
        <f t="shared" si="1"/>
        <v>6</v>
      </c>
      <c r="AR7" s="66" t="str">
        <f>Order!A5</f>
        <v>BD</v>
      </c>
      <c r="AS7" s="56" t="str">
        <f ca="1">IF(BA7&gt;0,_xlfn.XLOOKUP(A7,'1C'!$A:$A,'1C'!P:P,"",0,),IF(AR7&lt;&gt;"",VLOOKUP(AR7,INDIRECT(SUBSTITUTE($J7," ","")&amp;"Manufactures"),3,0),"Требуется код страны"))</f>
        <v>American Needle, Inc; 1275 Busch Parkway, Buffalo Grove, IL 60089, USA</v>
      </c>
      <c r="AT7" s="56" t="str">
        <f ca="1">IF(BA7&gt;0,_xlfn.XLOOKUP(A7,'1C'!$A:$A,'1C'!O:O,"",0),IF(AR7&lt;&gt;"",VLOOKUP(AR7,INDIRECT(SUBSTITUTE($J7," ","")&amp;"Manufactures"),2,0),"Требуется код страны"))</f>
        <v>Бангладеш</v>
      </c>
      <c r="AU7" s="76">
        <f t="shared" si="2"/>
        <v>0.1</v>
      </c>
      <c r="AV7" s="43">
        <f t="shared" si="3"/>
        <v>0.15000000000000002</v>
      </c>
      <c r="AW7" s="43">
        <f t="shared" si="4"/>
        <v>0.60000000000000009</v>
      </c>
      <c r="AX7" s="43">
        <f t="shared" si="5"/>
        <v>0.90000000000000013</v>
      </c>
      <c r="AY7" s="171">
        <v>8.9249999999999989</v>
      </c>
      <c r="AZ7" s="172">
        <f t="shared" si="6"/>
        <v>53.55</v>
      </c>
      <c r="BA7" s="45">
        <f>IF(A7&lt;&gt;"",IF(_xlfn.XLOOKUP(A7,'1C'!A:A,'1C'!A:A,0,0)&gt;0,1,0),"")</f>
        <v>0</v>
      </c>
      <c r="BB7" s="149">
        <f>IF(C7&lt;&gt;"",IF(_xlfn.XLOOKUP(C7,'1C'!S:S,'1C'!S:S,0,0)&gt;0,0,1),"")</f>
        <v>1</v>
      </c>
      <c r="BC7" s="73" t="str">
        <f t="shared" si="7"/>
        <v>-</v>
      </c>
    </row>
    <row r="8" spans="1:56" ht="115.7" customHeight="1">
      <c r="A8" s="43" t="str">
        <f t="shared" si="0"/>
        <v>19H001A-HAWAOlemon ice</v>
      </c>
      <c r="B8" s="45" t="str">
        <f>IF(C8&lt;&gt;"",_xlfn.XLOOKUP(A8,'1C'!A:A,'1C'!B:B,MID(_xlfn.XLOOKUP(C8,'1C'!S:S,'1C'!B:B,"new",0),1,7)&amp;IF(BC8=1,IF(L8&lt;&gt;"",_xlfn.XLOOKUP(L8,Colors!A:A,Colors!B:B,"new",0),"требуется цвет"),""),0))</f>
        <v>new</v>
      </c>
      <c r="C8" s="44" t="s">
        <v>2047</v>
      </c>
      <c r="D8" s="44" t="str">
        <f>Order!C6</f>
        <v>LIGHTWEIGHT ROPE</v>
      </c>
      <c r="E8" s="43" t="str">
        <f>IF(F8&lt;&gt;"",IFERROR(VLOOKUP(F8,Категории!A:B,2,0),""),"Требуется категория")</f>
        <v>Бейсболки</v>
      </c>
      <c r="F8" s="44" t="s">
        <v>2315</v>
      </c>
      <c r="G8" s="63" t="s">
        <v>884</v>
      </c>
      <c r="H8" s="44" t="s">
        <v>388</v>
      </c>
      <c r="J8" s="57" t="str">
        <f>'1C'!$AF$1</f>
        <v>American Needle</v>
      </c>
      <c r="K8" s="103" t="s">
        <v>2264</v>
      </c>
      <c r="L8" s="58" t="s">
        <v>750</v>
      </c>
      <c r="M8" s="66"/>
      <c r="N8" s="141" t="str">
        <f>Order!B6</f>
        <v>100% Хлопок</v>
      </c>
      <c r="O8" s="65"/>
      <c r="P8" s="63" t="s">
        <v>43</v>
      </c>
      <c r="Q8" s="59" t="str">
        <f>IF(P8&lt;&gt;"",IFERROR(VLOOKUP(P8,MaterialsTypes!F:G,2,0),IFERROR(VLOOKUP(N8,MaterialsTypes100,2,0),"")),IFERROR(VLOOKUP(N8,MaterialsTypes100,2,0),""))</f>
        <v>Текстиль, ткань</v>
      </c>
      <c r="R8" s="58" t="s">
        <v>382</v>
      </c>
      <c r="S8" s="58">
        <v>12</v>
      </c>
      <c r="V8" s="58"/>
      <c r="X8" s="58"/>
      <c r="Z8" s="58"/>
      <c r="AB8" s="58"/>
      <c r="AD8" s="58"/>
      <c r="AQ8" s="57">
        <f t="shared" si="1"/>
        <v>12</v>
      </c>
      <c r="AR8" s="66" t="str">
        <f>Order!A6</f>
        <v>BD</v>
      </c>
      <c r="AS8" s="56" t="str">
        <f ca="1">IF(BA8&gt;0,_xlfn.XLOOKUP(A8,'1C'!$A:$A,'1C'!P:P,"",0,),IF(AR8&lt;&gt;"",VLOOKUP(AR8,INDIRECT(SUBSTITUTE($J8," ","")&amp;"Manufactures"),3,0),"Требуется код страны"))</f>
        <v>American Needle, Inc; 1275 Busch Parkway, Buffalo Grove, IL 60089, USA</v>
      </c>
      <c r="AT8" s="56" t="str">
        <f ca="1">IF(BA8&gt;0,_xlfn.XLOOKUP(A8,'1C'!$A:$A,'1C'!O:O,"",0),IF(AR8&lt;&gt;"",VLOOKUP(AR8,INDIRECT(SUBSTITUTE($J8," ","")&amp;"Manufactures"),2,0),"Требуется код страны"))</f>
        <v>Бангладеш</v>
      </c>
      <c r="AU8" s="76">
        <f t="shared" si="2"/>
        <v>0.1</v>
      </c>
      <c r="AV8" s="43">
        <f t="shared" si="3"/>
        <v>0.15000000000000002</v>
      </c>
      <c r="AW8" s="43">
        <f t="shared" si="4"/>
        <v>1.2000000000000002</v>
      </c>
      <c r="AX8" s="43">
        <f t="shared" si="5"/>
        <v>1.8000000000000003</v>
      </c>
      <c r="AY8" s="171">
        <v>8.9249999999999989</v>
      </c>
      <c r="AZ8" s="172">
        <f t="shared" si="6"/>
        <v>107.1</v>
      </c>
      <c r="BA8" s="45">
        <f>IF(A8&lt;&gt;"",IF(_xlfn.XLOOKUP(A8,'1C'!A:A,'1C'!A:A,0,0)&gt;0,1,0),"")</f>
        <v>0</v>
      </c>
      <c r="BB8" s="149">
        <f>IF(C8&lt;&gt;"",IF(_xlfn.XLOOKUP(C8,'1C'!S:S,'1C'!S:S,0,0)&gt;0,0,1),"")</f>
        <v>1</v>
      </c>
      <c r="BC8" s="73" t="str">
        <f t="shared" si="7"/>
        <v>-</v>
      </c>
    </row>
    <row r="9" spans="1:56" ht="124.7" customHeight="1">
      <c r="A9" s="43" t="str">
        <f t="shared" si="0"/>
        <v>19H001A-MUSICCstone</v>
      </c>
      <c r="B9" s="45" t="str">
        <f>IF(C9&lt;&gt;"",_xlfn.XLOOKUP(A9,'1C'!A:A,'1C'!B:B,MID(_xlfn.XLOOKUP(C9,'1C'!S:S,'1C'!B:B,"new",0),1,7)&amp;IF(BC9=1,IF(L9&lt;&gt;"",_xlfn.XLOOKUP(L9,Colors!A:A,Colors!B:B,"new",0),"требуется цвет"),""),0))</f>
        <v>new</v>
      </c>
      <c r="C9" s="44" t="s">
        <v>2048</v>
      </c>
      <c r="D9" s="44" t="str">
        <f>Order!C7</f>
        <v>LIGHTWEIGHT ROPE</v>
      </c>
      <c r="E9" s="43" t="str">
        <f>IF(F9&lt;&gt;"",IFERROR(VLOOKUP(F9,Категории!A:B,2,0),""),"Требуется категория")</f>
        <v>Бейсболки</v>
      </c>
      <c r="F9" s="44" t="s">
        <v>2315</v>
      </c>
      <c r="G9" s="63" t="s">
        <v>884</v>
      </c>
      <c r="H9" s="44" t="s">
        <v>388</v>
      </c>
      <c r="J9" s="57" t="str">
        <f>'1C'!$AF$1</f>
        <v>American Needle</v>
      </c>
      <c r="K9" s="103" t="s">
        <v>2265</v>
      </c>
      <c r="L9" s="58" t="s">
        <v>231</v>
      </c>
      <c r="M9" s="66"/>
      <c r="N9" s="141" t="str">
        <f>Order!B7</f>
        <v>100% Хлопок</v>
      </c>
      <c r="O9" s="65"/>
      <c r="P9" s="63" t="s">
        <v>43</v>
      </c>
      <c r="Q9" s="59" t="str">
        <f>IF(P9&lt;&gt;"",IFERROR(VLOOKUP(P9,MaterialsTypes!F:G,2,0),IFERROR(VLOOKUP(N9,MaterialsTypes100,2,0),"")),IFERROR(VLOOKUP(N9,MaterialsTypes100,2,0),""))</f>
        <v>Текстиль, ткань</v>
      </c>
      <c r="R9" s="58" t="s">
        <v>382</v>
      </c>
      <c r="S9" s="58">
        <v>6</v>
      </c>
      <c r="V9" s="58"/>
      <c r="X9" s="58"/>
      <c r="Z9" s="58"/>
      <c r="AB9" s="58"/>
      <c r="AD9" s="58"/>
      <c r="AQ9" s="57">
        <f t="shared" si="1"/>
        <v>6</v>
      </c>
      <c r="AR9" s="66" t="str">
        <f>Order!A7</f>
        <v>BD</v>
      </c>
      <c r="AS9" s="56" t="str">
        <f ca="1">IF(BA9&gt;0,_xlfn.XLOOKUP(A9,'1C'!$A:$A,'1C'!P:P,"",0,),IF(AR9&lt;&gt;"",VLOOKUP(AR9,INDIRECT(SUBSTITUTE($J9," ","")&amp;"Manufactures"),3,0),"Требуется код страны"))</f>
        <v>American Needle, Inc; 1275 Busch Parkway, Buffalo Grove, IL 60089, USA</v>
      </c>
      <c r="AT9" s="56" t="str">
        <f ca="1">IF(BA9&gt;0,_xlfn.XLOOKUP(A9,'1C'!$A:$A,'1C'!O:O,"",0),IF(AR9&lt;&gt;"",VLOOKUP(AR9,INDIRECT(SUBSTITUTE($J9," ","")&amp;"Manufactures"),2,0),"Требуется код страны"))</f>
        <v>Бангладеш</v>
      </c>
      <c r="AU9" s="76">
        <f t="shared" si="2"/>
        <v>0.1</v>
      </c>
      <c r="AV9" s="43">
        <f t="shared" si="3"/>
        <v>0.15000000000000002</v>
      </c>
      <c r="AW9" s="43">
        <f t="shared" si="4"/>
        <v>0.60000000000000009</v>
      </c>
      <c r="AX9" s="43">
        <f t="shared" si="5"/>
        <v>0.90000000000000013</v>
      </c>
      <c r="AY9" s="171">
        <v>8.9249999999999989</v>
      </c>
      <c r="AZ9" s="172">
        <f t="shared" si="6"/>
        <v>53.55</v>
      </c>
      <c r="BA9" s="45">
        <f>IF(A9&lt;&gt;"",IF(_xlfn.XLOOKUP(A9,'1C'!A:A,'1C'!A:A,0,0)&gt;0,1,0),"")</f>
        <v>0</v>
      </c>
      <c r="BB9" s="149">
        <f>IF(C9&lt;&gt;"",IF(_xlfn.XLOOKUP(C9,'1C'!S:S,'1C'!S:S,0,0)&gt;0,0,1),"")</f>
        <v>1</v>
      </c>
      <c r="BC9" s="73" t="str">
        <f t="shared" si="7"/>
        <v>-</v>
      </c>
    </row>
    <row r="10" spans="1:56" ht="120" customHeight="1">
      <c r="A10" s="43" t="str">
        <f t="shared" si="0"/>
        <v>19H001A-TUSCONnavy</v>
      </c>
      <c r="B10" s="45" t="str">
        <f>IF(C10&lt;&gt;"",_xlfn.XLOOKUP(A10,'1C'!A:A,'1C'!B:B,MID(_xlfn.XLOOKUP(C10,'1C'!S:S,'1C'!B:B,"new",0),1,7)&amp;IF(BC10=1,IF(L10&lt;&gt;"",_xlfn.XLOOKUP(L10,Colors!A:A,Colors!B:B,"new",0),"требуется цвет"),""),0))</f>
        <v>new</v>
      </c>
      <c r="C10" s="44" t="s">
        <v>2049</v>
      </c>
      <c r="D10" s="44" t="str">
        <f>Order!C8</f>
        <v>LIGHTWEIGHT ROPE</v>
      </c>
      <c r="E10" s="43" t="str">
        <f>IF(F10&lt;&gt;"",IFERROR(VLOOKUP(F10,Категории!A:B,2,0),""),"Требуется категория")</f>
        <v>Бейсболки</v>
      </c>
      <c r="F10" s="44" t="s">
        <v>2315</v>
      </c>
      <c r="G10" s="63" t="s">
        <v>884</v>
      </c>
      <c r="H10" s="44" t="s">
        <v>388</v>
      </c>
      <c r="J10" s="57" t="str">
        <f>'1C'!$AF$1</f>
        <v>American Needle</v>
      </c>
      <c r="K10" s="103" t="s">
        <v>818</v>
      </c>
      <c r="L10" s="59" t="str">
        <f>IF(K10&lt;&gt;"",IFERROR(VLOOKUP(A10,'1C'!A:T,8,0),IFERROR(VLOOKUP(K10,Colors!D:E,2,0),"")),"")</f>
        <v>темно-синий</v>
      </c>
      <c r="M10" s="145" t="str">
        <f>IF(K10&lt;&gt;"",IFERROR(VLOOKUP(A10,'1C'!A:T,18,0),IFERROR(VLOOKUP(K10,Colors!D:E,2,0),"")),"")</f>
        <v>темно-синий</v>
      </c>
      <c r="N10" s="141" t="str">
        <f>Order!B8</f>
        <v>100% Хлопок</v>
      </c>
      <c r="O10" s="65"/>
      <c r="P10" s="63" t="s">
        <v>43</v>
      </c>
      <c r="Q10" s="59" t="str">
        <f>IF(P10&lt;&gt;"",IFERROR(VLOOKUP(P10,MaterialsTypes!F:G,2,0),IFERROR(VLOOKUP(N10,MaterialsTypes100,2,0),"")),IFERROR(VLOOKUP(N10,MaterialsTypes100,2,0),""))</f>
        <v>Текстиль, ткань</v>
      </c>
      <c r="R10" s="58" t="s">
        <v>382</v>
      </c>
      <c r="S10" s="58">
        <v>12</v>
      </c>
      <c r="V10" s="58"/>
      <c r="X10" s="58"/>
      <c r="Z10" s="58"/>
      <c r="AB10" s="58"/>
      <c r="AD10" s="58"/>
      <c r="AQ10" s="57">
        <f t="shared" si="1"/>
        <v>12</v>
      </c>
      <c r="AR10" s="66" t="str">
        <f>Order!A8</f>
        <v>BD</v>
      </c>
      <c r="AS10" s="56" t="str">
        <f ca="1">IF(BA10&gt;0,_xlfn.XLOOKUP(A10,'1C'!$A:$A,'1C'!P:P,"",0,),IF(AR10&lt;&gt;"",VLOOKUP(AR10,INDIRECT(SUBSTITUTE($J10," ","")&amp;"Manufactures"),3,0),"Требуется код страны"))</f>
        <v>American Needle, Inc; 1275 Busch Parkway, Buffalo Grove, IL 60089, USA</v>
      </c>
      <c r="AT10" s="56" t="str">
        <f ca="1">IF(BA10&gt;0,_xlfn.XLOOKUP(A10,'1C'!$A:$A,'1C'!O:O,"",0),IF(AR10&lt;&gt;"",VLOOKUP(AR10,INDIRECT(SUBSTITUTE($J10," ","")&amp;"Manufactures"),2,0),"Требуется код страны"))</f>
        <v>Бангладеш</v>
      </c>
      <c r="AU10" s="76">
        <f t="shared" si="2"/>
        <v>0.1</v>
      </c>
      <c r="AV10" s="43">
        <f t="shared" si="3"/>
        <v>0.15000000000000002</v>
      </c>
      <c r="AW10" s="43">
        <f t="shared" si="4"/>
        <v>1.2000000000000002</v>
      </c>
      <c r="AX10" s="43">
        <f t="shared" si="5"/>
        <v>1.8000000000000003</v>
      </c>
      <c r="AY10" s="171">
        <v>8.9249999999999989</v>
      </c>
      <c r="AZ10" s="172">
        <f t="shared" si="6"/>
        <v>107.1</v>
      </c>
      <c r="BA10" s="45">
        <f>IF(A10&lt;&gt;"",IF(_xlfn.XLOOKUP(A10,'1C'!A:A,'1C'!A:A,0,0)&gt;0,1,0),"")</f>
        <v>0</v>
      </c>
      <c r="BB10" s="149">
        <f>IF(C10&lt;&gt;"",IF(_xlfn.XLOOKUP(C10,'1C'!S:S,'1C'!S:S,0,0)&gt;0,0,1),"")</f>
        <v>1</v>
      </c>
      <c r="BC10" s="73" t="str">
        <f t="shared" si="7"/>
        <v>-</v>
      </c>
    </row>
    <row r="11" spans="1:56" ht="119.65" customHeight="1">
      <c r="A11" s="43" t="str">
        <f t="shared" si="0"/>
        <v>19H005A-CONDORivory</v>
      </c>
      <c r="B11" s="45" t="str">
        <f>IF(C11&lt;&gt;"",_xlfn.XLOOKUP(A11,'1C'!A:A,'1C'!B:B,MID(_xlfn.XLOOKUP(C11,'1C'!S:S,'1C'!B:B,"new",0),1,7)&amp;IF(BC11=1,IF(L11&lt;&gt;"",_xlfn.XLOOKUP(L11,Colors!A:A,Colors!B:B,"new",0),"требуется цвет"),""),0))</f>
        <v>new</v>
      </c>
      <c r="C11" s="44" t="s">
        <v>2050</v>
      </c>
      <c r="D11" s="44" t="str">
        <f>Order!C9</f>
        <v>DRIFTER</v>
      </c>
      <c r="E11" s="43" t="str">
        <f>IF(F11&lt;&gt;"",IFERROR(VLOOKUP(F11,Категории!A:B,2,0),""),"Требуется категория")</f>
        <v>Бейсболки</v>
      </c>
      <c r="F11" s="44" t="s">
        <v>2315</v>
      </c>
      <c r="G11" s="63" t="s">
        <v>884</v>
      </c>
      <c r="H11" s="44" t="s">
        <v>388</v>
      </c>
      <c r="J11" s="57" t="str">
        <f>'1C'!$AF$1</f>
        <v>American Needle</v>
      </c>
      <c r="K11" s="103" t="s">
        <v>2266</v>
      </c>
      <c r="L11" s="58" t="s">
        <v>57</v>
      </c>
      <c r="M11" s="66"/>
      <c r="N11" s="141" t="str">
        <f>Order!B9</f>
        <v>58% Полиэстер - 42% Нейлон</v>
      </c>
      <c r="O11" s="65"/>
      <c r="P11" s="63"/>
      <c r="Q11" s="59" t="s">
        <v>15</v>
      </c>
      <c r="R11" s="58" t="s">
        <v>382</v>
      </c>
      <c r="S11" s="58">
        <v>29</v>
      </c>
      <c r="V11" s="58"/>
      <c r="X11" s="58"/>
      <c r="Z11" s="58"/>
      <c r="AB11" s="58"/>
      <c r="AD11" s="58"/>
      <c r="AQ11" s="57">
        <f t="shared" si="1"/>
        <v>29</v>
      </c>
      <c r="AR11" s="66" t="str">
        <f>Order!A9</f>
        <v>CN</v>
      </c>
      <c r="AS11" s="56" t="str">
        <f ca="1">IF(BA11&gt;0,_xlfn.XLOOKUP(A11,'1C'!$A:$A,'1C'!P:P,"",0,),IF(AR11&lt;&gt;"",VLOOKUP(AR11,INDIRECT(SUBSTITUTE($J11," ","")&amp;"Manufactures"),3,0),"Требуется код страны"))</f>
        <v>American Needle, Inc; 1275 Busch Parkway, Buffalo Grove, IL 60089, USA</v>
      </c>
      <c r="AT11" s="56" t="str">
        <f ca="1">IF(BA11&gt;0,_xlfn.XLOOKUP(A11,'1C'!$A:$A,'1C'!O:O,"",0),IF(AR11&lt;&gt;"",VLOOKUP(AR11,INDIRECT(SUBSTITUTE($J11," ","")&amp;"Manufactures"),2,0),"Требуется код страны"))</f>
        <v>Китай</v>
      </c>
      <c r="AU11" s="76">
        <f t="shared" si="2"/>
        <v>0.1</v>
      </c>
      <c r="AV11" s="43">
        <f t="shared" si="3"/>
        <v>0.15000000000000002</v>
      </c>
      <c r="AW11" s="43">
        <f t="shared" si="4"/>
        <v>2.9000000000000004</v>
      </c>
      <c r="AX11" s="43">
        <f t="shared" si="5"/>
        <v>4.3500000000000005</v>
      </c>
      <c r="AY11" s="171">
        <v>8.9251724137931028</v>
      </c>
      <c r="AZ11" s="172">
        <f t="shared" si="6"/>
        <v>258.83</v>
      </c>
      <c r="BA11" s="45">
        <f>IF(A11&lt;&gt;"",IF(_xlfn.XLOOKUP(A11,'1C'!A:A,'1C'!A:A,0,0)&gt;0,1,0),"")</f>
        <v>0</v>
      </c>
      <c r="BB11" s="149">
        <f>IF(C11&lt;&gt;"",IF(_xlfn.XLOOKUP(C11,'1C'!S:S,'1C'!S:S,0,0)&gt;0,0,1),"")</f>
        <v>1</v>
      </c>
      <c r="BC11" s="73" t="str">
        <f t="shared" si="7"/>
        <v>-</v>
      </c>
    </row>
    <row r="12" spans="1:56" ht="120" customHeight="1">
      <c r="A12" s="43" t="str">
        <f t="shared" si="0"/>
        <v>19H005A-FLCOmint</v>
      </c>
      <c r="B12" s="45" t="str">
        <f>IF(C12&lt;&gt;"",_xlfn.XLOOKUP(A12,'1C'!A:A,'1C'!B:B,MID(_xlfn.XLOOKUP(C12,'1C'!S:S,'1C'!B:B,"new",0),1,7)&amp;IF(BC12=1,IF(L12&lt;&gt;"",_xlfn.XLOOKUP(L12,Colors!A:A,Colors!B:B,"new",0),"требуется цвет"),""),0))</f>
        <v>new</v>
      </c>
      <c r="C12" s="44" t="s">
        <v>2051</v>
      </c>
      <c r="D12" s="44" t="str">
        <f>Order!C10</f>
        <v>DRIFTER</v>
      </c>
      <c r="E12" s="43" t="str">
        <f>IF(F12&lt;&gt;"",IFERROR(VLOOKUP(F12,Категории!A:B,2,0),""),"Требуется категория")</f>
        <v>Бейсболки</v>
      </c>
      <c r="F12" s="44" t="s">
        <v>2315</v>
      </c>
      <c r="G12" s="63" t="s">
        <v>884</v>
      </c>
      <c r="H12" s="44" t="s">
        <v>388</v>
      </c>
      <c r="J12" s="57" t="str">
        <f>'1C'!$AF$1</f>
        <v>American Needle</v>
      </c>
      <c r="K12" s="103" t="s">
        <v>824</v>
      </c>
      <c r="L12" s="58" t="s">
        <v>717</v>
      </c>
      <c r="M12" s="66"/>
      <c r="N12" s="141" t="str">
        <f>Order!B10</f>
        <v>58% Полиэстер - 42% Нейлон</v>
      </c>
      <c r="O12" s="65"/>
      <c r="P12" s="63"/>
      <c r="Q12" s="59" t="s">
        <v>15</v>
      </c>
      <c r="R12" s="58" t="s">
        <v>382</v>
      </c>
      <c r="S12" s="58">
        <v>29</v>
      </c>
      <c r="V12" s="58"/>
      <c r="X12" s="58"/>
      <c r="Z12" s="58"/>
      <c r="AB12" s="58"/>
      <c r="AD12" s="58"/>
      <c r="AQ12" s="57">
        <f t="shared" si="1"/>
        <v>29</v>
      </c>
      <c r="AR12" s="66" t="str">
        <f>Order!A10</f>
        <v>CN</v>
      </c>
      <c r="AS12" s="56" t="str">
        <f ca="1">IF(BA12&gt;0,_xlfn.XLOOKUP(A12,'1C'!$A:$A,'1C'!P:P,"",0,),IF(AR12&lt;&gt;"",VLOOKUP(AR12,INDIRECT(SUBSTITUTE($J12," ","")&amp;"Manufactures"),3,0),"Требуется код страны"))</f>
        <v>American Needle, Inc; 1275 Busch Parkway, Buffalo Grove, IL 60089, USA</v>
      </c>
      <c r="AT12" s="56" t="str">
        <f ca="1">IF(BA12&gt;0,_xlfn.XLOOKUP(A12,'1C'!$A:$A,'1C'!O:O,"",0),IF(AR12&lt;&gt;"",VLOOKUP(AR12,INDIRECT(SUBSTITUTE($J12," ","")&amp;"Manufactures"),2,0),"Требуется код страны"))</f>
        <v>Китай</v>
      </c>
      <c r="AU12" s="76">
        <f t="shared" si="2"/>
        <v>0.1</v>
      </c>
      <c r="AV12" s="43">
        <f t="shared" si="3"/>
        <v>0.15000000000000002</v>
      </c>
      <c r="AW12" s="43">
        <f t="shared" si="4"/>
        <v>2.9000000000000004</v>
      </c>
      <c r="AX12" s="43">
        <f t="shared" si="5"/>
        <v>4.3500000000000005</v>
      </c>
      <c r="AY12" s="171">
        <v>8.9251724137931028</v>
      </c>
      <c r="AZ12" s="172">
        <f t="shared" si="6"/>
        <v>258.83</v>
      </c>
      <c r="BA12" s="45">
        <f>IF(A12&lt;&gt;"",IF(_xlfn.XLOOKUP(A12,'1C'!A:A,'1C'!A:A,0,0)&gt;0,1,0),"")</f>
        <v>0</v>
      </c>
      <c r="BB12" s="149">
        <f>IF(C12&lt;&gt;"",IF(_xlfn.XLOOKUP(C12,'1C'!S:S,'1C'!S:S,0,0)&gt;0,0,1),"")</f>
        <v>1</v>
      </c>
      <c r="BC12" s="73" t="str">
        <f t="shared" si="7"/>
        <v>-</v>
      </c>
    </row>
    <row r="13" spans="1:56" ht="133.69999999999999" customHeight="1">
      <c r="A13" s="43" t="str">
        <f t="shared" si="0"/>
        <v>19H005A-HAWAOorange</v>
      </c>
      <c r="B13" s="45" t="str">
        <f>IF(C13&lt;&gt;"",_xlfn.XLOOKUP(A13,'1C'!A:A,'1C'!B:B,MID(_xlfn.XLOOKUP(C13,'1C'!S:S,'1C'!B:B,"new",0),1,7)&amp;IF(BC13=1,IF(L13&lt;&gt;"",_xlfn.XLOOKUP(L13,Colors!A:A,Colors!B:B,"new",0),"требуется цвет"),""),0))</f>
        <v>new</v>
      </c>
      <c r="C13" s="44" t="s">
        <v>2052</v>
      </c>
      <c r="D13" s="44" t="str">
        <f>Order!C11</f>
        <v>DRIFTER</v>
      </c>
      <c r="E13" s="43" t="str">
        <f>IF(F13&lt;&gt;"",IFERROR(VLOOKUP(F13,Категории!A:B,2,0),""),"Требуется категория")</f>
        <v>Бейсболки</v>
      </c>
      <c r="F13" s="44" t="s">
        <v>2315</v>
      </c>
      <c r="G13" s="63" t="s">
        <v>884</v>
      </c>
      <c r="H13" s="44" t="s">
        <v>388</v>
      </c>
      <c r="J13" s="57" t="str">
        <f>'1C'!$AF$1</f>
        <v>American Needle</v>
      </c>
      <c r="K13" s="103" t="s">
        <v>1567</v>
      </c>
      <c r="L13" s="58" t="s">
        <v>199</v>
      </c>
      <c r="M13" s="66"/>
      <c r="N13" s="141" t="str">
        <f>Order!B11</f>
        <v>58% Полиэстер - 42% Нейлон</v>
      </c>
      <c r="O13" s="65"/>
      <c r="P13" s="63"/>
      <c r="Q13" s="59" t="s">
        <v>15</v>
      </c>
      <c r="R13" s="58" t="s">
        <v>382</v>
      </c>
      <c r="S13" s="58">
        <v>26</v>
      </c>
      <c r="V13" s="58"/>
      <c r="X13" s="58"/>
      <c r="Z13" s="58"/>
      <c r="AB13" s="58"/>
      <c r="AD13" s="58"/>
      <c r="AQ13" s="57">
        <f t="shared" si="1"/>
        <v>26</v>
      </c>
      <c r="AR13" s="66" t="str">
        <f>Order!A11</f>
        <v>CN</v>
      </c>
      <c r="AS13" s="56" t="str">
        <f ca="1">IF(BA13&gt;0,_xlfn.XLOOKUP(A13,'1C'!$A:$A,'1C'!P:P,"",0,),IF(AR13&lt;&gt;"",VLOOKUP(AR13,INDIRECT(SUBSTITUTE($J13," ","")&amp;"Manufactures"),3,0),"Требуется код страны"))</f>
        <v>American Needle, Inc; 1275 Busch Parkway, Buffalo Grove, IL 60089, USA</v>
      </c>
      <c r="AT13" s="56" t="str">
        <f ca="1">IF(BA13&gt;0,_xlfn.XLOOKUP(A13,'1C'!$A:$A,'1C'!O:O,"",0),IF(AR13&lt;&gt;"",VLOOKUP(AR13,INDIRECT(SUBSTITUTE($J13," ","")&amp;"Manufactures"),2,0),"Требуется код страны"))</f>
        <v>Китай</v>
      </c>
      <c r="AU13" s="76">
        <f t="shared" si="2"/>
        <v>0.1</v>
      </c>
      <c r="AV13" s="43">
        <f t="shared" si="3"/>
        <v>0.15000000000000002</v>
      </c>
      <c r="AW13" s="43">
        <f t="shared" si="4"/>
        <v>2.6</v>
      </c>
      <c r="AX13" s="43">
        <f t="shared" si="5"/>
        <v>3.9000000000000004</v>
      </c>
      <c r="AY13" s="171">
        <v>8.9250000000000007</v>
      </c>
      <c r="AZ13" s="172">
        <f t="shared" si="6"/>
        <v>232.05</v>
      </c>
      <c r="BA13" s="45">
        <f>IF(A13&lt;&gt;"",IF(_xlfn.XLOOKUP(A13,'1C'!A:A,'1C'!A:A,0,0)&gt;0,1,0),"")</f>
        <v>0</v>
      </c>
      <c r="BB13" s="149">
        <f>IF(C13&lt;&gt;"",IF(_xlfn.XLOOKUP(C13,'1C'!S:S,'1C'!S:S,0,0)&gt;0,0,1),"")</f>
        <v>1</v>
      </c>
      <c r="BC13" s="73" t="str">
        <f t="shared" si="7"/>
        <v>-</v>
      </c>
    </row>
    <row r="14" spans="1:56" ht="120" customHeight="1">
      <c r="A14" s="43" t="str">
        <f t="shared" si="0"/>
        <v>19H005A-LAOPENbutter yellow</v>
      </c>
      <c r="B14" s="45" t="str">
        <f>IF(C14&lt;&gt;"",_xlfn.XLOOKUP(A14,'1C'!A:A,'1C'!B:B,MID(_xlfn.XLOOKUP(C14,'1C'!S:S,'1C'!B:B,"new",0),1,7)&amp;IF(BC14=1,IF(L14&lt;&gt;"",_xlfn.XLOOKUP(L14,Colors!A:A,Colors!B:B,"new",0),"требуется цвет"),""),0))</f>
        <v>new</v>
      </c>
      <c r="C14" s="44" t="s">
        <v>2053</v>
      </c>
      <c r="D14" s="44" t="str">
        <f>Order!C12</f>
        <v>DRIFTER</v>
      </c>
      <c r="E14" s="43" t="str">
        <f>IF(F14&lt;&gt;"",IFERROR(VLOOKUP(F14,Категории!A:B,2,0),""),"Требуется категория")</f>
        <v>Бейсболки</v>
      </c>
      <c r="F14" s="44" t="s">
        <v>2315</v>
      </c>
      <c r="G14" s="63" t="s">
        <v>884</v>
      </c>
      <c r="H14" s="44" t="s">
        <v>388</v>
      </c>
      <c r="J14" s="57" t="str">
        <f>'1C'!$AF$1</f>
        <v>American Needle</v>
      </c>
      <c r="K14" s="103" t="s">
        <v>2267</v>
      </c>
      <c r="L14" s="58" t="s">
        <v>223</v>
      </c>
      <c r="M14" s="66"/>
      <c r="N14" s="141" t="str">
        <f>Order!B12</f>
        <v>58% Полиэстер - 42% Нейлон</v>
      </c>
      <c r="O14" s="65"/>
      <c r="P14" s="63"/>
      <c r="Q14" s="59" t="s">
        <v>15</v>
      </c>
      <c r="R14" s="58" t="s">
        <v>382</v>
      </c>
      <c r="S14" s="58">
        <v>26</v>
      </c>
      <c r="V14" s="58"/>
      <c r="X14" s="58"/>
      <c r="Z14" s="58"/>
      <c r="AB14" s="58"/>
      <c r="AD14" s="58"/>
      <c r="AQ14" s="57">
        <f t="shared" si="1"/>
        <v>26</v>
      </c>
      <c r="AR14" s="66" t="str">
        <f>Order!A12</f>
        <v>CN</v>
      </c>
      <c r="AS14" s="56" t="str">
        <f ca="1">IF(BA14&gt;0,_xlfn.XLOOKUP(A14,'1C'!$A:$A,'1C'!P:P,"",0,),IF(AR14&lt;&gt;"",VLOOKUP(AR14,INDIRECT(SUBSTITUTE($J14," ","")&amp;"Manufactures"),3,0),"Требуется код страны"))</f>
        <v>American Needle, Inc; 1275 Busch Parkway, Buffalo Grove, IL 60089, USA</v>
      </c>
      <c r="AT14" s="56" t="str">
        <f ca="1">IF(BA14&gt;0,_xlfn.XLOOKUP(A14,'1C'!$A:$A,'1C'!O:O,"",0),IF(AR14&lt;&gt;"",VLOOKUP(AR14,INDIRECT(SUBSTITUTE($J14," ","")&amp;"Manufactures"),2,0),"Требуется код страны"))</f>
        <v>Китай</v>
      </c>
      <c r="AU14" s="76">
        <f t="shared" si="2"/>
        <v>0.1</v>
      </c>
      <c r="AV14" s="43">
        <f t="shared" si="3"/>
        <v>0.15000000000000002</v>
      </c>
      <c r="AW14" s="43">
        <f t="shared" si="4"/>
        <v>2.6</v>
      </c>
      <c r="AX14" s="43">
        <f t="shared" si="5"/>
        <v>3.9000000000000004</v>
      </c>
      <c r="AY14" s="171">
        <v>8.9250000000000007</v>
      </c>
      <c r="AZ14" s="172">
        <f t="shared" si="6"/>
        <v>232.05</v>
      </c>
      <c r="BA14" s="45">
        <f>IF(A14&lt;&gt;"",IF(_xlfn.XLOOKUP(A14,'1C'!A:A,'1C'!A:A,0,0)&gt;0,1,0),"")</f>
        <v>0</v>
      </c>
      <c r="BB14" s="149">
        <f>IF(C14&lt;&gt;"",IF(_xlfn.XLOOKUP(C14,'1C'!S:S,'1C'!S:S,0,0)&gt;0,0,1),"")</f>
        <v>1</v>
      </c>
      <c r="BC14" s="73" t="str">
        <f t="shared" si="7"/>
        <v>-</v>
      </c>
    </row>
    <row r="15" spans="1:56" ht="138.6" customHeight="1">
      <c r="A15" s="43" t="str">
        <f t="shared" si="0"/>
        <v>19H005A-SWEETlight blue</v>
      </c>
      <c r="B15" s="45" t="str">
        <f>IF(C15&lt;&gt;"",_xlfn.XLOOKUP(A15,'1C'!A:A,'1C'!B:B,MID(_xlfn.XLOOKUP(C15,'1C'!S:S,'1C'!B:B,"new",0),1,7)&amp;IF(BC15=1,IF(L15&lt;&gt;"",_xlfn.XLOOKUP(L15,Colors!A:A,Colors!B:B,"new",0),"требуется цвет"),""),0))</f>
        <v>new</v>
      </c>
      <c r="C15" s="44" t="s">
        <v>2054</v>
      </c>
      <c r="D15" s="44" t="str">
        <f>Order!C13</f>
        <v>DRIFTER</v>
      </c>
      <c r="E15" s="43" t="str">
        <f>IF(F15&lt;&gt;"",IFERROR(VLOOKUP(F15,Категории!A:B,2,0),""),"Требуется категория")</f>
        <v>Бейсболки</v>
      </c>
      <c r="F15" s="44" t="s">
        <v>2315</v>
      </c>
      <c r="G15" s="63" t="s">
        <v>884</v>
      </c>
      <c r="H15" s="44" t="s">
        <v>388</v>
      </c>
      <c r="J15" s="57" t="str">
        <f>'1C'!$AF$1</f>
        <v>American Needle</v>
      </c>
      <c r="K15" s="103" t="s">
        <v>830</v>
      </c>
      <c r="L15" s="58" t="s">
        <v>91</v>
      </c>
      <c r="M15" s="66"/>
      <c r="N15" s="141" t="str">
        <f>Order!B13</f>
        <v>58% Полиэстер - 42% Нейлон</v>
      </c>
      <c r="O15" s="65"/>
      <c r="P15" s="63"/>
      <c r="Q15" s="59" t="s">
        <v>15</v>
      </c>
      <c r="R15" s="58" t="s">
        <v>382</v>
      </c>
      <c r="S15" s="58">
        <v>29</v>
      </c>
      <c r="V15" s="58"/>
      <c r="X15" s="58"/>
      <c r="Z15" s="58"/>
      <c r="AB15" s="58"/>
      <c r="AD15" s="58"/>
      <c r="AQ15" s="57">
        <f t="shared" si="1"/>
        <v>29</v>
      </c>
      <c r="AR15" s="66" t="str">
        <f>Order!A13</f>
        <v>CN</v>
      </c>
      <c r="AS15" s="56" t="str">
        <f ca="1">IF(BA15&gt;0,_xlfn.XLOOKUP(A15,'1C'!$A:$A,'1C'!P:P,"",0,),IF(AR15&lt;&gt;"",VLOOKUP(AR15,INDIRECT(SUBSTITUTE($J15," ","")&amp;"Manufactures"),3,0),"Требуется код страны"))</f>
        <v>American Needle, Inc; 1275 Busch Parkway, Buffalo Grove, IL 60089, USA</v>
      </c>
      <c r="AT15" s="56" t="str">
        <f ca="1">IF(BA15&gt;0,_xlfn.XLOOKUP(A15,'1C'!$A:$A,'1C'!O:O,"",0),IF(AR15&lt;&gt;"",VLOOKUP(AR15,INDIRECT(SUBSTITUTE($J15," ","")&amp;"Manufactures"),2,0),"Требуется код страны"))</f>
        <v>Китай</v>
      </c>
      <c r="AU15" s="76">
        <f t="shared" si="2"/>
        <v>0.1</v>
      </c>
      <c r="AV15" s="43">
        <f t="shared" si="3"/>
        <v>0.15000000000000002</v>
      </c>
      <c r="AW15" s="43">
        <f t="shared" si="4"/>
        <v>2.9000000000000004</v>
      </c>
      <c r="AX15" s="43">
        <f t="shared" si="5"/>
        <v>4.3500000000000005</v>
      </c>
      <c r="AY15" s="171">
        <v>8.9251724137931028</v>
      </c>
      <c r="AZ15" s="172">
        <f t="shared" si="6"/>
        <v>258.83</v>
      </c>
      <c r="BA15" s="45">
        <f>IF(A15&lt;&gt;"",IF(_xlfn.XLOOKUP(A15,'1C'!A:A,'1C'!A:A,0,0)&gt;0,1,0),"")</f>
        <v>0</v>
      </c>
      <c r="BB15" s="149">
        <f>IF(C15&lt;&gt;"",IF(_xlfn.XLOOKUP(C15,'1C'!S:S,'1C'!S:S,0,0)&gt;0,0,1),"")</f>
        <v>1</v>
      </c>
      <c r="BC15" s="73" t="str">
        <f t="shared" si="7"/>
        <v>-</v>
      </c>
    </row>
    <row r="16" spans="1:56" ht="123.4" customHeight="1">
      <c r="A16" s="43" t="str">
        <f t="shared" si="0"/>
        <v>19H006A-DESERTblack</v>
      </c>
      <c r="B16" s="45" t="str">
        <f>IF(C16&lt;&gt;"",_xlfn.XLOOKUP(A16,'1C'!A:A,'1C'!B:B,MID(_xlfn.XLOOKUP(C16,'1C'!S:S,'1C'!B:B,"new",0),1,7)&amp;IF(BC16=1,IF(L16&lt;&gt;"",_xlfn.XLOOKUP(L16,Colors!A:A,Colors!B:B,"new",0),"требуется цвет"),""),0))</f>
        <v>new</v>
      </c>
      <c r="C16" s="44" t="s">
        <v>2055</v>
      </c>
      <c r="D16" s="44" t="str">
        <f>Order!C14</f>
        <v>LIGHTWEIGHT HEPCAT</v>
      </c>
      <c r="E16" s="43" t="str">
        <f>IF(F16&lt;&gt;"",IFERROR(VLOOKUP(F16,Категории!A:B,2,0),""),"Требуется категория")</f>
        <v>Бейсболки</v>
      </c>
      <c r="F16" s="44" t="s">
        <v>2315</v>
      </c>
      <c r="G16" s="63" t="s">
        <v>884</v>
      </c>
      <c r="H16" s="44" t="s">
        <v>388</v>
      </c>
      <c r="J16" s="57" t="str">
        <f>'1C'!$AF$1</f>
        <v>American Needle</v>
      </c>
      <c r="K16" s="103" t="s">
        <v>819</v>
      </c>
      <c r="L16" s="59" t="str">
        <f>IF(K16&lt;&gt;"",IFERROR(VLOOKUP(A16,'1C'!A:T,8,0),IFERROR(VLOOKUP(K16,Colors!D:E,2,0),"")),"")</f>
        <v>черный</v>
      </c>
      <c r="M16" s="145" t="str">
        <f>IF(K16&lt;&gt;"",IFERROR(VLOOKUP(A16,'1C'!A:T,18,0),IFERROR(VLOOKUP(K16,Colors!D:E,2,0),"")),"")</f>
        <v>черный</v>
      </c>
      <c r="N16" s="141" t="str">
        <f>Order!B14</f>
        <v>100% Хлопок</v>
      </c>
      <c r="O16" s="65"/>
      <c r="P16" s="63" t="s">
        <v>43</v>
      </c>
      <c r="Q16" s="59" t="s">
        <v>15</v>
      </c>
      <c r="R16" s="58" t="s">
        <v>382</v>
      </c>
      <c r="S16" s="58">
        <v>12</v>
      </c>
      <c r="V16" s="58"/>
      <c r="X16" s="58"/>
      <c r="Z16" s="58"/>
      <c r="AB16" s="58"/>
      <c r="AD16" s="58"/>
      <c r="AQ16" s="57">
        <f t="shared" si="1"/>
        <v>12</v>
      </c>
      <c r="AR16" s="66" t="str">
        <f>Order!A14</f>
        <v>CN</v>
      </c>
      <c r="AS16" s="56" t="str">
        <f ca="1">IF(BA16&gt;0,_xlfn.XLOOKUP(A16,'1C'!$A:$A,'1C'!P:P,"",0,),IF(AR16&lt;&gt;"",VLOOKUP(AR16,INDIRECT(SUBSTITUTE($J16," ","")&amp;"Manufactures"),3,0),"Требуется код страны"))</f>
        <v>American Needle, Inc; 1275 Busch Parkway, Buffalo Grove, IL 60089, USA</v>
      </c>
      <c r="AT16" s="56" t="str">
        <f ca="1">IF(BA16&gt;0,_xlfn.XLOOKUP(A16,'1C'!$A:$A,'1C'!O:O,"",0),IF(AR16&lt;&gt;"",VLOOKUP(AR16,INDIRECT(SUBSTITUTE($J16," ","")&amp;"Manufactures"),2,0),"Требуется код страны"))</f>
        <v>Китай</v>
      </c>
      <c r="AU16" s="76">
        <f t="shared" si="2"/>
        <v>0.1</v>
      </c>
      <c r="AV16" s="43">
        <f t="shared" si="3"/>
        <v>0.15000000000000002</v>
      </c>
      <c r="AW16" s="43">
        <f t="shared" si="4"/>
        <v>1.2000000000000002</v>
      </c>
      <c r="AX16" s="43">
        <f t="shared" si="5"/>
        <v>1.8000000000000003</v>
      </c>
      <c r="AY16" s="171">
        <v>8.9249999999999989</v>
      </c>
      <c r="AZ16" s="172">
        <f t="shared" si="6"/>
        <v>107.1</v>
      </c>
      <c r="BA16" s="45">
        <f>IF(A16&lt;&gt;"",IF(_xlfn.XLOOKUP(A16,'1C'!A:A,'1C'!A:A,0,0)&gt;0,1,0),"")</f>
        <v>0</v>
      </c>
      <c r="BB16" s="149">
        <f>IF(C16&lt;&gt;"",IF(_xlfn.XLOOKUP(C16,'1C'!S:S,'1C'!S:S,0,0)&gt;0,0,1),"")</f>
        <v>1</v>
      </c>
      <c r="BC16" s="73" t="str">
        <f t="shared" si="7"/>
        <v>-</v>
      </c>
    </row>
    <row r="17" spans="1:55" ht="123.4" customHeight="1">
      <c r="A17" s="43" t="str">
        <f t="shared" si="0"/>
        <v>19H006A-HAWAOlemon ice</v>
      </c>
      <c r="B17" s="45" t="str">
        <f>IF(C17&lt;&gt;"",_xlfn.XLOOKUP(A17,'1C'!A:A,'1C'!B:B,MID(_xlfn.XLOOKUP(C17,'1C'!S:S,'1C'!B:B,"new",0),1,7)&amp;IF(BC17=1,IF(L17&lt;&gt;"",_xlfn.XLOOKUP(L17,Colors!A:A,Colors!B:B,"new",0),"требуется цвет"),""),0))</f>
        <v>new</v>
      </c>
      <c r="C17" s="44" t="s">
        <v>2056</v>
      </c>
      <c r="D17" s="44" t="str">
        <f>Order!C15</f>
        <v>LIGHTWEIGHT HEPCAT</v>
      </c>
      <c r="E17" s="43" t="str">
        <f>IF(F17&lt;&gt;"",IFERROR(VLOOKUP(F17,Категории!A:B,2,0),""),"Требуется категория")</f>
        <v>Бейсболки</v>
      </c>
      <c r="F17" s="44" t="s">
        <v>2315</v>
      </c>
      <c r="G17" s="63" t="s">
        <v>884</v>
      </c>
      <c r="H17" s="44" t="s">
        <v>388</v>
      </c>
      <c r="J17" s="57" t="str">
        <f>'1C'!$AF$1</f>
        <v>American Needle</v>
      </c>
      <c r="K17" s="103" t="s">
        <v>2264</v>
      </c>
      <c r="L17" s="58" t="s">
        <v>750</v>
      </c>
      <c r="M17" s="66"/>
      <c r="N17" s="141" t="str">
        <f>Order!B15</f>
        <v>100% Хлопок</v>
      </c>
      <c r="O17" s="65"/>
      <c r="P17" s="63" t="s">
        <v>43</v>
      </c>
      <c r="Q17" s="59" t="s">
        <v>15</v>
      </c>
      <c r="R17" s="58" t="s">
        <v>382</v>
      </c>
      <c r="S17" s="58">
        <v>6</v>
      </c>
      <c r="V17" s="58"/>
      <c r="X17" s="58"/>
      <c r="Z17" s="58"/>
      <c r="AB17" s="58"/>
      <c r="AD17" s="58"/>
      <c r="AQ17" s="57">
        <f t="shared" si="1"/>
        <v>6</v>
      </c>
      <c r="AR17" s="66" t="str">
        <f>Order!A15</f>
        <v>CN</v>
      </c>
      <c r="AS17" s="56" t="str">
        <f ca="1">IF(BA17&gt;0,_xlfn.XLOOKUP(A17,'1C'!$A:$A,'1C'!P:P,"",0,),IF(AR17&lt;&gt;"",VLOOKUP(AR17,INDIRECT(SUBSTITUTE($J17," ","")&amp;"Manufactures"),3,0),"Требуется код страны"))</f>
        <v>American Needle, Inc; 1275 Busch Parkway, Buffalo Grove, IL 60089, USA</v>
      </c>
      <c r="AT17" s="56" t="str">
        <f ca="1">IF(BA17&gt;0,_xlfn.XLOOKUP(A17,'1C'!$A:$A,'1C'!O:O,"",0),IF(AR17&lt;&gt;"",VLOOKUP(AR17,INDIRECT(SUBSTITUTE($J17," ","")&amp;"Manufactures"),2,0),"Требуется код страны"))</f>
        <v>Китай</v>
      </c>
      <c r="AU17" s="76">
        <f t="shared" si="2"/>
        <v>0.1</v>
      </c>
      <c r="AV17" s="43">
        <f t="shared" si="3"/>
        <v>0.15000000000000002</v>
      </c>
      <c r="AW17" s="43">
        <f t="shared" si="4"/>
        <v>0.60000000000000009</v>
      </c>
      <c r="AX17" s="43">
        <f t="shared" si="5"/>
        <v>0.90000000000000013</v>
      </c>
      <c r="AY17" s="171">
        <v>8.9249999999999989</v>
      </c>
      <c r="AZ17" s="172">
        <f t="shared" si="6"/>
        <v>53.55</v>
      </c>
      <c r="BA17" s="45">
        <f>IF(A17&lt;&gt;"",IF(_xlfn.XLOOKUP(A17,'1C'!A:A,'1C'!A:A,0,0)&gt;0,1,0),"")</f>
        <v>0</v>
      </c>
      <c r="BB17" s="149">
        <f>IF(C17&lt;&gt;"",IF(_xlfn.XLOOKUP(C17,'1C'!S:S,'1C'!S:S,0,0)&gt;0,0,1),"")</f>
        <v>1</v>
      </c>
      <c r="BC17" s="73" t="str">
        <f t="shared" si="7"/>
        <v>-</v>
      </c>
    </row>
    <row r="18" spans="1:55" ht="123.95" customHeight="1">
      <c r="A18" s="43" t="str">
        <f t="shared" si="0"/>
        <v>19H006A-TXOnavy</v>
      </c>
      <c r="B18" s="45" t="str">
        <f>IF(C18&lt;&gt;"",_xlfn.XLOOKUP(A18,'1C'!A:A,'1C'!B:B,MID(_xlfn.XLOOKUP(C18,'1C'!S:S,'1C'!B:B,"new",0),1,7)&amp;IF(BC18=1,IF(L18&lt;&gt;"",_xlfn.XLOOKUP(L18,Colors!A:A,Colors!B:B,"new",0),"требуется цвет"),""),0))</f>
        <v>new</v>
      </c>
      <c r="C18" s="44" t="s">
        <v>2057</v>
      </c>
      <c r="D18" s="44" t="str">
        <f>Order!C16</f>
        <v>LIGHTWEIGHT HEPCAT</v>
      </c>
      <c r="E18" s="43" t="str">
        <f>IF(F18&lt;&gt;"",IFERROR(VLOOKUP(F18,Категории!A:B,2,0),""),"Требуется категория")</f>
        <v>Бейсболки</v>
      </c>
      <c r="F18" s="44" t="s">
        <v>2315</v>
      </c>
      <c r="G18" s="63" t="s">
        <v>884</v>
      </c>
      <c r="H18" s="44" t="s">
        <v>388</v>
      </c>
      <c r="J18" s="57" t="str">
        <f>'1C'!$AF$1</f>
        <v>American Needle</v>
      </c>
      <c r="K18" s="103" t="s">
        <v>818</v>
      </c>
      <c r="L18" s="59" t="str">
        <f>IF(K18&lt;&gt;"",IFERROR(VLOOKUP(A18,'1C'!A:T,8,0),IFERROR(VLOOKUP(K18,Colors!D:E,2,0),"")),"")</f>
        <v>темно-синий</v>
      </c>
      <c r="M18" s="145" t="str">
        <f>IF(K18&lt;&gt;"",IFERROR(VLOOKUP(A18,'1C'!A:T,18,0),IFERROR(VLOOKUP(K18,Colors!D:E,2,0),"")),"")</f>
        <v>темно-синий</v>
      </c>
      <c r="N18" s="141" t="str">
        <f>Order!B16</f>
        <v>100% Хлопок</v>
      </c>
      <c r="O18" s="65"/>
      <c r="P18" s="63" t="s">
        <v>43</v>
      </c>
      <c r="Q18" s="59" t="s">
        <v>15</v>
      </c>
      <c r="R18" s="58" t="s">
        <v>382</v>
      </c>
      <c r="S18" s="58">
        <v>12</v>
      </c>
      <c r="V18" s="58"/>
      <c r="X18" s="58"/>
      <c r="Z18" s="58"/>
      <c r="AB18" s="58"/>
      <c r="AD18" s="58"/>
      <c r="AQ18" s="57">
        <f t="shared" si="1"/>
        <v>12</v>
      </c>
      <c r="AR18" s="66" t="str">
        <f>Order!A16</f>
        <v>CN</v>
      </c>
      <c r="AS18" s="56" t="str">
        <f ca="1">IF(BA18&gt;0,_xlfn.XLOOKUP(A18,'1C'!$A:$A,'1C'!P:P,"",0,),IF(AR18&lt;&gt;"",VLOOKUP(AR18,INDIRECT(SUBSTITUTE($J18," ","")&amp;"Manufactures"),3,0),"Требуется код страны"))</f>
        <v>American Needle, Inc; 1275 Busch Parkway, Buffalo Grove, IL 60089, USA</v>
      </c>
      <c r="AT18" s="56" t="str">
        <f ca="1">IF(BA18&gt;0,_xlfn.XLOOKUP(A18,'1C'!$A:$A,'1C'!O:O,"",0),IF(AR18&lt;&gt;"",VLOOKUP(AR18,INDIRECT(SUBSTITUTE($J18," ","")&amp;"Manufactures"),2,0),"Требуется код страны"))</f>
        <v>Китай</v>
      </c>
      <c r="AU18" s="76">
        <f t="shared" si="2"/>
        <v>0.1</v>
      </c>
      <c r="AV18" s="43">
        <f t="shared" si="3"/>
        <v>0.15000000000000002</v>
      </c>
      <c r="AW18" s="43">
        <f t="shared" si="4"/>
        <v>1.2000000000000002</v>
      </c>
      <c r="AX18" s="43">
        <f t="shared" si="5"/>
        <v>1.8000000000000003</v>
      </c>
      <c r="AY18" s="171">
        <v>8.9249999999999989</v>
      </c>
      <c r="AZ18" s="172">
        <f t="shared" si="6"/>
        <v>107.1</v>
      </c>
      <c r="BA18" s="45">
        <f>IF(A18&lt;&gt;"",IF(_xlfn.XLOOKUP(A18,'1C'!A:A,'1C'!A:A,0,0)&gt;0,1,0),"")</f>
        <v>0</v>
      </c>
      <c r="BB18" s="149">
        <f>IF(C18&lt;&gt;"",IF(_xlfn.XLOOKUP(C18,'1C'!S:S,'1C'!S:S,0,0)&gt;0,0,1),"")</f>
        <v>1</v>
      </c>
      <c r="BC18" s="73" t="str">
        <f t="shared" si="7"/>
        <v>-</v>
      </c>
    </row>
    <row r="19" spans="1:55" ht="125.45" customHeight="1">
      <c r="A19" s="43" t="str">
        <f t="shared" si="0"/>
        <v>20001A-AUSTINMOmoss</v>
      </c>
      <c r="B19" s="45" t="str">
        <f>IF(C19&lt;&gt;"",_xlfn.XLOOKUP(A19,'1C'!A:A,'1C'!B:B,MID(_xlfn.XLOOKUP(C19,'1C'!S:S,'1C'!B:B,"new",0),1,7)&amp;IF(BC19=1,IF(L19&lt;&gt;"",_xlfn.XLOOKUP(L19,Colors!A:A,Colors!B:B,"new",0),"требуется цвет"),""),0))</f>
        <v>06-131-03</v>
      </c>
      <c r="C19" s="44" t="s">
        <v>2058</v>
      </c>
      <c r="D19" s="43" t="str">
        <f>IF(A19&lt;&gt;"",_xlfn.XLOOKUP(C19,'1C'!S:S,'1C'!T:T,"",0),"")</f>
        <v>Austin Motor Company</v>
      </c>
      <c r="E19" s="43" t="str">
        <f>IF(F19&lt;&gt;"",IFERROR(VLOOKUP(F19,Категории!A:B,2,0),""),"Требуется категория")</f>
        <v>Бейсболки</v>
      </c>
      <c r="F19" s="43" t="str">
        <f>IF(A19&lt;&gt;"",IF(BA19&gt;0,_xlfn.XLOOKUP(A19,'1C'!A:A,'1C'!J:J,"",0),_xlfn.XLOOKUP(C19,'1C'!S:S,'1C'!J:J,"",0)),"")</f>
        <v>Бейсболка</v>
      </c>
      <c r="G19" s="56" t="str">
        <f>IF(C19&lt;&gt;"",IF(BA19&gt;0,_xlfn.XLOOKUP(A19,'1C'!A:A,'1C'!L:L,"",0),_xlfn.XLOOKUP(C19,'1C'!S:S,'1C'!L:L,"",0)),"")</f>
        <v>Cars</v>
      </c>
      <c r="H19" s="43" t="str">
        <f>IF(A19&lt;&gt;"",_xlfn.XLOOKUP(A19,'1C'!A:A,'1C'!M:M,_xlfn.XLOOKUP(C19,'1C'!S:S,'1C'!M:M,"",0),0))</f>
        <v>всесезон</v>
      </c>
      <c r="J19" s="57" t="str">
        <f>'1C'!$AF$1</f>
        <v>American Needle</v>
      </c>
      <c r="K19" s="103" t="s">
        <v>844</v>
      </c>
      <c r="L19" s="59" t="str">
        <f>IF(K19&lt;&gt;"",IFERROR(VLOOKUP(A19,'1C'!A:T,8,0),IFERROR(VLOOKUP(K19,Colors!D:E,2,0),"")),"")</f>
        <v>оливковый</v>
      </c>
      <c r="M19" s="145" t="str">
        <f>IF(K19&lt;&gt;"",IFERROR(VLOOKUP(A19,'1C'!A:T,18,0),IFERROR(VLOOKUP(K19,Colors!D:E,2,0),"")),"")</f>
        <v>оливковый</v>
      </c>
      <c r="N19" s="146" t="str">
        <f>IF(A19&lt;&gt;"",_xlfn.XLOOKUP(A19,'1C'!A:A,'1C'!I:I,_xlfn.XLOOKUP(C19,'1C'!S:S,'1C'!I:I,"",0),0),"")</f>
        <v>100% хлопок</v>
      </c>
      <c r="O19" s="65"/>
      <c r="P19" s="56" t="str">
        <f>IF(A19&lt;&gt;"",_xlfn.XLOOKUP(A19,'1C'!A:A,'1C'!N:N,_xlfn.XLOOKUP(C19,'1C'!S:S,'1C'!N:N,"",0),0),"")</f>
        <v>хлопковые</v>
      </c>
      <c r="Q19" s="59" t="s">
        <v>15</v>
      </c>
      <c r="R19" s="59" t="str">
        <f>IF(A19&lt;&gt;"",_xlfn.XLOOKUP(A19,'1C'!A:A,'1C'!K:K,_xlfn.XLOOKUP(C19,'1C'!S:S,'1C'!K:K,"",0),0),"")</f>
        <v>Унисекс</v>
      </c>
      <c r="S19" s="58">
        <v>46</v>
      </c>
      <c r="V19" s="58"/>
      <c r="X19" s="58"/>
      <c r="Z19" s="58"/>
      <c r="AB19" s="58"/>
      <c r="AD19" s="58"/>
      <c r="AQ19" s="57">
        <f t="shared" si="1"/>
        <v>46</v>
      </c>
      <c r="AR19" s="145" t="str">
        <f>IF(A19&lt;&gt;"",_xlfn.XLOOKUP(_xlfn.XLOOKUP(A19,'1C'!A:A,'1C'!O:O,_xlfn.XLOOKUP(C19,'1C'!S:S,'1C'!O:O,"",0),0),Settings!N:N,Settings!O:O,"",0),"")</f>
        <v>BD</v>
      </c>
      <c r="AS19" s="56" t="str">
        <f ca="1">IF(BA19&gt;0,_xlfn.XLOOKUP(A19,'1C'!$A:$A,'1C'!P:P,"",0,),IF(AR19&lt;&gt;"",VLOOKUP(AR19,INDIRECT(SUBSTITUTE($J19," ","")&amp;"Manufactures"),3,0),"Требуется код страны"))</f>
        <v>American Needle, Inc; 1275 Busch Parkway, Buffalo Grove, IL 60089, USA</v>
      </c>
      <c r="AT19" s="56" t="str">
        <f ca="1">IF(BA19&gt;0,_xlfn.XLOOKUP(A19,'1C'!$A:$A,'1C'!O:O,"",0),IF(AR19&lt;&gt;"",VLOOKUP(AR19,INDIRECT(SUBSTITUTE($J19," ","")&amp;"Manufactures"),2,0),"Требуется код страны"))</f>
        <v>Бангладеш</v>
      </c>
      <c r="AU19" s="76">
        <f t="shared" si="2"/>
        <v>0.1</v>
      </c>
      <c r="AV19" s="43">
        <f t="shared" si="3"/>
        <v>0.15000000000000002</v>
      </c>
      <c r="AW19" s="43">
        <f t="shared" si="4"/>
        <v>4.6000000000000005</v>
      </c>
      <c r="AX19" s="43">
        <f t="shared" si="5"/>
        <v>6.9000000000000012</v>
      </c>
      <c r="AY19" s="171">
        <v>5.7376086956521739</v>
      </c>
      <c r="AZ19" s="172">
        <f t="shared" si="6"/>
        <v>263.93</v>
      </c>
      <c r="BA19" s="45">
        <f>IF(A19&lt;&gt;"",IF(_xlfn.XLOOKUP(A19,'1C'!A:A,'1C'!A:A,0,0)&gt;0,1,0),"")</f>
        <v>1</v>
      </c>
      <c r="BB19" s="149">
        <f>IF(C19&lt;&gt;"",IF(_xlfn.XLOOKUP(C19,'1C'!S:S,'1C'!S:S,0,0)&gt;0,0,1),"")</f>
        <v>0</v>
      </c>
      <c r="BC19" s="73">
        <f t="shared" si="7"/>
        <v>0</v>
      </c>
    </row>
    <row r="20" spans="1:55" ht="119.65" customHeight="1">
      <c r="A20" s="43" t="str">
        <f t="shared" si="0"/>
        <v>20001A-BADCOblack</v>
      </c>
      <c r="B20" s="45" t="str">
        <f>IF(C20&lt;&gt;"",_xlfn.XLOOKUP(A20,'1C'!A:A,'1C'!B:B,MID(_xlfn.XLOOKUP(C20,'1C'!S:S,'1C'!B:B,"new",0),1,7)&amp;IF(BC20=1,IF(L20&lt;&gt;"",_xlfn.XLOOKUP(L20,Colors!A:A,Colors!B:B,"new",0),"требуется цвет"),""),0))</f>
        <v>new</v>
      </c>
      <c r="C20" s="44" t="s">
        <v>2059</v>
      </c>
      <c r="D20" s="44" t="str">
        <f>Order!C18</f>
        <v>BALLPARK</v>
      </c>
      <c r="E20" s="43" t="str">
        <f>IF(F20&lt;&gt;"",IFERROR(VLOOKUP(F20,Категории!A:B,2,0),""),"Требуется категория")</f>
        <v>Бейсболки</v>
      </c>
      <c r="F20" s="44" t="s">
        <v>2315</v>
      </c>
      <c r="G20" s="63" t="s">
        <v>884</v>
      </c>
      <c r="H20" s="44" t="s">
        <v>388</v>
      </c>
      <c r="J20" s="57" t="str">
        <f>'1C'!$AF$1</f>
        <v>American Needle</v>
      </c>
      <c r="K20" s="103" t="s">
        <v>819</v>
      </c>
      <c r="L20" s="59" t="str">
        <f>IF(K20&lt;&gt;"",IFERROR(VLOOKUP(A20,'1C'!A:T,8,0),IFERROR(VLOOKUP(K20,Colors!D:E,2,0),"")),"")</f>
        <v>черный</v>
      </c>
      <c r="M20" s="145" t="str">
        <f>IF(K20&lt;&gt;"",IFERROR(VLOOKUP(A20,'1C'!A:T,18,0),IFERROR(VLOOKUP(K20,Colors!D:E,2,0),"")),"")</f>
        <v>черный</v>
      </c>
      <c r="N20" s="141" t="str">
        <f>Order!B18</f>
        <v>100% Хлопок</v>
      </c>
      <c r="O20" s="65"/>
      <c r="P20" s="63" t="s">
        <v>43</v>
      </c>
      <c r="Q20" s="59" t="s">
        <v>15</v>
      </c>
      <c r="R20" s="58" t="s">
        <v>382</v>
      </c>
      <c r="S20" s="58">
        <v>12</v>
      </c>
      <c r="V20" s="58"/>
      <c r="X20" s="58"/>
      <c r="Z20" s="58"/>
      <c r="AB20" s="58"/>
      <c r="AD20" s="58"/>
      <c r="AQ20" s="57">
        <f t="shared" si="1"/>
        <v>12</v>
      </c>
      <c r="AR20" s="66" t="str">
        <f>Order!A18</f>
        <v>BD</v>
      </c>
      <c r="AS20" s="56" t="str">
        <f ca="1">IF(BA20&gt;0,_xlfn.XLOOKUP(A20,'1C'!$A:$A,'1C'!P:P,"",0,),IF(AR20&lt;&gt;"",VLOOKUP(AR20,INDIRECT(SUBSTITUTE($J20," ","")&amp;"Manufactures"),3,0),"Требуется код страны"))</f>
        <v>American Needle, Inc; 1275 Busch Parkway, Buffalo Grove, IL 60089, USA</v>
      </c>
      <c r="AT20" s="56" t="str">
        <f ca="1">IF(BA20&gt;0,_xlfn.XLOOKUP(A20,'1C'!$A:$A,'1C'!O:O,"",0),IF(AR20&lt;&gt;"",VLOOKUP(AR20,INDIRECT(SUBSTITUTE($J20," ","")&amp;"Manufactures"),2,0),"Требуется код страны"))</f>
        <v>Бангладеш</v>
      </c>
      <c r="AU20" s="76">
        <f t="shared" si="2"/>
        <v>0.1</v>
      </c>
      <c r="AV20" s="43">
        <f t="shared" si="3"/>
        <v>0.15000000000000002</v>
      </c>
      <c r="AW20" s="43">
        <f t="shared" si="4"/>
        <v>1.2000000000000002</v>
      </c>
      <c r="AX20" s="43">
        <f t="shared" si="5"/>
        <v>1.8000000000000003</v>
      </c>
      <c r="AY20" s="171">
        <v>7.4375</v>
      </c>
      <c r="AZ20" s="172">
        <f t="shared" si="6"/>
        <v>89.25</v>
      </c>
      <c r="BA20" s="45">
        <f>IF(A20&lt;&gt;"",IF(_xlfn.XLOOKUP(A20,'1C'!A:A,'1C'!A:A,0,0)&gt;0,1,0),"")</f>
        <v>0</v>
      </c>
      <c r="BB20" s="149">
        <f>IF(C20&lt;&gt;"",IF(_xlfn.XLOOKUP(C20,'1C'!S:S,'1C'!S:S,0,0)&gt;0,0,1),"")</f>
        <v>1</v>
      </c>
      <c r="BC20" s="73" t="str">
        <f t="shared" si="7"/>
        <v>-</v>
      </c>
    </row>
    <row r="21" spans="1:55" ht="119.65" customHeight="1">
      <c r="A21" s="43" t="str">
        <f t="shared" si="0"/>
        <v>20001A-BOWIblack</v>
      </c>
      <c r="B21" s="45" t="str">
        <f>IF(C21&lt;&gt;"",_xlfn.XLOOKUP(A21,'1C'!A:A,'1C'!B:B,MID(_xlfn.XLOOKUP(C21,'1C'!S:S,'1C'!B:B,"new",0),1,7)&amp;IF(BC21=1,IF(L21&lt;&gt;"",_xlfn.XLOOKUP(L21,Colors!A:A,Colors!B:B,"new",0),"требуется цвет"),""),0))</f>
        <v>new</v>
      </c>
      <c r="C21" s="44" t="s">
        <v>2060</v>
      </c>
      <c r="D21" s="44" t="str">
        <f>Order!C19</f>
        <v>BALLPARK</v>
      </c>
      <c r="E21" s="43" t="str">
        <f>IF(F21&lt;&gt;"",IFERROR(VLOOKUP(F21,Категории!A:B,2,0),""),"Требуется категория")</f>
        <v>Бейсболки</v>
      </c>
      <c r="F21" s="44" t="s">
        <v>2315</v>
      </c>
      <c r="G21" s="63" t="s">
        <v>2313</v>
      </c>
      <c r="H21" s="44" t="s">
        <v>388</v>
      </c>
      <c r="J21" s="57" t="str">
        <f>'1C'!$AF$1</f>
        <v>American Needle</v>
      </c>
      <c r="K21" s="103" t="s">
        <v>819</v>
      </c>
      <c r="L21" s="59" t="str">
        <f>IF(K21&lt;&gt;"",IFERROR(VLOOKUP(A21,'1C'!A:T,8,0),IFERROR(VLOOKUP(K21,Colors!D:E,2,0),"")),"")</f>
        <v>черный</v>
      </c>
      <c r="M21" s="145" t="str">
        <f>IF(K21&lt;&gt;"",IFERROR(VLOOKUP(A21,'1C'!A:T,18,0),IFERROR(VLOOKUP(K21,Colors!D:E,2,0),"")),"")</f>
        <v>черный</v>
      </c>
      <c r="N21" s="141" t="str">
        <f>Order!B19</f>
        <v>100% Хлопок</v>
      </c>
      <c r="O21" s="65"/>
      <c r="P21" s="63" t="s">
        <v>43</v>
      </c>
      <c r="Q21" s="59" t="s">
        <v>15</v>
      </c>
      <c r="R21" s="58" t="s">
        <v>382</v>
      </c>
      <c r="S21" s="58">
        <v>15</v>
      </c>
      <c r="V21" s="58"/>
      <c r="X21" s="58"/>
      <c r="Z21" s="58"/>
      <c r="AB21" s="58"/>
      <c r="AD21" s="58"/>
      <c r="AQ21" s="57">
        <f t="shared" si="1"/>
        <v>15</v>
      </c>
      <c r="AR21" s="66" t="str">
        <f>Order!A19</f>
        <v>BD</v>
      </c>
      <c r="AS21" s="56" t="str">
        <f ca="1">IF(BA21&gt;0,_xlfn.XLOOKUP(A21,'1C'!$A:$A,'1C'!P:P,"",0,),IF(AR21&lt;&gt;"",VLOOKUP(AR21,INDIRECT(SUBSTITUTE($J21," ","")&amp;"Manufactures"),3,0),"Требуется код страны"))</f>
        <v>American Needle, Inc; 1275 Busch Parkway, Buffalo Grove, IL 60089, USA</v>
      </c>
      <c r="AT21" s="56" t="str">
        <f ca="1">IF(BA21&gt;0,_xlfn.XLOOKUP(A21,'1C'!$A:$A,'1C'!O:O,"",0),IF(AR21&lt;&gt;"",VLOOKUP(AR21,INDIRECT(SUBSTITUTE($J21," ","")&amp;"Manufactures"),2,0),"Требуется код страны"))</f>
        <v>Бангладеш</v>
      </c>
      <c r="AU21" s="76">
        <f t="shared" si="2"/>
        <v>0.1</v>
      </c>
      <c r="AV21" s="43">
        <f t="shared" si="3"/>
        <v>0.15000000000000002</v>
      </c>
      <c r="AW21" s="43">
        <f t="shared" si="4"/>
        <v>1.5</v>
      </c>
      <c r="AX21" s="43">
        <f t="shared" si="5"/>
        <v>2.2500000000000004</v>
      </c>
      <c r="AY21" s="171">
        <v>7.4373333333333331</v>
      </c>
      <c r="AZ21" s="172">
        <f t="shared" si="6"/>
        <v>111.56</v>
      </c>
      <c r="BA21" s="45">
        <f>IF(A21&lt;&gt;"",IF(_xlfn.XLOOKUP(A21,'1C'!A:A,'1C'!A:A,0,0)&gt;0,1,0),"")</f>
        <v>0</v>
      </c>
      <c r="BB21" s="149">
        <f>IF(C21&lt;&gt;"",IF(_xlfn.XLOOKUP(C21,'1C'!S:S,'1C'!S:S,0,0)&gt;0,0,1),"")</f>
        <v>1</v>
      </c>
      <c r="BC21" s="73" t="str">
        <f t="shared" si="7"/>
        <v>-</v>
      </c>
    </row>
    <row r="22" spans="1:55" ht="119.65" customHeight="1">
      <c r="A22" s="43" t="str">
        <f t="shared" si="0"/>
        <v>20001A-MILESclassic blue</v>
      </c>
      <c r="B22" s="45" t="str">
        <f>IF(C22&lt;&gt;"",_xlfn.XLOOKUP(A22,'1C'!A:A,'1C'!B:B,MID(_xlfn.XLOOKUP(C22,'1C'!S:S,'1C'!B:B,"new",0),1,7)&amp;IF(BC22=1,IF(L22&lt;&gt;"",_xlfn.XLOOKUP(L22,Colors!A:A,Colors!B:B,"new",0),"требуется цвет"),""),0))</f>
        <v>new</v>
      </c>
      <c r="C22" s="44" t="s">
        <v>2061</v>
      </c>
      <c r="D22" s="44" t="str">
        <f>Order!C20</f>
        <v>BALLPARK</v>
      </c>
      <c r="E22" s="43" t="str">
        <f>IF(F22&lt;&gt;"",IFERROR(VLOOKUP(F22,Категории!A:B,2,0),""),"Требуется категория")</f>
        <v>Бейсболки</v>
      </c>
      <c r="F22" s="44" t="s">
        <v>2315</v>
      </c>
      <c r="G22" s="63" t="s">
        <v>2313</v>
      </c>
      <c r="H22" s="44" t="s">
        <v>388</v>
      </c>
      <c r="J22" s="57" t="str">
        <f>'1C'!$AF$1</f>
        <v>American Needle</v>
      </c>
      <c r="K22" s="103" t="s">
        <v>2268</v>
      </c>
      <c r="L22" s="58" t="s">
        <v>71</v>
      </c>
      <c r="M22" s="66"/>
      <c r="N22" s="141" t="str">
        <f>Order!B20</f>
        <v>100% Хлопок</v>
      </c>
      <c r="O22" s="65"/>
      <c r="P22" s="63" t="s">
        <v>43</v>
      </c>
      <c r="Q22" s="59" t="s">
        <v>15</v>
      </c>
      <c r="R22" s="58" t="s">
        <v>382</v>
      </c>
      <c r="S22" s="58">
        <v>35</v>
      </c>
      <c r="V22" s="58"/>
      <c r="X22" s="58"/>
      <c r="Z22" s="58"/>
      <c r="AB22" s="58"/>
      <c r="AD22" s="58"/>
      <c r="AQ22" s="57">
        <f t="shared" si="1"/>
        <v>35</v>
      </c>
      <c r="AR22" s="66" t="str">
        <f>Order!A20</f>
        <v>BD</v>
      </c>
      <c r="AS22" s="56" t="str">
        <f ca="1">IF(BA22&gt;0,_xlfn.XLOOKUP(A22,'1C'!$A:$A,'1C'!P:P,"",0,),IF(AR22&lt;&gt;"",VLOOKUP(AR22,INDIRECT(SUBSTITUTE($J22," ","")&amp;"Manufactures"),3,0),"Требуется код страны"))</f>
        <v>American Needle, Inc; 1275 Busch Parkway, Buffalo Grove, IL 60089, USA</v>
      </c>
      <c r="AT22" s="56" t="str">
        <f ca="1">IF(BA22&gt;0,_xlfn.XLOOKUP(A22,'1C'!$A:$A,'1C'!O:O,"",0),IF(AR22&lt;&gt;"",VLOOKUP(AR22,INDIRECT(SUBSTITUTE($J22," ","")&amp;"Manufactures"),2,0),"Требуется код страны"))</f>
        <v>Бангладеш</v>
      </c>
      <c r="AU22" s="76">
        <f t="shared" si="2"/>
        <v>0.1</v>
      </c>
      <c r="AV22" s="43">
        <f t="shared" si="3"/>
        <v>0.15000000000000002</v>
      </c>
      <c r="AW22" s="43">
        <f t="shared" si="4"/>
        <v>3.5</v>
      </c>
      <c r="AX22" s="43">
        <f t="shared" si="5"/>
        <v>5.2500000000000009</v>
      </c>
      <c r="AY22" s="171">
        <v>7.4374285714285717</v>
      </c>
      <c r="AZ22" s="172">
        <f t="shared" si="6"/>
        <v>260.31</v>
      </c>
      <c r="BA22" s="45">
        <f>IF(A22&lt;&gt;"",IF(_xlfn.XLOOKUP(A22,'1C'!A:A,'1C'!A:A,0,0)&gt;0,1,0),"")</f>
        <v>0</v>
      </c>
      <c r="BB22" s="149">
        <f>IF(C22&lt;&gt;"",IF(_xlfn.XLOOKUP(C22,'1C'!S:S,'1C'!S:S,0,0)&gt;0,0,1),"")</f>
        <v>1</v>
      </c>
      <c r="BC22" s="73" t="str">
        <f t="shared" si="7"/>
        <v>-</v>
      </c>
    </row>
    <row r="23" spans="1:55" ht="133.35" customHeight="1">
      <c r="A23" s="43" t="str">
        <f t="shared" si="0"/>
        <v>20001A-NWILKEScrimson</v>
      </c>
      <c r="B23" s="45" t="str">
        <f>IF(C23&lt;&gt;"",_xlfn.XLOOKUP(A23,'1C'!A:A,'1C'!B:B,MID(_xlfn.XLOOKUP(C23,'1C'!S:S,'1C'!B:B,"new",0),1,7)&amp;IF(BC23=1,IF(L23&lt;&gt;"",_xlfn.XLOOKUP(L23,Colors!A:A,Colors!B:B,"new",0),"требуется цвет"),""),0))</f>
        <v>06-134-18</v>
      </c>
      <c r="C23" s="44" t="s">
        <v>2062</v>
      </c>
      <c r="D23" s="43" t="str">
        <f>IF(A23&lt;&gt;"",_xlfn.XLOOKUP(C23,'1C'!S:S,'1C'!T:T,"",0),"")</f>
        <v>North Wilkesboro Speedway</v>
      </c>
      <c r="E23" s="43" t="str">
        <f>IF(F23&lt;&gt;"",IFERROR(VLOOKUP(F23,Категории!A:B,2,0),""),"Требуется категория")</f>
        <v>Бейсболки</v>
      </c>
      <c r="F23" s="43" t="str">
        <f>IF(A23&lt;&gt;"",IF(BA23&gt;0,_xlfn.XLOOKUP(A23,'1C'!A:A,'1C'!J:J,"",0),_xlfn.XLOOKUP(C23,'1C'!S:S,'1C'!J:J,"",0)),"")</f>
        <v>Бейсболка</v>
      </c>
      <c r="G23" s="56" t="str">
        <f>IF(C23&lt;&gt;"",IF(BA23&gt;0,_xlfn.XLOOKUP(A23,'1C'!A:A,'1C'!L:L,"",0),_xlfn.XLOOKUP(C23,'1C'!S:S,'1C'!L:L,"",0)),"")</f>
        <v>Cars</v>
      </c>
      <c r="H23" s="43" t="str">
        <f>IF(A23&lt;&gt;"",_xlfn.XLOOKUP(A23,'1C'!A:A,'1C'!M:M,_xlfn.XLOOKUP(C23,'1C'!S:S,'1C'!M:M,"",0),0))</f>
        <v>всесезон</v>
      </c>
      <c r="J23" s="57" t="str">
        <f>'1C'!$AF$1</f>
        <v>American Needle</v>
      </c>
      <c r="K23" s="103" t="s">
        <v>1368</v>
      </c>
      <c r="L23" s="59" t="str">
        <f>IF(K23&lt;&gt;"",IFERROR(VLOOKUP(A23,'1C'!A:T,8,0),IFERROR(VLOOKUP(K23,Colors!D:E,2,0),"")),"")</f>
        <v>красный</v>
      </c>
      <c r="M23" s="145" t="str">
        <f>IF(K23&lt;&gt;"",IFERROR(VLOOKUP(A23,'1C'!A:T,18,0),IFERROR(VLOOKUP(K23,Colors!D:E,2,0),"")),"")</f>
        <v>красный</v>
      </c>
      <c r="N23" s="146" t="str">
        <f>IF(A23&lt;&gt;"",_xlfn.XLOOKUP(A23,'1C'!A:A,'1C'!I:I,_xlfn.XLOOKUP(C23,'1C'!S:S,'1C'!I:I,"",0),0),"")</f>
        <v>100% хлопок</v>
      </c>
      <c r="O23" s="65"/>
      <c r="P23" s="56" t="str">
        <f>IF(A23&lt;&gt;"",_xlfn.XLOOKUP(A23,'1C'!A:A,'1C'!N:N,_xlfn.XLOOKUP(C23,'1C'!S:S,'1C'!N:N,"",0),0),"")</f>
        <v>хлопковые</v>
      </c>
      <c r="Q23" s="59" t="s">
        <v>15</v>
      </c>
      <c r="R23" s="59" t="str">
        <f>IF(A23&lt;&gt;"",_xlfn.XLOOKUP(A23,'1C'!A:A,'1C'!K:K,_xlfn.XLOOKUP(C23,'1C'!S:S,'1C'!K:K,"",0),0),"")</f>
        <v>Унисекс</v>
      </c>
      <c r="S23" s="58">
        <v>12</v>
      </c>
      <c r="V23" s="58"/>
      <c r="X23" s="58"/>
      <c r="Z23" s="58"/>
      <c r="AB23" s="58"/>
      <c r="AD23" s="58"/>
      <c r="AQ23" s="57">
        <f t="shared" si="1"/>
        <v>12</v>
      </c>
      <c r="AR23" s="145" t="str">
        <f>IF(A23&lt;&gt;"",_xlfn.XLOOKUP(_xlfn.XLOOKUP(A23,'1C'!A:A,'1C'!O:O,_xlfn.XLOOKUP(C23,'1C'!S:S,'1C'!O:O,"",0),0),Settings!N:N,Settings!O:O,"",0),"")</f>
        <v>BD</v>
      </c>
      <c r="AS23" s="56" t="str">
        <f ca="1">IF(BA23&gt;0,_xlfn.XLOOKUP(A23,'1C'!$A:$A,'1C'!P:P,"",0,),IF(AR23&lt;&gt;"",VLOOKUP(AR23,INDIRECT(SUBSTITUTE($J23," ","")&amp;"Manufactures"),3,0),"Требуется код страны"))</f>
        <v>American Needle, Inc; 1275 Busch Parkway, Buffalo Grove, IL 60089, USA</v>
      </c>
      <c r="AT23" s="56" t="str">
        <f ca="1">IF(BA23&gt;0,_xlfn.XLOOKUP(A23,'1C'!$A:$A,'1C'!O:O,"",0),IF(AR23&lt;&gt;"",VLOOKUP(AR23,INDIRECT(SUBSTITUTE($J23," ","")&amp;"Manufactures"),2,0),"Требуется код страны"))</f>
        <v>Бангладеш</v>
      </c>
      <c r="AU23" s="76">
        <f t="shared" si="2"/>
        <v>0.1</v>
      </c>
      <c r="AV23" s="43">
        <f t="shared" si="3"/>
        <v>0.15000000000000002</v>
      </c>
      <c r="AW23" s="43">
        <f t="shared" si="4"/>
        <v>1.2000000000000002</v>
      </c>
      <c r="AX23" s="43">
        <f t="shared" si="5"/>
        <v>1.8000000000000003</v>
      </c>
      <c r="AY23" s="171">
        <v>5.7374999999999998</v>
      </c>
      <c r="AZ23" s="172">
        <f t="shared" si="6"/>
        <v>68.849999999999994</v>
      </c>
      <c r="BA23" s="45">
        <f>IF(A23&lt;&gt;"",IF(_xlfn.XLOOKUP(A23,'1C'!A:A,'1C'!A:A,0,0)&gt;0,1,0),"")</f>
        <v>1</v>
      </c>
      <c r="BB23" s="149">
        <f>IF(C23&lt;&gt;"",IF(_xlfn.XLOOKUP(C23,'1C'!S:S,'1C'!S:S,0,0)&gt;0,0,1),"")</f>
        <v>0</v>
      </c>
      <c r="BC23" s="73">
        <f t="shared" si="7"/>
        <v>0</v>
      </c>
    </row>
    <row r="24" spans="1:55" ht="119.65" customHeight="1">
      <c r="A24" s="43" t="str">
        <f t="shared" si="0"/>
        <v>20001A-PINKFblack</v>
      </c>
      <c r="B24" s="45" t="str">
        <f>IF(C24&lt;&gt;"",_xlfn.XLOOKUP(A24,'1C'!A:A,'1C'!B:B,MID(_xlfn.XLOOKUP(C24,'1C'!S:S,'1C'!B:B,"new",0),1,7)&amp;IF(BC24=1,IF(L24&lt;&gt;"",_xlfn.XLOOKUP(L24,Colors!A:A,Colors!B:B,"new",0),"требуется цвет"),""),0))</f>
        <v>new</v>
      </c>
      <c r="C24" s="44" t="s">
        <v>2063</v>
      </c>
      <c r="D24" s="44" t="str">
        <f>Order!C22</f>
        <v>BALLPARK</v>
      </c>
      <c r="E24" s="43" t="str">
        <f>IF(F24&lt;&gt;"",IFERROR(VLOOKUP(F24,Категории!A:B,2,0),""),"Требуется категория")</f>
        <v>Бейсболки</v>
      </c>
      <c r="F24" s="44" t="s">
        <v>2315</v>
      </c>
      <c r="G24" s="63" t="s">
        <v>884</v>
      </c>
      <c r="H24" s="44" t="s">
        <v>388</v>
      </c>
      <c r="J24" s="57" t="str">
        <f>'1C'!$AF$1</f>
        <v>American Needle</v>
      </c>
      <c r="K24" s="103" t="s">
        <v>819</v>
      </c>
      <c r="L24" s="59" t="str">
        <f>IF(K24&lt;&gt;"",IFERROR(VLOOKUP(A24,'1C'!A:T,8,0),IFERROR(VLOOKUP(K24,Colors!D:E,2,0),"")),"")</f>
        <v>черный</v>
      </c>
      <c r="M24" s="145" t="str">
        <f>IF(K24&lt;&gt;"",IFERROR(VLOOKUP(A24,'1C'!A:T,18,0),IFERROR(VLOOKUP(K24,Colors!D:E,2,0),"")),"")</f>
        <v>черный</v>
      </c>
      <c r="N24" s="141" t="str">
        <f>Order!B22</f>
        <v>100% Хлопок</v>
      </c>
      <c r="O24" s="65"/>
      <c r="P24" s="63" t="s">
        <v>43</v>
      </c>
      <c r="Q24" s="59" t="s">
        <v>15</v>
      </c>
      <c r="R24" s="58" t="s">
        <v>382</v>
      </c>
      <c r="S24" s="58">
        <v>35</v>
      </c>
      <c r="V24" s="58"/>
      <c r="X24" s="58"/>
      <c r="Z24" s="58"/>
      <c r="AB24" s="58"/>
      <c r="AD24" s="58"/>
      <c r="AQ24" s="57">
        <f t="shared" si="1"/>
        <v>35</v>
      </c>
      <c r="AR24" s="66" t="str">
        <f>Order!A22</f>
        <v>BD</v>
      </c>
      <c r="AS24" s="56" t="str">
        <f ca="1">IF(BA24&gt;0,_xlfn.XLOOKUP(A24,'1C'!$A:$A,'1C'!P:P,"",0,),IF(AR24&lt;&gt;"",VLOOKUP(AR24,INDIRECT(SUBSTITUTE($J24," ","")&amp;"Manufactures"),3,0),"Требуется код страны"))</f>
        <v>American Needle, Inc; 1275 Busch Parkway, Buffalo Grove, IL 60089, USA</v>
      </c>
      <c r="AT24" s="56" t="str">
        <f ca="1">IF(BA24&gt;0,_xlfn.XLOOKUP(A24,'1C'!$A:$A,'1C'!O:O,"",0),IF(AR24&lt;&gt;"",VLOOKUP(AR24,INDIRECT(SUBSTITUTE($J24," ","")&amp;"Manufactures"),2,0),"Требуется код страны"))</f>
        <v>Бангладеш</v>
      </c>
      <c r="AU24" s="76">
        <f t="shared" si="2"/>
        <v>0.1</v>
      </c>
      <c r="AV24" s="43">
        <f t="shared" si="3"/>
        <v>0.15000000000000002</v>
      </c>
      <c r="AW24" s="43">
        <f t="shared" si="4"/>
        <v>3.5</v>
      </c>
      <c r="AX24" s="43">
        <f t="shared" si="5"/>
        <v>5.2500000000000009</v>
      </c>
      <c r="AY24" s="171">
        <v>7.4374285714285717</v>
      </c>
      <c r="AZ24" s="172">
        <f t="shared" si="6"/>
        <v>260.31</v>
      </c>
      <c r="BA24" s="45">
        <f>IF(A24&lt;&gt;"",IF(_xlfn.XLOOKUP(A24,'1C'!A:A,'1C'!A:A,0,0)&gt;0,1,0),"")</f>
        <v>0</v>
      </c>
      <c r="BB24" s="149">
        <f>IF(C24&lt;&gt;"",IF(_xlfn.XLOOKUP(C24,'1C'!S:S,'1C'!S:S,0,0)&gt;0,0,1),"")</f>
        <v>1</v>
      </c>
      <c r="BC24" s="73" t="str">
        <f t="shared" si="7"/>
        <v>-</v>
      </c>
    </row>
    <row r="25" spans="1:55" ht="129.4" customHeight="1">
      <c r="A25" s="43" t="str">
        <f t="shared" si="0"/>
        <v>20001A-POLICEwhite</v>
      </c>
      <c r="B25" s="45" t="str">
        <f>IF(C25&lt;&gt;"",_xlfn.XLOOKUP(A25,'1C'!A:A,'1C'!B:B,MID(_xlfn.XLOOKUP(C25,'1C'!S:S,'1C'!B:B,"new",0),1,7)&amp;IF(BC25=1,IF(L25&lt;&gt;"",_xlfn.XLOOKUP(L25,Colors!A:A,Colors!B:B,"new",0),"требуется цвет"),""),0))</f>
        <v>new</v>
      </c>
      <c r="C25" s="44" t="s">
        <v>2064</v>
      </c>
      <c r="D25" s="44" t="str">
        <f>Order!C23</f>
        <v>BALLPARK</v>
      </c>
      <c r="E25" s="43" t="str">
        <f>IF(F25&lt;&gt;"",IFERROR(VLOOKUP(F25,Категории!A:B,2,0),""),"Требуется категория")</f>
        <v>Бейсболки</v>
      </c>
      <c r="F25" s="44" t="s">
        <v>2315</v>
      </c>
      <c r="G25" s="63" t="s">
        <v>884</v>
      </c>
      <c r="H25" s="44" t="s">
        <v>388</v>
      </c>
      <c r="J25" s="57" t="str">
        <f>'1C'!$AF$1</f>
        <v>American Needle</v>
      </c>
      <c r="K25" s="103" t="s">
        <v>820</v>
      </c>
      <c r="L25" s="59" t="str">
        <f>IF(K25&lt;&gt;"",IFERROR(VLOOKUP(A25,'1C'!A:T,8,0),IFERROR(VLOOKUP(K25,Colors!D:E,2,0),"")),"")</f>
        <v>белый</v>
      </c>
      <c r="M25" s="145" t="str">
        <f>IF(K25&lt;&gt;"",IFERROR(VLOOKUP(A25,'1C'!A:T,18,0),IFERROR(VLOOKUP(K25,Colors!D:E,2,0),"")),"")</f>
        <v>белый</v>
      </c>
      <c r="N25" s="141" t="str">
        <f>Order!B23</f>
        <v>100% Хлопок</v>
      </c>
      <c r="O25" s="65"/>
      <c r="P25" s="63" t="s">
        <v>43</v>
      </c>
      <c r="Q25" s="59" t="s">
        <v>15</v>
      </c>
      <c r="R25" s="58" t="s">
        <v>382</v>
      </c>
      <c r="S25" s="58">
        <v>12</v>
      </c>
      <c r="V25" s="58"/>
      <c r="X25" s="58"/>
      <c r="Z25" s="58"/>
      <c r="AB25" s="58"/>
      <c r="AD25" s="58"/>
      <c r="AQ25" s="57">
        <f t="shared" si="1"/>
        <v>12</v>
      </c>
      <c r="AR25" s="66" t="str">
        <f>Order!A23</f>
        <v>BD</v>
      </c>
      <c r="AS25" s="56" t="str">
        <f ca="1">IF(BA25&gt;0,_xlfn.XLOOKUP(A25,'1C'!$A:$A,'1C'!P:P,"",0,),IF(AR25&lt;&gt;"",VLOOKUP(AR25,INDIRECT(SUBSTITUTE($J25," ","")&amp;"Manufactures"),3,0),"Требуется код страны"))</f>
        <v>American Needle, Inc; 1275 Busch Parkway, Buffalo Grove, IL 60089, USA</v>
      </c>
      <c r="AT25" s="56" t="str">
        <f ca="1">IF(BA25&gt;0,_xlfn.XLOOKUP(A25,'1C'!$A:$A,'1C'!O:O,"",0),IF(AR25&lt;&gt;"",VLOOKUP(AR25,INDIRECT(SUBSTITUTE($J25," ","")&amp;"Manufactures"),2,0),"Требуется код страны"))</f>
        <v>Бангладеш</v>
      </c>
      <c r="AU25" s="76">
        <f t="shared" si="2"/>
        <v>0.1</v>
      </c>
      <c r="AV25" s="43">
        <f t="shared" si="3"/>
        <v>0.15000000000000002</v>
      </c>
      <c r="AW25" s="43">
        <f t="shared" si="4"/>
        <v>1.2000000000000002</v>
      </c>
      <c r="AX25" s="43">
        <f t="shared" si="5"/>
        <v>1.8000000000000003</v>
      </c>
      <c r="AY25" s="171">
        <v>7.4375</v>
      </c>
      <c r="AZ25" s="172">
        <f t="shared" si="6"/>
        <v>89.25</v>
      </c>
      <c r="BA25" s="45">
        <f>IF(A25&lt;&gt;"",IF(_xlfn.XLOOKUP(A25,'1C'!A:A,'1C'!A:A,0,0)&gt;0,1,0),"")</f>
        <v>0</v>
      </c>
      <c r="BB25" s="149">
        <f>IF(C25&lt;&gt;"",IF(_xlfn.XLOOKUP(C25,'1C'!S:S,'1C'!S:S,0,0)&gt;0,0,1),"")</f>
        <v>1</v>
      </c>
      <c r="BC25" s="73" t="str">
        <f t="shared" si="7"/>
        <v>-</v>
      </c>
    </row>
    <row r="26" spans="1:55" ht="125.85" customHeight="1">
      <c r="A26" s="43" t="str">
        <f t="shared" si="0"/>
        <v>20001A-SAUGUSseafoam</v>
      </c>
      <c r="B26" s="45" t="str">
        <f>IF(C26&lt;&gt;"",_xlfn.XLOOKUP(A26,'1C'!A:A,'1C'!B:B,MID(_xlfn.XLOOKUP(C26,'1C'!S:S,'1C'!B:B,"new",0),1,7)&amp;IF(BC26=1,IF(L26&lt;&gt;"",_xlfn.XLOOKUP(L26,Colors!A:A,Colors!B:B,"new",0),"требуется цвет"),""),0))</f>
        <v>06-135-19</v>
      </c>
      <c r="C26" s="44" t="s">
        <v>2065</v>
      </c>
      <c r="D26" s="43" t="str">
        <f>IF(A26&lt;&gt;"",_xlfn.XLOOKUP(C26,'1C'!S:S,'1C'!T:T,"",0),"")</f>
        <v>Saugus Speedway</v>
      </c>
      <c r="E26" s="43" t="str">
        <f>IF(F26&lt;&gt;"",IFERROR(VLOOKUP(F26,Категории!A:B,2,0),""),"Требуется категория")</f>
        <v>Бейсболки</v>
      </c>
      <c r="F26" s="43" t="str">
        <f>IF(A26&lt;&gt;"",IF(BA26&gt;0,_xlfn.XLOOKUP(A26,'1C'!A:A,'1C'!J:J,"",0),_xlfn.XLOOKUP(C26,'1C'!S:S,'1C'!J:J,"",0)),"")</f>
        <v>Бейсболка</v>
      </c>
      <c r="G26" s="56" t="str">
        <f>IF(C26&lt;&gt;"",IF(BA26&gt;0,_xlfn.XLOOKUP(A26,'1C'!A:A,'1C'!L:L,"",0),_xlfn.XLOOKUP(C26,'1C'!S:S,'1C'!L:L,"",0)),"")</f>
        <v>Cars</v>
      </c>
      <c r="H26" s="43" t="str">
        <f>IF(A26&lt;&gt;"",_xlfn.XLOOKUP(A26,'1C'!A:A,'1C'!M:M,_xlfn.XLOOKUP(C26,'1C'!S:S,'1C'!M:M,"",0),0))</f>
        <v>всесезон</v>
      </c>
      <c r="J26" s="57" t="str">
        <f>'1C'!$AF$1</f>
        <v>American Needle</v>
      </c>
      <c r="K26" s="103" t="s">
        <v>1372</v>
      </c>
      <c r="L26" s="59" t="str">
        <f>IF(K26&lt;&gt;"",IFERROR(VLOOKUP(A26,'1C'!A:T,8,0),IFERROR(VLOOKUP(K26,Colors!D:E,2,0),"")),"")</f>
        <v>голубой</v>
      </c>
      <c r="M26" s="145" t="str">
        <f>IF(K26&lt;&gt;"",IFERROR(VLOOKUP(A26,'1C'!A:T,18,0),IFERROR(VLOOKUP(K26,Colors!D:E,2,0),"")),"")</f>
        <v>голубой</v>
      </c>
      <c r="N26" s="146" t="str">
        <f>IF(A26&lt;&gt;"",_xlfn.XLOOKUP(A26,'1C'!A:A,'1C'!I:I,_xlfn.XLOOKUP(C26,'1C'!S:S,'1C'!I:I,"",0),0),"")</f>
        <v>100% хлопок</v>
      </c>
      <c r="O26" s="65"/>
      <c r="P26" s="56" t="str">
        <f>IF(A26&lt;&gt;"",_xlfn.XLOOKUP(A26,'1C'!A:A,'1C'!N:N,_xlfn.XLOOKUP(C26,'1C'!S:S,'1C'!N:N,"",0),0),"")</f>
        <v>хлопковые</v>
      </c>
      <c r="Q26" s="59" t="s">
        <v>15</v>
      </c>
      <c r="R26" s="59" t="str">
        <f>IF(A26&lt;&gt;"",_xlfn.XLOOKUP(A26,'1C'!A:A,'1C'!K:K,_xlfn.XLOOKUP(C26,'1C'!S:S,'1C'!K:K,"",0),0),"")</f>
        <v>Унисекс</v>
      </c>
      <c r="S26" s="58">
        <v>12</v>
      </c>
      <c r="V26" s="58"/>
      <c r="X26" s="58"/>
      <c r="Z26" s="58"/>
      <c r="AB26" s="58"/>
      <c r="AD26" s="58"/>
      <c r="AQ26" s="57">
        <f t="shared" si="1"/>
        <v>12</v>
      </c>
      <c r="AR26" s="145" t="str">
        <f>IF(A26&lt;&gt;"",_xlfn.XLOOKUP(_xlfn.XLOOKUP(A26,'1C'!A:A,'1C'!O:O,_xlfn.XLOOKUP(C26,'1C'!S:S,'1C'!O:O,"",0),0),Settings!N:N,Settings!O:O,"",0),"")</f>
        <v>BD</v>
      </c>
      <c r="AS26" s="56" t="str">
        <f ca="1">IF(BA26&gt;0,_xlfn.XLOOKUP(A26,'1C'!$A:$A,'1C'!P:P,"",0,),IF(AR26&lt;&gt;"",VLOOKUP(AR26,INDIRECT(SUBSTITUTE($J26," ","")&amp;"Manufactures"),3,0),"Требуется код страны"))</f>
        <v>American Needle, Inc; 1275 Busch Parkway, Buffalo Grove, IL 60089, USA</v>
      </c>
      <c r="AT26" s="56" t="str">
        <f ca="1">IF(BA26&gt;0,_xlfn.XLOOKUP(A26,'1C'!$A:$A,'1C'!O:O,"",0),IF(AR26&lt;&gt;"",VLOOKUP(AR26,INDIRECT(SUBSTITUTE($J26," ","")&amp;"Manufactures"),2,0),"Требуется код страны"))</f>
        <v>Бангладеш</v>
      </c>
      <c r="AU26" s="76">
        <f t="shared" si="2"/>
        <v>0.1</v>
      </c>
      <c r="AV26" s="43">
        <f t="shared" si="3"/>
        <v>0.15000000000000002</v>
      </c>
      <c r="AW26" s="43">
        <f t="shared" si="4"/>
        <v>1.2000000000000002</v>
      </c>
      <c r="AX26" s="43">
        <f t="shared" si="5"/>
        <v>1.8000000000000003</v>
      </c>
      <c r="AY26" s="171">
        <v>5.7374999999999998</v>
      </c>
      <c r="AZ26" s="172">
        <f t="shared" si="6"/>
        <v>68.849999999999994</v>
      </c>
      <c r="BA26" s="45">
        <f>IF(A26&lt;&gt;"",IF(_xlfn.XLOOKUP(A26,'1C'!A:A,'1C'!A:A,0,0)&gt;0,1,0),"")</f>
        <v>1</v>
      </c>
      <c r="BB26" s="149">
        <f>IF(C26&lt;&gt;"",IF(_xlfn.XLOOKUP(C26,'1C'!S:S,'1C'!S:S,0,0)&gt;0,0,1),"")</f>
        <v>0</v>
      </c>
      <c r="BC26" s="73">
        <f t="shared" si="7"/>
        <v>0</v>
      </c>
    </row>
    <row r="27" spans="1:55" ht="133.69999999999999" customHeight="1">
      <c r="A27" s="43" t="str">
        <f t="shared" si="0"/>
        <v>20001A-SBEARespresso</v>
      </c>
      <c r="B27" s="45" t="str">
        <f>IF(C27&lt;&gt;"",_xlfn.XLOOKUP(A27,'1C'!A:A,'1C'!B:B,MID(_xlfn.XLOOKUP(C27,'1C'!S:S,'1C'!B:B,"new",0),1,7)&amp;IF(BC27=1,IF(L27&lt;&gt;"",_xlfn.XLOOKUP(L27,Colors!A:A,Colors!B:B,"new",0),"требуется цвет"),""),0))</f>
        <v>new</v>
      </c>
      <c r="C27" s="44" t="s">
        <v>2066</v>
      </c>
      <c r="D27" s="44" t="str">
        <f>Order!C25</f>
        <v>BALLPARK</v>
      </c>
      <c r="E27" s="43" t="str">
        <f>IF(F27&lt;&gt;"",IFERROR(VLOOKUP(F27,Категории!A:B,2,0),""),"Требуется категория")</f>
        <v>Бейсболки</v>
      </c>
      <c r="F27" s="44" t="s">
        <v>2315</v>
      </c>
      <c r="G27" s="63" t="s">
        <v>884</v>
      </c>
      <c r="H27" s="44" t="s">
        <v>388</v>
      </c>
      <c r="J27" s="57" t="str">
        <f>'1C'!$AF$1</f>
        <v>American Needle</v>
      </c>
      <c r="K27" s="103" t="s">
        <v>2269</v>
      </c>
      <c r="L27" s="58" t="s">
        <v>86</v>
      </c>
      <c r="M27" s="66"/>
      <c r="N27" s="141" t="str">
        <f>Order!B25</f>
        <v>100% Хлопок</v>
      </c>
      <c r="O27" s="65"/>
      <c r="P27" s="63" t="s">
        <v>43</v>
      </c>
      <c r="Q27" s="59" t="s">
        <v>15</v>
      </c>
      <c r="R27" s="58" t="s">
        <v>382</v>
      </c>
      <c r="S27" s="58">
        <v>6</v>
      </c>
      <c r="V27" s="58"/>
      <c r="X27" s="58"/>
      <c r="Z27" s="58"/>
      <c r="AB27" s="58"/>
      <c r="AD27" s="58"/>
      <c r="AQ27" s="57">
        <f t="shared" si="1"/>
        <v>6</v>
      </c>
      <c r="AR27" s="66" t="str">
        <f>Order!A25</f>
        <v>BD</v>
      </c>
      <c r="AS27" s="56" t="str">
        <f ca="1">IF(BA27&gt;0,_xlfn.XLOOKUP(A27,'1C'!$A:$A,'1C'!P:P,"",0,),IF(AR27&lt;&gt;"",VLOOKUP(AR27,INDIRECT(SUBSTITUTE($J27," ","")&amp;"Manufactures"),3,0),"Требуется код страны"))</f>
        <v>American Needle, Inc; 1275 Busch Parkway, Buffalo Grove, IL 60089, USA</v>
      </c>
      <c r="AT27" s="56" t="str">
        <f ca="1">IF(BA27&gt;0,_xlfn.XLOOKUP(A27,'1C'!$A:$A,'1C'!O:O,"",0),IF(AR27&lt;&gt;"",VLOOKUP(AR27,INDIRECT(SUBSTITUTE($J27," ","")&amp;"Manufactures"),2,0),"Требуется код страны"))</f>
        <v>Бангладеш</v>
      </c>
      <c r="AU27" s="76">
        <f t="shared" si="2"/>
        <v>0.1</v>
      </c>
      <c r="AV27" s="43">
        <f t="shared" si="3"/>
        <v>0.15000000000000002</v>
      </c>
      <c r="AW27" s="43">
        <f t="shared" si="4"/>
        <v>0.60000000000000009</v>
      </c>
      <c r="AX27" s="43">
        <f t="shared" si="5"/>
        <v>0.90000000000000013</v>
      </c>
      <c r="AY27" s="171">
        <v>7.8633333333333333</v>
      </c>
      <c r="AZ27" s="172">
        <f t="shared" si="6"/>
        <v>47.18</v>
      </c>
      <c r="BA27" s="45">
        <f>IF(A27&lt;&gt;"",IF(_xlfn.XLOOKUP(A27,'1C'!A:A,'1C'!A:A,0,0)&gt;0,1,0),"")</f>
        <v>0</v>
      </c>
      <c r="BB27" s="149">
        <f>IF(C27&lt;&gt;"",IF(_xlfn.XLOOKUP(C27,'1C'!S:S,'1C'!S:S,0,0)&gt;0,0,1),"")</f>
        <v>1</v>
      </c>
      <c r="BC27" s="73" t="str">
        <f t="shared" si="7"/>
        <v>-</v>
      </c>
    </row>
    <row r="28" spans="1:55" ht="119.65" customHeight="1">
      <c r="A28" s="43" t="str">
        <f t="shared" si="0"/>
        <v>20001A-WOODSTKblack</v>
      </c>
      <c r="B28" s="45" t="str">
        <f>IF(C28&lt;&gt;"",_xlfn.XLOOKUP(A28,'1C'!A:A,'1C'!B:B,MID(_xlfn.XLOOKUP(C28,'1C'!S:S,'1C'!B:B,"new",0),1,7)&amp;IF(BC28=1,IF(L28&lt;&gt;"",_xlfn.XLOOKUP(L28,Colors!A:A,Colors!B:B,"new",0),"требуется цвет"),""),0))</f>
        <v>new</v>
      </c>
      <c r="C28" s="44" t="s">
        <v>2067</v>
      </c>
      <c r="D28" s="44" t="str">
        <f>Order!C26</f>
        <v>BALLPARK</v>
      </c>
      <c r="E28" s="43" t="str">
        <f>IF(F28&lt;&gt;"",IFERROR(VLOOKUP(F28,Категории!A:B,2,0),""),"Требуется категория")</f>
        <v>Бейсболки</v>
      </c>
      <c r="F28" s="44" t="s">
        <v>2315</v>
      </c>
      <c r="G28" s="63" t="s">
        <v>884</v>
      </c>
      <c r="H28" s="44" t="s">
        <v>388</v>
      </c>
      <c r="J28" s="57" t="str">
        <f>'1C'!$AF$1</f>
        <v>American Needle</v>
      </c>
      <c r="K28" s="103" t="s">
        <v>819</v>
      </c>
      <c r="L28" s="59" t="str">
        <f>IF(K28&lt;&gt;"",IFERROR(VLOOKUP(A28,'1C'!A:T,8,0),IFERROR(VLOOKUP(K28,Colors!D:E,2,0),"")),"")</f>
        <v>черный</v>
      </c>
      <c r="M28" s="145" t="str">
        <f>IF(K28&lt;&gt;"",IFERROR(VLOOKUP(A28,'1C'!A:T,18,0),IFERROR(VLOOKUP(K28,Colors!D:E,2,0),"")),"")</f>
        <v>черный</v>
      </c>
      <c r="N28" s="141" t="str">
        <f>Order!B26</f>
        <v>100% Хлопок</v>
      </c>
      <c r="O28" s="65"/>
      <c r="P28" s="63" t="s">
        <v>43</v>
      </c>
      <c r="Q28" s="59" t="s">
        <v>15</v>
      </c>
      <c r="R28" s="58" t="s">
        <v>382</v>
      </c>
      <c r="S28" s="58">
        <v>15</v>
      </c>
      <c r="V28" s="58"/>
      <c r="X28" s="58"/>
      <c r="Z28" s="58"/>
      <c r="AB28" s="58"/>
      <c r="AD28" s="58"/>
      <c r="AQ28" s="57">
        <f t="shared" si="1"/>
        <v>15</v>
      </c>
      <c r="AR28" s="66" t="str">
        <f>Order!A26</f>
        <v>BD</v>
      </c>
      <c r="AS28" s="56" t="str">
        <f ca="1">IF(BA28&gt;0,_xlfn.XLOOKUP(A28,'1C'!$A:$A,'1C'!P:P,"",0,),IF(AR28&lt;&gt;"",VLOOKUP(AR28,INDIRECT(SUBSTITUTE($J28," ","")&amp;"Manufactures"),3,0),"Требуется код страны"))</f>
        <v>American Needle, Inc; 1275 Busch Parkway, Buffalo Grove, IL 60089, USA</v>
      </c>
      <c r="AT28" s="56" t="str">
        <f ca="1">IF(BA28&gt;0,_xlfn.XLOOKUP(A28,'1C'!$A:$A,'1C'!O:O,"",0),IF(AR28&lt;&gt;"",VLOOKUP(AR28,INDIRECT(SUBSTITUTE($J28," ","")&amp;"Manufactures"),2,0),"Требуется код страны"))</f>
        <v>Бангладеш</v>
      </c>
      <c r="AU28" s="76">
        <f t="shared" si="2"/>
        <v>0.1</v>
      </c>
      <c r="AV28" s="43">
        <f t="shared" si="3"/>
        <v>0.15000000000000002</v>
      </c>
      <c r="AW28" s="43">
        <f t="shared" si="4"/>
        <v>1.5</v>
      </c>
      <c r="AX28" s="43">
        <f t="shared" si="5"/>
        <v>2.2500000000000004</v>
      </c>
      <c r="AY28" s="171">
        <v>7.4373333333333331</v>
      </c>
      <c r="AZ28" s="172">
        <f t="shared" si="6"/>
        <v>111.56</v>
      </c>
      <c r="BA28" s="45">
        <f>IF(A28&lt;&gt;"",IF(_xlfn.XLOOKUP(A28,'1C'!A:A,'1C'!A:A,0,0)&gt;0,1,0),"")</f>
        <v>0</v>
      </c>
      <c r="BB28" s="149">
        <f>IF(C28&lt;&gt;"",IF(_xlfn.XLOOKUP(C28,'1C'!S:S,'1C'!S:S,0,0)&gt;0,0,1),"")</f>
        <v>1</v>
      </c>
      <c r="BC28" s="73" t="str">
        <f t="shared" si="7"/>
        <v>-</v>
      </c>
    </row>
    <row r="29" spans="1:55" ht="124.7" customHeight="1">
      <c r="A29" s="43" t="str">
        <f t="shared" si="0"/>
        <v>20001B-ACDCblack</v>
      </c>
      <c r="B29" s="45" t="str">
        <f>IF(C29&lt;&gt;"",_xlfn.XLOOKUP(A29,'1C'!A:A,'1C'!B:B,MID(_xlfn.XLOOKUP(C29,'1C'!S:S,'1C'!B:B,"new",0),1,7)&amp;IF(BC29=1,IF(L29&lt;&gt;"",_xlfn.XLOOKUP(L29,Colors!A:A,Colors!B:B,"new",0),"требуется цвет"),""),0))</f>
        <v>new</v>
      </c>
      <c r="C29" s="44" t="s">
        <v>2068</v>
      </c>
      <c r="D29" s="44" t="str">
        <f>Order!C27</f>
        <v>BALLPARK</v>
      </c>
      <c r="E29" s="43" t="str">
        <f>IF(F29&lt;&gt;"",IFERROR(VLOOKUP(F29,Категории!A:B,2,0),""),"Требуется категория")</f>
        <v>Бейсболки</v>
      </c>
      <c r="F29" s="44" t="s">
        <v>2315</v>
      </c>
      <c r="G29" s="63" t="s">
        <v>2313</v>
      </c>
      <c r="H29" s="44" t="s">
        <v>388</v>
      </c>
      <c r="J29" s="57" t="str">
        <f>'1C'!$AF$1</f>
        <v>American Needle</v>
      </c>
      <c r="K29" s="103" t="s">
        <v>819</v>
      </c>
      <c r="L29" s="59" t="str">
        <f>IF(K29&lt;&gt;"",IFERROR(VLOOKUP(A29,'1C'!A:T,8,0),IFERROR(VLOOKUP(K29,Colors!D:E,2,0),"")),"")</f>
        <v>черный</v>
      </c>
      <c r="M29" s="145" t="str">
        <f>IF(K29&lt;&gt;"",IFERROR(VLOOKUP(A29,'1C'!A:T,18,0),IFERROR(VLOOKUP(K29,Colors!D:E,2,0),"")),"")</f>
        <v>черный</v>
      </c>
      <c r="N29" s="141" t="str">
        <f>Order!B27</f>
        <v>100% Хлопок</v>
      </c>
      <c r="O29" s="65"/>
      <c r="P29" s="63" t="s">
        <v>43</v>
      </c>
      <c r="Q29" s="59" t="s">
        <v>15</v>
      </c>
      <c r="R29" s="58" t="s">
        <v>382</v>
      </c>
      <c r="S29" s="58">
        <v>44</v>
      </c>
      <c r="V29" s="58"/>
      <c r="X29" s="58"/>
      <c r="Z29" s="58"/>
      <c r="AB29" s="58"/>
      <c r="AD29" s="58"/>
      <c r="AQ29" s="57">
        <f t="shared" si="1"/>
        <v>44</v>
      </c>
      <c r="AR29" s="66" t="str">
        <f>Order!A27</f>
        <v>BD</v>
      </c>
      <c r="AS29" s="56" t="str">
        <f ca="1">IF(BA29&gt;0,_xlfn.XLOOKUP(A29,'1C'!$A:$A,'1C'!P:P,"",0,),IF(AR29&lt;&gt;"",VLOOKUP(AR29,INDIRECT(SUBSTITUTE($J29," ","")&amp;"Manufactures"),3,0),"Требуется код страны"))</f>
        <v>American Needle, Inc; 1275 Busch Parkway, Buffalo Grove, IL 60089, USA</v>
      </c>
      <c r="AT29" s="56" t="str">
        <f ca="1">IF(BA29&gt;0,_xlfn.XLOOKUP(A29,'1C'!$A:$A,'1C'!O:O,"",0),IF(AR29&lt;&gt;"",VLOOKUP(AR29,INDIRECT(SUBSTITUTE($J29," ","")&amp;"Manufactures"),2,0),"Требуется код страны"))</f>
        <v>Бангладеш</v>
      </c>
      <c r="AU29" s="76">
        <f t="shared" si="2"/>
        <v>0.1</v>
      </c>
      <c r="AV29" s="43">
        <f t="shared" si="3"/>
        <v>0.15000000000000002</v>
      </c>
      <c r="AW29" s="43">
        <f t="shared" si="4"/>
        <v>4.4000000000000004</v>
      </c>
      <c r="AX29" s="43">
        <f t="shared" si="5"/>
        <v>6.6000000000000014</v>
      </c>
      <c r="AY29" s="171">
        <v>7.4375</v>
      </c>
      <c r="AZ29" s="172">
        <f t="shared" si="6"/>
        <v>327.25</v>
      </c>
      <c r="BA29" s="45">
        <f>IF(A29&lt;&gt;"",IF(_xlfn.XLOOKUP(A29,'1C'!A:A,'1C'!A:A,0,0)&gt;0,1,0),"")</f>
        <v>0</v>
      </c>
      <c r="BB29" s="149">
        <f>IF(C29&lt;&gt;"",IF(_xlfn.XLOOKUP(C29,'1C'!S:S,'1C'!S:S,0,0)&gt;0,0,1),"")</f>
        <v>1</v>
      </c>
      <c r="BC29" s="73" t="str">
        <f t="shared" si="7"/>
        <v>-</v>
      </c>
    </row>
    <row r="30" spans="1:55" ht="123.95" customHeight="1">
      <c r="A30" s="43" t="str">
        <f t="shared" si="0"/>
        <v>20001B-BOWIwhite</v>
      </c>
      <c r="B30" s="45" t="str">
        <f>IF(C30&lt;&gt;"",_xlfn.XLOOKUP(A30,'1C'!A:A,'1C'!B:B,MID(_xlfn.XLOOKUP(C30,'1C'!S:S,'1C'!B:B,"new",0),1,7)&amp;IF(BC30=1,IF(L30&lt;&gt;"",_xlfn.XLOOKUP(L30,Colors!A:A,Colors!B:B,"new",0),"требуется цвет"),""),0))</f>
        <v>new</v>
      </c>
      <c r="C30" s="44" t="s">
        <v>2069</v>
      </c>
      <c r="D30" s="44" t="str">
        <f>Order!C28</f>
        <v>BALLPARK</v>
      </c>
      <c r="E30" s="43" t="str">
        <f>IF(F30&lt;&gt;"",IFERROR(VLOOKUP(F30,Категории!A:B,2,0),""),"Требуется категория")</f>
        <v>Бейсболки</v>
      </c>
      <c r="F30" s="44" t="s">
        <v>2315</v>
      </c>
      <c r="G30" s="63" t="s">
        <v>2313</v>
      </c>
      <c r="H30" s="44" t="s">
        <v>388</v>
      </c>
      <c r="J30" s="59" t="str">
        <f>'1C'!$AF$1</f>
        <v>American Needle</v>
      </c>
      <c r="K30" s="103" t="s">
        <v>820</v>
      </c>
      <c r="L30" s="59" t="str">
        <f>IF(K30&lt;&gt;"",IFERROR(VLOOKUP(A30,'1C'!A:T,8,0),IFERROR(VLOOKUP(K30,Colors!D:E,2,0),"")),"")</f>
        <v>белый</v>
      </c>
      <c r="M30" s="145" t="str">
        <f>IF(K30&lt;&gt;"",IFERROR(VLOOKUP(A30,'1C'!A:T,18,0),IFERROR(VLOOKUP(K30,Colors!D:E,2,0),"")),"")</f>
        <v>белый</v>
      </c>
      <c r="N30" s="141" t="str">
        <f>Order!B28</f>
        <v>100% Хлопок</v>
      </c>
      <c r="O30" s="65"/>
      <c r="P30" s="63" t="s">
        <v>43</v>
      </c>
      <c r="Q30" s="59" t="s">
        <v>15</v>
      </c>
      <c r="R30" s="58" t="s">
        <v>382</v>
      </c>
      <c r="S30" s="58">
        <v>12</v>
      </c>
      <c r="V30" s="58"/>
      <c r="X30" s="58"/>
      <c r="Z30" s="58"/>
      <c r="AB30" s="58"/>
      <c r="AD30" s="58"/>
      <c r="AQ30" s="57">
        <f t="shared" si="1"/>
        <v>12</v>
      </c>
      <c r="AR30" s="66" t="str">
        <f>Order!A28</f>
        <v>BD</v>
      </c>
      <c r="AS30" s="56" t="str">
        <f ca="1">IF(BA30&gt;0,_xlfn.XLOOKUP(A30,'1C'!$A:$A,'1C'!P:P,"",0,),IF(AR30&lt;&gt;"",VLOOKUP(AR30,INDIRECT(SUBSTITUTE($J30," ","")&amp;"Manufactures"),3,0),"Требуется код страны"))</f>
        <v>American Needle, Inc; 1275 Busch Parkway, Buffalo Grove, IL 60089, USA</v>
      </c>
      <c r="AT30" s="56" t="str">
        <f ca="1">IF(BA30&gt;0,_xlfn.XLOOKUP(A30,'1C'!$A:$A,'1C'!O:O,"",0),IF(AR30&lt;&gt;"",VLOOKUP(AR30,INDIRECT(SUBSTITUTE($J30," ","")&amp;"Manufactures"),2,0),"Требуется код страны"))</f>
        <v>Бангладеш</v>
      </c>
      <c r="AU30" s="76">
        <f t="shared" si="2"/>
        <v>0.1</v>
      </c>
      <c r="AV30" s="43">
        <f t="shared" si="3"/>
        <v>0.15000000000000002</v>
      </c>
      <c r="AW30" s="43">
        <f t="shared" si="4"/>
        <v>1.2000000000000002</v>
      </c>
      <c r="AX30" s="43">
        <f t="shared" si="5"/>
        <v>1.8000000000000003</v>
      </c>
      <c r="AY30" s="171">
        <v>7.4375</v>
      </c>
      <c r="AZ30" s="172">
        <f t="shared" si="6"/>
        <v>89.25</v>
      </c>
      <c r="BA30" s="45">
        <f>IF(A30&lt;&gt;"",IF(_xlfn.XLOOKUP(A30,'1C'!A:A,'1C'!A:A,0,0)&gt;0,1,0),"")</f>
        <v>0</v>
      </c>
      <c r="BB30" s="149">
        <f>IF(C30&lt;&gt;"",IF(_xlfn.XLOOKUP(C30,'1C'!S:S,'1C'!S:S,0,0)&gt;0,0,1),"")</f>
        <v>1</v>
      </c>
      <c r="BC30" s="73" t="str">
        <f t="shared" si="7"/>
        <v>-</v>
      </c>
    </row>
    <row r="31" spans="1:55" ht="123.95" customHeight="1">
      <c r="A31" s="43" t="str">
        <f t="shared" si="0"/>
        <v>20001B-PINKFclassic blue</v>
      </c>
      <c r="B31" s="45" t="str">
        <f>IF(C31&lt;&gt;"",_xlfn.XLOOKUP(A31,'1C'!A:A,'1C'!B:B,MID(_xlfn.XLOOKUP(C31,'1C'!S:S,'1C'!B:B,"new",0),1,7)&amp;IF(BC31=1,IF(L31&lt;&gt;"",_xlfn.XLOOKUP(L31,Colors!A:A,Colors!B:B,"new",0),"требуется цвет"),""),0))</f>
        <v>new</v>
      </c>
      <c r="C31" s="44" t="s">
        <v>2070</v>
      </c>
      <c r="D31" s="44" t="str">
        <f>Order!C29</f>
        <v>BALLPARK</v>
      </c>
      <c r="E31" s="43" t="str">
        <f>IF(F31&lt;&gt;"",IFERROR(VLOOKUP(F31,Категории!A:B,2,0),""),"Требуется категория")</f>
        <v>Бейсболки</v>
      </c>
      <c r="F31" s="44" t="s">
        <v>2315</v>
      </c>
      <c r="G31" s="63" t="s">
        <v>2313</v>
      </c>
      <c r="H31" s="44" t="s">
        <v>388</v>
      </c>
      <c r="J31" s="59" t="str">
        <f>'1C'!$AF$1</f>
        <v>American Needle</v>
      </c>
      <c r="K31" s="103" t="s">
        <v>2268</v>
      </c>
      <c r="L31" s="58" t="s">
        <v>71</v>
      </c>
      <c r="M31" s="66"/>
      <c r="N31" s="141" t="str">
        <f>Order!B29</f>
        <v>100% Хлопок</v>
      </c>
      <c r="O31" s="65"/>
      <c r="P31" s="63" t="s">
        <v>43</v>
      </c>
      <c r="Q31" s="59" t="s">
        <v>15</v>
      </c>
      <c r="R31" s="58" t="s">
        <v>382</v>
      </c>
      <c r="S31" s="58">
        <v>38</v>
      </c>
      <c r="V31" s="58"/>
      <c r="X31" s="58"/>
      <c r="Z31" s="58"/>
      <c r="AB31" s="58"/>
      <c r="AD31" s="58"/>
      <c r="AQ31" s="57">
        <f t="shared" si="1"/>
        <v>38</v>
      </c>
      <c r="AR31" s="66" t="str">
        <f>Order!A29</f>
        <v>BD</v>
      </c>
      <c r="AS31" s="56" t="str">
        <f ca="1">IF(BA31&gt;0,_xlfn.XLOOKUP(A31,'1C'!$A:$A,'1C'!P:P,"",0,),IF(AR31&lt;&gt;"",VLOOKUP(AR31,INDIRECT(SUBSTITUTE($J31," ","")&amp;"Manufactures"),3,0),"Требуется код страны"))</f>
        <v>American Needle, Inc; 1275 Busch Parkway, Buffalo Grove, IL 60089, USA</v>
      </c>
      <c r="AT31" s="56" t="str">
        <f ca="1">IF(BA31&gt;0,_xlfn.XLOOKUP(A31,'1C'!$A:$A,'1C'!O:O,"",0),IF(AR31&lt;&gt;"",VLOOKUP(AR31,INDIRECT(SUBSTITUTE($J31," ","")&amp;"Manufactures"),2,0),"Требуется код страны"))</f>
        <v>Бангладеш</v>
      </c>
      <c r="AU31" s="76">
        <f t="shared" si="2"/>
        <v>0.1</v>
      </c>
      <c r="AV31" s="43">
        <f t="shared" si="3"/>
        <v>0.15000000000000002</v>
      </c>
      <c r="AW31" s="43">
        <f t="shared" si="4"/>
        <v>3.8000000000000003</v>
      </c>
      <c r="AX31" s="43">
        <f t="shared" si="5"/>
        <v>5.7000000000000011</v>
      </c>
      <c r="AY31" s="171">
        <v>7.4376315789473679</v>
      </c>
      <c r="AZ31" s="172">
        <f t="shared" si="6"/>
        <v>282.63</v>
      </c>
      <c r="BA31" s="45">
        <f>IF(A31&lt;&gt;"",IF(_xlfn.XLOOKUP(A31,'1C'!A:A,'1C'!A:A,0,0)&gt;0,1,0),"")</f>
        <v>0</v>
      </c>
      <c r="BB31" s="149">
        <f>IF(C31&lt;&gt;"",IF(_xlfn.XLOOKUP(C31,'1C'!S:S,'1C'!S:S,0,0)&gt;0,0,1),"")</f>
        <v>1</v>
      </c>
      <c r="BC31" s="73" t="str">
        <f t="shared" si="7"/>
        <v>-</v>
      </c>
    </row>
    <row r="32" spans="1:55" ht="133.69999999999999" customHeight="1">
      <c r="A32" s="43" t="str">
        <f t="shared" si="0"/>
        <v>20001B-SBEARivory</v>
      </c>
      <c r="B32" s="45" t="str">
        <f>IF(C32&lt;&gt;"",_xlfn.XLOOKUP(A32,'1C'!A:A,'1C'!B:B,MID(_xlfn.XLOOKUP(C32,'1C'!S:S,'1C'!B:B,"new",0),1,7)&amp;IF(BC32=1,IF(L32&lt;&gt;"",_xlfn.XLOOKUP(L32,Colors!A:A,Colors!B:B,"new",0),"требуется цвет"),""),0))</f>
        <v>new</v>
      </c>
      <c r="C32" s="44" t="s">
        <v>2071</v>
      </c>
      <c r="D32" s="44" t="str">
        <f>Order!C30</f>
        <v>BALLPARK</v>
      </c>
      <c r="E32" s="43" t="str">
        <f>IF(F32&lt;&gt;"",IFERROR(VLOOKUP(F32,Категории!A:B,2,0),""),"Требуется категория")</f>
        <v>Бейсболки</v>
      </c>
      <c r="F32" s="44" t="s">
        <v>2315</v>
      </c>
      <c r="G32" s="63" t="s">
        <v>884</v>
      </c>
      <c r="H32" s="44" t="s">
        <v>388</v>
      </c>
      <c r="J32" s="59" t="str">
        <f>'1C'!$AF$1</f>
        <v>American Needle</v>
      </c>
      <c r="K32" s="103" t="s">
        <v>2266</v>
      </c>
      <c r="L32" s="58" t="s">
        <v>57</v>
      </c>
      <c r="M32" s="66"/>
      <c r="N32" s="141" t="str">
        <f>Order!B30</f>
        <v>100% Хлопок</v>
      </c>
      <c r="O32" s="65"/>
      <c r="P32" s="63" t="s">
        <v>43</v>
      </c>
      <c r="Q32" s="59" t="s">
        <v>15</v>
      </c>
      <c r="R32" s="58" t="s">
        <v>382</v>
      </c>
      <c r="S32" s="58">
        <v>6</v>
      </c>
      <c r="V32" s="58"/>
      <c r="X32" s="58"/>
      <c r="Z32" s="58"/>
      <c r="AB32" s="58"/>
      <c r="AD32" s="58"/>
      <c r="AQ32" s="57">
        <f t="shared" si="1"/>
        <v>6</v>
      </c>
      <c r="AR32" s="66" t="str">
        <f>Order!A30</f>
        <v>BD</v>
      </c>
      <c r="AS32" s="56" t="str">
        <f ca="1">IF(BA32&gt;0,_xlfn.XLOOKUP(A32,'1C'!$A:$A,'1C'!P:P,"",0,),IF(AR32&lt;&gt;"",VLOOKUP(AR32,INDIRECT(SUBSTITUTE($J32," ","")&amp;"Manufactures"),3,0),"Требуется код страны"))</f>
        <v>American Needle, Inc; 1275 Busch Parkway, Buffalo Grove, IL 60089, USA</v>
      </c>
      <c r="AT32" s="56" t="str">
        <f ca="1">IF(BA32&gt;0,_xlfn.XLOOKUP(A32,'1C'!$A:$A,'1C'!O:O,"",0),IF(AR32&lt;&gt;"",VLOOKUP(AR32,INDIRECT(SUBSTITUTE($J32," ","")&amp;"Manufactures"),2,0),"Требуется код страны"))</f>
        <v>Бангладеш</v>
      </c>
      <c r="AU32" s="76">
        <f t="shared" si="2"/>
        <v>0.1</v>
      </c>
      <c r="AV32" s="43">
        <f t="shared" si="3"/>
        <v>0.15000000000000002</v>
      </c>
      <c r="AW32" s="43">
        <f t="shared" si="4"/>
        <v>0.60000000000000009</v>
      </c>
      <c r="AX32" s="43">
        <f t="shared" si="5"/>
        <v>0.90000000000000013</v>
      </c>
      <c r="AY32" s="171">
        <v>7.8633333333333333</v>
      </c>
      <c r="AZ32" s="172">
        <f t="shared" si="6"/>
        <v>47.18</v>
      </c>
      <c r="BA32" s="45">
        <f>IF(A32&lt;&gt;"",IF(_xlfn.XLOOKUP(A32,'1C'!A:A,'1C'!A:A,0,0)&gt;0,1,0),"")</f>
        <v>0</v>
      </c>
      <c r="BB32" s="149">
        <f>IF(C32&lt;&gt;"",IF(_xlfn.XLOOKUP(C32,'1C'!S:S,'1C'!S:S,0,0)&gt;0,0,1),"")</f>
        <v>1</v>
      </c>
      <c r="BC32" s="73" t="str">
        <f t="shared" si="7"/>
        <v>-</v>
      </c>
    </row>
    <row r="33" spans="1:55" ht="119.65" customHeight="1">
      <c r="A33" s="43" t="str">
        <f t="shared" si="0"/>
        <v>21005A-ASEheather gray - black</v>
      </c>
      <c r="B33" s="45" t="str">
        <f>IF(C33&lt;&gt;"",_xlfn.XLOOKUP(A33,'1C'!A:A,'1C'!B:B,MID(_xlfn.XLOOKUP(C33,'1C'!S:S,'1C'!B:B,"new",0),1,7)&amp;IF(BC33=1,IF(L33&lt;&gt;"",_xlfn.XLOOKUP(L33,Colors!A:A,Colors!B:B,"new",0),"требуется цвет"),""),0))</f>
        <v>new</v>
      </c>
      <c r="C33" s="44" t="s">
        <v>2072</v>
      </c>
      <c r="D33" s="44" t="str">
        <f>Order!C31</f>
        <v>ARCHIVE LEGEND</v>
      </c>
      <c r="E33" s="43" t="str">
        <f>IF(F33&lt;&gt;"",IFERROR(VLOOKUP(F33,Категории!A:B,2,0),""),"Требуется категория")</f>
        <v>Бейсболки</v>
      </c>
      <c r="F33" s="44" t="s">
        <v>2315</v>
      </c>
      <c r="G33" s="63" t="s">
        <v>884</v>
      </c>
      <c r="H33" s="44" t="s">
        <v>388</v>
      </c>
      <c r="J33" s="59" t="str">
        <f>'1C'!$AF$1</f>
        <v>American Needle</v>
      </c>
      <c r="K33" s="103" t="s">
        <v>2270</v>
      </c>
      <c r="L33" s="58" t="s">
        <v>246</v>
      </c>
      <c r="M33" s="66"/>
      <c r="N33" s="141" t="str">
        <f>Order!B31</f>
        <v>60% Полиэстер - 40% Шерсть</v>
      </c>
      <c r="O33" s="65"/>
      <c r="P33" s="63" t="s">
        <v>44</v>
      </c>
      <c r="Q33" s="59" t="s">
        <v>15</v>
      </c>
      <c r="R33" s="58" t="s">
        <v>382</v>
      </c>
      <c r="S33" s="58">
        <v>12</v>
      </c>
      <c r="V33" s="58"/>
      <c r="X33" s="58"/>
      <c r="Z33" s="58"/>
      <c r="AB33" s="58"/>
      <c r="AD33" s="58"/>
      <c r="AQ33" s="57">
        <f t="shared" si="1"/>
        <v>12</v>
      </c>
      <c r="AR33" s="66" t="str">
        <f>Order!A31</f>
        <v>CN</v>
      </c>
      <c r="AS33" s="56" t="str">
        <f ca="1">IF(BA33&gt;0,_xlfn.XLOOKUP(A33,'1C'!$A:$A,'1C'!P:P,"",0,),IF(AR33&lt;&gt;"",VLOOKUP(AR33,INDIRECT(SUBSTITUTE($J33," ","")&amp;"Manufactures"),3,0),"Требуется код страны"))</f>
        <v>American Needle, Inc; 1275 Busch Parkway, Buffalo Grove, IL 60089, USA</v>
      </c>
      <c r="AT33" s="56" t="str">
        <f ca="1">IF(BA33&gt;0,_xlfn.XLOOKUP(A33,'1C'!$A:$A,'1C'!O:O,"",0),IF(AR33&lt;&gt;"",VLOOKUP(AR33,INDIRECT(SUBSTITUTE($J33," ","")&amp;"Manufactures"),2,0),"Требуется код страны"))</f>
        <v>Китай</v>
      </c>
      <c r="AU33" s="76">
        <f t="shared" si="2"/>
        <v>0.1</v>
      </c>
      <c r="AV33" s="43">
        <f t="shared" si="3"/>
        <v>0.15000000000000002</v>
      </c>
      <c r="AW33" s="43">
        <f t="shared" si="4"/>
        <v>1.2000000000000002</v>
      </c>
      <c r="AX33" s="43">
        <f t="shared" si="5"/>
        <v>1.8000000000000003</v>
      </c>
      <c r="AY33" s="171">
        <v>10.625</v>
      </c>
      <c r="AZ33" s="172">
        <f t="shared" si="6"/>
        <v>127.5</v>
      </c>
      <c r="BA33" s="45">
        <f>IF(A33&lt;&gt;"",IF(_xlfn.XLOOKUP(A33,'1C'!A:A,'1C'!A:A,0,0)&gt;0,1,0),"")</f>
        <v>0</v>
      </c>
      <c r="BB33" s="149">
        <f>IF(C33&lt;&gt;"",IF(_xlfn.XLOOKUP(C33,'1C'!S:S,'1C'!S:S,0,0)&gt;0,0,1),"")</f>
        <v>1</v>
      </c>
      <c r="BC33" s="73" t="str">
        <f t="shared" si="7"/>
        <v>-</v>
      </c>
    </row>
    <row r="34" spans="1:55" ht="128.65" customHeight="1">
      <c r="A34" s="43" t="str">
        <f t="shared" si="0"/>
        <v>21005A-BATblack</v>
      </c>
      <c r="B34" s="45" t="str">
        <f>IF(C34&lt;&gt;"",_xlfn.XLOOKUP(A34,'1C'!A:A,'1C'!B:B,MID(_xlfn.XLOOKUP(C34,'1C'!S:S,'1C'!B:B,"new",0),1,7)&amp;IF(BC34=1,IF(L34&lt;&gt;"",_xlfn.XLOOKUP(L34,Colors!A:A,Colors!B:B,"new",0),"требуется цвет"),""),0))</f>
        <v>06-140-09</v>
      </c>
      <c r="C34" s="44" t="s">
        <v>2073</v>
      </c>
      <c r="D34" s="43" t="str">
        <f>IF(A34&lt;&gt;"",_xlfn.XLOOKUP(C34,'1C'!S:S,'1C'!T:T,"",0),"")</f>
        <v>Baltimore Terrapins Archive MILB</v>
      </c>
      <c r="E34" s="43" t="str">
        <f>IF(F34&lt;&gt;"",IFERROR(VLOOKUP(F34,Категории!A:B,2,0),""),"Требуется категория")</f>
        <v>Бейсболки</v>
      </c>
      <c r="F34" s="43" t="str">
        <f>IF(A34&lt;&gt;"",IF(BA34&gt;0,_xlfn.XLOOKUP(A34,'1C'!A:A,'1C'!J:J,"",0),_xlfn.XLOOKUP(C34,'1C'!S:S,'1C'!J:J,"",0)),"")</f>
        <v>Бейсболка</v>
      </c>
      <c r="G34" s="56" t="str">
        <f>IF(C34&lt;&gt;"",IF(BA34&gt;0,_xlfn.XLOOKUP(A34,'1C'!A:A,'1C'!L:L,"",0),_xlfn.XLOOKUP(C34,'1C'!S:S,'1C'!L:L,"",0)),"")</f>
        <v>Sport</v>
      </c>
      <c r="H34" s="43" t="str">
        <f>IF(A34&lt;&gt;"",_xlfn.XLOOKUP(A34,'1C'!A:A,'1C'!M:M,_xlfn.XLOOKUP(C34,'1C'!S:S,'1C'!M:M,"",0),0))</f>
        <v>всесезон</v>
      </c>
      <c r="J34" s="59" t="str">
        <f>'1C'!$AF$1</f>
        <v>American Needle</v>
      </c>
      <c r="K34" s="103" t="s">
        <v>819</v>
      </c>
      <c r="L34" s="59" t="str">
        <f>IF(K34&lt;&gt;"",IFERROR(VLOOKUP(A34,'1C'!A:T,8,0),IFERROR(VLOOKUP(K34,Colors!D:E,2,0),"")),"")</f>
        <v>черный</v>
      </c>
      <c r="M34" s="145" t="str">
        <f>IF(K34&lt;&gt;"",IFERROR(VLOOKUP(A34,'1C'!A:T,18,0),IFERROR(VLOOKUP(K34,Colors!D:E,2,0),"")),"")</f>
        <v>черный</v>
      </c>
      <c r="N34" s="146" t="str">
        <f>IF(A34&lt;&gt;"",_xlfn.XLOOKUP(A34,'1C'!A:A,'1C'!I:I,_xlfn.XLOOKUP(C34,'1C'!S:S,'1C'!I:I,"",0),0),"")</f>
        <v>60% полиэстер - 40% шерсть</v>
      </c>
      <c r="O34" s="65"/>
      <c r="P34" s="56" t="str">
        <f>IF(A34&lt;&gt;"",_xlfn.XLOOKUP(A34,'1C'!A:A,'1C'!N:N,_xlfn.XLOOKUP(C34,'1C'!S:S,'1C'!N:N,"",0),0),"")</f>
        <v>шерстяные</v>
      </c>
      <c r="Q34" s="59" t="s">
        <v>15</v>
      </c>
      <c r="R34" s="59" t="str">
        <f>IF(A34&lt;&gt;"",_xlfn.XLOOKUP(A34,'1C'!A:A,'1C'!K:K,_xlfn.XLOOKUP(C34,'1C'!S:S,'1C'!K:K,"",0),0),"")</f>
        <v>Унисекс</v>
      </c>
      <c r="S34" s="58">
        <v>17</v>
      </c>
      <c r="V34" s="58"/>
      <c r="X34" s="58"/>
      <c r="Z34" s="58"/>
      <c r="AB34" s="58"/>
      <c r="AD34" s="58"/>
      <c r="AQ34" s="57">
        <f t="shared" si="1"/>
        <v>17</v>
      </c>
      <c r="AR34" s="145" t="str">
        <f>IF(A34&lt;&gt;"",_xlfn.XLOOKUP(_xlfn.XLOOKUP(A34,'1C'!A:A,'1C'!O:O,_xlfn.XLOOKUP(C34,'1C'!S:S,'1C'!O:O,"",0),0),Settings!N:N,Settings!O:O,"",0),"")</f>
        <v>CN</v>
      </c>
      <c r="AS34" s="56" t="str">
        <f ca="1">IF(BA34&gt;0,_xlfn.XLOOKUP(A34,'1C'!$A:$A,'1C'!P:P,"",0,),IF(AR34&lt;&gt;"",VLOOKUP(AR34,INDIRECT(SUBSTITUTE($J34," ","")&amp;"Manufactures"),3,0),"Требуется код страны"))</f>
        <v>American Needle, Inc; 1275 Busch Parkway, Buffalo Grove, IL 60089, USA</v>
      </c>
      <c r="AT34" s="56" t="str">
        <f ca="1">IF(BA34&gt;0,_xlfn.XLOOKUP(A34,'1C'!$A:$A,'1C'!O:O,"",0),IF(AR34&lt;&gt;"",VLOOKUP(AR34,INDIRECT(SUBSTITUTE($J34," ","")&amp;"Manufactures"),2,0),"Требуется код страны"))</f>
        <v>Китай</v>
      </c>
      <c r="AU34" s="76">
        <f t="shared" si="2"/>
        <v>0.1</v>
      </c>
      <c r="AV34" s="43">
        <f t="shared" si="3"/>
        <v>0.15000000000000002</v>
      </c>
      <c r="AW34" s="43">
        <f t="shared" si="4"/>
        <v>1.7000000000000002</v>
      </c>
      <c r="AX34" s="43">
        <f t="shared" si="5"/>
        <v>2.5500000000000003</v>
      </c>
      <c r="AY34" s="171">
        <v>10.625294117647059</v>
      </c>
      <c r="AZ34" s="172">
        <f t="shared" si="6"/>
        <v>180.63</v>
      </c>
      <c r="BA34" s="45">
        <f>IF(A34&lt;&gt;"",IF(_xlfn.XLOOKUP(A34,'1C'!A:A,'1C'!A:A,0,0)&gt;0,1,0),"")</f>
        <v>1</v>
      </c>
      <c r="BB34" s="149">
        <f>IF(C34&lt;&gt;"",IF(_xlfn.XLOOKUP(C34,'1C'!S:S,'1C'!S:S,0,0)&gt;0,0,1),"")</f>
        <v>0</v>
      </c>
      <c r="BC34" s="73">
        <f t="shared" si="7"/>
        <v>0</v>
      </c>
    </row>
    <row r="35" spans="1:55" ht="124.7" customHeight="1">
      <c r="A35" s="43" t="str">
        <f t="shared" si="0"/>
        <v>21005A-BBBblack</v>
      </c>
      <c r="B35" s="45" t="str">
        <f>IF(C35&lt;&gt;"",_xlfn.XLOOKUP(A35,'1C'!A:A,'1C'!B:B,MID(_xlfn.XLOOKUP(C35,'1C'!S:S,'1C'!B:B,"new",0),1,7)&amp;IF(BC35=1,IF(L35&lt;&gt;"",_xlfn.XLOOKUP(L35,Colors!A:A,Colors!B:B,"new",0),"требуется цвет"),""),0))</f>
        <v>06-141-09</v>
      </c>
      <c r="C35" s="44" t="s">
        <v>2074</v>
      </c>
      <c r="D35" s="43" t="str">
        <f>IF(A35&lt;&gt;"",_xlfn.XLOOKUP(C35,'1C'!S:S,'1C'!T:T,"",0),"")</f>
        <v>Birmingham Black Barons Archive NL</v>
      </c>
      <c r="E35" s="43" t="str">
        <f>IF(F35&lt;&gt;"",IFERROR(VLOOKUP(F35,Категории!A:B,2,0),""),"Требуется категория")</f>
        <v>Бейсболки</v>
      </c>
      <c r="F35" s="43" t="str">
        <f>IF(A35&lt;&gt;"",IF(BA35&gt;0,_xlfn.XLOOKUP(A35,'1C'!A:A,'1C'!J:J,"",0),_xlfn.XLOOKUP(C35,'1C'!S:S,'1C'!J:J,"",0)),"")</f>
        <v>Бейсболка</v>
      </c>
      <c r="G35" s="56" t="str">
        <f>IF(C35&lt;&gt;"",IF(BA35&gt;0,_xlfn.XLOOKUP(A35,'1C'!A:A,'1C'!L:L,"",0),_xlfn.XLOOKUP(C35,'1C'!S:S,'1C'!L:L,"",0)),"")</f>
        <v>Sport</v>
      </c>
      <c r="H35" s="43" t="str">
        <f>IF(A35&lt;&gt;"",_xlfn.XLOOKUP(A35,'1C'!A:A,'1C'!M:M,_xlfn.XLOOKUP(C35,'1C'!S:S,'1C'!M:M,"",0),0))</f>
        <v>всесезон</v>
      </c>
      <c r="J35" s="59" t="str">
        <f>'1C'!$AF$1</f>
        <v>American Needle</v>
      </c>
      <c r="K35" s="103" t="s">
        <v>819</v>
      </c>
      <c r="L35" s="59" t="str">
        <f>IF(K35&lt;&gt;"",IFERROR(VLOOKUP(A35,'1C'!A:T,8,0),IFERROR(VLOOKUP(K35,Colors!D:E,2,0),"")),"")</f>
        <v>черный</v>
      </c>
      <c r="M35" s="145" t="str">
        <f>IF(K35&lt;&gt;"",IFERROR(VLOOKUP(A35,'1C'!A:T,18,0),IFERROR(VLOOKUP(K35,Colors!D:E,2,0),"")),"")</f>
        <v>черный</v>
      </c>
      <c r="N35" s="146" t="str">
        <f>IF(A35&lt;&gt;"",_xlfn.XLOOKUP(A35,'1C'!A:A,'1C'!I:I,_xlfn.XLOOKUP(C35,'1C'!S:S,'1C'!I:I,"",0),0),"")</f>
        <v>60% полиэстер - 40% шерсть</v>
      </c>
      <c r="O35" s="65"/>
      <c r="P35" s="56" t="str">
        <f>IF(A35&lt;&gt;"",_xlfn.XLOOKUP(A35,'1C'!A:A,'1C'!N:N,_xlfn.XLOOKUP(C35,'1C'!S:S,'1C'!N:N,"",0),0),"")</f>
        <v>шерстяные</v>
      </c>
      <c r="Q35" s="59" t="s">
        <v>15</v>
      </c>
      <c r="R35" s="59" t="str">
        <f>IF(A35&lt;&gt;"",_xlfn.XLOOKUP(A35,'1C'!A:A,'1C'!K:K,_xlfn.XLOOKUP(C35,'1C'!S:S,'1C'!K:K,"",0),0),"")</f>
        <v>Унисекс</v>
      </c>
      <c r="S35" s="58">
        <v>17</v>
      </c>
      <c r="V35" s="58"/>
      <c r="X35" s="58"/>
      <c r="Z35" s="58"/>
      <c r="AB35" s="58"/>
      <c r="AD35" s="58"/>
      <c r="AQ35" s="57">
        <f t="shared" si="1"/>
        <v>17</v>
      </c>
      <c r="AR35" s="145" t="str">
        <f>IF(A35&lt;&gt;"",_xlfn.XLOOKUP(_xlfn.XLOOKUP(A35,'1C'!A:A,'1C'!O:O,_xlfn.XLOOKUP(C35,'1C'!S:S,'1C'!O:O,"",0),0),Settings!N:N,Settings!O:O,"",0),"")</f>
        <v>CN</v>
      </c>
      <c r="AS35" s="56" t="str">
        <f ca="1">IF(BA35&gt;0,_xlfn.XLOOKUP(A35,'1C'!$A:$A,'1C'!P:P,"",0,),IF(AR35&lt;&gt;"",VLOOKUP(AR35,INDIRECT(SUBSTITUTE($J35," ","")&amp;"Manufactures"),3,0),"Требуется код страны"))</f>
        <v>American Needle, Inc; 1275 Busch Parkway, Buffalo Grove, IL 60089, USA</v>
      </c>
      <c r="AT35" s="56" t="str">
        <f ca="1">IF(BA35&gt;0,_xlfn.XLOOKUP(A35,'1C'!$A:$A,'1C'!O:O,"",0),IF(AR35&lt;&gt;"",VLOOKUP(AR35,INDIRECT(SUBSTITUTE($J35," ","")&amp;"Manufactures"),2,0),"Требуется код страны"))</f>
        <v>Китай</v>
      </c>
      <c r="AU35" s="76">
        <f t="shared" si="2"/>
        <v>0.1</v>
      </c>
      <c r="AV35" s="43">
        <f t="shared" si="3"/>
        <v>0.15000000000000002</v>
      </c>
      <c r="AW35" s="43">
        <f t="shared" si="4"/>
        <v>1.7000000000000002</v>
      </c>
      <c r="AX35" s="43">
        <f t="shared" si="5"/>
        <v>2.5500000000000003</v>
      </c>
      <c r="AY35" s="171">
        <v>10.625294117647059</v>
      </c>
      <c r="AZ35" s="172">
        <f t="shared" si="6"/>
        <v>180.63</v>
      </c>
      <c r="BA35" s="45">
        <f>IF(A35&lt;&gt;"",IF(_xlfn.XLOOKUP(A35,'1C'!A:A,'1C'!A:A,0,0)&gt;0,1,0),"")</f>
        <v>1</v>
      </c>
      <c r="BB35" s="149">
        <f>IF(C35&lt;&gt;"",IF(_xlfn.XLOOKUP(C35,'1C'!S:S,'1C'!S:S,0,0)&gt;0,0,1),"")</f>
        <v>0</v>
      </c>
      <c r="BC35" s="73">
        <f t="shared" si="7"/>
        <v>0</v>
      </c>
    </row>
    <row r="36" spans="1:55" ht="128.65" customHeight="1">
      <c r="A36" s="43" t="str">
        <f t="shared" si="0"/>
        <v>21005A-BEGblack-red</v>
      </c>
      <c r="B36" s="45" t="str">
        <f>IF(C36&lt;&gt;"",_xlfn.XLOOKUP(A36,'1C'!A:A,'1C'!B:B,MID(_xlfn.XLOOKUP(C36,'1C'!S:S,'1C'!B:B,"new",0),1,7)&amp;IF(BC36=1,IF(L36&lt;&gt;"",_xlfn.XLOOKUP(L36,Colors!A:A,Colors!B:B,"new",0),"требуется цвет"),""),0))</f>
        <v>new</v>
      </c>
      <c r="C36" s="44" t="s">
        <v>2075</v>
      </c>
      <c r="D36" s="44" t="str">
        <f>Order!C34</f>
        <v>ARCHIVE LEGEND</v>
      </c>
      <c r="E36" s="43" t="str">
        <f>IF(F36&lt;&gt;"",IFERROR(VLOOKUP(F36,Категории!A:B,2,0),""),"Требуется категория")</f>
        <v>Бейсболки</v>
      </c>
      <c r="F36" s="44" t="s">
        <v>2315</v>
      </c>
      <c r="G36" s="63" t="s">
        <v>884</v>
      </c>
      <c r="H36" s="44" t="s">
        <v>388</v>
      </c>
      <c r="J36" s="59" t="str">
        <f>'1C'!$AF$1</f>
        <v>American Needle</v>
      </c>
      <c r="K36" s="103" t="s">
        <v>1638</v>
      </c>
      <c r="L36" s="58" t="s">
        <v>302</v>
      </c>
      <c r="M36" s="66"/>
      <c r="N36" s="141" t="str">
        <f>Order!B34</f>
        <v>60% Полиэстер - 40% Шерсть</v>
      </c>
      <c r="O36" s="65"/>
      <c r="P36" s="63" t="s">
        <v>44</v>
      </c>
      <c r="Q36" s="59" t="s">
        <v>15</v>
      </c>
      <c r="R36" s="58" t="s">
        <v>382</v>
      </c>
      <c r="S36" s="58">
        <v>17</v>
      </c>
      <c r="V36" s="58"/>
      <c r="X36" s="58"/>
      <c r="Z36" s="58"/>
      <c r="AB36" s="58"/>
      <c r="AD36" s="58"/>
      <c r="AQ36" s="59">
        <f t="shared" si="1"/>
        <v>17</v>
      </c>
      <c r="AR36" s="66" t="str">
        <f>Order!A34</f>
        <v>CN</v>
      </c>
      <c r="AS36" s="56" t="str">
        <f ca="1">IF(BA36&gt;0,_xlfn.XLOOKUP(A36,'1C'!$A:$A,'1C'!P:P,"",0,),IF(AR36&lt;&gt;"",VLOOKUP(AR36,INDIRECT(SUBSTITUTE($J36," ","")&amp;"Manufactures"),3,0),"Требуется код страны"))</f>
        <v>American Needle, Inc; 1275 Busch Parkway, Buffalo Grove, IL 60089, USA</v>
      </c>
      <c r="AT36" s="56" t="str">
        <f ca="1">IF(BA36&gt;0,_xlfn.XLOOKUP(A36,'1C'!$A:$A,'1C'!O:O,"",0),IF(AR36&lt;&gt;"",VLOOKUP(AR36,INDIRECT(SUBSTITUTE($J36," ","")&amp;"Manufactures"),2,0),"Требуется код страны"))</f>
        <v>Китай</v>
      </c>
      <c r="AU36" s="76">
        <f t="shared" si="2"/>
        <v>0.1</v>
      </c>
      <c r="AV36" s="43">
        <f t="shared" si="3"/>
        <v>0.15000000000000002</v>
      </c>
      <c r="AW36" s="43">
        <f t="shared" si="4"/>
        <v>1.7000000000000002</v>
      </c>
      <c r="AX36" s="43">
        <f t="shared" si="5"/>
        <v>2.5500000000000003</v>
      </c>
      <c r="AY36" s="171">
        <v>10.625294117647059</v>
      </c>
      <c r="AZ36" s="172">
        <f t="shared" si="6"/>
        <v>180.63</v>
      </c>
      <c r="BA36" s="45">
        <f>IF(A36&lt;&gt;"",IF(_xlfn.XLOOKUP(A36,'1C'!A:A,'1C'!A:A,0,0)&gt;0,1,0),"")</f>
        <v>0</v>
      </c>
      <c r="BB36" s="149">
        <f>IF(C36&lt;&gt;"",IF(_xlfn.XLOOKUP(C36,'1C'!S:S,'1C'!S:S,0,0)&gt;0,0,1),"")</f>
        <v>1</v>
      </c>
      <c r="BC36" s="73" t="str">
        <f t="shared" si="7"/>
        <v>-</v>
      </c>
    </row>
    <row r="37" spans="1:55" ht="124.7" customHeight="1">
      <c r="A37" s="43" t="str">
        <f t="shared" si="0"/>
        <v>21005A-BRGblack</v>
      </c>
      <c r="B37" s="45" t="str">
        <f>IF(C37&lt;&gt;"",_xlfn.XLOOKUP(A37,'1C'!A:A,'1C'!B:B,MID(_xlfn.XLOOKUP(C37,'1C'!S:S,'1C'!B:B,"new",0),1,7)&amp;IF(BC37=1,IF(L37&lt;&gt;"",_xlfn.XLOOKUP(L37,Colors!A:A,Colors!B:B,"new",0),"требуется цвет"),""),0))</f>
        <v>new</v>
      </c>
      <c r="C37" s="44" t="s">
        <v>2076</v>
      </c>
      <c r="D37" s="44" t="str">
        <f>Order!C35</f>
        <v>ARCHIVE LEGEND</v>
      </c>
      <c r="E37" s="43" t="str">
        <f>IF(F37&lt;&gt;"",IFERROR(VLOOKUP(F37,Категории!A:B,2,0),""),"Требуется категория")</f>
        <v>Бейсболки</v>
      </c>
      <c r="F37" s="44" t="s">
        <v>2315</v>
      </c>
      <c r="G37" s="63" t="s">
        <v>884</v>
      </c>
      <c r="H37" s="44" t="s">
        <v>388</v>
      </c>
      <c r="J37" s="43" t="str">
        <f>'1C'!$AF$1</f>
        <v>American Needle</v>
      </c>
      <c r="K37" s="104" t="s">
        <v>819</v>
      </c>
      <c r="L37" s="59" t="str">
        <f>IF(K37&lt;&gt;"",IFERROR(VLOOKUP(A37,'1C'!A:T,8,0),IFERROR(VLOOKUP(K37,Colors!D:E,2,0),"")),"")</f>
        <v>черный</v>
      </c>
      <c r="M37" s="145" t="str">
        <f>IF(K37&lt;&gt;"",IFERROR(VLOOKUP(A37,'1C'!A:T,18,0),IFERROR(VLOOKUP(K37,Colors!D:E,2,0),"")),"")</f>
        <v>черный</v>
      </c>
      <c r="N37" s="141" t="str">
        <f>Order!B35</f>
        <v>60% Полиэстер - 40% Шерсть</v>
      </c>
      <c r="O37" s="65"/>
      <c r="P37" s="63" t="s">
        <v>44</v>
      </c>
      <c r="Q37" s="59" t="s">
        <v>15</v>
      </c>
      <c r="R37" s="58" t="s">
        <v>382</v>
      </c>
      <c r="S37" s="58">
        <v>17</v>
      </c>
      <c r="V37" s="58"/>
      <c r="X37" s="58"/>
      <c r="Z37" s="58"/>
      <c r="AB37" s="58"/>
      <c r="AD37" s="58"/>
      <c r="AQ37" s="59">
        <f t="shared" si="1"/>
        <v>17</v>
      </c>
      <c r="AR37" s="66" t="str">
        <f>Order!A35</f>
        <v>CN</v>
      </c>
      <c r="AS37" s="56" t="str">
        <f ca="1">IF(BA37&gt;0,_xlfn.XLOOKUP(A37,'1C'!$A:$A,'1C'!P:P,"",0,),IF(AR37&lt;&gt;"",VLOOKUP(AR37,INDIRECT(SUBSTITUTE($J37," ","")&amp;"Manufactures"),3,0),"Требуется код страны"))</f>
        <v>American Needle, Inc; 1275 Busch Parkway, Buffalo Grove, IL 60089, USA</v>
      </c>
      <c r="AT37" s="56" t="str">
        <f ca="1">IF(BA37&gt;0,_xlfn.XLOOKUP(A37,'1C'!$A:$A,'1C'!O:O,"",0),IF(AR37&lt;&gt;"",VLOOKUP(AR37,INDIRECT(SUBSTITUTE($J37," ","")&amp;"Manufactures"),2,0),"Требуется код страны"))</f>
        <v>Китай</v>
      </c>
      <c r="AU37" s="76">
        <f t="shared" si="2"/>
        <v>0.1</v>
      </c>
      <c r="AV37" s="43">
        <f t="shared" si="3"/>
        <v>0.15000000000000002</v>
      </c>
      <c r="AW37" s="43">
        <f t="shared" si="4"/>
        <v>1.7000000000000002</v>
      </c>
      <c r="AX37" s="43">
        <f t="shared" si="5"/>
        <v>2.5500000000000003</v>
      </c>
      <c r="AY37" s="171">
        <v>10.625294117647059</v>
      </c>
      <c r="AZ37" s="172">
        <f t="shared" si="6"/>
        <v>180.63</v>
      </c>
      <c r="BA37" s="45">
        <f>IF(A37&lt;&gt;"",IF(_xlfn.XLOOKUP(A37,'1C'!A:A,'1C'!A:A,0,0)&gt;0,1,0),"")</f>
        <v>0</v>
      </c>
      <c r="BB37" s="149">
        <f>IF(C37&lt;&gt;"",IF(_xlfn.XLOOKUP(C37,'1C'!S:S,'1C'!S:S,0,0)&gt;0,0,1),"")</f>
        <v>1</v>
      </c>
      <c r="BC37" s="73" t="str">
        <f t="shared" si="7"/>
        <v>-</v>
      </c>
    </row>
    <row r="38" spans="1:55" ht="128.65" customHeight="1">
      <c r="A38" s="43" t="str">
        <f t="shared" si="0"/>
        <v>21005A-BTTivrl</v>
      </c>
      <c r="B38" s="45" t="str">
        <f>IF(C38&lt;&gt;"",_xlfn.XLOOKUP(A38,'1C'!A:A,'1C'!B:B,MID(_xlfn.XLOOKUP(C38,'1C'!S:S,'1C'!B:B,"new",0),1,7)&amp;IF(BC38=1,IF(L38&lt;&gt;"",_xlfn.XLOOKUP(L38,Colors!A:A,Colors!B:B,"new",0),"требуется цвет"),""),0))</f>
        <v>06-143-38</v>
      </c>
      <c r="C38" s="44" t="s">
        <v>2077</v>
      </c>
      <c r="D38" s="43" t="str">
        <f>IF(A38&lt;&gt;"",_xlfn.XLOOKUP(C38,'1C'!S:S,'1C'!T:T,"",0),"")</f>
        <v>Brooklyn Tip-Tops Archive MILB</v>
      </c>
      <c r="E38" s="43" t="str">
        <f>IF(F38&lt;&gt;"",IFERROR(VLOOKUP(F38,Категории!A:B,2,0),""),"Требуется категория")</f>
        <v>Бейсболки</v>
      </c>
      <c r="F38" s="43" t="str">
        <f>IF(A38&lt;&gt;"",IF(BA38&gt;0,_xlfn.XLOOKUP(A38,'1C'!A:A,'1C'!J:J,"",0),_xlfn.XLOOKUP(C38,'1C'!S:S,'1C'!J:J,"",0)),"")</f>
        <v>Бейсболка</v>
      </c>
      <c r="G38" s="56" t="str">
        <f>IF(C38&lt;&gt;"",IF(BA38&gt;0,_xlfn.XLOOKUP(A38,'1C'!A:A,'1C'!L:L,"",0),_xlfn.XLOOKUP(C38,'1C'!S:S,'1C'!L:L,"",0)),"")</f>
        <v>Sport</v>
      </c>
      <c r="H38" s="43" t="str">
        <f>IF(A38&lt;&gt;"",_xlfn.XLOOKUP(A38,'1C'!A:A,'1C'!M:M,_xlfn.XLOOKUP(C38,'1C'!S:S,'1C'!M:M,"",0),0))</f>
        <v>всесезон</v>
      </c>
      <c r="J38" s="43" t="str">
        <f>'1C'!$AF$1</f>
        <v>American Needle</v>
      </c>
      <c r="K38" s="104" t="s">
        <v>1400</v>
      </c>
      <c r="L38" s="59" t="str">
        <f>IF(K38&lt;&gt;"",IFERROR(VLOOKUP(A38,'1C'!A:T,8,0),IFERROR(VLOOKUP(K38,Colors!D:E,2,0),"")),"")</f>
        <v>белый / синий</v>
      </c>
      <c r="M38" s="145" t="str">
        <f>IF(K38&lt;&gt;"",IFERROR(VLOOKUP(A38,'1C'!A:T,18,0),IFERROR(VLOOKUP(K38,Colors!D:E,2,0),"")),"")</f>
        <v>белый</v>
      </c>
      <c r="N38" s="146" t="str">
        <f>IF(A38&lt;&gt;"",_xlfn.XLOOKUP(A38,'1C'!A:A,'1C'!I:I,_xlfn.XLOOKUP(C38,'1C'!S:S,'1C'!I:I,"",0),0),"")</f>
        <v>60% полиэстер - 40% шерсть</v>
      </c>
      <c r="O38" s="65"/>
      <c r="P38" s="56" t="str">
        <f>IF(A38&lt;&gt;"",_xlfn.XLOOKUP(A38,'1C'!A:A,'1C'!N:N,_xlfn.XLOOKUP(C38,'1C'!S:S,'1C'!N:N,"",0),0),"")</f>
        <v>шерстяные</v>
      </c>
      <c r="Q38" s="59" t="s">
        <v>15</v>
      </c>
      <c r="R38" s="59" t="str">
        <f>IF(A38&lt;&gt;"",_xlfn.XLOOKUP(A38,'1C'!A:A,'1C'!K:K,_xlfn.XLOOKUP(C38,'1C'!S:S,'1C'!K:K,"",0),0),"")</f>
        <v>Унисекс</v>
      </c>
      <c r="S38" s="58">
        <v>3</v>
      </c>
      <c r="V38" s="58"/>
      <c r="X38" s="58"/>
      <c r="Z38" s="58"/>
      <c r="AB38" s="58"/>
      <c r="AD38" s="58"/>
      <c r="AQ38" s="59">
        <f t="shared" si="1"/>
        <v>3</v>
      </c>
      <c r="AR38" s="145" t="str">
        <f>IF(A38&lt;&gt;"",_xlfn.XLOOKUP(_xlfn.XLOOKUP(A38,'1C'!A:A,'1C'!O:O,_xlfn.XLOOKUP(C38,'1C'!S:S,'1C'!O:O,"",0),0),Settings!N:N,Settings!O:O,"",0),"")</f>
        <v>CN</v>
      </c>
      <c r="AS38" s="56" t="str">
        <f ca="1">IF(BA38&gt;0,_xlfn.XLOOKUP(A38,'1C'!$A:$A,'1C'!P:P,"",0,),IF(AR38&lt;&gt;"",VLOOKUP(AR38,INDIRECT(SUBSTITUTE($J38," ","")&amp;"Manufactures"),3,0),"Требуется код страны"))</f>
        <v>American Needle, Inc; 1275 Busch Parkway, Buffalo Grove, IL 60089, USA</v>
      </c>
      <c r="AT38" s="56" t="str">
        <f ca="1">IF(BA38&gt;0,_xlfn.XLOOKUP(A38,'1C'!$A:$A,'1C'!O:O,"",0),IF(AR38&lt;&gt;"",VLOOKUP(AR38,INDIRECT(SUBSTITUTE($J38," ","")&amp;"Manufactures"),2,0),"Требуется код страны"))</f>
        <v>Китай</v>
      </c>
      <c r="AU38" s="76">
        <f t="shared" si="2"/>
        <v>0.1</v>
      </c>
      <c r="AV38" s="43">
        <f t="shared" si="3"/>
        <v>0.15000000000000002</v>
      </c>
      <c r="AW38" s="43">
        <f t="shared" si="4"/>
        <v>0.30000000000000004</v>
      </c>
      <c r="AX38" s="43">
        <f t="shared" si="5"/>
        <v>0.45000000000000007</v>
      </c>
      <c r="AY38" s="171">
        <v>10.626666666666667</v>
      </c>
      <c r="AZ38" s="172">
        <f t="shared" si="6"/>
        <v>31.880000000000003</v>
      </c>
      <c r="BA38" s="45">
        <f>IF(A38&lt;&gt;"",IF(_xlfn.XLOOKUP(A38,'1C'!A:A,'1C'!A:A,0,0)&gt;0,1,0),"")</f>
        <v>1</v>
      </c>
      <c r="BB38" s="149">
        <f>IF(C38&lt;&gt;"",IF(_xlfn.XLOOKUP(C38,'1C'!S:S,'1C'!S:S,0,0)&gt;0,0,1),"")</f>
        <v>0</v>
      </c>
      <c r="BC38" s="73">
        <f t="shared" si="7"/>
        <v>0</v>
      </c>
    </row>
    <row r="39" spans="1:55" ht="144" customHeight="1">
      <c r="A39" s="43" t="str">
        <f t="shared" si="0"/>
        <v>21005A-CBSroyal-ivory</v>
      </c>
      <c r="B39" s="45" t="str">
        <f>IF(C39&lt;&gt;"",_xlfn.XLOOKUP(A39,'1C'!A:A,'1C'!B:B,MID(_xlfn.XLOOKUP(C39,'1C'!S:S,'1C'!B:B,"new",0),1,7)&amp;IF(BC39=1,IF(L39&lt;&gt;"",_xlfn.XLOOKUP(L39,Colors!A:A,Colors!B:B,"new",0),"требуется цвет"),""),0))</f>
        <v>06-145-95</v>
      </c>
      <c r="C39" s="44" t="s">
        <v>2078</v>
      </c>
      <c r="D39" s="43" t="str">
        <f>IF(A39&lt;&gt;"",_xlfn.XLOOKUP(C39,'1C'!S:S,'1C'!T:T,"",0),"")</f>
        <v>Chicago Blue Stockings Archive MILB</v>
      </c>
      <c r="E39" s="43" t="str">
        <f>IF(F39&lt;&gt;"",IFERROR(VLOOKUP(F39,Категории!A:B,2,0),""),"Требуется категория")</f>
        <v>Бейсболки</v>
      </c>
      <c r="F39" s="43" t="str">
        <f>IF(A39&lt;&gt;"",IF(BA39&gt;0,_xlfn.XLOOKUP(A39,'1C'!A:A,'1C'!J:J,"",0),_xlfn.XLOOKUP(C39,'1C'!S:S,'1C'!J:J,"",0)),"")</f>
        <v>Бейсболка</v>
      </c>
      <c r="G39" s="56" t="str">
        <f>IF(C39&lt;&gt;"",IF(BA39&gt;0,_xlfn.XLOOKUP(A39,'1C'!A:A,'1C'!L:L,"",0),_xlfn.XLOOKUP(C39,'1C'!S:S,'1C'!L:L,"",0)),"")</f>
        <v>Sport</v>
      </c>
      <c r="H39" s="43" t="str">
        <f>IF(A39&lt;&gt;"",_xlfn.XLOOKUP(A39,'1C'!A:A,'1C'!M:M,_xlfn.XLOOKUP(C39,'1C'!S:S,'1C'!M:M,"",0),0))</f>
        <v>всесезон</v>
      </c>
      <c r="J39" s="43" t="str">
        <f>'1C'!$AF$1</f>
        <v>American Needle</v>
      </c>
      <c r="K39" s="104" t="s">
        <v>1407</v>
      </c>
      <c r="L39" s="59" t="str">
        <f>IF(K39&lt;&gt;"",IFERROR(VLOOKUP(A39,'1C'!A:T,8,0),IFERROR(VLOOKUP(K39,Colors!D:E,2,0),"")),"")</f>
        <v>синий / белый</v>
      </c>
      <c r="M39" s="145" t="str">
        <f>IF(K39&lt;&gt;"",IFERROR(VLOOKUP(A39,'1C'!A:T,18,0),IFERROR(VLOOKUP(K39,Colors!D:E,2,0),"")),"")</f>
        <v>синий</v>
      </c>
      <c r="N39" s="146" t="str">
        <f>IF(A39&lt;&gt;"",_xlfn.XLOOKUP(A39,'1C'!A:A,'1C'!I:I,_xlfn.XLOOKUP(C39,'1C'!S:S,'1C'!I:I,"",0),0),"")</f>
        <v>60% полиэстер - 40% шерсть</v>
      </c>
      <c r="O39" s="65"/>
      <c r="P39" s="56" t="str">
        <f>IF(A39&lt;&gt;"",_xlfn.XLOOKUP(A39,'1C'!A:A,'1C'!N:N,_xlfn.XLOOKUP(C39,'1C'!S:S,'1C'!N:N,"",0),0),"")</f>
        <v>шерстяные</v>
      </c>
      <c r="Q39" s="59" t="s">
        <v>15</v>
      </c>
      <c r="R39" s="59" t="str">
        <f>IF(A39&lt;&gt;"",_xlfn.XLOOKUP(A39,'1C'!A:A,'1C'!K:K,_xlfn.XLOOKUP(C39,'1C'!S:S,'1C'!K:K,"",0),0),"")</f>
        <v>Унисекс</v>
      </c>
      <c r="S39" s="58">
        <v>12</v>
      </c>
      <c r="V39" s="58"/>
      <c r="X39" s="58"/>
      <c r="Z39" s="58"/>
      <c r="AB39" s="58"/>
      <c r="AD39" s="58"/>
      <c r="AQ39" s="59">
        <f t="shared" si="1"/>
        <v>12</v>
      </c>
      <c r="AR39" s="43" t="str">
        <f>IF(A39&lt;&gt;"",_xlfn.XLOOKUP(_xlfn.XLOOKUP(A39,'1C'!A:A,'1C'!O:O,_xlfn.XLOOKUP(C39,'1C'!S:S,'1C'!O:O,"",0),0),Settings!N:N,Settings!O:O,"",0),"")</f>
        <v>CN</v>
      </c>
      <c r="AS39" s="56" t="str">
        <f ca="1">IF(BA39&gt;0,_xlfn.XLOOKUP(A39,'1C'!$A:$A,'1C'!P:P,"",0,),IF(AR39&lt;&gt;"",VLOOKUP(AR39,INDIRECT(SUBSTITUTE($J39," ","")&amp;"Manufactures"),3,0),"Требуется код страны"))</f>
        <v>American Needle, Inc; 1275 Busch Parkway, Buffalo Grove, IL 60089, USA</v>
      </c>
      <c r="AT39" s="56" t="str">
        <f ca="1">IF(BA39&gt;0,_xlfn.XLOOKUP(A39,'1C'!$A:$A,'1C'!O:O,"",0),IF(AR39&lt;&gt;"",VLOOKUP(AR39,INDIRECT(SUBSTITUTE($J39," ","")&amp;"Manufactures"),2,0),"Требуется код страны"))</f>
        <v>Китай</v>
      </c>
      <c r="AU39" s="76">
        <f t="shared" si="2"/>
        <v>0.1</v>
      </c>
      <c r="AV39" s="43">
        <f t="shared" si="3"/>
        <v>0.15000000000000002</v>
      </c>
      <c r="AW39" s="43">
        <f t="shared" si="4"/>
        <v>1.2000000000000002</v>
      </c>
      <c r="AX39" s="43">
        <f t="shared" si="5"/>
        <v>1.8000000000000003</v>
      </c>
      <c r="AY39" s="171">
        <v>10.625</v>
      </c>
      <c r="AZ39" s="172">
        <f t="shared" si="6"/>
        <v>127.5</v>
      </c>
      <c r="BA39" s="45">
        <f>IF(A39&lt;&gt;"",IF(_xlfn.XLOOKUP(A39,'1C'!A:A,'1C'!A:A,0,0)&gt;0,1,0),"")</f>
        <v>1</v>
      </c>
      <c r="BB39" s="149">
        <f>IF(C39&lt;&gt;"",IF(_xlfn.XLOOKUP(C39,'1C'!S:S,'1C'!S:S,0,0)&gt;0,0,1),"")</f>
        <v>0</v>
      </c>
      <c r="BC39" s="73">
        <f t="shared" si="7"/>
        <v>0</v>
      </c>
    </row>
    <row r="40" spans="1:55" ht="123.95" customHeight="1">
      <c r="A40" s="43" t="str">
        <f t="shared" si="0"/>
        <v>21005A-CCUroyal</v>
      </c>
      <c r="B40" s="45" t="str">
        <f>IF(C40&lt;&gt;"",_xlfn.XLOOKUP(A40,'1C'!A:A,'1C'!B:B,MID(_xlfn.XLOOKUP(C40,'1C'!S:S,'1C'!B:B,"new",0),1,7)&amp;IF(BC40=1,IF(L40&lt;&gt;"",_xlfn.XLOOKUP(L40,Colors!A:A,Colors!B:B,"new",0),"требуется цвет"),""),0))</f>
        <v>new</v>
      </c>
      <c r="C40" s="44" t="s">
        <v>2079</v>
      </c>
      <c r="D40" s="44" t="str">
        <f>Order!C38</f>
        <v>ARCHIVE LEGEND</v>
      </c>
      <c r="E40" s="43" t="str">
        <f>IF(F40&lt;&gt;"",IFERROR(VLOOKUP(F40,Категории!A:B,2,0),""),"Требуется категория")</f>
        <v>Бейсболки</v>
      </c>
      <c r="F40" s="44" t="s">
        <v>2315</v>
      </c>
      <c r="G40" s="63" t="s">
        <v>884</v>
      </c>
      <c r="H40" s="44" t="s">
        <v>388</v>
      </c>
      <c r="J40" s="43" t="str">
        <f>'1C'!$AF$1</f>
        <v>American Needle</v>
      </c>
      <c r="K40" s="104" t="s">
        <v>1576</v>
      </c>
      <c r="L40" s="58" t="s">
        <v>71</v>
      </c>
      <c r="M40" s="66"/>
      <c r="N40" s="141" t="str">
        <f>Order!B38</f>
        <v>60% Полиэстер - 40% Шерсть</v>
      </c>
      <c r="O40" s="65"/>
      <c r="P40" s="63" t="s">
        <v>44</v>
      </c>
      <c r="Q40" s="59" t="s">
        <v>15</v>
      </c>
      <c r="R40" s="58" t="s">
        <v>382</v>
      </c>
      <c r="S40" s="58">
        <v>29</v>
      </c>
      <c r="V40" s="58"/>
      <c r="X40" s="58"/>
      <c r="Z40" s="58"/>
      <c r="AB40" s="58"/>
      <c r="AD40" s="58"/>
      <c r="AQ40" s="59">
        <f t="shared" si="1"/>
        <v>29</v>
      </c>
      <c r="AR40" s="66" t="str">
        <f>Order!A38</f>
        <v>CN</v>
      </c>
      <c r="AS40" s="56" t="str">
        <f ca="1">IF(BA40&gt;0,_xlfn.XLOOKUP(A40,'1C'!$A:$A,'1C'!P:P,"",0,),IF(AR40&lt;&gt;"",VLOOKUP(AR40,INDIRECT(SUBSTITUTE($J40," ","")&amp;"Manufactures"),3,0),"Требуется код страны"))</f>
        <v>American Needle, Inc; 1275 Busch Parkway, Buffalo Grove, IL 60089, USA</v>
      </c>
      <c r="AT40" s="56" t="str">
        <f ca="1">IF(BA40&gt;0,_xlfn.XLOOKUP(A40,'1C'!$A:$A,'1C'!O:O,"",0),IF(AR40&lt;&gt;"",VLOOKUP(AR40,INDIRECT(SUBSTITUTE($J40," ","")&amp;"Manufactures"),2,0),"Требуется код страны"))</f>
        <v>Китай</v>
      </c>
      <c r="AU40" s="76">
        <f t="shared" si="2"/>
        <v>0.1</v>
      </c>
      <c r="AV40" s="43">
        <f t="shared" si="3"/>
        <v>0.15000000000000002</v>
      </c>
      <c r="AW40" s="43">
        <f t="shared" si="4"/>
        <v>2.9000000000000004</v>
      </c>
      <c r="AX40" s="43">
        <f t="shared" si="5"/>
        <v>4.3500000000000005</v>
      </c>
      <c r="AY40" s="171">
        <v>10.625172413793104</v>
      </c>
      <c r="AZ40" s="172">
        <f t="shared" si="6"/>
        <v>308.13</v>
      </c>
      <c r="BA40" s="45">
        <f>IF(A40&lt;&gt;"",IF(_xlfn.XLOOKUP(A40,'1C'!A:A,'1C'!A:A,0,0)&gt;0,1,0),"")</f>
        <v>0</v>
      </c>
      <c r="BB40" s="149">
        <f>IF(C40&lt;&gt;"",IF(_xlfn.XLOOKUP(C40,'1C'!S:S,'1C'!S:S,0,0)&gt;0,0,1),"")</f>
        <v>1</v>
      </c>
      <c r="BC40" s="73" t="str">
        <f t="shared" si="7"/>
        <v>-</v>
      </c>
    </row>
    <row r="41" spans="1:55" ht="144" customHeight="1">
      <c r="A41" s="43" t="str">
        <f t="shared" si="0"/>
        <v>21005A-CHOivory-navy</v>
      </c>
      <c r="B41" s="45" t="str">
        <f>IF(C41&lt;&gt;"",_xlfn.XLOOKUP(A41,'1C'!A:A,'1C'!B:B,MID(_xlfn.XLOOKUP(C41,'1C'!S:S,'1C'!B:B,"new",0),1,7)&amp;IF(BC41=1,IF(L41&lt;&gt;"",_xlfn.XLOOKUP(L41,Colors!A:A,Colors!B:B,"new",0),"требуется цвет"),""),0))</f>
        <v>06-146-70</v>
      </c>
      <c r="C41" s="44" t="s">
        <v>2080</v>
      </c>
      <c r="D41" s="43" t="str">
        <f>IF(A41&lt;&gt;"",_xlfn.XLOOKUP(C41,'1C'!S:S,'1C'!T:T,"",0),"")</f>
        <v>Chicago Orphans Archive MILB</v>
      </c>
      <c r="E41" s="43" t="str">
        <f>IF(F41&lt;&gt;"",IFERROR(VLOOKUP(F41,Категории!A:B,2,0),""),"Требуется категория")</f>
        <v>Бейсболки</v>
      </c>
      <c r="F41" s="43" t="str">
        <f>IF(A41&lt;&gt;"",IF(BA41&gt;0,_xlfn.XLOOKUP(A41,'1C'!A:A,'1C'!J:J,"",0),_xlfn.XLOOKUP(C41,'1C'!S:S,'1C'!J:J,"",0)),"")</f>
        <v>Бейсболка</v>
      </c>
      <c r="G41" s="56" t="str">
        <f>IF(C41&lt;&gt;"",IF(BA41&gt;0,_xlfn.XLOOKUP(A41,'1C'!A:A,'1C'!L:L,"",0),_xlfn.XLOOKUP(C41,'1C'!S:S,'1C'!L:L,"",0)),"")</f>
        <v>Sport</v>
      </c>
      <c r="H41" s="43" t="str">
        <f>IF(A41&lt;&gt;"",_xlfn.XLOOKUP(A41,'1C'!A:A,'1C'!M:M,_xlfn.XLOOKUP(C41,'1C'!S:S,'1C'!M:M,"",0),0))</f>
        <v>всесезон</v>
      </c>
      <c r="J41" s="43" t="str">
        <f>'1C'!$AF$1</f>
        <v>American Needle</v>
      </c>
      <c r="K41" s="104" t="s">
        <v>1411</v>
      </c>
      <c r="L41" s="56" t="str">
        <f>IF(K41&lt;&gt;"",IFERROR(VLOOKUP(A41,'1C'!A:T,8,0),IFERROR(VLOOKUP(K41,Colors!D:E,2,0),"")),"")</f>
        <v>белый / темно-синий</v>
      </c>
      <c r="M41" s="145" t="str">
        <f>IF(K41&lt;&gt;"",IFERROR(VLOOKUP(A41,'1C'!A:T,18,0),IFERROR(VLOOKUP(K41,Colors!D:E,2,0),"")),"")</f>
        <v>белый</v>
      </c>
      <c r="N41" s="146" t="str">
        <f>IF(A41&lt;&gt;"",_xlfn.XLOOKUP(A41,'1C'!A:A,'1C'!I:I,_xlfn.XLOOKUP(C41,'1C'!S:S,'1C'!I:I,"",0),0),"")</f>
        <v>60% полиэстер - 40% шерсть</v>
      </c>
      <c r="O41" s="65"/>
      <c r="P41" s="56" t="str">
        <f>IF(A41&lt;&gt;"",_xlfn.XLOOKUP(A41,'1C'!A:A,'1C'!N:N,_xlfn.XLOOKUP(C41,'1C'!S:S,'1C'!N:N,"",0),0),"")</f>
        <v>шерстяные</v>
      </c>
      <c r="Q41" s="59" t="s">
        <v>15</v>
      </c>
      <c r="R41" s="59" t="str">
        <f>IF(A41&lt;&gt;"",_xlfn.XLOOKUP(A41,'1C'!A:A,'1C'!K:K,_xlfn.XLOOKUP(C41,'1C'!S:S,'1C'!K:K,"",0),0),"")</f>
        <v>Унисекс</v>
      </c>
      <c r="S41" s="58">
        <v>12</v>
      </c>
      <c r="V41" s="58"/>
      <c r="X41" s="58"/>
      <c r="Z41" s="58"/>
      <c r="AB41" s="58"/>
      <c r="AD41" s="58"/>
      <c r="AQ41" s="59">
        <f t="shared" si="1"/>
        <v>12</v>
      </c>
      <c r="AR41" s="43" t="str">
        <f>IF(A41&lt;&gt;"",_xlfn.XLOOKUP(_xlfn.XLOOKUP(A41,'1C'!A:A,'1C'!O:O,_xlfn.XLOOKUP(C41,'1C'!S:S,'1C'!O:O,"",0),0),Settings!N:N,Settings!O:O,"",0),"")</f>
        <v>CN</v>
      </c>
      <c r="AS41" s="56" t="str">
        <f ca="1">IF(BA41&gt;0,_xlfn.XLOOKUP(A41,'1C'!$A:$A,'1C'!P:P,"",0,),IF(AR41&lt;&gt;"",VLOOKUP(AR41,INDIRECT(SUBSTITUTE($J41," ","")&amp;"Manufactures"),3,0),"Требуется код страны"))</f>
        <v>American Needle, Inc; 1275 Busch Parkway, Buffalo Grove, IL 60089, USA</v>
      </c>
      <c r="AT41" s="56" t="str">
        <f ca="1">IF(BA41&gt;0,_xlfn.XLOOKUP(A41,'1C'!$A:$A,'1C'!O:O,"",0),IF(AR41&lt;&gt;"",VLOOKUP(AR41,INDIRECT(SUBSTITUTE($J41," ","")&amp;"Manufactures"),2,0),"Требуется код страны"))</f>
        <v>Китай</v>
      </c>
      <c r="AU41" s="76">
        <f t="shared" si="2"/>
        <v>0.1</v>
      </c>
      <c r="AV41" s="43">
        <f t="shared" si="3"/>
        <v>0.15000000000000002</v>
      </c>
      <c r="AW41" s="43">
        <f t="shared" si="4"/>
        <v>1.2000000000000002</v>
      </c>
      <c r="AX41" s="43">
        <f t="shared" si="5"/>
        <v>1.8000000000000003</v>
      </c>
      <c r="AY41" s="171">
        <v>10.625</v>
      </c>
      <c r="AZ41" s="172">
        <f t="shared" si="6"/>
        <v>127.5</v>
      </c>
      <c r="BA41" s="45">
        <f>IF(A41&lt;&gt;"",IF(_xlfn.XLOOKUP(A41,'1C'!A:A,'1C'!A:A,0,0)&gt;0,1,0),"")</f>
        <v>1</v>
      </c>
      <c r="BB41" s="149">
        <f>IF(C41&lt;&gt;"",IF(_xlfn.XLOOKUP(C41,'1C'!S:S,'1C'!S:S,0,0)&gt;0,0,1),"")</f>
        <v>0</v>
      </c>
      <c r="BC41" s="73">
        <f t="shared" si="7"/>
        <v>0</v>
      </c>
    </row>
    <row r="42" spans="1:55" ht="119.65" customHeight="1">
      <c r="A42" s="43" t="str">
        <f t="shared" si="0"/>
        <v>21005A-CUGivory-black</v>
      </c>
      <c r="B42" s="45" t="str">
        <f>IF(C42&lt;&gt;"",_xlfn.XLOOKUP(A42,'1C'!A:A,'1C'!B:B,MID(_xlfn.XLOOKUP(C42,'1C'!S:S,'1C'!B:B,"new",0),1,7)&amp;IF(BC42=1,IF(L42&lt;&gt;"",_xlfn.XLOOKUP(L42,Colors!A:A,Colors!B:B,"new",0),"требуется цвет"),""),0))</f>
        <v>06-148-48</v>
      </c>
      <c r="C42" s="44" t="s">
        <v>2081</v>
      </c>
      <c r="D42" s="43" t="str">
        <f>IF(A42&lt;&gt;"",_xlfn.XLOOKUP(C42,'1C'!S:S,'1C'!T:T,"",0),"")</f>
        <v>Chicago Union Giants Archive MILB</v>
      </c>
      <c r="E42" s="43" t="str">
        <f>IF(F42&lt;&gt;"",IFERROR(VLOOKUP(F42,Категории!A:B,2,0),""),"Требуется категория")</f>
        <v>Бейсболки</v>
      </c>
      <c r="F42" s="43" t="str">
        <f>IF(A42&lt;&gt;"",IF(BA42&gt;0,_xlfn.XLOOKUP(A42,'1C'!A:A,'1C'!J:J,"",0),_xlfn.XLOOKUP(C42,'1C'!S:S,'1C'!J:J,"",0)),"")</f>
        <v>Бейсболка</v>
      </c>
      <c r="G42" s="56" t="str">
        <f>IF(C42&lt;&gt;"",IF(BA42&gt;0,_xlfn.XLOOKUP(A42,'1C'!A:A,'1C'!L:L,"",0),_xlfn.XLOOKUP(C42,'1C'!S:S,'1C'!L:L,"",0)),"")</f>
        <v>Sport</v>
      </c>
      <c r="H42" s="43" t="str">
        <f>IF(A42&lt;&gt;"",_xlfn.XLOOKUP(A42,'1C'!A:A,'1C'!M:M,_xlfn.XLOOKUP(C42,'1C'!S:S,'1C'!M:M,"",0),0))</f>
        <v>всесезон</v>
      </c>
      <c r="J42" s="43" t="str">
        <f>'1C'!$AF$1</f>
        <v>American Needle</v>
      </c>
      <c r="K42" s="104" t="s">
        <v>1419</v>
      </c>
      <c r="L42" s="59" t="str">
        <f>IF(K42&lt;&gt;"",IFERROR(VLOOKUP(A42,'1C'!A:T,8,0),IFERROR(VLOOKUP(K42,Colors!D:E,2,0),"")),"")</f>
        <v>белый / черный</v>
      </c>
      <c r="M42" s="145" t="str">
        <f>IF(K42&lt;&gt;"",IFERROR(VLOOKUP(A42,'1C'!A:T,18,0),IFERROR(VLOOKUP(K42,Colors!D:E,2,0),"")),"")</f>
        <v>белый</v>
      </c>
      <c r="N42" s="146" t="str">
        <f>IF(A42&lt;&gt;"",_xlfn.XLOOKUP(A42,'1C'!A:A,'1C'!I:I,_xlfn.XLOOKUP(C42,'1C'!S:S,'1C'!I:I,"",0),0),"")</f>
        <v>60% полиэстер - 40% шерсть</v>
      </c>
      <c r="O42" s="65"/>
      <c r="P42" s="56" t="str">
        <f>IF(A42&lt;&gt;"",_xlfn.XLOOKUP(A42,'1C'!A:A,'1C'!N:N,_xlfn.XLOOKUP(C42,'1C'!S:S,'1C'!N:N,"",0),0),"")</f>
        <v>шерстяные</v>
      </c>
      <c r="Q42" s="59" t="s">
        <v>15</v>
      </c>
      <c r="R42" s="59" t="str">
        <f>IF(A42&lt;&gt;"",_xlfn.XLOOKUP(A42,'1C'!A:A,'1C'!K:K,_xlfn.XLOOKUP(C42,'1C'!S:S,'1C'!K:K,"",0),0),"")</f>
        <v>Унисекс</v>
      </c>
      <c r="S42" s="58">
        <v>10</v>
      </c>
      <c r="V42" s="58"/>
      <c r="X42" s="58"/>
      <c r="Z42" s="58"/>
      <c r="AB42" s="58"/>
      <c r="AD42" s="58"/>
      <c r="AQ42" s="59">
        <f t="shared" si="1"/>
        <v>10</v>
      </c>
      <c r="AR42" s="43" t="str">
        <f>IF(A42&lt;&gt;"",_xlfn.XLOOKUP(_xlfn.XLOOKUP(A42,'1C'!A:A,'1C'!O:O,_xlfn.XLOOKUP(C42,'1C'!S:S,'1C'!O:O,"",0),0),Settings!N:N,Settings!O:O,"",0),"")</f>
        <v>CN</v>
      </c>
      <c r="AS42" s="56" t="str">
        <f ca="1">IF(BA42&gt;0,_xlfn.XLOOKUP(A42,'1C'!$A:$A,'1C'!P:P,"",0,),IF(AR42&lt;&gt;"",VLOOKUP(AR42,INDIRECT(SUBSTITUTE($J42," ","")&amp;"Manufactures"),3,0),"Требуется код страны"))</f>
        <v>American Needle, Inc; 1275 Busch Parkway, Buffalo Grove, IL 60089, USA</v>
      </c>
      <c r="AT42" s="56" t="str">
        <f ca="1">IF(BA42&gt;0,_xlfn.XLOOKUP(A42,'1C'!$A:$A,'1C'!O:O,"",0),IF(AR42&lt;&gt;"",VLOOKUP(AR42,INDIRECT(SUBSTITUTE($J42," ","")&amp;"Manufactures"),2,0),"Требуется код страны"))</f>
        <v>Китай</v>
      </c>
      <c r="AU42" s="76">
        <f t="shared" si="2"/>
        <v>0.1</v>
      </c>
      <c r="AV42" s="43">
        <f t="shared" si="3"/>
        <v>0.15000000000000002</v>
      </c>
      <c r="AW42" s="43">
        <f t="shared" si="4"/>
        <v>1</v>
      </c>
      <c r="AX42" s="43">
        <f t="shared" si="5"/>
        <v>1.5000000000000002</v>
      </c>
      <c r="AY42" s="171">
        <v>10.625</v>
      </c>
      <c r="AZ42" s="172">
        <f t="shared" si="6"/>
        <v>106.25</v>
      </c>
      <c r="BA42" s="45">
        <f>IF(A42&lt;&gt;"",IF(_xlfn.XLOOKUP(A42,'1C'!A:A,'1C'!A:A,0,0)&gt;0,1,0),"")</f>
        <v>1</v>
      </c>
      <c r="BB42" s="149">
        <f>IF(C42&lt;&gt;"",IF(_xlfn.XLOOKUP(C42,'1C'!S:S,'1C'!S:S,0,0)&gt;0,0,1),"")</f>
        <v>0</v>
      </c>
      <c r="BC42" s="73">
        <f t="shared" si="7"/>
        <v>0</v>
      </c>
    </row>
    <row r="43" spans="1:55" ht="144" customHeight="1">
      <c r="A43" s="43" t="str">
        <f t="shared" si="0"/>
        <v>21005A-DTWivory-navy</v>
      </c>
      <c r="B43" s="45" t="str">
        <f>IF(C43&lt;&gt;"",_xlfn.XLOOKUP(A43,'1C'!A:A,'1C'!B:B,MID(_xlfn.XLOOKUP(C43,'1C'!S:S,'1C'!B:B,"new",0),1,7)&amp;IF(BC43=1,IF(L43&lt;&gt;"",_xlfn.XLOOKUP(L43,Colors!A:A,Colors!B:B,"new",0),"требуется цвет"),""),0))</f>
        <v>06-149-70</v>
      </c>
      <c r="C43" s="44" t="s">
        <v>2082</v>
      </c>
      <c r="D43" s="43" t="str">
        <f>IF(A43&lt;&gt;"",_xlfn.XLOOKUP(C43,'1C'!S:S,'1C'!T:T,"",0),"")</f>
        <v>Detroit Wolverines Archive MILB</v>
      </c>
      <c r="E43" s="43" t="str">
        <f>IF(F43&lt;&gt;"",IFERROR(VLOOKUP(F43,Категории!A:B,2,0),""),"Требуется категория")</f>
        <v>Бейсболки</v>
      </c>
      <c r="F43" s="43" t="str">
        <f>IF(A43&lt;&gt;"",IF(BA43&gt;0,_xlfn.XLOOKUP(A43,'1C'!A:A,'1C'!J:J,"",0),_xlfn.XLOOKUP(C43,'1C'!S:S,'1C'!J:J,"",0)),"")</f>
        <v>Бейсболка</v>
      </c>
      <c r="G43" s="56" t="str">
        <f>IF(C43&lt;&gt;"",IF(BA43&gt;0,_xlfn.XLOOKUP(A43,'1C'!A:A,'1C'!L:L,"",0),_xlfn.XLOOKUP(C43,'1C'!S:S,'1C'!L:L,"",0)),"")</f>
        <v>Sport</v>
      </c>
      <c r="H43" s="43" t="str">
        <f>IF(A43&lt;&gt;"",_xlfn.XLOOKUP(A43,'1C'!A:A,'1C'!M:M,_xlfn.XLOOKUP(C43,'1C'!S:S,'1C'!M:M,"",0),0))</f>
        <v>всесезон</v>
      </c>
      <c r="J43" s="43" t="str">
        <f>'1C'!$AF$1</f>
        <v>American Needle</v>
      </c>
      <c r="K43" s="104" t="s">
        <v>1411</v>
      </c>
      <c r="L43" s="59" t="str">
        <f>IF(K43&lt;&gt;"",IFERROR(VLOOKUP(A43,'1C'!A:T,8,0),IFERROR(VLOOKUP(K43,Colors!D:E,2,0),"")),"")</f>
        <v>белый / темно-синий</v>
      </c>
      <c r="M43" s="145" t="str">
        <f>IF(K43&lt;&gt;"",IFERROR(VLOOKUP(A43,'1C'!A:T,18,0),IFERROR(VLOOKUP(K43,Colors!D:E,2,0),"")),"")</f>
        <v>белый</v>
      </c>
      <c r="N43" s="146" t="str">
        <f>IF(A43&lt;&gt;"",_xlfn.XLOOKUP(A43,'1C'!A:A,'1C'!I:I,_xlfn.XLOOKUP(C43,'1C'!S:S,'1C'!I:I,"",0),0),"")</f>
        <v>60% полиэстер - 40% шерсть</v>
      </c>
      <c r="O43" s="65"/>
      <c r="P43" s="56" t="str">
        <f>IF(A43&lt;&gt;"",_xlfn.XLOOKUP(A43,'1C'!A:A,'1C'!N:N,_xlfn.XLOOKUP(C43,'1C'!S:S,'1C'!N:N,"",0),0),"")</f>
        <v>шерстяные</v>
      </c>
      <c r="Q43" s="59" t="s">
        <v>15</v>
      </c>
      <c r="R43" s="59" t="str">
        <f>IF(A43&lt;&gt;"",_xlfn.XLOOKUP(A43,'1C'!A:A,'1C'!K:K,_xlfn.XLOOKUP(C43,'1C'!S:S,'1C'!K:K,"",0),0),"")</f>
        <v>Унисекс</v>
      </c>
      <c r="S43" s="58">
        <v>12</v>
      </c>
      <c r="V43" s="58"/>
      <c r="X43" s="58"/>
      <c r="Z43" s="58"/>
      <c r="AB43" s="58"/>
      <c r="AD43" s="58"/>
      <c r="AQ43" s="59">
        <f t="shared" si="1"/>
        <v>12</v>
      </c>
      <c r="AR43" s="43" t="str">
        <f>IF(A43&lt;&gt;"",_xlfn.XLOOKUP(_xlfn.XLOOKUP(A43,'1C'!A:A,'1C'!O:O,_xlfn.XLOOKUP(C43,'1C'!S:S,'1C'!O:O,"",0),0),Settings!N:N,Settings!O:O,"",0),"")</f>
        <v>CN</v>
      </c>
      <c r="AS43" s="56" t="str">
        <f ca="1">IF(BA43&gt;0,_xlfn.XLOOKUP(A43,'1C'!$A:$A,'1C'!P:P,"",0,),IF(AR43&lt;&gt;"",VLOOKUP(AR43,INDIRECT(SUBSTITUTE($J43," ","")&amp;"Manufactures"),3,0),"Требуется код страны"))</f>
        <v>American Needle, Inc; 1275 Busch Parkway, Buffalo Grove, IL 60089, USA</v>
      </c>
      <c r="AT43" s="56" t="str">
        <f ca="1">IF(BA43&gt;0,_xlfn.XLOOKUP(A43,'1C'!$A:$A,'1C'!O:O,"",0),IF(AR43&lt;&gt;"",VLOOKUP(AR43,INDIRECT(SUBSTITUTE($J43," ","")&amp;"Manufactures"),2,0),"Требуется код страны"))</f>
        <v>Китай</v>
      </c>
      <c r="AU43" s="76">
        <f t="shared" si="2"/>
        <v>0.1</v>
      </c>
      <c r="AV43" s="43">
        <f t="shared" si="3"/>
        <v>0.15000000000000002</v>
      </c>
      <c r="AW43" s="43">
        <f t="shared" si="4"/>
        <v>1.2000000000000002</v>
      </c>
      <c r="AX43" s="43">
        <f t="shared" si="5"/>
        <v>1.8000000000000003</v>
      </c>
      <c r="AY43" s="171">
        <v>10.625</v>
      </c>
      <c r="AZ43" s="172">
        <f t="shared" si="6"/>
        <v>127.5</v>
      </c>
      <c r="BA43" s="45">
        <f>IF(A43&lt;&gt;"",IF(_xlfn.XLOOKUP(A43,'1C'!A:A,'1C'!A:A,0,0)&gt;0,1,0),"")</f>
        <v>1</v>
      </c>
      <c r="BB43" s="149">
        <f>IF(C43&lt;&gt;"",IF(_xlfn.XLOOKUP(C43,'1C'!S:S,'1C'!S:S,0,0)&gt;0,0,1),"")</f>
        <v>0</v>
      </c>
      <c r="BC43" s="73">
        <f t="shared" si="7"/>
        <v>0</v>
      </c>
    </row>
    <row r="44" spans="1:55" ht="119.65" customHeight="1">
      <c r="A44" s="43" t="str">
        <f t="shared" si="0"/>
        <v>21005A-DWEkelly green</v>
      </c>
      <c r="B44" s="45" t="str">
        <f>IF(C44&lt;&gt;"",_xlfn.XLOOKUP(A44,'1C'!A:A,'1C'!B:B,MID(_xlfn.XLOOKUP(C44,'1C'!S:S,'1C'!B:B,"new",0),1,7)&amp;IF(BC44=1,IF(L44&lt;&gt;"",_xlfn.XLOOKUP(L44,Colors!A:A,Colors!B:B,"new",0),"требуется цвет"),""),0))</f>
        <v>new</v>
      </c>
      <c r="C44" s="44" t="s">
        <v>2083</v>
      </c>
      <c r="D44" s="44" t="str">
        <f>Order!C42</f>
        <v>ARCHIVE LEGEND</v>
      </c>
      <c r="E44" s="43" t="str">
        <f>IF(F44&lt;&gt;"",IFERROR(VLOOKUP(F44,Категории!A:B,2,0),""),"Требуется категория")</f>
        <v>Бейсболки</v>
      </c>
      <c r="F44" s="44" t="s">
        <v>2315</v>
      </c>
      <c r="G44" s="63" t="s">
        <v>884</v>
      </c>
      <c r="H44" s="44" t="s">
        <v>388</v>
      </c>
      <c r="J44" s="43" t="str">
        <f>'1C'!$AF$1</f>
        <v>American Needle</v>
      </c>
      <c r="K44" s="104" t="s">
        <v>2271</v>
      </c>
      <c r="L44" s="63" t="s">
        <v>60</v>
      </c>
      <c r="M44" s="66"/>
      <c r="N44" s="141" t="str">
        <f>Order!B42</f>
        <v>60% Полиэстер - 40% Шерсть</v>
      </c>
      <c r="O44" s="65"/>
      <c r="P44" s="63" t="s">
        <v>44</v>
      </c>
      <c r="Q44" s="59" t="s">
        <v>15</v>
      </c>
      <c r="R44" s="58" t="s">
        <v>382</v>
      </c>
      <c r="S44" s="58">
        <v>12</v>
      </c>
      <c r="V44" s="58"/>
      <c r="X44" s="58"/>
      <c r="Z44" s="58"/>
      <c r="AB44" s="58"/>
      <c r="AD44" s="58"/>
      <c r="AQ44" s="59">
        <f t="shared" si="1"/>
        <v>12</v>
      </c>
      <c r="AR44" s="66" t="str">
        <f>Order!A42</f>
        <v>CN</v>
      </c>
      <c r="AS44" s="56" t="str">
        <f ca="1">IF(BA44&gt;0,_xlfn.XLOOKUP(A44,'1C'!$A:$A,'1C'!P:P,"",0,),IF(AR44&lt;&gt;"",VLOOKUP(AR44,INDIRECT(SUBSTITUTE($J44," ","")&amp;"Manufactures"),3,0),"Требуется код страны"))</f>
        <v>American Needle, Inc; 1275 Busch Parkway, Buffalo Grove, IL 60089, USA</v>
      </c>
      <c r="AT44" s="56" t="str">
        <f ca="1">IF(BA44&gt;0,_xlfn.XLOOKUP(A44,'1C'!$A:$A,'1C'!O:O,"",0),IF(AR44&lt;&gt;"",VLOOKUP(AR44,INDIRECT(SUBSTITUTE($J44," ","")&amp;"Manufactures"),2,0),"Требуется код страны"))</f>
        <v>Китай</v>
      </c>
      <c r="AU44" s="76">
        <f t="shared" si="2"/>
        <v>0.1</v>
      </c>
      <c r="AV44" s="43">
        <f t="shared" si="3"/>
        <v>0.15000000000000002</v>
      </c>
      <c r="AW44" s="43">
        <f t="shared" si="4"/>
        <v>1.2000000000000002</v>
      </c>
      <c r="AX44" s="43">
        <f t="shared" si="5"/>
        <v>1.8000000000000003</v>
      </c>
      <c r="AY44" s="171">
        <v>10.625</v>
      </c>
      <c r="AZ44" s="172">
        <f t="shared" si="6"/>
        <v>127.5</v>
      </c>
      <c r="BA44" s="45">
        <f>IF(A44&lt;&gt;"",IF(_xlfn.XLOOKUP(A44,'1C'!A:A,'1C'!A:A,0,0)&gt;0,1,0),"")</f>
        <v>0</v>
      </c>
      <c r="BB44" s="149">
        <f>IF(C44&lt;&gt;"",IF(_xlfn.XLOOKUP(C44,'1C'!S:S,'1C'!S:S,0,0)&gt;0,0,1),"")</f>
        <v>1</v>
      </c>
      <c r="BC44" s="73" t="str">
        <f t="shared" si="7"/>
        <v>-</v>
      </c>
    </row>
    <row r="45" spans="1:55" ht="124.7" customHeight="1">
      <c r="A45" s="43" t="str">
        <f t="shared" si="0"/>
        <v>21005A-HOGgrey</v>
      </c>
      <c r="B45" s="45" t="str">
        <f>IF(C45&lt;&gt;"",_xlfn.XLOOKUP(A45,'1C'!A:A,'1C'!B:B,MID(_xlfn.XLOOKUP(C45,'1C'!S:S,'1C'!B:B,"new",0),1,7)&amp;IF(BC45=1,IF(L45&lt;&gt;"",_xlfn.XLOOKUP(L45,Colors!A:A,Colors!B:B,"new",0),"требуется цвет"),""),0))</f>
        <v>06-150-01</v>
      </c>
      <c r="C45" s="44" t="s">
        <v>2084</v>
      </c>
      <c r="D45" s="43" t="str">
        <f>IF(A45&lt;&gt;"",_xlfn.XLOOKUP(C45,'1C'!S:S,'1C'!T:T,"",0),"")</f>
        <v>Homestead Grays Archive NL</v>
      </c>
      <c r="E45" s="43" t="str">
        <f>IF(F45&lt;&gt;"",IFERROR(VLOOKUP(F45,Категории!A:B,2,0),""),"Требуется категория")</f>
        <v>Бейсболки</v>
      </c>
      <c r="F45" s="43" t="str">
        <f>IF(A45&lt;&gt;"",IF(BA45&gt;0,_xlfn.XLOOKUP(A45,'1C'!A:A,'1C'!J:J,"",0),_xlfn.XLOOKUP(C45,'1C'!S:S,'1C'!J:J,"",0)),"")</f>
        <v>Бейсболка</v>
      </c>
      <c r="G45" s="56" t="str">
        <f>IF(C45&lt;&gt;"",IF(BA45&gt;0,_xlfn.XLOOKUP(A45,'1C'!A:A,'1C'!L:L,"",0),_xlfn.XLOOKUP(C45,'1C'!S:S,'1C'!L:L,"",0)),"")</f>
        <v>Sport</v>
      </c>
      <c r="H45" s="43" t="str">
        <f>IF(A45&lt;&gt;"",_xlfn.XLOOKUP(A45,'1C'!A:A,'1C'!M:M,_xlfn.XLOOKUP(C45,'1C'!S:S,'1C'!M:M,"",0),0))</f>
        <v>всесезон</v>
      </c>
      <c r="J45" s="43" t="str">
        <f>'1C'!$AF$1</f>
        <v>American Needle</v>
      </c>
      <c r="K45" s="104" t="s">
        <v>787</v>
      </c>
      <c r="L45" s="59" t="str">
        <f>IF(K45&lt;&gt;"",IFERROR(VLOOKUP(A45,'1C'!A:T,8,0),IFERROR(VLOOKUP(K45,Colors!D:E,2,0),"")),"")</f>
        <v>светло-серый</v>
      </c>
      <c r="M45" s="145" t="str">
        <f>IF(K45&lt;&gt;"",IFERROR(VLOOKUP(A45,'1C'!A:T,18,0),IFERROR(VLOOKUP(K45,Colors!D:E,2,0),"")),"")</f>
        <v>серый</v>
      </c>
      <c r="N45" s="146" t="str">
        <f>IF(A45&lt;&gt;"",_xlfn.XLOOKUP(A45,'1C'!A:A,'1C'!I:I,_xlfn.XLOOKUP(C45,'1C'!S:S,'1C'!I:I,"",0),0),"")</f>
        <v>60% полиэстер - 40% шерсть</v>
      </c>
      <c r="O45" s="65"/>
      <c r="P45" s="56" t="str">
        <f>IF(A45&lt;&gt;"",_xlfn.XLOOKUP(A45,'1C'!A:A,'1C'!N:N,_xlfn.XLOOKUP(C45,'1C'!S:S,'1C'!N:N,"",0),0),"")</f>
        <v>шерстяные</v>
      </c>
      <c r="Q45" s="59" t="s">
        <v>15</v>
      </c>
      <c r="R45" s="59" t="str">
        <f>IF(A45&lt;&gt;"",_xlfn.XLOOKUP(A45,'1C'!A:A,'1C'!K:K,_xlfn.XLOOKUP(C45,'1C'!S:S,'1C'!K:K,"",0),0),"")</f>
        <v>Унисекс</v>
      </c>
      <c r="S45" s="58">
        <v>29</v>
      </c>
      <c r="V45" s="58"/>
      <c r="X45" s="58"/>
      <c r="Z45" s="58"/>
      <c r="AB45" s="58"/>
      <c r="AD45" s="58"/>
      <c r="AQ45" s="59">
        <f t="shared" si="1"/>
        <v>29</v>
      </c>
      <c r="AR45" s="43" t="str">
        <f>IF(A45&lt;&gt;"",_xlfn.XLOOKUP(_xlfn.XLOOKUP(A45,'1C'!A:A,'1C'!O:O,_xlfn.XLOOKUP(C45,'1C'!S:S,'1C'!O:O,"",0),0),Settings!N:N,Settings!O:O,"",0),"")</f>
        <v>CN</v>
      </c>
      <c r="AS45" s="56" t="str">
        <f ca="1">IF(BA45&gt;0,_xlfn.XLOOKUP(A45,'1C'!$A:$A,'1C'!P:P,"",0,),IF(AR45&lt;&gt;"",VLOOKUP(AR45,INDIRECT(SUBSTITUTE($J45," ","")&amp;"Manufactures"),3,0),"Требуется код страны"))</f>
        <v>American Needle, Inc; 1275 Busch Parkway, Buffalo Grove, IL 60089, USA</v>
      </c>
      <c r="AT45" s="56" t="str">
        <f ca="1">IF(BA45&gt;0,_xlfn.XLOOKUP(A45,'1C'!$A:$A,'1C'!O:O,"",0),IF(AR45&lt;&gt;"",VLOOKUP(AR45,INDIRECT(SUBSTITUTE($J45," ","")&amp;"Manufactures"),2,0),"Требуется код страны"))</f>
        <v>Китай</v>
      </c>
      <c r="AU45" s="76">
        <f t="shared" si="2"/>
        <v>0.1</v>
      </c>
      <c r="AV45" s="43">
        <f t="shared" si="3"/>
        <v>0.15000000000000002</v>
      </c>
      <c r="AW45" s="43">
        <f t="shared" si="4"/>
        <v>2.9000000000000004</v>
      </c>
      <c r="AX45" s="43">
        <f t="shared" si="5"/>
        <v>4.3500000000000005</v>
      </c>
      <c r="AY45" s="171">
        <v>10.625172413793104</v>
      </c>
      <c r="AZ45" s="172">
        <f t="shared" si="6"/>
        <v>308.13</v>
      </c>
      <c r="BA45" s="45">
        <f>IF(A45&lt;&gt;"",IF(_xlfn.XLOOKUP(A45,'1C'!A:A,'1C'!A:A,0,0)&gt;0,1,0),"")</f>
        <v>1</v>
      </c>
      <c r="BB45" s="149">
        <f>IF(C45&lt;&gt;"",IF(_xlfn.XLOOKUP(C45,'1C'!S:S,'1C'!S:S,0,0)&gt;0,0,1),"")</f>
        <v>0</v>
      </c>
      <c r="BC45" s="73">
        <f t="shared" si="7"/>
        <v>0</v>
      </c>
    </row>
    <row r="46" spans="1:55" ht="119.65" customHeight="1">
      <c r="A46" s="43" t="str">
        <f t="shared" si="0"/>
        <v>21005A-KCPivory-navy</v>
      </c>
      <c r="B46" s="45" t="str">
        <f>IF(C46&lt;&gt;"",_xlfn.XLOOKUP(A46,'1C'!A:A,'1C'!B:B,MID(_xlfn.XLOOKUP(C46,'1C'!S:S,'1C'!B:B,"new",0),1,7)&amp;IF(BC46=1,IF(L46&lt;&gt;"",_xlfn.XLOOKUP(L46,Colors!A:A,Colors!B:B,"new",0),"требуется цвет"),""),0))</f>
        <v>06-152-70</v>
      </c>
      <c r="C46" s="44" t="s">
        <v>2085</v>
      </c>
      <c r="D46" s="43" t="str">
        <f>IF(A46&lt;&gt;"",_xlfn.XLOOKUP(C46,'1C'!S:S,'1C'!T:T,"",0),"")</f>
        <v>Kansas City Packers Archive MILB</v>
      </c>
      <c r="E46" s="43" t="str">
        <f>IF(F46&lt;&gt;"",IFERROR(VLOOKUP(F46,Категории!A:B,2,0),""),"Требуется категория")</f>
        <v>Бейсболки</v>
      </c>
      <c r="F46" s="43" t="str">
        <f>IF(A46&lt;&gt;"",IF(BA46&gt;0,_xlfn.XLOOKUP(A46,'1C'!A:A,'1C'!J:J,"",0),_xlfn.XLOOKUP(C46,'1C'!S:S,'1C'!J:J,"",0)),"")</f>
        <v>Бейсболка</v>
      </c>
      <c r="G46" s="56" t="str">
        <f>IF(C46&lt;&gt;"",IF(BA46&gt;0,_xlfn.XLOOKUP(A46,'1C'!A:A,'1C'!L:L,"",0),_xlfn.XLOOKUP(C46,'1C'!S:S,'1C'!L:L,"",0)),"")</f>
        <v>Sport</v>
      </c>
      <c r="H46" s="43" t="str">
        <f>IF(A46&lt;&gt;"",_xlfn.XLOOKUP(A46,'1C'!A:A,'1C'!M:M,_xlfn.XLOOKUP(C46,'1C'!S:S,'1C'!M:M,"",0),0))</f>
        <v>всесезон</v>
      </c>
      <c r="J46" s="43" t="str">
        <f>'1C'!$AF$1</f>
        <v>American Needle</v>
      </c>
      <c r="K46" s="104" t="s">
        <v>1411</v>
      </c>
      <c r="L46" s="56" t="str">
        <f>IF(K46&lt;&gt;"",IFERROR(VLOOKUP(A46,'1C'!A:T,8,0),IFERROR(VLOOKUP(K46,Colors!D:E,2,0),"")),"")</f>
        <v>белый / темно-синий</v>
      </c>
      <c r="M46" s="145" t="str">
        <f>IF(K46&lt;&gt;"",IFERROR(VLOOKUP(A46,'1C'!A:T,18,0),IFERROR(VLOOKUP(K46,Colors!D:E,2,0),"")),"")</f>
        <v>белый</v>
      </c>
      <c r="N46" s="146" t="str">
        <f>IF(A46&lt;&gt;"",_xlfn.XLOOKUP(A46,'1C'!A:A,'1C'!I:I,_xlfn.XLOOKUP(C46,'1C'!S:S,'1C'!I:I,"",0),0),"")</f>
        <v>60% полиэстер - 40% шерсть</v>
      </c>
      <c r="O46" s="65"/>
      <c r="P46" s="56" t="str">
        <f>IF(A46&lt;&gt;"",_xlfn.XLOOKUP(A46,'1C'!A:A,'1C'!N:N,_xlfn.XLOOKUP(C46,'1C'!S:S,'1C'!N:N,"",0),0),"")</f>
        <v>шерстяные</v>
      </c>
      <c r="Q46" s="59" t="s">
        <v>15</v>
      </c>
      <c r="R46" s="59" t="str">
        <f>IF(A46&lt;&gt;"",_xlfn.XLOOKUP(A46,'1C'!A:A,'1C'!K:K,_xlfn.XLOOKUP(C46,'1C'!S:S,'1C'!K:K,"",0),0),"")</f>
        <v>Унисекс</v>
      </c>
      <c r="S46" s="58">
        <v>29</v>
      </c>
      <c r="V46" s="58"/>
      <c r="X46" s="58"/>
      <c r="Z46" s="58"/>
      <c r="AB46" s="58"/>
      <c r="AD46" s="58"/>
      <c r="AQ46" s="59">
        <f t="shared" si="1"/>
        <v>29</v>
      </c>
      <c r="AR46" s="43" t="str">
        <f>IF(A46&lt;&gt;"",_xlfn.XLOOKUP(_xlfn.XLOOKUP(A46,'1C'!A:A,'1C'!O:O,_xlfn.XLOOKUP(C46,'1C'!S:S,'1C'!O:O,"",0),0),Settings!N:N,Settings!O:O,"",0),"")</f>
        <v>CN</v>
      </c>
      <c r="AS46" s="56" t="str">
        <f ca="1">IF(BA46&gt;0,_xlfn.XLOOKUP(A46,'1C'!$A:$A,'1C'!P:P,"",0,),IF(AR46&lt;&gt;"",VLOOKUP(AR46,INDIRECT(SUBSTITUTE($J46," ","")&amp;"Manufactures"),3,0),"Требуется код страны"))</f>
        <v>American Needle, Inc; 1275 Busch Parkway, Buffalo Grove, IL 60089, USA</v>
      </c>
      <c r="AT46" s="56" t="str">
        <f ca="1">IF(BA46&gt;0,_xlfn.XLOOKUP(A46,'1C'!$A:$A,'1C'!O:O,"",0),IF(AR46&lt;&gt;"",VLOOKUP(AR46,INDIRECT(SUBSTITUTE($J46," ","")&amp;"Manufactures"),2,0),"Требуется код страны"))</f>
        <v>Китай</v>
      </c>
      <c r="AU46" s="76">
        <f t="shared" si="2"/>
        <v>0.1</v>
      </c>
      <c r="AV46" s="43">
        <f t="shared" si="3"/>
        <v>0.15000000000000002</v>
      </c>
      <c r="AW46" s="43">
        <f t="shared" si="4"/>
        <v>2.9000000000000004</v>
      </c>
      <c r="AX46" s="43">
        <f t="shared" si="5"/>
        <v>4.3500000000000005</v>
      </c>
      <c r="AY46" s="171">
        <v>10.625172413793104</v>
      </c>
      <c r="AZ46" s="172">
        <f t="shared" si="6"/>
        <v>308.13</v>
      </c>
      <c r="BA46" s="45">
        <f>IF(A46&lt;&gt;"",IF(_xlfn.XLOOKUP(A46,'1C'!A:A,'1C'!A:A,0,0)&gt;0,1,0),"")</f>
        <v>1</v>
      </c>
      <c r="BB46" s="149">
        <f>IF(C46&lt;&gt;"",IF(_xlfn.XLOOKUP(C46,'1C'!S:S,'1C'!S:S,0,0)&gt;0,0,1),"")</f>
        <v>0</v>
      </c>
      <c r="BC46" s="73">
        <f t="shared" si="7"/>
        <v>0</v>
      </c>
    </row>
    <row r="47" spans="1:55" ht="119.65" customHeight="1">
      <c r="A47" s="43" t="str">
        <f t="shared" si="0"/>
        <v>21005A-LAKblack</v>
      </c>
      <c r="B47" s="45" t="str">
        <f>IF(C47&lt;&gt;"",_xlfn.XLOOKUP(A47,'1C'!A:A,'1C'!B:B,MID(_xlfn.XLOOKUP(C47,'1C'!S:S,'1C'!B:B,"new",0),1,7)&amp;IF(BC47=1,IF(L47&lt;&gt;"",_xlfn.XLOOKUP(L47,Colors!A:A,Colors!B:B,"new",0),"требуется цвет"),""),0))</f>
        <v>new</v>
      </c>
      <c r="C47" s="44" t="s">
        <v>2086</v>
      </c>
      <c r="D47" s="44" t="str">
        <f>Order!C45</f>
        <v>ARCHIVE LEGEND</v>
      </c>
      <c r="E47" s="43" t="str">
        <f>IF(F47&lt;&gt;"",IFERROR(VLOOKUP(F47,Категории!A:B,2,0),""),"Требуется категория")</f>
        <v>Бейсболки</v>
      </c>
      <c r="F47" s="44" t="s">
        <v>2315</v>
      </c>
      <c r="G47" s="63" t="s">
        <v>884</v>
      </c>
      <c r="H47" s="44" t="s">
        <v>388</v>
      </c>
      <c r="J47" s="43" t="str">
        <f>'1C'!$AF$1</f>
        <v>American Needle</v>
      </c>
      <c r="K47" s="104" t="s">
        <v>819</v>
      </c>
      <c r="L47" s="56" t="str">
        <f>IF(K47&lt;&gt;"",IFERROR(VLOOKUP(A47,'1C'!A:T,8,0),IFERROR(VLOOKUP(K47,Colors!D:E,2,0),"")),"")</f>
        <v>черный</v>
      </c>
      <c r="M47" s="145" t="str">
        <f>IF(K47&lt;&gt;"",IFERROR(VLOOKUP(A47,'1C'!A:T,18,0),IFERROR(VLOOKUP(K47,Colors!D:E,2,0),"")),"")</f>
        <v>черный</v>
      </c>
      <c r="N47" s="141" t="str">
        <f>Order!B45</f>
        <v>60% Полиэстер - 40% Шерсть</v>
      </c>
      <c r="O47" s="65"/>
      <c r="P47" s="63" t="s">
        <v>44</v>
      </c>
      <c r="Q47" s="59" t="s">
        <v>15</v>
      </c>
      <c r="R47" s="58" t="s">
        <v>382</v>
      </c>
      <c r="S47" s="58">
        <v>6</v>
      </c>
      <c r="V47" s="58"/>
      <c r="X47" s="58"/>
      <c r="Z47" s="58"/>
      <c r="AB47" s="58"/>
      <c r="AD47" s="58"/>
      <c r="AQ47" s="59">
        <f t="shared" si="1"/>
        <v>6</v>
      </c>
      <c r="AR47" s="66" t="str">
        <f>Order!A45</f>
        <v>CN</v>
      </c>
      <c r="AS47" s="56" t="str">
        <f ca="1">IF(BA47&gt;0,_xlfn.XLOOKUP(A47,'1C'!$A:$A,'1C'!P:P,"",0,),IF(AR47&lt;&gt;"",VLOOKUP(AR47,INDIRECT(SUBSTITUTE($J47," ","")&amp;"Manufactures"),3,0),"Требуется код страны"))</f>
        <v>American Needle, Inc; 1275 Busch Parkway, Buffalo Grove, IL 60089, USA</v>
      </c>
      <c r="AT47" s="56" t="str">
        <f ca="1">IF(BA47&gt;0,_xlfn.XLOOKUP(A47,'1C'!$A:$A,'1C'!O:O,"",0),IF(AR47&lt;&gt;"",VLOOKUP(AR47,INDIRECT(SUBSTITUTE($J47," ","")&amp;"Manufactures"),2,0),"Требуется код страны"))</f>
        <v>Китай</v>
      </c>
      <c r="AU47" s="76">
        <f t="shared" si="2"/>
        <v>0.1</v>
      </c>
      <c r="AV47" s="43">
        <f t="shared" si="3"/>
        <v>0.15000000000000002</v>
      </c>
      <c r="AW47" s="43">
        <f t="shared" si="4"/>
        <v>0.60000000000000009</v>
      </c>
      <c r="AX47" s="43">
        <f t="shared" si="5"/>
        <v>0.90000000000000013</v>
      </c>
      <c r="AY47" s="171">
        <v>13.388333333333334</v>
      </c>
      <c r="AZ47" s="172">
        <f t="shared" si="6"/>
        <v>80.33</v>
      </c>
      <c r="BA47" s="45">
        <f>IF(A47&lt;&gt;"",IF(_xlfn.XLOOKUP(A47,'1C'!A:A,'1C'!A:A,0,0)&gt;0,1,0),"")</f>
        <v>0</v>
      </c>
      <c r="BB47" s="149">
        <f>IF(C47&lt;&gt;"",IF(_xlfn.XLOOKUP(C47,'1C'!S:S,'1C'!S:S,0,0)&gt;0,0,1),"")</f>
        <v>1</v>
      </c>
      <c r="BC47" s="73" t="str">
        <f t="shared" si="7"/>
        <v>-</v>
      </c>
    </row>
    <row r="48" spans="1:55" ht="131.1" customHeight="1">
      <c r="A48" s="43" t="str">
        <f t="shared" si="0"/>
        <v>21005A-LOSnavy</v>
      </c>
      <c r="B48" s="45" t="str">
        <f>IF(C48&lt;&gt;"",_xlfn.XLOOKUP(A48,'1C'!A:A,'1C'!B:B,MID(_xlfn.XLOOKUP(C48,'1C'!S:S,'1C'!B:B,"new",0),1,7)&amp;IF(BC48=1,IF(L48&lt;&gt;"",_xlfn.XLOOKUP(L48,Colors!A:A,Colors!B:B,"new",0),"требуется цвет"),""),0))</f>
        <v>new</v>
      </c>
      <c r="C48" s="44" t="s">
        <v>2087</v>
      </c>
      <c r="D48" s="44" t="str">
        <f>Order!C46</f>
        <v>ARCHIVE LEGEND</v>
      </c>
      <c r="E48" s="43" t="str">
        <f>IF(F48&lt;&gt;"",IFERROR(VLOOKUP(F48,Категории!A:B,2,0),""),"Требуется категория")</f>
        <v>Бейсболки</v>
      </c>
      <c r="F48" s="44" t="s">
        <v>2315</v>
      </c>
      <c r="G48" s="63" t="s">
        <v>884</v>
      </c>
      <c r="H48" s="44" t="s">
        <v>388</v>
      </c>
      <c r="J48" s="43" t="str">
        <f>'1C'!$AF$1</f>
        <v>American Needle</v>
      </c>
      <c r="K48" s="104" t="s">
        <v>818</v>
      </c>
      <c r="L48" s="56" t="str">
        <f>IF(K48&lt;&gt;"",IFERROR(VLOOKUP(A48,'1C'!A:T,8,0),IFERROR(VLOOKUP(K48,Colors!D:E,2,0),"")),"")</f>
        <v>темно-синий</v>
      </c>
      <c r="M48" s="145" t="str">
        <f>IF(K48&lt;&gt;"",IFERROR(VLOOKUP(A48,'1C'!A:T,18,0),IFERROR(VLOOKUP(K48,Colors!D:E,2,0),"")),"")</f>
        <v>темно-синий</v>
      </c>
      <c r="N48" s="141" t="str">
        <f>Order!B46</f>
        <v>60% Полиэстер - 40% Шерсть</v>
      </c>
      <c r="O48" s="65"/>
      <c r="P48" s="63" t="s">
        <v>44</v>
      </c>
      <c r="Q48" s="59" t="s">
        <v>15</v>
      </c>
      <c r="R48" s="58" t="s">
        <v>382</v>
      </c>
      <c r="S48" s="58">
        <v>46</v>
      </c>
      <c r="V48" s="58"/>
      <c r="X48" s="58"/>
      <c r="Z48" s="58"/>
      <c r="AB48" s="58"/>
      <c r="AD48" s="58"/>
      <c r="AQ48" s="59">
        <f t="shared" si="1"/>
        <v>46</v>
      </c>
      <c r="AR48" s="66" t="str">
        <f>Order!A46</f>
        <v>CN</v>
      </c>
      <c r="AS48" s="56" t="str">
        <f ca="1">IF(BA48&gt;0,_xlfn.XLOOKUP(A48,'1C'!$A:$A,'1C'!P:P,"",0,),IF(AR48&lt;&gt;"",VLOOKUP(AR48,INDIRECT(SUBSTITUTE($J48," ","")&amp;"Manufactures"),3,0),"Требуется код страны"))</f>
        <v>American Needle, Inc; 1275 Busch Parkway, Buffalo Grove, IL 60089, USA</v>
      </c>
      <c r="AT48" s="56" t="str">
        <f ca="1">IF(BA48&gt;0,_xlfn.XLOOKUP(A48,'1C'!$A:$A,'1C'!O:O,"",0),IF(AR48&lt;&gt;"",VLOOKUP(AR48,INDIRECT(SUBSTITUTE($J48," ","")&amp;"Manufactures"),2,0),"Требуется код страны"))</f>
        <v>Китай</v>
      </c>
      <c r="AU48" s="76">
        <f t="shared" si="2"/>
        <v>0.1</v>
      </c>
      <c r="AV48" s="43">
        <f t="shared" si="3"/>
        <v>0.15000000000000002</v>
      </c>
      <c r="AW48" s="43">
        <f t="shared" si="4"/>
        <v>4.6000000000000005</v>
      </c>
      <c r="AX48" s="43">
        <f t="shared" si="5"/>
        <v>6.9000000000000012</v>
      </c>
      <c r="AY48" s="171">
        <v>10.625</v>
      </c>
      <c r="AZ48" s="172">
        <f t="shared" si="6"/>
        <v>488.75</v>
      </c>
      <c r="BA48" s="45">
        <f>IF(A48&lt;&gt;"",IF(_xlfn.XLOOKUP(A48,'1C'!A:A,'1C'!A:A,0,0)&gt;0,1,0),"")</f>
        <v>0</v>
      </c>
      <c r="BB48" s="149">
        <f>IF(C48&lt;&gt;"",IF(_xlfn.XLOOKUP(C48,'1C'!S:S,'1C'!S:S,0,0)&gt;0,0,1),"")</f>
        <v>1</v>
      </c>
      <c r="BC48" s="73" t="str">
        <f t="shared" si="7"/>
        <v>-</v>
      </c>
    </row>
    <row r="49" spans="1:55" ht="119.65" customHeight="1">
      <c r="A49" s="43" t="str">
        <f t="shared" si="0"/>
        <v>21005A-MMARivyory-maroon</v>
      </c>
      <c r="B49" s="45" t="str">
        <f>IF(C49&lt;&gt;"",_xlfn.XLOOKUP(A49,'1C'!A:A,'1C'!B:B,MID(_xlfn.XLOOKUP(C49,'1C'!S:S,'1C'!B:B,"new",0),1,7)&amp;IF(BC49=1,IF(L49&lt;&gt;"",_xlfn.XLOOKUP(L49,Colors!A:A,Colors!B:B,"new",0),"требуется цвет"),""),0))</f>
        <v>new</v>
      </c>
      <c r="C49" s="44" t="s">
        <v>2088</v>
      </c>
      <c r="D49" s="44" t="str">
        <f>Order!C47</f>
        <v>ARCHIVE LEGEND</v>
      </c>
      <c r="E49" s="43" t="str">
        <f>IF(F49&lt;&gt;"",IFERROR(VLOOKUP(F49,Категории!A:B,2,0),""),"Требуется категория")</f>
        <v>Бейсболки</v>
      </c>
      <c r="F49" s="44" t="s">
        <v>2315</v>
      </c>
      <c r="G49" s="63" t="s">
        <v>884</v>
      </c>
      <c r="H49" s="44" t="s">
        <v>388</v>
      </c>
      <c r="J49" s="43" t="str">
        <f>'1C'!$AF$1</f>
        <v>American Needle</v>
      </c>
      <c r="K49" s="104" t="s">
        <v>2272</v>
      </c>
      <c r="L49" s="63" t="s">
        <v>106</v>
      </c>
      <c r="M49" s="66"/>
      <c r="N49" s="141" t="str">
        <f>Order!B47</f>
        <v>60% Полиэстер - 40% Шерсть</v>
      </c>
      <c r="O49" s="65"/>
      <c r="P49" s="63" t="s">
        <v>44</v>
      </c>
      <c r="Q49" s="59" t="s">
        <v>15</v>
      </c>
      <c r="R49" s="58" t="s">
        <v>382</v>
      </c>
      <c r="S49" s="58">
        <v>18</v>
      </c>
      <c r="V49" s="58"/>
      <c r="X49" s="58"/>
      <c r="Z49" s="58"/>
      <c r="AB49" s="58"/>
      <c r="AD49" s="58"/>
      <c r="AQ49" s="59">
        <f t="shared" si="1"/>
        <v>18</v>
      </c>
      <c r="AR49" s="66" t="str">
        <f>Order!A47</f>
        <v>CN</v>
      </c>
      <c r="AS49" s="56" t="str">
        <f ca="1">IF(BA49&gt;0,_xlfn.XLOOKUP(A49,'1C'!$A:$A,'1C'!P:P,"",0,),IF(AR49&lt;&gt;"",VLOOKUP(AR49,INDIRECT(SUBSTITUTE($J49," ","")&amp;"Manufactures"),3,0),"Требуется код страны"))</f>
        <v>American Needle, Inc; 1275 Busch Parkway, Buffalo Grove, IL 60089, USA</v>
      </c>
      <c r="AT49" s="56" t="str">
        <f ca="1">IF(BA49&gt;0,_xlfn.XLOOKUP(A49,'1C'!$A:$A,'1C'!O:O,"",0),IF(AR49&lt;&gt;"",VLOOKUP(AR49,INDIRECT(SUBSTITUTE($J49," ","")&amp;"Manufactures"),2,0),"Требуется код страны"))</f>
        <v>Китай</v>
      </c>
      <c r="AU49" s="76">
        <f t="shared" si="2"/>
        <v>0.1</v>
      </c>
      <c r="AV49" s="43">
        <f t="shared" si="3"/>
        <v>0.15000000000000002</v>
      </c>
      <c r="AW49" s="43">
        <f t="shared" si="4"/>
        <v>1.8</v>
      </c>
      <c r="AX49" s="43">
        <f t="shared" si="5"/>
        <v>2.7</v>
      </c>
      <c r="AY49" s="171">
        <v>13.387777777777778</v>
      </c>
      <c r="AZ49" s="172">
        <f t="shared" si="6"/>
        <v>240.98000000000002</v>
      </c>
      <c r="BA49" s="45">
        <f>IF(A49&lt;&gt;"",IF(_xlfn.XLOOKUP(A49,'1C'!A:A,'1C'!A:A,0,0)&gt;0,1,0),"")</f>
        <v>0</v>
      </c>
      <c r="BB49" s="149">
        <f>IF(C49&lt;&gt;"",IF(_xlfn.XLOOKUP(C49,'1C'!S:S,'1C'!S:S,0,0)&gt;0,0,1),"")</f>
        <v>1</v>
      </c>
      <c r="BC49" s="73" t="str">
        <f t="shared" si="7"/>
        <v>-</v>
      </c>
    </row>
    <row r="50" spans="1:55" ht="124.7" customHeight="1">
      <c r="A50" s="43" t="str">
        <f t="shared" si="0"/>
        <v>21005A-NBYblack</v>
      </c>
      <c r="B50" s="45" t="str">
        <f>IF(C50&lt;&gt;"",_xlfn.XLOOKUP(A50,'1C'!A:A,'1C'!B:B,MID(_xlfn.XLOOKUP(C50,'1C'!S:S,'1C'!B:B,"new",0),1,7)&amp;IF(BC50=1,IF(L50&lt;&gt;"",_xlfn.XLOOKUP(L50,Colors!A:A,Colors!B:B,"new",0),"требуется цвет"),""),0))</f>
        <v>new</v>
      </c>
      <c r="C50" s="44" t="s">
        <v>2089</v>
      </c>
      <c r="D50" s="44" t="str">
        <f>Order!C48</f>
        <v>ARCHIVE LEGEND</v>
      </c>
      <c r="E50" s="43" t="str">
        <f>IF(F50&lt;&gt;"",IFERROR(VLOOKUP(F50,Категории!A:B,2,0),""),"Требуется категория")</f>
        <v>Бейсболки</v>
      </c>
      <c r="F50" s="44" t="s">
        <v>2315</v>
      </c>
      <c r="G50" s="63" t="s">
        <v>884</v>
      </c>
      <c r="H50" s="44" t="s">
        <v>388</v>
      </c>
      <c r="J50" s="43" t="str">
        <f>'1C'!$AF$1</f>
        <v>American Needle</v>
      </c>
      <c r="K50" s="104" t="s">
        <v>819</v>
      </c>
      <c r="L50" s="59" t="str">
        <f>IF(K50&lt;&gt;"",IFERROR(VLOOKUP(A50,'1C'!A:T,8,0),IFERROR(VLOOKUP(K50,Colors!D:E,2,0),"")),"")</f>
        <v>черный</v>
      </c>
      <c r="M50" s="145" t="str">
        <f>IF(K50&lt;&gt;"",IFERROR(VLOOKUP(A50,'1C'!A:T,18,0),IFERROR(VLOOKUP(K50,Colors!D:E,2,0),"")),"")</f>
        <v>черный</v>
      </c>
      <c r="N50" s="141" t="str">
        <f>Order!B48</f>
        <v>60% Полиэстер - 40% Шерсть</v>
      </c>
      <c r="O50" s="65"/>
      <c r="P50" s="63" t="s">
        <v>44</v>
      </c>
      <c r="Q50" s="59" t="s">
        <v>15</v>
      </c>
      <c r="R50" s="58" t="s">
        <v>382</v>
      </c>
      <c r="S50" s="58">
        <v>15</v>
      </c>
      <c r="V50" s="58"/>
      <c r="X50" s="58"/>
      <c r="Z50" s="58"/>
      <c r="AB50" s="58"/>
      <c r="AD50" s="58"/>
      <c r="AQ50" s="59">
        <f t="shared" si="1"/>
        <v>15</v>
      </c>
      <c r="AR50" s="66" t="str">
        <f>Order!A48</f>
        <v>CN</v>
      </c>
      <c r="AS50" s="56" t="str">
        <f ca="1">IF(BA50&gt;0,_xlfn.XLOOKUP(A50,'1C'!$A:$A,'1C'!P:P,"",0,),IF(AR50&lt;&gt;"",VLOOKUP(AR50,INDIRECT(SUBSTITUTE($J50," ","")&amp;"Manufactures"),3,0),"Требуется код страны"))</f>
        <v>American Needle, Inc; 1275 Busch Parkway, Buffalo Grove, IL 60089, USA</v>
      </c>
      <c r="AT50" s="56" t="str">
        <f ca="1">IF(BA50&gt;0,_xlfn.XLOOKUP(A50,'1C'!$A:$A,'1C'!O:O,"",0),IF(AR50&lt;&gt;"",VLOOKUP(AR50,INDIRECT(SUBSTITUTE($J50," ","")&amp;"Manufactures"),2,0),"Требуется код страны"))</f>
        <v>Китай</v>
      </c>
      <c r="AU50" s="76">
        <f t="shared" si="2"/>
        <v>0.1</v>
      </c>
      <c r="AV50" s="43">
        <f t="shared" si="3"/>
        <v>0.15000000000000002</v>
      </c>
      <c r="AW50" s="43">
        <f t="shared" si="4"/>
        <v>1.5</v>
      </c>
      <c r="AX50" s="43">
        <f t="shared" si="5"/>
        <v>2.2500000000000004</v>
      </c>
      <c r="AY50" s="171">
        <v>10.625333333333334</v>
      </c>
      <c r="AZ50" s="172">
        <f t="shared" si="6"/>
        <v>159.38</v>
      </c>
      <c r="BA50" s="45">
        <f>IF(A50&lt;&gt;"",IF(_xlfn.XLOOKUP(A50,'1C'!A:A,'1C'!A:A,0,0)&gt;0,1,0),"")</f>
        <v>0</v>
      </c>
      <c r="BB50" s="149">
        <f>IF(C50&lt;&gt;"",IF(_xlfn.XLOOKUP(C50,'1C'!S:S,'1C'!S:S,0,0)&gt;0,0,1),"")</f>
        <v>1</v>
      </c>
      <c r="BC50" s="73" t="str">
        <f t="shared" si="7"/>
        <v>-</v>
      </c>
    </row>
    <row r="51" spans="1:55" ht="119.65" customHeight="1">
      <c r="A51" s="43" t="str">
        <f t="shared" si="0"/>
        <v>21005A-NHLblack</v>
      </c>
      <c r="B51" s="45" t="str">
        <f>IF(C51&lt;&gt;"",_xlfn.XLOOKUP(A51,'1C'!A:A,'1C'!B:B,MID(_xlfn.XLOOKUP(C51,'1C'!S:S,'1C'!B:B,"new",0),1,7)&amp;IF(BC51=1,IF(L51&lt;&gt;"",_xlfn.XLOOKUP(L51,Colors!A:A,Colors!B:B,"new",0),"требуется цвет"),""),0))</f>
        <v>new</v>
      </c>
      <c r="C51" s="44" t="s">
        <v>2090</v>
      </c>
      <c r="D51" s="44" t="str">
        <f>Order!C49</f>
        <v>ARCHIVE LEGEND</v>
      </c>
      <c r="E51" s="43" t="str">
        <f>IF(F51&lt;&gt;"",IFERROR(VLOOKUP(F51,Категории!A:B,2,0),""),"Требуется категория")</f>
        <v>Бейсболки</v>
      </c>
      <c r="F51" s="44" t="s">
        <v>2315</v>
      </c>
      <c r="G51" s="63" t="s">
        <v>884</v>
      </c>
      <c r="H51" s="44" t="s">
        <v>388</v>
      </c>
      <c r="J51" s="43" t="str">
        <f>'1C'!$AF$1</f>
        <v>American Needle</v>
      </c>
      <c r="K51" s="104" t="s">
        <v>819</v>
      </c>
      <c r="L51" s="59" t="str">
        <f>IF(K51&lt;&gt;"",IFERROR(VLOOKUP(A51,'1C'!A:T,8,0),IFERROR(VLOOKUP(K51,Colors!D:E,2,0),"")),"")</f>
        <v>черный</v>
      </c>
      <c r="M51" s="145" t="str">
        <f>IF(K51&lt;&gt;"",IFERROR(VLOOKUP(A51,'1C'!A:T,18,0),IFERROR(VLOOKUP(K51,Colors!D:E,2,0),"")),"")</f>
        <v>черный</v>
      </c>
      <c r="N51" s="141" t="str">
        <f>Order!B49</f>
        <v>60% Полиэстер - 40% Шерсть</v>
      </c>
      <c r="O51" s="65"/>
      <c r="P51" s="63" t="s">
        <v>44</v>
      </c>
      <c r="Q51" s="59" t="s">
        <v>15</v>
      </c>
      <c r="R51" s="58" t="s">
        <v>382</v>
      </c>
      <c r="S51" s="58">
        <v>12</v>
      </c>
      <c r="V51" s="58"/>
      <c r="X51" s="58"/>
      <c r="Z51" s="58"/>
      <c r="AB51" s="58"/>
      <c r="AD51" s="58"/>
      <c r="AQ51" s="59">
        <f t="shared" si="1"/>
        <v>12</v>
      </c>
      <c r="AR51" s="66" t="str">
        <f>Order!A49</f>
        <v>CN</v>
      </c>
      <c r="AS51" s="56" t="str">
        <f ca="1">IF(BA51&gt;0,_xlfn.XLOOKUP(A51,'1C'!$A:$A,'1C'!P:P,"",0,),IF(AR51&lt;&gt;"",VLOOKUP(AR51,INDIRECT(SUBSTITUTE($J51," ","")&amp;"Manufactures"),3,0),"Требуется код страны"))</f>
        <v>American Needle, Inc; 1275 Busch Parkway, Buffalo Grove, IL 60089, USA</v>
      </c>
      <c r="AT51" s="56" t="str">
        <f ca="1">IF(BA51&gt;0,_xlfn.XLOOKUP(A51,'1C'!$A:$A,'1C'!O:O,"",0),IF(AR51&lt;&gt;"",VLOOKUP(AR51,INDIRECT(SUBSTITUTE($J51," ","")&amp;"Manufactures"),2,0),"Требуется код страны"))</f>
        <v>Китай</v>
      </c>
      <c r="AU51" s="76">
        <f t="shared" si="2"/>
        <v>0.1</v>
      </c>
      <c r="AV51" s="43">
        <f t="shared" si="3"/>
        <v>0.15000000000000002</v>
      </c>
      <c r="AW51" s="43">
        <f t="shared" si="4"/>
        <v>1.2000000000000002</v>
      </c>
      <c r="AX51" s="43">
        <f t="shared" si="5"/>
        <v>1.8000000000000003</v>
      </c>
      <c r="AY51" s="171">
        <v>13.387500000000001</v>
      </c>
      <c r="AZ51" s="172">
        <f t="shared" si="6"/>
        <v>160.65</v>
      </c>
      <c r="BA51" s="45">
        <f>IF(A51&lt;&gt;"",IF(_xlfn.XLOOKUP(A51,'1C'!A:A,'1C'!A:A,0,0)&gt;0,1,0),"")</f>
        <v>0</v>
      </c>
      <c r="BB51" s="149">
        <f>IF(C51&lt;&gt;"",IF(_xlfn.XLOOKUP(C51,'1C'!S:S,'1C'!S:S,0,0)&gt;0,0,1),"")</f>
        <v>1</v>
      </c>
      <c r="BC51" s="73" t="str">
        <f t="shared" si="7"/>
        <v>-</v>
      </c>
    </row>
    <row r="52" spans="1:55" ht="119.65" customHeight="1">
      <c r="A52" s="43" t="str">
        <f t="shared" si="0"/>
        <v>21005A-NYCnavy</v>
      </c>
      <c r="B52" s="45" t="str">
        <f>IF(C52&lt;&gt;"",_xlfn.XLOOKUP(A52,'1C'!A:A,'1C'!B:B,MID(_xlfn.XLOOKUP(C52,'1C'!S:S,'1C'!B:B,"new",0),1,7)&amp;IF(BC52=1,IF(L52&lt;&gt;"",_xlfn.XLOOKUP(L52,Colors!A:A,Colors!B:B,"new",0),"требуется цвет"),""),0))</f>
        <v>06-154-16</v>
      </c>
      <c r="C52" s="44" t="s">
        <v>2091</v>
      </c>
      <c r="D52" s="43" t="str">
        <f>IF(A52&lt;&gt;"",_xlfn.XLOOKUP(C52,'1C'!S:S,'1C'!T:T,"",0),"")</f>
        <v>New York Cubans Archive NL</v>
      </c>
      <c r="E52" s="43" t="str">
        <f>IF(F52&lt;&gt;"",IFERROR(VLOOKUP(F52,Категории!A:B,2,0),""),"Требуется категория")</f>
        <v>Бейсболки</v>
      </c>
      <c r="F52" s="43" t="str">
        <f>IF(A52&lt;&gt;"",IF(BA52&gt;0,_xlfn.XLOOKUP(A52,'1C'!A:A,'1C'!J:J,"",0),_xlfn.XLOOKUP(C52,'1C'!S:S,'1C'!J:J,"",0)),"")</f>
        <v>Бейсболка</v>
      </c>
      <c r="G52" s="56" t="str">
        <f>IF(C52&lt;&gt;"",IF(BA52&gt;0,_xlfn.XLOOKUP(A52,'1C'!A:A,'1C'!L:L,"",0),_xlfn.XLOOKUP(C52,'1C'!S:S,'1C'!L:L,"",0)),"")</f>
        <v>Sport</v>
      </c>
      <c r="H52" s="43" t="str">
        <f>IF(A52&lt;&gt;"",_xlfn.XLOOKUP(A52,'1C'!A:A,'1C'!M:M,_xlfn.XLOOKUP(C52,'1C'!S:S,'1C'!M:M,"",0),0))</f>
        <v>всесезон</v>
      </c>
      <c r="J52" s="43" t="str">
        <f>'1C'!$AF$1</f>
        <v>American Needle</v>
      </c>
      <c r="K52" s="104" t="s">
        <v>818</v>
      </c>
      <c r="L52" s="59" t="str">
        <f>IF(K52&lt;&gt;"",IFERROR(VLOOKUP(A52,'1C'!A:T,8,0),IFERROR(VLOOKUP(K52,Colors!D:E,2,0),"")),"")</f>
        <v>темно-синий</v>
      </c>
      <c r="M52" s="145" t="str">
        <f>IF(K52&lt;&gt;"",IFERROR(VLOOKUP(A52,'1C'!A:T,18,0),IFERROR(VLOOKUP(K52,Colors!D:E,2,0),"")),"")</f>
        <v>синий</v>
      </c>
      <c r="N52" s="146" t="str">
        <f>IF(A52&lt;&gt;"",_xlfn.XLOOKUP(A52,'1C'!A:A,'1C'!I:I,_xlfn.XLOOKUP(C52,'1C'!S:S,'1C'!I:I,"",0),0),"")</f>
        <v>60% полиэстер - 40% шерсть</v>
      </c>
      <c r="O52" s="65"/>
      <c r="P52" s="56" t="str">
        <f>IF(A52&lt;&gt;"",_xlfn.XLOOKUP(A52,'1C'!A:A,'1C'!N:N,_xlfn.XLOOKUP(C52,'1C'!S:S,'1C'!N:N,"",0),0),"")</f>
        <v>шерстяные</v>
      </c>
      <c r="Q52" s="59" t="s">
        <v>15</v>
      </c>
      <c r="R52" s="59" t="str">
        <f>IF(A52&lt;&gt;"",_xlfn.XLOOKUP(A52,'1C'!A:A,'1C'!K:K,_xlfn.XLOOKUP(C52,'1C'!S:S,'1C'!K:K,"",0),0),"")</f>
        <v>Унисекс</v>
      </c>
      <c r="S52" s="58">
        <v>54</v>
      </c>
      <c r="V52" s="58"/>
      <c r="X52" s="58"/>
      <c r="Z52" s="58"/>
      <c r="AB52" s="58"/>
      <c r="AD52" s="58"/>
      <c r="AQ52" s="59">
        <f t="shared" si="1"/>
        <v>54</v>
      </c>
      <c r="AR52" s="148" t="str">
        <f>IF(A52&lt;&gt;"",_xlfn.XLOOKUP(_xlfn.XLOOKUP(A52,'1C'!A:A,'1C'!O:O,_xlfn.XLOOKUP(C52,'1C'!S:S,'1C'!O:O,"",0),0),Settings!N:N,Settings!O:O,"",0),"")</f>
        <v>CN</v>
      </c>
      <c r="AS52" s="56" t="str">
        <f ca="1">IF(BA52&gt;0,_xlfn.XLOOKUP(A52,'1C'!$A:$A,'1C'!P:P,"",0,),IF(AR52&lt;&gt;"",VLOOKUP(AR52,INDIRECT(SUBSTITUTE($J52," ","")&amp;"Manufactures"),3,0),"Требуется код страны"))</f>
        <v>American Needle, Inc; 1275 Busch Parkway, Buffalo Grove, IL 60089, USA</v>
      </c>
      <c r="AT52" s="56" t="str">
        <f ca="1">IF(BA52&gt;0,_xlfn.XLOOKUP(A52,'1C'!$A:$A,'1C'!O:O,"",0),IF(AR52&lt;&gt;"",VLOOKUP(AR52,INDIRECT(SUBSTITUTE($J52," ","")&amp;"Manufactures"),2,0),"Требуется код страны"))</f>
        <v>Китай</v>
      </c>
      <c r="AU52" s="76">
        <f t="shared" si="2"/>
        <v>0.1</v>
      </c>
      <c r="AV52" s="43">
        <f t="shared" si="3"/>
        <v>0.15000000000000002</v>
      </c>
      <c r="AW52" s="43">
        <f t="shared" si="4"/>
        <v>5.4</v>
      </c>
      <c r="AX52" s="43">
        <f t="shared" si="5"/>
        <v>8.1000000000000014</v>
      </c>
      <c r="AY52" s="171">
        <v>10.625</v>
      </c>
      <c r="AZ52" s="172">
        <f t="shared" si="6"/>
        <v>573.75</v>
      </c>
      <c r="BA52" s="45">
        <f>IF(A52&lt;&gt;"",IF(_xlfn.XLOOKUP(A52,'1C'!A:A,'1C'!A:A,0,0)&gt;0,1,0),"")</f>
        <v>1</v>
      </c>
      <c r="BB52" s="149">
        <f>IF(C52&lt;&gt;"",IF(_xlfn.XLOOKUP(C52,'1C'!S:S,'1C'!S:S,0,0)&gt;0,0,1),"")</f>
        <v>0</v>
      </c>
      <c r="BC52" s="73">
        <f t="shared" si="7"/>
        <v>0</v>
      </c>
    </row>
    <row r="53" spans="1:55" ht="119.65" customHeight="1">
      <c r="A53" s="43" t="str">
        <f t="shared" si="0"/>
        <v>21005A-SAFnavy</v>
      </c>
      <c r="B53" s="45" t="str">
        <f>IF(C53&lt;&gt;"",_xlfn.XLOOKUP(A53,'1C'!A:A,'1C'!B:B,MID(_xlfn.XLOOKUP(C53,'1C'!S:S,'1C'!B:B,"new",0),1,7)&amp;IF(BC53=1,IF(L53&lt;&gt;"",_xlfn.XLOOKUP(L53,Colors!A:A,Colors!B:B,"new",0),"требуется цвет"),""),0))</f>
        <v>06-156-16</v>
      </c>
      <c r="C53" s="44" t="s">
        <v>2092</v>
      </c>
      <c r="D53" s="43" t="str">
        <f>IF(A53&lt;&gt;"",_xlfn.XLOOKUP(C53,'1C'!S:S,'1C'!T:T,"",0),"")</f>
        <v>San Francisco Seals Archive MILB</v>
      </c>
      <c r="E53" s="43" t="str">
        <f>IF(F53&lt;&gt;"",IFERROR(VLOOKUP(F53,Категории!A:B,2,0),""),"Требуется категория")</f>
        <v>Бейсболки</v>
      </c>
      <c r="F53" s="43" t="str">
        <f>IF(A53&lt;&gt;"",IF(BA53&gt;0,_xlfn.XLOOKUP(A53,'1C'!A:A,'1C'!J:J,"",0),_xlfn.XLOOKUP(C53,'1C'!S:S,'1C'!J:J,"",0)),"")</f>
        <v>Бейсболка</v>
      </c>
      <c r="G53" s="56" t="str">
        <f>IF(C53&lt;&gt;"",IF(BA53&gt;0,_xlfn.XLOOKUP(A53,'1C'!A:A,'1C'!L:L,"",0),_xlfn.XLOOKUP(C53,'1C'!S:S,'1C'!L:L,"",0)),"")</f>
        <v>Sport</v>
      </c>
      <c r="H53" s="43" t="str">
        <f>IF(A53&lt;&gt;"",_xlfn.XLOOKUP(A53,'1C'!A:A,'1C'!M:M,_xlfn.XLOOKUP(C53,'1C'!S:S,'1C'!M:M,"",0),0))</f>
        <v>всесезон</v>
      </c>
      <c r="J53" s="43" t="str">
        <f>'1C'!$AF$1</f>
        <v>American Needle</v>
      </c>
      <c r="K53" s="104" t="s">
        <v>818</v>
      </c>
      <c r="L53" s="59" t="str">
        <f>IF(K53&lt;&gt;"",IFERROR(VLOOKUP(A53,'1C'!A:T,8,0),IFERROR(VLOOKUP(K53,Colors!D:E,2,0),"")),"")</f>
        <v>темно-синий</v>
      </c>
      <c r="M53" s="145" t="str">
        <f>IF(K53&lt;&gt;"",IFERROR(VLOOKUP(A53,'1C'!A:T,18,0),IFERROR(VLOOKUP(K53,Colors!D:E,2,0),"")),"")</f>
        <v>синий</v>
      </c>
      <c r="N53" s="146" t="str">
        <f>IF(A53&lt;&gt;"",_xlfn.XLOOKUP(A53,'1C'!A:A,'1C'!I:I,_xlfn.XLOOKUP(C53,'1C'!S:S,'1C'!I:I,"",0),0),"")</f>
        <v>60% полиэстер - 40% шерсть</v>
      </c>
      <c r="O53" s="65"/>
      <c r="P53" s="56" t="str">
        <f>IF(A53&lt;&gt;"",_xlfn.XLOOKUP(A53,'1C'!A:A,'1C'!N:N,_xlfn.XLOOKUP(C53,'1C'!S:S,'1C'!N:N,"",0),0),"")</f>
        <v>шерстяные</v>
      </c>
      <c r="Q53" s="59" t="s">
        <v>15</v>
      </c>
      <c r="R53" s="59" t="str">
        <f>IF(A53&lt;&gt;"",_xlfn.XLOOKUP(A53,'1C'!A:A,'1C'!K:K,_xlfn.XLOOKUP(C53,'1C'!S:S,'1C'!K:K,"",0),0),"")</f>
        <v>Унисекс</v>
      </c>
      <c r="S53" s="58">
        <v>17</v>
      </c>
      <c r="V53" s="58"/>
      <c r="X53" s="58"/>
      <c r="Z53" s="58"/>
      <c r="AB53" s="58"/>
      <c r="AD53" s="58"/>
      <c r="AQ53" s="59">
        <f t="shared" si="1"/>
        <v>17</v>
      </c>
      <c r="AR53" s="43" t="str">
        <f>IF(A53&lt;&gt;"",_xlfn.XLOOKUP(_xlfn.XLOOKUP(A53,'1C'!A:A,'1C'!O:O,_xlfn.XLOOKUP(C53,'1C'!S:S,'1C'!O:O,"",0),0),Settings!N:N,Settings!O:O,"",0),"")</f>
        <v>CN</v>
      </c>
      <c r="AS53" s="56" t="str">
        <f ca="1">IF(BA53&gt;0,_xlfn.XLOOKUP(A53,'1C'!$A:$A,'1C'!P:P,"",0,),IF(AR53&lt;&gt;"",VLOOKUP(AR53,INDIRECT(SUBSTITUTE($J53," ","")&amp;"Manufactures"),3,0),"Требуется код страны"))</f>
        <v>American Needle, Inc; 1275 Busch Parkway, Buffalo Grove, IL 60089, USA</v>
      </c>
      <c r="AT53" s="56" t="str">
        <f ca="1">IF(BA53&gt;0,_xlfn.XLOOKUP(A53,'1C'!$A:$A,'1C'!O:O,"",0),IF(AR53&lt;&gt;"",VLOOKUP(AR53,INDIRECT(SUBSTITUTE($J53," ","")&amp;"Manufactures"),2,0),"Требуется код страны"))</f>
        <v>Китай</v>
      </c>
      <c r="AU53" s="76">
        <f t="shared" si="2"/>
        <v>0.1</v>
      </c>
      <c r="AV53" s="43">
        <f t="shared" si="3"/>
        <v>0.15000000000000002</v>
      </c>
      <c r="AW53" s="43">
        <f t="shared" si="4"/>
        <v>1.7000000000000002</v>
      </c>
      <c r="AX53" s="43">
        <f t="shared" si="5"/>
        <v>2.5500000000000003</v>
      </c>
      <c r="AY53" s="171">
        <v>10.625294117647059</v>
      </c>
      <c r="AZ53" s="172">
        <f t="shared" si="6"/>
        <v>180.63</v>
      </c>
      <c r="BA53" s="45">
        <f>IF(A53&lt;&gt;"",IF(_xlfn.XLOOKUP(A53,'1C'!A:A,'1C'!A:A,0,0)&gt;0,1,0),"")</f>
        <v>1</v>
      </c>
      <c r="BB53" s="149">
        <f>IF(C53&lt;&gt;"",IF(_xlfn.XLOOKUP(C53,'1C'!S:S,'1C'!S:S,0,0)&gt;0,0,1),"")</f>
        <v>0</v>
      </c>
      <c r="BC53" s="73">
        <f t="shared" si="7"/>
        <v>0</v>
      </c>
    </row>
    <row r="54" spans="1:55" ht="124.7" customHeight="1">
      <c r="A54" s="43" t="str">
        <f t="shared" si="0"/>
        <v>21005A-STEnavy</v>
      </c>
      <c r="B54" s="45" t="str">
        <f>IF(C54&lt;&gt;"",_xlfn.XLOOKUP(A54,'1C'!A:A,'1C'!B:B,MID(_xlfn.XLOOKUP(C54,'1C'!S:S,'1C'!B:B,"new",0),1,7)&amp;IF(BC54=1,IF(L54&lt;&gt;"",_xlfn.XLOOKUP(L54,Colors!A:A,Colors!B:B,"new",0),"требуется цвет"),""),0))</f>
        <v>06-158-16</v>
      </c>
      <c r="C54" s="44" t="s">
        <v>2093</v>
      </c>
      <c r="D54" s="43" t="str">
        <f>IF(A54&lt;&gt;"",_xlfn.XLOOKUP(C54,'1C'!S:S,'1C'!T:T,"",0),"")</f>
        <v>Saint Louis Terriers Archive MILB</v>
      </c>
      <c r="E54" s="43" t="str">
        <f>IF(F54&lt;&gt;"",IFERROR(VLOOKUP(F54,Категории!A:B,2,0),""),"Требуется категория")</f>
        <v>Бейсболки</v>
      </c>
      <c r="F54" s="43" t="str">
        <f>IF(A54&lt;&gt;"",IF(BA54&gt;0,_xlfn.XLOOKUP(A54,'1C'!A:A,'1C'!J:J,"",0),_xlfn.XLOOKUP(C54,'1C'!S:S,'1C'!J:J,"",0)),"")</f>
        <v>Бейсболка</v>
      </c>
      <c r="G54" s="56" t="str">
        <f>IF(C54&lt;&gt;"",IF(BA54&gt;0,_xlfn.XLOOKUP(A54,'1C'!A:A,'1C'!L:L,"",0),_xlfn.XLOOKUP(C54,'1C'!S:S,'1C'!L:L,"",0)),"")</f>
        <v>Sport</v>
      </c>
      <c r="H54" s="43" t="str">
        <f>IF(A54&lt;&gt;"",_xlfn.XLOOKUP(A54,'1C'!A:A,'1C'!M:M,_xlfn.XLOOKUP(C54,'1C'!S:S,'1C'!M:M,"",0),0))</f>
        <v>всесезон</v>
      </c>
      <c r="J54" s="43" t="str">
        <f>'1C'!$AF$1</f>
        <v>American Needle</v>
      </c>
      <c r="K54" s="104" t="s">
        <v>818</v>
      </c>
      <c r="L54" s="59" t="str">
        <f>IF(K54&lt;&gt;"",IFERROR(VLOOKUP(A54,'1C'!A:T,8,0),IFERROR(VLOOKUP(K54,Colors!D:E,2,0),"")),"")</f>
        <v>темно-синий</v>
      </c>
      <c r="M54" s="145" t="str">
        <f>IF(K54&lt;&gt;"",IFERROR(VLOOKUP(A54,'1C'!A:T,18,0),IFERROR(VLOOKUP(K54,Colors!D:E,2,0),"")),"")</f>
        <v>синий</v>
      </c>
      <c r="N54" s="146" t="str">
        <f>IF(A54&lt;&gt;"",_xlfn.XLOOKUP(A54,'1C'!A:A,'1C'!I:I,_xlfn.XLOOKUP(C54,'1C'!S:S,'1C'!I:I,"",0),0),"")</f>
        <v>60% полиэстер - 40% шерсть</v>
      </c>
      <c r="O54" s="65"/>
      <c r="P54" s="56" t="str">
        <f>IF(A54&lt;&gt;"",_xlfn.XLOOKUP(A54,'1C'!A:A,'1C'!N:N,_xlfn.XLOOKUP(C54,'1C'!S:S,'1C'!N:N,"",0),0),"")</f>
        <v>шерстяные</v>
      </c>
      <c r="Q54" s="59" t="s">
        <v>15</v>
      </c>
      <c r="R54" s="59" t="str">
        <f>IF(A54&lt;&gt;"",_xlfn.XLOOKUP(A54,'1C'!A:A,'1C'!K:K,_xlfn.XLOOKUP(C54,'1C'!S:S,'1C'!K:K,"",0),0),"")</f>
        <v>Унисекс</v>
      </c>
      <c r="S54" s="58">
        <v>17</v>
      </c>
      <c r="V54" s="58"/>
      <c r="X54" s="58"/>
      <c r="Z54" s="58"/>
      <c r="AB54" s="58"/>
      <c r="AD54" s="58"/>
      <c r="AQ54" s="59">
        <f t="shared" si="1"/>
        <v>17</v>
      </c>
      <c r="AR54" s="43" t="str">
        <f>IF(A54&lt;&gt;"",_xlfn.XLOOKUP(_xlfn.XLOOKUP(A54,'1C'!A:A,'1C'!O:O,_xlfn.XLOOKUP(C54,'1C'!S:S,'1C'!O:O,"",0),0),Settings!N:N,Settings!O:O,"",0),"")</f>
        <v>CN</v>
      </c>
      <c r="AS54" s="56" t="str">
        <f ca="1">IF(BA54&gt;0,_xlfn.XLOOKUP(A54,'1C'!$A:$A,'1C'!P:P,"",0,),IF(AR54&lt;&gt;"",VLOOKUP(AR54,INDIRECT(SUBSTITUTE($J54," ","")&amp;"Manufactures"),3,0),"Требуется код страны"))</f>
        <v>American Needle, Inc; 1275 Busch Parkway, Buffalo Grove, IL 60089, USA</v>
      </c>
      <c r="AT54" s="56" t="str">
        <f ca="1">IF(BA54&gt;0,_xlfn.XLOOKUP(A54,'1C'!$A:$A,'1C'!O:O,"",0),IF(AR54&lt;&gt;"",VLOOKUP(AR54,INDIRECT(SUBSTITUTE($J54," ","")&amp;"Manufactures"),2,0),"Требуется код страны"))</f>
        <v>Китай</v>
      </c>
      <c r="AU54" s="76">
        <f t="shared" si="2"/>
        <v>0.1</v>
      </c>
      <c r="AV54" s="43">
        <f t="shared" si="3"/>
        <v>0.15000000000000002</v>
      </c>
      <c r="AW54" s="43">
        <f t="shared" si="4"/>
        <v>1.7000000000000002</v>
      </c>
      <c r="AX54" s="43">
        <f t="shared" si="5"/>
        <v>2.5500000000000003</v>
      </c>
      <c r="AY54" s="171">
        <v>10.625294117647059</v>
      </c>
      <c r="AZ54" s="172">
        <f t="shared" si="6"/>
        <v>180.63</v>
      </c>
      <c r="BA54" s="45">
        <f>IF(A54&lt;&gt;"",IF(_xlfn.XLOOKUP(A54,'1C'!A:A,'1C'!A:A,0,0)&gt;0,1,0),"")</f>
        <v>1</v>
      </c>
      <c r="BB54" s="149">
        <f>IF(C54&lt;&gt;"",IF(_xlfn.XLOOKUP(C54,'1C'!S:S,'1C'!S:S,0,0)&gt;0,0,1),"")</f>
        <v>0</v>
      </c>
      <c r="BC54" s="73">
        <f t="shared" si="7"/>
        <v>0</v>
      </c>
    </row>
    <row r="55" spans="1:55" ht="119.65" customHeight="1">
      <c r="A55" s="43" t="str">
        <f t="shared" si="0"/>
        <v>21005A-WHAivory-navy</v>
      </c>
      <c r="B55" s="45" t="str">
        <f>IF(C55&lt;&gt;"",_xlfn.XLOOKUP(A55,'1C'!A:A,'1C'!B:B,MID(_xlfn.XLOOKUP(C55,'1C'!S:S,'1C'!B:B,"new",0),1,7)&amp;IF(BC55=1,IF(L55&lt;&gt;"",_xlfn.XLOOKUP(L55,Colors!A:A,Colors!B:B,"new",0),"требуется цвет"),""),0))</f>
        <v>06-159-70</v>
      </c>
      <c r="C55" s="44" t="s">
        <v>2094</v>
      </c>
      <c r="D55" s="43" t="str">
        <f>IF(A55&lt;&gt;"",_xlfn.XLOOKUP(C55,'1C'!S:S,'1C'!T:T,"",0),"")</f>
        <v>Chicago Whales Archive MILB</v>
      </c>
      <c r="E55" s="43" t="str">
        <f>IF(F55&lt;&gt;"",IFERROR(VLOOKUP(F55,Категории!A:B,2,0),""),"Требуется категория")</f>
        <v>Бейсболки</v>
      </c>
      <c r="F55" s="43" t="str">
        <f>IF(A55&lt;&gt;"",IF(BA55&gt;0,_xlfn.XLOOKUP(A55,'1C'!A:A,'1C'!J:J,"",0),_xlfn.XLOOKUP(C55,'1C'!S:S,'1C'!J:J,"",0)),"")</f>
        <v>Бейсболка</v>
      </c>
      <c r="G55" s="56" t="str">
        <f>IF(C55&lt;&gt;"",IF(BA55&gt;0,_xlfn.XLOOKUP(A55,'1C'!A:A,'1C'!L:L,"",0),_xlfn.XLOOKUP(C55,'1C'!S:S,'1C'!L:L,"",0)),"")</f>
        <v>Sport</v>
      </c>
      <c r="H55" s="43" t="str">
        <f>IF(A55&lt;&gt;"",_xlfn.XLOOKUP(A55,'1C'!A:A,'1C'!M:M,_xlfn.XLOOKUP(C55,'1C'!S:S,'1C'!M:M,"",0),0))</f>
        <v>всесезон</v>
      </c>
      <c r="J55" s="43" t="str">
        <f>'1C'!$AF$1</f>
        <v>American Needle</v>
      </c>
      <c r="K55" s="104" t="s">
        <v>1411</v>
      </c>
      <c r="L55" s="56" t="str">
        <f>IF(K55&lt;&gt;"",IFERROR(VLOOKUP(A55,'1C'!A:T,8,0),IFERROR(VLOOKUP(K55,Colors!D:E,2,0),"")),"")</f>
        <v>белый / темно-синий</v>
      </c>
      <c r="M55" s="145" t="str">
        <f>IF(K55&lt;&gt;"",IFERROR(VLOOKUP(A55,'1C'!A:T,18,0),IFERROR(VLOOKUP(K55,Colors!D:E,2,0),"")),"")</f>
        <v>белый</v>
      </c>
      <c r="N55" s="146" t="str">
        <f>IF(A55&lt;&gt;"",_xlfn.XLOOKUP(A55,'1C'!A:A,'1C'!I:I,_xlfn.XLOOKUP(C55,'1C'!S:S,'1C'!I:I,"",0),0),"")</f>
        <v>60% полиэстер - 40% шерсть</v>
      </c>
      <c r="O55" s="65"/>
      <c r="P55" s="56" t="str">
        <f>IF(A55&lt;&gt;"",_xlfn.XLOOKUP(A55,'1C'!A:A,'1C'!N:N,_xlfn.XLOOKUP(C55,'1C'!S:S,'1C'!N:N,"",0),0),"")</f>
        <v>шерстяные</v>
      </c>
      <c r="Q55" s="59" t="s">
        <v>15</v>
      </c>
      <c r="R55" s="59" t="str">
        <f>IF(A55&lt;&gt;"",_xlfn.XLOOKUP(A55,'1C'!A:A,'1C'!K:K,_xlfn.XLOOKUP(C55,'1C'!S:S,'1C'!K:K,"",0),0),"")</f>
        <v>Унисекс</v>
      </c>
      <c r="S55" s="58">
        <v>17</v>
      </c>
      <c r="V55" s="58"/>
      <c r="X55" s="58"/>
      <c r="Z55" s="58"/>
      <c r="AB55" s="58"/>
      <c r="AD55" s="58"/>
      <c r="AQ55" s="59">
        <f t="shared" si="1"/>
        <v>17</v>
      </c>
      <c r="AR55" s="43" t="str">
        <f>IF(A55&lt;&gt;"",_xlfn.XLOOKUP(_xlfn.XLOOKUP(A55,'1C'!A:A,'1C'!O:O,_xlfn.XLOOKUP(C55,'1C'!S:S,'1C'!O:O,"",0),0),Settings!N:N,Settings!O:O,"",0),"")</f>
        <v>CN</v>
      </c>
      <c r="AS55" s="56" t="str">
        <f ca="1">IF(BA55&gt;0,_xlfn.XLOOKUP(A55,'1C'!$A:$A,'1C'!P:P,"",0,),IF(AR55&lt;&gt;"",VLOOKUP(AR55,INDIRECT(SUBSTITUTE($J55," ","")&amp;"Manufactures"),3,0),"Требуется код страны"))</f>
        <v>American Needle, Inc; 1275 Busch Parkway, Buffalo Grove, IL 60089, USA</v>
      </c>
      <c r="AT55" s="56" t="str">
        <f ca="1">IF(BA55&gt;0,_xlfn.XLOOKUP(A55,'1C'!$A:$A,'1C'!O:O,"",0),IF(AR55&lt;&gt;"",VLOOKUP(AR55,INDIRECT(SUBSTITUTE($J55," ","")&amp;"Manufactures"),2,0),"Требуется код страны"))</f>
        <v>Китай</v>
      </c>
      <c r="AU55" s="76">
        <f t="shared" si="2"/>
        <v>0.1</v>
      </c>
      <c r="AV55" s="43">
        <f t="shared" si="3"/>
        <v>0.15000000000000002</v>
      </c>
      <c r="AW55" s="43">
        <f t="shared" si="4"/>
        <v>1.7000000000000002</v>
      </c>
      <c r="AX55" s="43">
        <f t="shared" si="5"/>
        <v>2.5500000000000003</v>
      </c>
      <c r="AY55" s="171">
        <v>10.625294117647059</v>
      </c>
      <c r="AZ55" s="172">
        <f t="shared" si="6"/>
        <v>180.63</v>
      </c>
      <c r="BA55" s="45">
        <f>IF(A55&lt;&gt;"",IF(_xlfn.XLOOKUP(A55,'1C'!A:A,'1C'!A:A,0,0)&gt;0,1,0),"")</f>
        <v>1</v>
      </c>
      <c r="BB55" s="149">
        <f>IF(C55&lt;&gt;"",IF(_xlfn.XLOOKUP(C55,'1C'!S:S,'1C'!S:S,0,0)&gt;0,0,1),"")</f>
        <v>0</v>
      </c>
      <c r="BC55" s="73">
        <f t="shared" si="7"/>
        <v>0</v>
      </c>
    </row>
    <row r="56" spans="1:55" ht="128.65" customHeight="1">
      <c r="A56" s="43" t="str">
        <f t="shared" si="0"/>
        <v>21005C-LOSroyal</v>
      </c>
      <c r="B56" s="45" t="str">
        <f>IF(C56&lt;&gt;"",_xlfn.XLOOKUP(A56,'1C'!A:A,'1C'!B:B,MID(_xlfn.XLOOKUP(C56,'1C'!S:S,'1C'!B:B,"new",0),1,7)&amp;IF(BC56=1,IF(L56&lt;&gt;"",_xlfn.XLOOKUP(L56,Colors!A:A,Colors!B:B,"new",0),"требуется цвет"),""),0))</f>
        <v>new</v>
      </c>
      <c r="C56" s="44" t="s">
        <v>2095</v>
      </c>
      <c r="D56" s="44" t="str">
        <f>Order!C54</f>
        <v>ARCHIVE LEGEND</v>
      </c>
      <c r="E56" s="43" t="str">
        <f>IF(F56&lt;&gt;"",IFERROR(VLOOKUP(F56,Категории!A:B,2,0),""),"Требуется категория")</f>
        <v>Бейсболки</v>
      </c>
      <c r="F56" s="44" t="s">
        <v>2315</v>
      </c>
      <c r="G56" s="63" t="s">
        <v>884</v>
      </c>
      <c r="H56" s="44" t="s">
        <v>388</v>
      </c>
      <c r="J56" s="43" t="str">
        <f>'1C'!$AF$1</f>
        <v>American Needle</v>
      </c>
      <c r="K56" s="104" t="s">
        <v>1576</v>
      </c>
      <c r="L56" s="63" t="s">
        <v>71</v>
      </c>
      <c r="M56" s="66"/>
      <c r="N56" s="141" t="str">
        <f>Order!B54</f>
        <v>60% Полиэстер - 40% Шерсть</v>
      </c>
      <c r="O56" s="65"/>
      <c r="P56" s="63" t="s">
        <v>44</v>
      </c>
      <c r="Q56" s="59" t="s">
        <v>15</v>
      </c>
      <c r="R56" s="58" t="s">
        <v>382</v>
      </c>
      <c r="S56" s="58">
        <v>17</v>
      </c>
      <c r="V56" s="58"/>
      <c r="X56" s="58"/>
      <c r="Z56" s="58"/>
      <c r="AB56" s="58"/>
      <c r="AD56" s="58"/>
      <c r="AQ56" s="59">
        <f t="shared" si="1"/>
        <v>17</v>
      </c>
      <c r="AR56" s="66" t="str">
        <f>Order!A54</f>
        <v>CN</v>
      </c>
      <c r="AS56" s="56" t="str">
        <f ca="1">IF(BA56&gt;0,_xlfn.XLOOKUP(A56,'1C'!$A:$A,'1C'!P:P,"",0,),IF(AR56&lt;&gt;"",VLOOKUP(AR56,INDIRECT(SUBSTITUTE($J56," ","")&amp;"Manufactures"),3,0),"Требуется код страны"))</f>
        <v>American Needle, Inc; 1275 Busch Parkway, Buffalo Grove, IL 60089, USA</v>
      </c>
      <c r="AT56" s="56" t="str">
        <f ca="1">IF(BA56&gt;0,_xlfn.XLOOKUP(A56,'1C'!$A:$A,'1C'!O:O,"",0),IF(AR56&lt;&gt;"",VLOOKUP(AR56,INDIRECT(SUBSTITUTE($J56," ","")&amp;"Manufactures"),2,0),"Требуется код страны"))</f>
        <v>Китай</v>
      </c>
      <c r="AU56" s="76">
        <f t="shared" si="2"/>
        <v>0.1</v>
      </c>
      <c r="AV56" s="43">
        <f t="shared" si="3"/>
        <v>0.15000000000000002</v>
      </c>
      <c r="AW56" s="43">
        <f t="shared" si="4"/>
        <v>1.7000000000000002</v>
      </c>
      <c r="AX56" s="43">
        <f t="shared" si="5"/>
        <v>2.5500000000000003</v>
      </c>
      <c r="AY56" s="171">
        <v>10.625294117647059</v>
      </c>
      <c r="AZ56" s="172">
        <f t="shared" si="6"/>
        <v>180.63</v>
      </c>
      <c r="BA56" s="45">
        <f>IF(A56&lt;&gt;"",IF(_xlfn.XLOOKUP(A56,'1C'!A:A,'1C'!A:A,0,0)&gt;0,1,0),"")</f>
        <v>0</v>
      </c>
      <c r="BB56" s="149">
        <f>IF(C56&lt;&gt;"",IF(_xlfn.XLOOKUP(C56,'1C'!S:S,'1C'!S:S,0,0)&gt;0,0,1),"")</f>
        <v>1</v>
      </c>
      <c r="BC56" s="73" t="str">
        <f t="shared" si="7"/>
        <v>-</v>
      </c>
    </row>
    <row r="57" spans="1:55" ht="144" customHeight="1">
      <c r="A57" s="43" t="str">
        <f t="shared" si="0"/>
        <v>21006A-LOSNavy</v>
      </c>
      <c r="B57" s="45" t="str">
        <f>IF(C57&lt;&gt;"",_xlfn.XLOOKUP(A57,'1C'!A:A,'1C'!B:B,MID(_xlfn.XLOOKUP(C57,'1C'!S:S,'1C'!B:B,"new",0),1,7)&amp;IF(BC57=1,IF(L57&lt;&gt;"",_xlfn.XLOOKUP(L57,Colors!A:A,Colors!B:B,"new",0),"требуется цвет"),""),0))</f>
        <v>06-163-16</v>
      </c>
      <c r="C57" s="44" t="s">
        <v>2096</v>
      </c>
      <c r="D57" s="43" t="str">
        <f>IF(A57&lt;&gt;"",_xlfn.XLOOKUP(C57,'1C'!S:S,'1C'!T:T,"",0),"")</f>
        <v>Los Angeles Angels Archive 400 MILB</v>
      </c>
      <c r="E57" s="43" t="str">
        <f>IF(F57&lt;&gt;"",IFERROR(VLOOKUP(F57,Категории!A:B,2,0),""),"Требуется категория")</f>
        <v>Бейсболки</v>
      </c>
      <c r="F57" s="43" t="str">
        <f>IF(A57&lt;&gt;"",IF(BA57&gt;0,_xlfn.XLOOKUP(A57,'1C'!A:A,'1C'!J:J,"",0),_xlfn.XLOOKUP(C57,'1C'!S:S,'1C'!J:J,"",0)),"")</f>
        <v>Бейсболка с прямым козырьком</v>
      </c>
      <c r="G57" s="56" t="str">
        <f>IF(C57&lt;&gt;"",IF(BA57&gt;0,_xlfn.XLOOKUP(A57,'1C'!A:A,'1C'!L:L,"",0),_xlfn.XLOOKUP(C57,'1C'!S:S,'1C'!L:L,"",0)),"")</f>
        <v>Sport</v>
      </c>
      <c r="H57" s="43" t="str">
        <f>IF(A57&lt;&gt;"",_xlfn.XLOOKUP(A57,'1C'!A:A,'1C'!M:M,_xlfn.XLOOKUP(C57,'1C'!S:S,'1C'!M:M,"",0),0))</f>
        <v>всесезон</v>
      </c>
      <c r="J57" s="43" t="str">
        <f>'1C'!$AF$1</f>
        <v>American Needle</v>
      </c>
      <c r="K57" s="104" t="s">
        <v>54</v>
      </c>
      <c r="L57" s="56" t="str">
        <f>IF(K57&lt;&gt;"",IFERROR(VLOOKUP(A57,'1C'!A:T,8,0),IFERROR(VLOOKUP(K57,Colors!D:E,2,0),"")),"")</f>
        <v>темно-синий</v>
      </c>
      <c r="M57" s="145" t="str">
        <f>IF(K57&lt;&gt;"",IFERROR(VLOOKUP(A57,'1C'!A:T,18,0),IFERROR(VLOOKUP(K57,Colors!D:E,2,0),"")),"")</f>
        <v>синий</v>
      </c>
      <c r="N57" s="146" t="str">
        <f>IF(A57&lt;&gt;"",_xlfn.XLOOKUP(A57,'1C'!A:A,'1C'!I:I,_xlfn.XLOOKUP(C57,'1C'!S:S,'1C'!I:I,"",0),0),"")</f>
        <v>80% акрил - 20% шерсть</v>
      </c>
      <c r="O57" s="65"/>
      <c r="P57" s="56" t="str">
        <f>IF(A57&lt;&gt;"",_xlfn.XLOOKUP(A57,'1C'!A:A,'1C'!N:N,_xlfn.XLOOKUP(C57,'1C'!S:S,'1C'!N:N,"",0),0),"")</f>
        <v>шерстяные</v>
      </c>
      <c r="Q57" s="59" t="s">
        <v>15</v>
      </c>
      <c r="R57" s="59" t="str">
        <f>IF(A57&lt;&gt;"",_xlfn.XLOOKUP(A57,'1C'!A:A,'1C'!K:K,_xlfn.XLOOKUP(C57,'1C'!S:S,'1C'!K:K,"",0),0),"")</f>
        <v>Унисекс</v>
      </c>
      <c r="S57" s="58">
        <v>6</v>
      </c>
      <c r="V57" s="58"/>
      <c r="X57" s="58"/>
      <c r="Z57" s="58"/>
      <c r="AB57" s="58"/>
      <c r="AD57" s="58"/>
      <c r="AQ57" s="59">
        <f t="shared" si="1"/>
        <v>6</v>
      </c>
      <c r="AR57" s="43" t="str">
        <f>IF(A57&lt;&gt;"",_xlfn.XLOOKUP(_xlfn.XLOOKUP(A57,'1C'!A:A,'1C'!O:O,_xlfn.XLOOKUP(C57,'1C'!S:S,'1C'!O:O,"",0),0),Settings!N:N,Settings!O:O,"",0),"")</f>
        <v>BD</v>
      </c>
      <c r="AS57" s="56" t="str">
        <f ca="1">IF(BA57&gt;0,_xlfn.XLOOKUP(A57,'1C'!$A:$A,'1C'!P:P,"",0,),IF(AR57&lt;&gt;"",VLOOKUP(AR57,INDIRECT(SUBSTITUTE($J57," ","")&amp;"Manufactures"),3,0),"Требуется код страны"))</f>
        <v>American Needle, Inc; 1275 Busch Parkway, Buffalo Grove, IL 60089, USA</v>
      </c>
      <c r="AT57" s="56" t="str">
        <f ca="1">IF(BA57&gt;0,_xlfn.XLOOKUP(A57,'1C'!$A:$A,'1C'!O:O,"",0),IF(AR57&lt;&gt;"",VLOOKUP(AR57,INDIRECT(SUBSTITUTE($J57," ","")&amp;"Manufactures"),2,0),"Требуется код страны"))</f>
        <v>Бангладеш</v>
      </c>
      <c r="AU57" s="76">
        <f t="shared" si="2"/>
        <v>0.1</v>
      </c>
      <c r="AV57" s="43">
        <f t="shared" si="3"/>
        <v>0.15000000000000002</v>
      </c>
      <c r="AW57" s="43">
        <f t="shared" si="4"/>
        <v>0.60000000000000009</v>
      </c>
      <c r="AX57" s="43">
        <f t="shared" si="5"/>
        <v>0.90000000000000013</v>
      </c>
      <c r="AY57" s="171">
        <v>9.7750000000000004</v>
      </c>
      <c r="AZ57" s="172">
        <f t="shared" si="6"/>
        <v>58.650000000000006</v>
      </c>
      <c r="BA57" s="45">
        <f>IF(A57&lt;&gt;"",IF(_xlfn.XLOOKUP(A57,'1C'!A:A,'1C'!A:A,0,0)&gt;0,1,0),"")</f>
        <v>1</v>
      </c>
      <c r="BB57" s="149">
        <f>IF(C57&lt;&gt;"",IF(_xlfn.XLOOKUP(C57,'1C'!S:S,'1C'!S:S,0,0)&gt;0,0,1),"")</f>
        <v>0</v>
      </c>
      <c r="BC57" s="73">
        <f t="shared" si="7"/>
        <v>0</v>
      </c>
    </row>
    <row r="58" spans="1:55" ht="110.65" customHeight="1">
      <c r="A58" s="43" t="str">
        <f t="shared" si="0"/>
        <v>21006A-NYCnavy</v>
      </c>
      <c r="B58" s="45" t="str">
        <f>IF(C58&lt;&gt;"",_xlfn.XLOOKUP(A58,'1C'!A:A,'1C'!B:B,MID(_xlfn.XLOOKUP(C58,'1C'!S:S,'1C'!B:B,"new",0),1,7)&amp;IF(BC58=1,IF(L58&lt;&gt;"",_xlfn.XLOOKUP(L58,Colors!A:A,Colors!B:B,"new",0),"требуется цвет"),""),0))</f>
        <v>06-165-16</v>
      </c>
      <c r="C58" s="44" t="s">
        <v>2097</v>
      </c>
      <c r="D58" s="43" t="str">
        <f>IF(A58&lt;&gt;"",_xlfn.XLOOKUP(C58,'1C'!S:S,'1C'!T:T,"",0),"")</f>
        <v>New York Cubans Archive 400 NL</v>
      </c>
      <c r="E58" s="43" t="str">
        <f>IF(F58&lt;&gt;"",IFERROR(VLOOKUP(F58,Категории!A:B,2,0),""),"Требуется категория")</f>
        <v>Бейсболки</v>
      </c>
      <c r="F58" s="43" t="str">
        <f>IF(A58&lt;&gt;"",IF(BA58&gt;0,_xlfn.XLOOKUP(A58,'1C'!A:A,'1C'!J:J,"",0),_xlfn.XLOOKUP(C58,'1C'!S:S,'1C'!J:J,"",0)),"")</f>
        <v>Бейсболка с прямым козырьком</v>
      </c>
      <c r="G58" s="56" t="str">
        <f>IF(C58&lt;&gt;"",IF(BA58&gt;0,_xlfn.XLOOKUP(A58,'1C'!A:A,'1C'!L:L,"",0),_xlfn.XLOOKUP(C58,'1C'!S:S,'1C'!L:L,"",0)),"")</f>
        <v>Sport</v>
      </c>
      <c r="H58" s="43" t="str">
        <f>IF(A58&lt;&gt;"",_xlfn.XLOOKUP(A58,'1C'!A:A,'1C'!M:M,_xlfn.XLOOKUP(C58,'1C'!S:S,'1C'!M:M,"",0),0))</f>
        <v>всесезон</v>
      </c>
      <c r="J58" s="43" t="str">
        <f>'1C'!$AF$1</f>
        <v>American Needle</v>
      </c>
      <c r="K58" s="104" t="s">
        <v>818</v>
      </c>
      <c r="L58" s="56" t="str">
        <f>IF(K58&lt;&gt;"",IFERROR(VLOOKUP(A58,'1C'!A:T,8,0),IFERROR(VLOOKUP(K58,Colors!D:E,2,0),"")),"")</f>
        <v>темно-синий</v>
      </c>
      <c r="M58" s="145" t="str">
        <f>IF(K58&lt;&gt;"",IFERROR(VLOOKUP(A58,'1C'!A:T,18,0),IFERROR(VLOOKUP(K58,Colors!D:E,2,0),"")),"")</f>
        <v>синий</v>
      </c>
      <c r="N58" s="146" t="str">
        <f>IF(A58&lt;&gt;"",_xlfn.XLOOKUP(A58,'1C'!A:A,'1C'!I:I,_xlfn.XLOOKUP(C58,'1C'!S:S,'1C'!I:I,"",0),0),"")</f>
        <v>80% акрил - 20% шерсть</v>
      </c>
      <c r="O58" s="65"/>
      <c r="P58" s="56" t="str">
        <f>IF(A58&lt;&gt;"",_xlfn.XLOOKUP(A58,'1C'!A:A,'1C'!N:N,_xlfn.XLOOKUP(C58,'1C'!S:S,'1C'!N:N,"",0),0),"")</f>
        <v>шерстяные</v>
      </c>
      <c r="Q58" s="59" t="s">
        <v>15</v>
      </c>
      <c r="R58" s="59" t="str">
        <f>IF(A58&lt;&gt;"",_xlfn.XLOOKUP(A58,'1C'!A:A,'1C'!K:K,_xlfn.XLOOKUP(C58,'1C'!S:S,'1C'!K:K,"",0),0),"")</f>
        <v>Унисекс</v>
      </c>
      <c r="S58" s="58">
        <v>6</v>
      </c>
      <c r="V58" s="58"/>
      <c r="X58" s="58"/>
      <c r="Z58" s="58"/>
      <c r="AB58" s="58"/>
      <c r="AD58" s="58"/>
      <c r="AQ58" s="59">
        <f t="shared" si="1"/>
        <v>6</v>
      </c>
      <c r="AR58" s="43" t="str">
        <f>IF(A58&lt;&gt;"",_xlfn.XLOOKUP(_xlfn.XLOOKUP(A58,'1C'!A:A,'1C'!O:O,_xlfn.XLOOKUP(C58,'1C'!S:S,'1C'!O:O,"",0),0),Settings!N:N,Settings!O:O,"",0),"")</f>
        <v>BD</v>
      </c>
      <c r="AS58" s="56" t="str">
        <f ca="1">IF(BA58&gt;0,_xlfn.XLOOKUP(A58,'1C'!$A:$A,'1C'!P:P,"",0,),IF(AR58&lt;&gt;"",VLOOKUP(AR58,INDIRECT(SUBSTITUTE($J58," ","")&amp;"Manufactures"),3,0),"Требуется код страны"))</f>
        <v>American Needle, Inc; 1275 Busch Parkway, Buffalo Grove, IL 60089, USA</v>
      </c>
      <c r="AT58" s="56" t="str">
        <f ca="1">IF(BA58&gt;0,_xlfn.XLOOKUP(A58,'1C'!$A:$A,'1C'!O:O,"",0),IF(AR58&lt;&gt;"",VLOOKUP(AR58,INDIRECT(SUBSTITUTE($J58," ","")&amp;"Manufactures"),2,0),"Требуется код страны"))</f>
        <v>Бангладеш</v>
      </c>
      <c r="AU58" s="76">
        <f t="shared" si="2"/>
        <v>0.1</v>
      </c>
      <c r="AV58" s="43">
        <f t="shared" si="3"/>
        <v>0.15000000000000002</v>
      </c>
      <c r="AW58" s="43">
        <f t="shared" si="4"/>
        <v>0.60000000000000009</v>
      </c>
      <c r="AX58" s="43">
        <f t="shared" si="5"/>
        <v>0.90000000000000013</v>
      </c>
      <c r="AY58" s="171">
        <v>9.7750000000000004</v>
      </c>
      <c r="AZ58" s="172">
        <f t="shared" si="6"/>
        <v>58.650000000000006</v>
      </c>
      <c r="BA58" s="45">
        <f>IF(A58&lt;&gt;"",IF(_xlfn.XLOOKUP(A58,'1C'!A:A,'1C'!A:A,0,0)&gt;0,1,0),"")</f>
        <v>1</v>
      </c>
      <c r="BB58" s="149">
        <f>IF(C58&lt;&gt;"",IF(_xlfn.XLOOKUP(C58,'1C'!S:S,'1C'!S:S,0,0)&gt;0,0,1),"")</f>
        <v>0</v>
      </c>
      <c r="BC58" s="73">
        <f t="shared" si="7"/>
        <v>0</v>
      </c>
    </row>
    <row r="59" spans="1:55" ht="144" customHeight="1">
      <c r="A59" s="43" t="str">
        <f t="shared" si="0"/>
        <v>21010A-CHEVELLEIvory Black</v>
      </c>
      <c r="B59" s="45" t="str">
        <f>IF(C59&lt;&gt;"",_xlfn.XLOOKUP(A59,'1C'!A:A,'1C'!B:B,MID(_xlfn.XLOOKUP(C59,'1C'!S:S,'1C'!B:B,"new",0),1,7)&amp;IF(BC59=1,IF(L59&lt;&gt;"",_xlfn.XLOOKUP(L59,Colors!A:A,Colors!B:B,"new",0),"требуется цвет"),""),0))</f>
        <v>new</v>
      </c>
      <c r="C59" s="44" t="s">
        <v>2098</v>
      </c>
      <c r="D59" s="44" t="str">
        <f>Order!C57</f>
        <v>Valin - V GLDN KNT</v>
      </c>
      <c r="E59" s="43" t="str">
        <f>IF(F59&lt;&gt;"",IFERROR(VLOOKUP(F59,Категории!A:B,2,0),""),"Требуется категория")</f>
        <v>Бейсболки</v>
      </c>
      <c r="F59" s="44" t="s">
        <v>2316</v>
      </c>
      <c r="G59" s="63" t="s">
        <v>1358</v>
      </c>
      <c r="H59" s="44" t="s">
        <v>388</v>
      </c>
      <c r="J59" s="43" t="str">
        <f>'1C'!$AF$1</f>
        <v>American Needle</v>
      </c>
      <c r="K59" s="104" t="s">
        <v>2273</v>
      </c>
      <c r="L59" s="63" t="s">
        <v>293</v>
      </c>
      <c r="M59" s="66"/>
      <c r="N59" s="141" t="str">
        <f>Order!B57</f>
        <v>100% Хлопок</v>
      </c>
      <c r="O59" s="65"/>
      <c r="P59" s="63" t="s">
        <v>43</v>
      </c>
      <c r="Q59" s="59" t="s">
        <v>15</v>
      </c>
      <c r="R59" s="58" t="s">
        <v>382</v>
      </c>
      <c r="S59" s="58">
        <v>12</v>
      </c>
      <c r="V59" s="58"/>
      <c r="X59" s="58"/>
      <c r="Z59" s="58"/>
      <c r="AB59" s="58"/>
      <c r="AD59" s="58"/>
      <c r="AQ59" s="59">
        <f t="shared" si="1"/>
        <v>12</v>
      </c>
      <c r="AR59" s="66" t="str">
        <f>Order!A57</f>
        <v>CN</v>
      </c>
      <c r="AS59" s="56" t="str">
        <f ca="1">IF(BA59&gt;0,_xlfn.XLOOKUP(A59,'1C'!$A:$A,'1C'!P:P,"",0,),IF(AR59&lt;&gt;"",VLOOKUP(AR59,INDIRECT(SUBSTITUTE($J59," ","")&amp;"Manufactures"),3,0),"Требуется код страны"))</f>
        <v>American Needle, Inc; 1275 Busch Parkway, Buffalo Grove, IL 60089, USA</v>
      </c>
      <c r="AT59" s="56" t="str">
        <f ca="1">IF(BA59&gt;0,_xlfn.XLOOKUP(A59,'1C'!$A:$A,'1C'!O:O,"",0),IF(AR59&lt;&gt;"",VLOOKUP(AR59,INDIRECT(SUBSTITUTE($J59," ","")&amp;"Manufactures"),2,0),"Требуется код страны"))</f>
        <v>Китай</v>
      </c>
      <c r="AU59" s="76">
        <f t="shared" si="2"/>
        <v>0.1</v>
      </c>
      <c r="AV59" s="43">
        <f t="shared" si="3"/>
        <v>0.15000000000000002</v>
      </c>
      <c r="AW59" s="43">
        <f t="shared" si="4"/>
        <v>1.2000000000000002</v>
      </c>
      <c r="AX59" s="43">
        <f t="shared" si="5"/>
        <v>1.8000000000000003</v>
      </c>
      <c r="AY59" s="171">
        <v>8.7125000000000004</v>
      </c>
      <c r="AZ59" s="172">
        <f t="shared" si="6"/>
        <v>104.55000000000001</v>
      </c>
      <c r="BA59" s="45">
        <f>IF(A59&lt;&gt;"",IF(_xlfn.XLOOKUP(A59,'1C'!A:A,'1C'!A:A,0,0)&gt;0,1,0),"")</f>
        <v>0</v>
      </c>
      <c r="BB59" s="149">
        <f>IF(C59&lt;&gt;"",IF(_xlfn.XLOOKUP(C59,'1C'!S:S,'1C'!S:S,0,0)&gt;0,0,1),"")</f>
        <v>1</v>
      </c>
      <c r="BC59" s="73" t="str">
        <f t="shared" si="7"/>
        <v>-</v>
      </c>
    </row>
    <row r="60" spans="1:55" ht="124.7" customHeight="1">
      <c r="A60" s="43" t="str">
        <f t="shared" si="0"/>
        <v>21014A-CAcoral</v>
      </c>
      <c r="B60" s="45" t="str">
        <f>IF(C60&lt;&gt;"",_xlfn.XLOOKUP(A60,'1C'!A:A,'1C'!B:B,MID(_xlfn.XLOOKUP(C60,'1C'!S:S,'1C'!B:B,"new",0),1,7)&amp;IF(BC60=1,IF(L60&lt;&gt;"",_xlfn.XLOOKUP(L60,Colors!A:A,Colors!B:B,"new",0),"требуется цвет"),""),0))</f>
        <v>new</v>
      </c>
      <c r="C60" s="44" t="s">
        <v>2099</v>
      </c>
      <c r="D60" s="44" t="str">
        <f>Order!C58</f>
        <v>BEACHWOOD</v>
      </c>
      <c r="E60" s="43" t="str">
        <f>IF(F60&lt;&gt;"",IFERROR(VLOOKUP(F60,Категории!A:B,2,0),""),"Требуется категория")</f>
        <v>Бейсболки</v>
      </c>
      <c r="F60" s="44" t="s">
        <v>2315</v>
      </c>
      <c r="G60" s="63" t="s">
        <v>884</v>
      </c>
      <c r="H60" s="44" t="s">
        <v>388</v>
      </c>
      <c r="J60" s="43" t="str">
        <f>'1C'!$AF$1</f>
        <v>American Needle</v>
      </c>
      <c r="K60" s="104" t="s">
        <v>2274</v>
      </c>
      <c r="L60" s="58" t="s">
        <v>68</v>
      </c>
      <c r="M60" s="66"/>
      <c r="N60" s="141" t="str">
        <f>Order!B58</f>
        <v>60% Хлопок - 35% Нейлон - 5% Спандекс</v>
      </c>
      <c r="O60" s="65"/>
      <c r="P60" s="63" t="s">
        <v>43</v>
      </c>
      <c r="Q60" s="59" t="s">
        <v>15</v>
      </c>
      <c r="R60" s="58" t="s">
        <v>382</v>
      </c>
      <c r="S60" s="58">
        <v>14</v>
      </c>
      <c r="V60" s="58"/>
      <c r="X60" s="58"/>
      <c r="Z60" s="58"/>
      <c r="AB60" s="58"/>
      <c r="AD60" s="58"/>
      <c r="AQ60" s="59">
        <f t="shared" si="1"/>
        <v>14</v>
      </c>
      <c r="AR60" s="66" t="str">
        <f>Order!A58</f>
        <v>BD</v>
      </c>
      <c r="AS60" s="56" t="str">
        <f ca="1">IF(BA60&gt;0,_xlfn.XLOOKUP(A60,'1C'!$A:$A,'1C'!P:P,"",0,),IF(AR60&lt;&gt;"",VLOOKUP(AR60,INDIRECT(SUBSTITUTE($J60," ","")&amp;"Manufactures"),3,0),"Требуется код страны"))</f>
        <v>American Needle, Inc; 1275 Busch Parkway, Buffalo Grove, IL 60089, USA</v>
      </c>
      <c r="AT60" s="56" t="str">
        <f ca="1">IF(BA60&gt;0,_xlfn.XLOOKUP(A60,'1C'!$A:$A,'1C'!O:O,"",0),IF(AR60&lt;&gt;"",VLOOKUP(AR60,INDIRECT(SUBSTITUTE($J60," ","")&amp;"Manufactures"),2,0),"Требуется код страны"))</f>
        <v>Бангладеш</v>
      </c>
      <c r="AU60" s="76">
        <f t="shared" si="2"/>
        <v>0.1</v>
      </c>
      <c r="AV60" s="43">
        <f t="shared" si="3"/>
        <v>0.15000000000000002</v>
      </c>
      <c r="AW60" s="43">
        <f t="shared" si="4"/>
        <v>1.4000000000000001</v>
      </c>
      <c r="AX60" s="43">
        <f t="shared" si="5"/>
        <v>2.1000000000000005</v>
      </c>
      <c r="AY60" s="171">
        <v>6.8</v>
      </c>
      <c r="AZ60" s="172">
        <f t="shared" si="6"/>
        <v>95.2</v>
      </c>
      <c r="BA60" s="45">
        <f>IF(A60&lt;&gt;"",IF(_xlfn.XLOOKUP(A60,'1C'!A:A,'1C'!A:A,0,0)&gt;0,1,0),"")</f>
        <v>0</v>
      </c>
      <c r="BB60" s="149">
        <f>IF(C60&lt;&gt;"",IF(_xlfn.XLOOKUP(C60,'1C'!S:S,'1C'!S:S,0,0)&gt;0,0,1),"")</f>
        <v>1</v>
      </c>
      <c r="BC60" s="73" t="str">
        <f t="shared" si="7"/>
        <v>-</v>
      </c>
    </row>
    <row r="61" spans="1:55" ht="124.7" customHeight="1">
      <c r="A61" s="43" t="str">
        <f t="shared" si="0"/>
        <v>21015A-ARCADEpro blue</v>
      </c>
      <c r="B61" s="45" t="str">
        <f>IF(C61&lt;&gt;"",_xlfn.XLOOKUP(A61,'1C'!A:A,'1C'!B:B,MID(_xlfn.XLOOKUP(C61,'1C'!S:S,'1C'!B:B,"new",0),1,7)&amp;IF(BC61=1,IF(L61&lt;&gt;"",_xlfn.XLOOKUP(L61,Colors!A:A,Colors!B:B,"new",0),"требуется цвет"),""),0))</f>
        <v>new</v>
      </c>
      <c r="C61" s="44" t="s">
        <v>2100</v>
      </c>
      <c r="D61" s="44" t="str">
        <f>Order!C59</f>
        <v>MICRO SLOUCH</v>
      </c>
      <c r="E61" s="43" t="str">
        <f>IF(F61&lt;&gt;"",IFERROR(VLOOKUP(F61,Категории!A:B,2,0),""),"Требуется категория")</f>
        <v>Бейсболки</v>
      </c>
      <c r="F61" s="44" t="s">
        <v>2315</v>
      </c>
      <c r="G61" s="63" t="s">
        <v>884</v>
      </c>
      <c r="H61" s="44" t="s">
        <v>388</v>
      </c>
      <c r="J61" s="43" t="str">
        <f>'1C'!$AF$1</f>
        <v>American Needle</v>
      </c>
      <c r="K61" s="104" t="s">
        <v>2275</v>
      </c>
      <c r="L61" s="58" t="s">
        <v>71</v>
      </c>
      <c r="M61" s="66"/>
      <c r="N61" s="141" t="str">
        <f>Order!B59</f>
        <v>100% Хлопок</v>
      </c>
      <c r="O61" s="65"/>
      <c r="P61" s="63" t="s">
        <v>43</v>
      </c>
      <c r="Q61" s="59" t="s">
        <v>15</v>
      </c>
      <c r="R61" s="58" t="s">
        <v>382</v>
      </c>
      <c r="S61" s="58">
        <v>17</v>
      </c>
      <c r="V61" s="58"/>
      <c r="X61" s="58"/>
      <c r="Z61" s="58"/>
      <c r="AB61" s="58"/>
      <c r="AD61" s="58"/>
      <c r="AQ61" s="59">
        <f t="shared" si="1"/>
        <v>17</v>
      </c>
      <c r="AR61" s="66" t="str">
        <f>Order!A59</f>
        <v>BD</v>
      </c>
      <c r="AS61" s="56" t="str">
        <f ca="1">IF(BA61&gt;0,_xlfn.XLOOKUP(A61,'1C'!$A:$A,'1C'!P:P,"",0,),IF(AR61&lt;&gt;"",VLOOKUP(AR61,INDIRECT(SUBSTITUTE($J61," ","")&amp;"Manufactures"),3,0),"Требуется код страны"))</f>
        <v>American Needle, Inc; 1275 Busch Parkway, Buffalo Grove, IL 60089, USA</v>
      </c>
      <c r="AT61" s="56" t="str">
        <f ca="1">IF(BA61&gt;0,_xlfn.XLOOKUP(A61,'1C'!$A:$A,'1C'!O:O,"",0),IF(AR61&lt;&gt;"",VLOOKUP(AR61,INDIRECT(SUBSTITUTE($J61," ","")&amp;"Manufactures"),2,0),"Требуется код страны"))</f>
        <v>Бангладеш</v>
      </c>
      <c r="AU61" s="76">
        <f t="shared" si="2"/>
        <v>0.1</v>
      </c>
      <c r="AV61" s="43">
        <f t="shared" si="3"/>
        <v>0.15000000000000002</v>
      </c>
      <c r="AW61" s="43">
        <f t="shared" si="4"/>
        <v>1.7000000000000002</v>
      </c>
      <c r="AX61" s="43">
        <f t="shared" si="5"/>
        <v>2.5500000000000003</v>
      </c>
      <c r="AY61" s="171">
        <v>5.73764705882353</v>
      </c>
      <c r="AZ61" s="172">
        <f t="shared" si="6"/>
        <v>97.54</v>
      </c>
      <c r="BA61" s="45">
        <f>IF(A61&lt;&gt;"",IF(_xlfn.XLOOKUP(A61,'1C'!A:A,'1C'!A:A,0,0)&gt;0,1,0),"")</f>
        <v>0</v>
      </c>
      <c r="BB61" s="149">
        <f>IF(C61&lt;&gt;"",IF(_xlfn.XLOOKUP(C61,'1C'!S:S,'1C'!S:S,0,0)&gt;0,0,1),"")</f>
        <v>1</v>
      </c>
      <c r="BC61" s="73" t="str">
        <f t="shared" si="7"/>
        <v>-</v>
      </c>
    </row>
    <row r="62" spans="1:55" ht="128.65" customHeight="1">
      <c r="A62" s="43" t="str">
        <f t="shared" si="0"/>
        <v>21015A-CALIblack</v>
      </c>
      <c r="B62" s="45" t="str">
        <f>IF(C62&lt;&gt;"",_xlfn.XLOOKUP(A62,'1C'!A:A,'1C'!B:B,MID(_xlfn.XLOOKUP(C62,'1C'!S:S,'1C'!B:B,"new",0),1,7)&amp;IF(BC62=1,IF(L62&lt;&gt;"",_xlfn.XLOOKUP(L62,Colors!A:A,Colors!B:B,"new",0),"требуется цвет"),""),0))</f>
        <v>new</v>
      </c>
      <c r="C62" s="44" t="s">
        <v>2101</v>
      </c>
      <c r="D62" s="44" t="str">
        <f>Order!C60</f>
        <v>MICRO SLOUCH</v>
      </c>
      <c r="E62" s="43" t="str">
        <f>IF(F62&lt;&gt;"",IFERROR(VLOOKUP(F62,Категории!A:B,2,0),""),"Требуется категория")</f>
        <v>Бейсболки</v>
      </c>
      <c r="F62" s="44" t="s">
        <v>2315</v>
      </c>
      <c r="G62" s="63" t="s">
        <v>884</v>
      </c>
      <c r="H62" s="44" t="s">
        <v>388</v>
      </c>
      <c r="J62" s="43" t="str">
        <f>'1C'!$AF$1</f>
        <v>American Needle</v>
      </c>
      <c r="K62" s="104" t="s">
        <v>819</v>
      </c>
      <c r="L62" s="59" t="str">
        <f>IF(K62&lt;&gt;"",IFERROR(VLOOKUP(A62,'1C'!A:T,8,0),IFERROR(VLOOKUP(K62,Colors!D:E,2,0),"")),"")</f>
        <v>черный</v>
      </c>
      <c r="M62" s="145" t="str">
        <f>IF(K62&lt;&gt;"",IFERROR(VLOOKUP(A62,'1C'!A:T,18,0),IFERROR(VLOOKUP(K62,Colors!D:E,2,0),"")),"")</f>
        <v>черный</v>
      </c>
      <c r="N62" s="141" t="str">
        <f>Order!B60</f>
        <v>100% Хлопок</v>
      </c>
      <c r="O62" s="65"/>
      <c r="P62" s="63" t="s">
        <v>43</v>
      </c>
      <c r="Q62" s="59" t="s">
        <v>15</v>
      </c>
      <c r="R62" s="58" t="s">
        <v>382</v>
      </c>
      <c r="S62" s="58">
        <v>17</v>
      </c>
      <c r="V62" s="58"/>
      <c r="X62" s="58"/>
      <c r="Z62" s="58"/>
      <c r="AB62" s="58"/>
      <c r="AD62" s="58"/>
      <c r="AQ62" s="59">
        <f t="shared" si="1"/>
        <v>17</v>
      </c>
      <c r="AR62" s="66" t="str">
        <f>Order!A60</f>
        <v>BD</v>
      </c>
      <c r="AS62" s="56" t="str">
        <f ca="1">IF(BA62&gt;0,_xlfn.XLOOKUP(A62,'1C'!$A:$A,'1C'!P:P,"",0,),IF(AR62&lt;&gt;"",VLOOKUP(AR62,INDIRECT(SUBSTITUTE($J62," ","")&amp;"Manufactures"),3,0),"Требуется код страны"))</f>
        <v>American Needle, Inc; 1275 Busch Parkway, Buffalo Grove, IL 60089, USA</v>
      </c>
      <c r="AT62" s="56" t="str">
        <f ca="1">IF(BA62&gt;0,_xlfn.XLOOKUP(A62,'1C'!$A:$A,'1C'!O:O,"",0),IF(AR62&lt;&gt;"",VLOOKUP(AR62,INDIRECT(SUBSTITUTE($J62," ","")&amp;"Manufactures"),2,0),"Требуется код страны"))</f>
        <v>Бангладеш</v>
      </c>
      <c r="AU62" s="76">
        <f t="shared" si="2"/>
        <v>0.1</v>
      </c>
      <c r="AV62" s="43">
        <f t="shared" si="3"/>
        <v>0.15000000000000002</v>
      </c>
      <c r="AW62" s="43">
        <f t="shared" si="4"/>
        <v>1.7000000000000002</v>
      </c>
      <c r="AX62" s="43">
        <f t="shared" si="5"/>
        <v>2.5500000000000003</v>
      </c>
      <c r="AY62" s="171">
        <v>5.73764705882353</v>
      </c>
      <c r="AZ62" s="172">
        <f t="shared" si="6"/>
        <v>97.54</v>
      </c>
      <c r="BA62" s="45">
        <f>IF(A62&lt;&gt;"",IF(_xlfn.XLOOKUP(A62,'1C'!A:A,'1C'!A:A,0,0)&gt;0,1,0),"")</f>
        <v>0</v>
      </c>
      <c r="BB62" s="149">
        <f>IF(C62&lt;&gt;"",IF(_xlfn.XLOOKUP(C62,'1C'!S:S,'1C'!S:S,0,0)&gt;0,0,1),"")</f>
        <v>1</v>
      </c>
      <c r="BC62" s="73" t="str">
        <f t="shared" si="7"/>
        <v>-</v>
      </c>
    </row>
    <row r="63" spans="1:55" ht="128.65" customHeight="1">
      <c r="A63" s="43" t="str">
        <f t="shared" si="0"/>
        <v>21015A-HTCblack</v>
      </c>
      <c r="B63" s="45" t="str">
        <f>IF(C63&lt;&gt;"",_xlfn.XLOOKUP(A63,'1C'!A:A,'1C'!B:B,MID(_xlfn.XLOOKUP(C63,'1C'!S:S,'1C'!B:B,"new",0),1,7)&amp;IF(BC63=1,IF(L63&lt;&gt;"",_xlfn.XLOOKUP(L63,Colors!A:A,Colors!B:B,"new",0),"требуется цвет"),""),0))</f>
        <v>new</v>
      </c>
      <c r="C63" s="44" t="s">
        <v>2102</v>
      </c>
      <c r="D63" s="44" t="str">
        <f>Order!C61</f>
        <v>MICRO SLOUCH</v>
      </c>
      <c r="E63" s="43" t="str">
        <f>IF(F63&lt;&gt;"",IFERROR(VLOOKUP(F63,Категории!A:B,2,0),""),"Требуется категория")</f>
        <v>Бейсболки</v>
      </c>
      <c r="F63" s="44" t="s">
        <v>2315</v>
      </c>
      <c r="G63" s="63" t="s">
        <v>884</v>
      </c>
      <c r="H63" s="44" t="s">
        <v>388</v>
      </c>
      <c r="J63" s="43" t="str">
        <f>'1C'!$AF$1</f>
        <v>American Needle</v>
      </c>
      <c r="K63" s="104" t="s">
        <v>819</v>
      </c>
      <c r="L63" s="59" t="str">
        <f>IF(K63&lt;&gt;"",IFERROR(VLOOKUP(A63,'1C'!A:T,8,0),IFERROR(VLOOKUP(K63,Colors!D:E,2,0),"")),"")</f>
        <v>черный</v>
      </c>
      <c r="M63" s="145" t="str">
        <f>IF(K63&lt;&gt;"",IFERROR(VLOOKUP(A63,'1C'!A:T,18,0),IFERROR(VLOOKUP(K63,Colors!D:E,2,0),"")),"")</f>
        <v>черный</v>
      </c>
      <c r="N63" s="141" t="str">
        <f>Order!B61</f>
        <v>100% Хлопок</v>
      </c>
      <c r="O63" s="65"/>
      <c r="P63" s="63" t="s">
        <v>43</v>
      </c>
      <c r="Q63" s="59" t="s">
        <v>15</v>
      </c>
      <c r="R63" s="58" t="s">
        <v>382</v>
      </c>
      <c r="S63" s="58">
        <v>30</v>
      </c>
      <c r="V63" s="58"/>
      <c r="X63" s="58"/>
      <c r="Z63" s="58"/>
      <c r="AB63" s="58"/>
      <c r="AD63" s="58"/>
      <c r="AQ63" s="59">
        <f t="shared" si="1"/>
        <v>30</v>
      </c>
      <c r="AR63" s="66" t="str">
        <f>Order!A61</f>
        <v>BD</v>
      </c>
      <c r="AS63" s="56" t="str">
        <f ca="1">IF(BA63&gt;0,_xlfn.XLOOKUP(A63,'1C'!$A:$A,'1C'!P:P,"",0,),IF(AR63&lt;&gt;"",VLOOKUP(AR63,INDIRECT(SUBSTITUTE($J63," ","")&amp;"Manufactures"),3,0),"Требуется код страны"))</f>
        <v>American Needle, Inc; 1275 Busch Parkway, Buffalo Grove, IL 60089, USA</v>
      </c>
      <c r="AT63" s="56" t="str">
        <f ca="1">IF(BA63&gt;0,_xlfn.XLOOKUP(A63,'1C'!$A:$A,'1C'!O:O,"",0),IF(AR63&lt;&gt;"",VLOOKUP(AR63,INDIRECT(SUBSTITUTE($J63," ","")&amp;"Manufactures"),2,0),"Требуется код страны"))</f>
        <v>Бангладеш</v>
      </c>
      <c r="AU63" s="76">
        <f t="shared" si="2"/>
        <v>0.1</v>
      </c>
      <c r="AV63" s="43">
        <f t="shared" si="3"/>
        <v>0.15000000000000002</v>
      </c>
      <c r="AW63" s="43">
        <f t="shared" si="4"/>
        <v>3</v>
      </c>
      <c r="AX63" s="43">
        <f t="shared" si="5"/>
        <v>4.5000000000000009</v>
      </c>
      <c r="AY63" s="171">
        <v>7.65</v>
      </c>
      <c r="AZ63" s="172">
        <f t="shared" si="6"/>
        <v>229.5</v>
      </c>
      <c r="BA63" s="45">
        <f>IF(A63&lt;&gt;"",IF(_xlfn.XLOOKUP(A63,'1C'!A:A,'1C'!A:A,0,0)&gt;0,1,0),"")</f>
        <v>0</v>
      </c>
      <c r="BB63" s="149">
        <f>IF(C63&lt;&gt;"",IF(_xlfn.XLOOKUP(C63,'1C'!S:S,'1C'!S:S,0,0)&gt;0,0,1),"")</f>
        <v>1</v>
      </c>
      <c r="BC63" s="73" t="str">
        <f t="shared" si="7"/>
        <v>-</v>
      </c>
    </row>
    <row r="64" spans="1:55" ht="123.95" customHeight="1">
      <c r="A64" s="43" t="str">
        <f t="shared" si="0"/>
        <v>21015A-HTItrue yellow</v>
      </c>
      <c r="B64" s="45" t="str">
        <f>IF(C64&lt;&gt;"",_xlfn.XLOOKUP(A64,'1C'!A:A,'1C'!B:B,MID(_xlfn.XLOOKUP(C64,'1C'!S:S,'1C'!B:B,"new",0),1,7)&amp;IF(BC64=1,IF(L64&lt;&gt;"",_xlfn.XLOOKUP(L64,Colors!A:A,Colors!B:B,"new",0),"требуется цвет"),""),0))</f>
        <v>new</v>
      </c>
      <c r="C64" s="44" t="s">
        <v>2103</v>
      </c>
      <c r="D64" s="44" t="str">
        <f>Order!C62</f>
        <v>MICRO SLOUCH</v>
      </c>
      <c r="E64" s="43" t="str">
        <f>IF(F64&lt;&gt;"",IFERROR(VLOOKUP(F64,Категории!A:B,2,0),""),"Требуется категория")</f>
        <v>Бейсболки</v>
      </c>
      <c r="F64" s="44" t="s">
        <v>2315</v>
      </c>
      <c r="G64" s="63" t="s">
        <v>884</v>
      </c>
      <c r="H64" s="44" t="s">
        <v>388</v>
      </c>
      <c r="J64" s="43" t="str">
        <f>'1C'!$AF$1</f>
        <v>American Needle</v>
      </c>
      <c r="K64" s="104" t="s">
        <v>2276</v>
      </c>
      <c r="L64" s="58" t="s">
        <v>65</v>
      </c>
      <c r="M64" s="66"/>
      <c r="N64" s="141" t="str">
        <f>Order!B62</f>
        <v>100% Хлопок</v>
      </c>
      <c r="O64" s="65"/>
      <c r="P64" s="63" t="s">
        <v>43</v>
      </c>
      <c r="Q64" s="59" t="s">
        <v>15</v>
      </c>
      <c r="R64" s="58" t="s">
        <v>382</v>
      </c>
      <c r="S64" s="58">
        <v>16</v>
      </c>
      <c r="V64" s="58"/>
      <c r="X64" s="58"/>
      <c r="Z64" s="58"/>
      <c r="AB64" s="58"/>
      <c r="AD64" s="58"/>
      <c r="AQ64" s="59">
        <f t="shared" si="1"/>
        <v>16</v>
      </c>
      <c r="AR64" s="66" t="str">
        <f>Order!A62</f>
        <v>BD</v>
      </c>
      <c r="AS64" s="56" t="str">
        <f ca="1">IF(BA64&gt;0,_xlfn.XLOOKUP(A64,'1C'!$A:$A,'1C'!P:P,"",0,),IF(AR64&lt;&gt;"",VLOOKUP(AR64,INDIRECT(SUBSTITUTE($J64," ","")&amp;"Manufactures"),3,0),"Требуется код страны"))</f>
        <v>American Needle, Inc; 1275 Busch Parkway, Buffalo Grove, IL 60089, USA</v>
      </c>
      <c r="AT64" s="56" t="str">
        <f ca="1">IF(BA64&gt;0,_xlfn.XLOOKUP(A64,'1C'!$A:$A,'1C'!O:O,"",0),IF(AR64&lt;&gt;"",VLOOKUP(AR64,INDIRECT(SUBSTITUTE($J64," ","")&amp;"Manufactures"),2,0),"Требуется код страны"))</f>
        <v>Бангладеш</v>
      </c>
      <c r="AU64" s="76">
        <f t="shared" si="2"/>
        <v>0.1</v>
      </c>
      <c r="AV64" s="43">
        <f t="shared" si="3"/>
        <v>0.15000000000000002</v>
      </c>
      <c r="AW64" s="43">
        <f t="shared" si="4"/>
        <v>1.6</v>
      </c>
      <c r="AX64" s="43">
        <f t="shared" si="5"/>
        <v>2.4000000000000004</v>
      </c>
      <c r="AY64" s="171">
        <v>7.65</v>
      </c>
      <c r="AZ64" s="172">
        <f t="shared" si="6"/>
        <v>122.4</v>
      </c>
      <c r="BA64" s="45">
        <f>IF(A64&lt;&gt;"",IF(_xlfn.XLOOKUP(A64,'1C'!A:A,'1C'!A:A,0,0)&gt;0,1,0),"")</f>
        <v>0</v>
      </c>
      <c r="BB64" s="149">
        <f>IF(C64&lt;&gt;"",IF(_xlfn.XLOOKUP(C64,'1C'!S:S,'1C'!S:S,0,0)&gt;0,0,1),"")</f>
        <v>1</v>
      </c>
      <c r="BC64" s="73" t="str">
        <f t="shared" si="7"/>
        <v>-</v>
      </c>
    </row>
    <row r="65" spans="1:55" ht="128.65" customHeight="1">
      <c r="A65" s="43" t="str">
        <f t="shared" si="0"/>
        <v>21015A-KINGblack</v>
      </c>
      <c r="B65" s="45" t="str">
        <f>IF(C65&lt;&gt;"",_xlfn.XLOOKUP(A65,'1C'!A:A,'1C'!B:B,MID(_xlfn.XLOOKUP(C65,'1C'!S:S,'1C'!B:B,"new",0),1,7)&amp;IF(BC65=1,IF(L65&lt;&gt;"",_xlfn.XLOOKUP(L65,Colors!A:A,Colors!B:B,"new",0),"требуется цвет"),""),0))</f>
        <v>new</v>
      </c>
      <c r="C65" s="44" t="s">
        <v>2104</v>
      </c>
      <c r="D65" s="44" t="str">
        <f>Order!C63</f>
        <v>MICRO SLOUCH</v>
      </c>
      <c r="E65" s="43" t="str">
        <f>IF(F65&lt;&gt;"",IFERROR(VLOOKUP(F65,Категории!A:B,2,0),""),"Требуется категория")</f>
        <v>Бейсболки</v>
      </c>
      <c r="F65" s="44" t="s">
        <v>2315</v>
      </c>
      <c r="G65" s="63" t="s">
        <v>884</v>
      </c>
      <c r="H65" s="44" t="s">
        <v>388</v>
      </c>
      <c r="J65" s="43" t="str">
        <f>'1C'!$AF$1</f>
        <v>American Needle</v>
      </c>
      <c r="K65" s="104" t="s">
        <v>819</v>
      </c>
      <c r="L65" s="56" t="str">
        <f>IF(K65&lt;&gt;"",IFERROR(VLOOKUP(A65,'1C'!A:T,8,0),IFERROR(VLOOKUP(K65,Colors!D:E,2,0),"")),"")</f>
        <v>черный</v>
      </c>
      <c r="M65" s="145" t="str">
        <f>IF(K65&lt;&gt;"",IFERROR(VLOOKUP(A65,'1C'!A:T,18,0),IFERROR(VLOOKUP(K65,Colors!D:E,2,0),"")),"")</f>
        <v>черный</v>
      </c>
      <c r="N65" s="141" t="str">
        <f>Order!B63</f>
        <v>100% Хлопок</v>
      </c>
      <c r="O65" s="65"/>
      <c r="P65" s="63" t="s">
        <v>43</v>
      </c>
      <c r="Q65" s="59" t="s">
        <v>15</v>
      </c>
      <c r="R65" s="58" t="s">
        <v>382</v>
      </c>
      <c r="S65" s="58">
        <v>15</v>
      </c>
      <c r="V65" s="58"/>
      <c r="X65" s="58"/>
      <c r="Z65" s="58"/>
      <c r="AB65" s="58"/>
      <c r="AD65" s="58"/>
      <c r="AQ65" s="59">
        <f t="shared" si="1"/>
        <v>15</v>
      </c>
      <c r="AR65" s="66" t="str">
        <f>Order!A63</f>
        <v>BD</v>
      </c>
      <c r="AS65" s="56" t="str">
        <f ca="1">IF(BA65&gt;0,_xlfn.XLOOKUP(A65,'1C'!$A:$A,'1C'!P:P,"",0,),IF(AR65&lt;&gt;"",VLOOKUP(AR65,INDIRECT(SUBSTITUTE($J65," ","")&amp;"Manufactures"),3,0),"Требуется код страны"))</f>
        <v>American Needle, Inc; 1275 Busch Parkway, Buffalo Grove, IL 60089, USA</v>
      </c>
      <c r="AT65" s="56" t="str">
        <f ca="1">IF(BA65&gt;0,_xlfn.XLOOKUP(A65,'1C'!$A:$A,'1C'!O:O,"",0),IF(AR65&lt;&gt;"",VLOOKUP(AR65,INDIRECT(SUBSTITUTE($J65," ","")&amp;"Manufactures"),2,0),"Требуется код страны"))</f>
        <v>Бангладеш</v>
      </c>
      <c r="AU65" s="76">
        <f t="shared" si="2"/>
        <v>0.1</v>
      </c>
      <c r="AV65" s="43">
        <f t="shared" si="3"/>
        <v>0.15000000000000002</v>
      </c>
      <c r="AW65" s="43">
        <f t="shared" si="4"/>
        <v>1.5</v>
      </c>
      <c r="AX65" s="43">
        <f t="shared" si="5"/>
        <v>2.2500000000000004</v>
      </c>
      <c r="AY65" s="171">
        <v>5.7373333333333338</v>
      </c>
      <c r="AZ65" s="172">
        <f t="shared" si="6"/>
        <v>86.06</v>
      </c>
      <c r="BA65" s="45">
        <f>IF(A65&lt;&gt;"",IF(_xlfn.XLOOKUP(A65,'1C'!A:A,'1C'!A:A,0,0)&gt;0,1,0),"")</f>
        <v>0</v>
      </c>
      <c r="BB65" s="149">
        <f>IF(C65&lt;&gt;"",IF(_xlfn.XLOOKUP(C65,'1C'!S:S,'1C'!S:S,0,0)&gt;0,0,1),"")</f>
        <v>1</v>
      </c>
      <c r="BC65" s="73" t="str">
        <f t="shared" si="7"/>
        <v>-</v>
      </c>
    </row>
    <row r="66" spans="1:55" ht="119.65" customHeight="1">
      <c r="A66" s="43" t="str">
        <f t="shared" si="0"/>
        <v>21015A-KNIGHTnavy</v>
      </c>
      <c r="B66" s="45" t="str">
        <f>IF(C66&lt;&gt;"",_xlfn.XLOOKUP(A66,'1C'!A:A,'1C'!B:B,MID(_xlfn.XLOOKUP(C66,'1C'!S:S,'1C'!B:B,"new",0),1,7)&amp;IF(BC66=1,IF(L66&lt;&gt;"",_xlfn.XLOOKUP(L66,Colors!A:A,Colors!B:B,"new",0),"требуется цвет"),""),0))</f>
        <v>new</v>
      </c>
      <c r="C66" s="44" t="s">
        <v>2105</v>
      </c>
      <c r="D66" s="44" t="str">
        <f>Order!C64</f>
        <v>MICRO SLOUCH</v>
      </c>
      <c r="E66" s="43" t="str">
        <f>IF(F66&lt;&gt;"",IFERROR(VLOOKUP(F66,Категории!A:B,2,0),""),"Требуется категория")</f>
        <v>Бейсболки</v>
      </c>
      <c r="F66" s="44" t="s">
        <v>2315</v>
      </c>
      <c r="G66" s="63" t="s">
        <v>884</v>
      </c>
      <c r="H66" s="44" t="s">
        <v>388</v>
      </c>
      <c r="J66" s="43" t="str">
        <f>'1C'!$AF$1</f>
        <v>American Needle</v>
      </c>
      <c r="K66" s="104" t="s">
        <v>818</v>
      </c>
      <c r="L66" s="56" t="str">
        <f>IF(K66&lt;&gt;"",IFERROR(VLOOKUP(A66,'1C'!A:T,8,0),IFERROR(VLOOKUP(K66,Colors!D:E,2,0),"")),"")</f>
        <v>темно-синий</v>
      </c>
      <c r="M66" s="145" t="str">
        <f>IF(K66&lt;&gt;"",IFERROR(VLOOKUP(A66,'1C'!A:T,18,0),IFERROR(VLOOKUP(K66,Colors!D:E,2,0),"")),"")</f>
        <v>темно-синий</v>
      </c>
      <c r="N66" s="141" t="str">
        <f>Order!B64</f>
        <v>100% Хлопок</v>
      </c>
      <c r="O66" s="65"/>
      <c r="P66" s="63" t="s">
        <v>43</v>
      </c>
      <c r="Q66" s="59" t="s">
        <v>15</v>
      </c>
      <c r="R66" s="58" t="s">
        <v>382</v>
      </c>
      <c r="S66" s="58">
        <v>17</v>
      </c>
      <c r="V66" s="58"/>
      <c r="X66" s="58"/>
      <c r="Z66" s="58"/>
      <c r="AB66" s="58"/>
      <c r="AD66" s="58"/>
      <c r="AQ66" s="59">
        <f t="shared" si="1"/>
        <v>17</v>
      </c>
      <c r="AR66" s="66" t="str">
        <f>Order!A64</f>
        <v>BD</v>
      </c>
      <c r="AS66" s="56" t="str">
        <f ca="1">IF(BA66&gt;0,_xlfn.XLOOKUP(A66,'1C'!$A:$A,'1C'!P:P,"",0,),IF(AR66&lt;&gt;"",VLOOKUP(AR66,INDIRECT(SUBSTITUTE($J66," ","")&amp;"Manufactures"),3,0),"Требуется код страны"))</f>
        <v>American Needle, Inc; 1275 Busch Parkway, Buffalo Grove, IL 60089, USA</v>
      </c>
      <c r="AT66" s="56" t="str">
        <f ca="1">IF(BA66&gt;0,_xlfn.XLOOKUP(A66,'1C'!$A:$A,'1C'!O:O,"",0),IF(AR66&lt;&gt;"",VLOOKUP(AR66,INDIRECT(SUBSTITUTE($J66," ","")&amp;"Manufactures"),2,0),"Требуется код страны"))</f>
        <v>Бангладеш</v>
      </c>
      <c r="AU66" s="76">
        <f t="shared" si="2"/>
        <v>0.1</v>
      </c>
      <c r="AV66" s="43">
        <f t="shared" si="3"/>
        <v>0.15000000000000002</v>
      </c>
      <c r="AW66" s="43">
        <f t="shared" si="4"/>
        <v>1.7000000000000002</v>
      </c>
      <c r="AX66" s="43">
        <f t="shared" si="5"/>
        <v>2.5500000000000003</v>
      </c>
      <c r="AY66" s="171">
        <v>5.73764705882353</v>
      </c>
      <c r="AZ66" s="172">
        <f t="shared" si="6"/>
        <v>97.54</v>
      </c>
      <c r="BA66" s="45">
        <f>IF(A66&lt;&gt;"",IF(_xlfn.XLOOKUP(A66,'1C'!A:A,'1C'!A:A,0,0)&gt;0,1,0),"")</f>
        <v>0</v>
      </c>
      <c r="BB66" s="149">
        <f>IF(C66&lt;&gt;"",IF(_xlfn.XLOOKUP(C66,'1C'!S:S,'1C'!S:S,0,0)&gt;0,0,1),"")</f>
        <v>1</v>
      </c>
      <c r="BC66" s="73" t="str">
        <f t="shared" si="7"/>
        <v>-</v>
      </c>
    </row>
    <row r="67" spans="1:55" ht="128.65" customHeight="1">
      <c r="A67" s="43" t="str">
        <f t="shared" si="0"/>
        <v>21015A-PEAClemon ice</v>
      </c>
      <c r="B67" s="45" t="str">
        <f>IF(C67&lt;&gt;"",_xlfn.XLOOKUP(A67,'1C'!A:A,'1C'!B:B,MID(_xlfn.XLOOKUP(C67,'1C'!S:S,'1C'!B:B,"new",0),1,7)&amp;IF(BC67=1,IF(L67&lt;&gt;"",_xlfn.XLOOKUP(L67,Colors!A:A,Colors!B:B,"new",0),"требуется цвет"),""),0))</f>
        <v>new</v>
      </c>
      <c r="C67" s="44" t="s">
        <v>2106</v>
      </c>
      <c r="D67" s="44" t="str">
        <f>Order!C65</f>
        <v>MICRO SLOUCH</v>
      </c>
      <c r="E67" s="43" t="str">
        <f>IF(F67&lt;&gt;"",IFERROR(VLOOKUP(F67,Категории!A:B,2,0),""),"Требуется категория")</f>
        <v>Бейсболки</v>
      </c>
      <c r="F67" s="44" t="s">
        <v>2315</v>
      </c>
      <c r="G67" s="63" t="s">
        <v>884</v>
      </c>
      <c r="H67" s="44" t="s">
        <v>388</v>
      </c>
      <c r="J67" s="43" t="str">
        <f>'1C'!$AF$1</f>
        <v>American Needle</v>
      </c>
      <c r="K67" s="104" t="s">
        <v>2264</v>
      </c>
      <c r="L67" s="63" t="s">
        <v>750</v>
      </c>
      <c r="M67" s="66"/>
      <c r="N67" s="141" t="str">
        <f>Order!B65</f>
        <v>100% Хлопок</v>
      </c>
      <c r="O67" s="65"/>
      <c r="P67" s="63" t="s">
        <v>43</v>
      </c>
      <c r="Q67" s="59" t="s">
        <v>15</v>
      </c>
      <c r="R67" s="58" t="s">
        <v>382</v>
      </c>
      <c r="S67" s="58">
        <v>12</v>
      </c>
      <c r="V67" s="58"/>
      <c r="X67" s="58"/>
      <c r="Z67" s="58"/>
      <c r="AB67" s="58"/>
      <c r="AD67" s="58"/>
      <c r="AQ67" s="59">
        <f t="shared" si="1"/>
        <v>12</v>
      </c>
      <c r="AR67" s="66" t="str">
        <f>Order!A65</f>
        <v>BD</v>
      </c>
      <c r="AS67" s="56" t="str">
        <f ca="1">IF(BA67&gt;0,_xlfn.XLOOKUP(A67,'1C'!$A:$A,'1C'!P:P,"",0,),IF(AR67&lt;&gt;"",VLOOKUP(AR67,INDIRECT(SUBSTITUTE($J67," ","")&amp;"Manufactures"),3,0),"Требуется код страны"))</f>
        <v>American Needle, Inc; 1275 Busch Parkway, Buffalo Grove, IL 60089, USA</v>
      </c>
      <c r="AT67" s="56" t="str">
        <f ca="1">IF(BA67&gt;0,_xlfn.XLOOKUP(A67,'1C'!$A:$A,'1C'!O:O,"",0),IF(AR67&lt;&gt;"",VLOOKUP(AR67,INDIRECT(SUBSTITUTE($J67," ","")&amp;"Manufactures"),2,0),"Требуется код страны"))</f>
        <v>Бангладеш</v>
      </c>
      <c r="AU67" s="76">
        <f t="shared" si="2"/>
        <v>0.1</v>
      </c>
      <c r="AV67" s="43">
        <f t="shared" si="3"/>
        <v>0.15000000000000002</v>
      </c>
      <c r="AW67" s="43">
        <f t="shared" si="4"/>
        <v>1.2000000000000002</v>
      </c>
      <c r="AX67" s="43">
        <f t="shared" si="5"/>
        <v>1.8000000000000003</v>
      </c>
      <c r="AY67" s="171">
        <v>5.7374999999999998</v>
      </c>
      <c r="AZ67" s="172">
        <f t="shared" si="6"/>
        <v>68.849999999999994</v>
      </c>
      <c r="BA67" s="45">
        <f>IF(A67&lt;&gt;"",IF(_xlfn.XLOOKUP(A67,'1C'!A:A,'1C'!A:A,0,0)&gt;0,1,0),"")</f>
        <v>0</v>
      </c>
      <c r="BB67" s="149">
        <f>IF(C67&lt;&gt;"",IF(_xlfn.XLOOKUP(C67,'1C'!S:S,'1C'!S:S,0,0)&gt;0,0,1),"")</f>
        <v>1</v>
      </c>
      <c r="BC67" s="73" t="str">
        <f t="shared" si="7"/>
        <v>-</v>
      </c>
    </row>
    <row r="68" spans="1:55" ht="133.69999999999999" customHeight="1">
      <c r="A68" s="43" t="str">
        <f t="shared" si="0"/>
        <v>21015A-SAAbay blue</v>
      </c>
      <c r="B68" s="45" t="str">
        <f>IF(C68&lt;&gt;"",_xlfn.XLOOKUP(A68,'1C'!A:A,'1C'!B:B,MID(_xlfn.XLOOKUP(C68,'1C'!S:S,'1C'!B:B,"new",0),1,7)&amp;IF(BC68=1,IF(L68&lt;&gt;"",_xlfn.XLOOKUP(L68,Colors!A:A,Colors!B:B,"new",0),"требуется цвет"),""),0))</f>
        <v>new</v>
      </c>
      <c r="C68" s="44" t="s">
        <v>2107</v>
      </c>
      <c r="D68" s="44" t="str">
        <f>Order!C66</f>
        <v>MICRO SLOUCH</v>
      </c>
      <c r="E68" s="43" t="str">
        <f>IF(F68&lt;&gt;"",IFERROR(VLOOKUP(F68,Категории!A:B,2,0),""),"Требуется категория")</f>
        <v>Бейсболки</v>
      </c>
      <c r="F68" s="44" t="s">
        <v>2315</v>
      </c>
      <c r="G68" s="63" t="s">
        <v>884</v>
      </c>
      <c r="H68" s="44" t="s">
        <v>388</v>
      </c>
      <c r="J68" s="43" t="str">
        <f>'1C'!$AF$1</f>
        <v>American Needle</v>
      </c>
      <c r="K68" s="104" t="s">
        <v>2277</v>
      </c>
      <c r="L68" s="63" t="s">
        <v>71</v>
      </c>
      <c r="M68" s="66"/>
      <c r="N68" s="141" t="str">
        <f>Order!B66</f>
        <v>100% Хлопок</v>
      </c>
      <c r="O68" s="65"/>
      <c r="P68" s="63" t="s">
        <v>43</v>
      </c>
      <c r="Q68" s="59" t="s">
        <v>15</v>
      </c>
      <c r="R68" s="58" t="s">
        <v>382</v>
      </c>
      <c r="S68" s="58">
        <v>30</v>
      </c>
      <c r="V68" s="58"/>
      <c r="X68" s="58"/>
      <c r="Z68" s="58"/>
      <c r="AB68" s="58"/>
      <c r="AD68" s="58"/>
      <c r="AQ68" s="59">
        <f t="shared" si="1"/>
        <v>30</v>
      </c>
      <c r="AR68" s="66" t="str">
        <f>Order!A66</f>
        <v>BD</v>
      </c>
      <c r="AS68" s="56" t="str">
        <f ca="1">IF(BA68&gt;0,_xlfn.XLOOKUP(A68,'1C'!$A:$A,'1C'!P:P,"",0,),IF(AR68&lt;&gt;"",VLOOKUP(AR68,INDIRECT(SUBSTITUTE($J68," ","")&amp;"Manufactures"),3,0),"Требуется код страны"))</f>
        <v>American Needle, Inc; 1275 Busch Parkway, Buffalo Grove, IL 60089, USA</v>
      </c>
      <c r="AT68" s="56" t="str">
        <f ca="1">IF(BA68&gt;0,_xlfn.XLOOKUP(A68,'1C'!$A:$A,'1C'!O:O,"",0),IF(AR68&lt;&gt;"",VLOOKUP(AR68,INDIRECT(SUBSTITUTE($J68," ","")&amp;"Manufactures"),2,0),"Требуется код страны"))</f>
        <v>Бангладеш</v>
      </c>
      <c r="AU68" s="76">
        <f t="shared" si="2"/>
        <v>0.1</v>
      </c>
      <c r="AV68" s="43">
        <f t="shared" si="3"/>
        <v>0.15000000000000002</v>
      </c>
      <c r="AW68" s="43">
        <f t="shared" si="4"/>
        <v>3</v>
      </c>
      <c r="AX68" s="43">
        <f t="shared" si="5"/>
        <v>4.5000000000000009</v>
      </c>
      <c r="AY68" s="171">
        <v>7.65</v>
      </c>
      <c r="AZ68" s="172">
        <f t="shared" si="6"/>
        <v>229.5</v>
      </c>
      <c r="BA68" s="45">
        <f>IF(A68&lt;&gt;"",IF(_xlfn.XLOOKUP(A68,'1C'!A:A,'1C'!A:A,0,0)&gt;0,1,0),"")</f>
        <v>0</v>
      </c>
      <c r="BB68" s="149">
        <f>IF(C68&lt;&gt;"",IF(_xlfn.XLOOKUP(C68,'1C'!S:S,'1C'!S:S,0,0)&gt;0,0,1),"")</f>
        <v>1</v>
      </c>
      <c r="BC68" s="73" t="str">
        <f t="shared" si="7"/>
        <v>-</v>
      </c>
    </row>
    <row r="69" spans="1:55" ht="124.7" customHeight="1">
      <c r="A69" s="43" t="str">
        <f t="shared" si="0"/>
        <v>21015A-TIKInavy</v>
      </c>
      <c r="B69" s="45" t="str">
        <f>IF(C69&lt;&gt;"",_xlfn.XLOOKUP(A69,'1C'!A:A,'1C'!B:B,MID(_xlfn.XLOOKUP(C69,'1C'!S:S,'1C'!B:B,"new",0),1,7)&amp;IF(BC69=1,IF(L69&lt;&gt;"",_xlfn.XLOOKUP(L69,Colors!A:A,Colors!B:B,"new",0),"требуется цвет"),""),0))</f>
        <v>new</v>
      </c>
      <c r="C69" s="44" t="s">
        <v>2108</v>
      </c>
      <c r="D69" s="44" t="str">
        <f>Order!C67</f>
        <v>MICRO SLOUCH</v>
      </c>
      <c r="E69" s="43" t="str">
        <f>IF(F69&lt;&gt;"",IFERROR(VLOOKUP(F69,Категории!A:B,2,0),""),"Требуется категория")</f>
        <v>Бейсболки</v>
      </c>
      <c r="F69" s="44" t="s">
        <v>2315</v>
      </c>
      <c r="G69" s="63" t="s">
        <v>884</v>
      </c>
      <c r="H69" s="44" t="s">
        <v>388</v>
      </c>
      <c r="J69" s="43" t="str">
        <f>'1C'!$AF$1</f>
        <v>American Needle</v>
      </c>
      <c r="K69" s="104" t="s">
        <v>818</v>
      </c>
      <c r="L69" s="56" t="str">
        <f>IF(K69&lt;&gt;"",IFERROR(VLOOKUP(A69,'1C'!A:T,8,0),IFERROR(VLOOKUP(K69,Colors!D:E,2,0),"")),"")</f>
        <v>темно-синий</v>
      </c>
      <c r="M69" s="145" t="str">
        <f>IF(K69&lt;&gt;"",IFERROR(VLOOKUP(A69,'1C'!A:T,18,0),IFERROR(VLOOKUP(K69,Colors!D:E,2,0),"")),"")</f>
        <v>темно-синий</v>
      </c>
      <c r="N69" s="141" t="str">
        <f>Order!B67</f>
        <v>100% Хлопок</v>
      </c>
      <c r="O69" s="65"/>
      <c r="P69" s="63" t="s">
        <v>43</v>
      </c>
      <c r="Q69" s="59" t="s">
        <v>15</v>
      </c>
      <c r="R69" s="58" t="s">
        <v>382</v>
      </c>
      <c r="S69" s="58">
        <v>17</v>
      </c>
      <c r="V69" s="58"/>
      <c r="X69" s="58"/>
      <c r="Z69" s="58"/>
      <c r="AB69" s="58"/>
      <c r="AD69" s="58"/>
      <c r="AQ69" s="59">
        <f t="shared" si="1"/>
        <v>17</v>
      </c>
      <c r="AR69" s="66" t="str">
        <f>Order!A67</f>
        <v>BD</v>
      </c>
      <c r="AS69" s="56" t="str">
        <f ca="1">IF(BA69&gt;0,_xlfn.XLOOKUP(A69,'1C'!$A:$A,'1C'!P:P,"",0,),IF(AR69&lt;&gt;"",VLOOKUP(AR69,INDIRECT(SUBSTITUTE($J69," ","")&amp;"Manufactures"),3,0),"Требуется код страны"))</f>
        <v>American Needle, Inc; 1275 Busch Parkway, Buffalo Grove, IL 60089, USA</v>
      </c>
      <c r="AT69" s="56" t="str">
        <f ca="1">IF(BA69&gt;0,_xlfn.XLOOKUP(A69,'1C'!$A:$A,'1C'!O:O,"",0),IF(AR69&lt;&gt;"",VLOOKUP(AR69,INDIRECT(SUBSTITUTE($J69," ","")&amp;"Manufactures"),2,0),"Требуется код страны"))</f>
        <v>Бангладеш</v>
      </c>
      <c r="AU69" s="76">
        <f t="shared" si="2"/>
        <v>0.1</v>
      </c>
      <c r="AV69" s="43">
        <f t="shared" si="3"/>
        <v>0.15000000000000002</v>
      </c>
      <c r="AW69" s="43">
        <f t="shared" si="4"/>
        <v>1.7000000000000002</v>
      </c>
      <c r="AX69" s="43">
        <f t="shared" si="5"/>
        <v>2.5500000000000003</v>
      </c>
      <c r="AY69" s="171">
        <v>5.73764705882353</v>
      </c>
      <c r="AZ69" s="172">
        <f t="shared" si="6"/>
        <v>97.54</v>
      </c>
      <c r="BA69" s="45">
        <f>IF(A69&lt;&gt;"",IF(_xlfn.XLOOKUP(A69,'1C'!A:A,'1C'!A:A,0,0)&gt;0,1,0),"")</f>
        <v>0</v>
      </c>
      <c r="BB69" s="149">
        <f>IF(C69&lt;&gt;"",IF(_xlfn.XLOOKUP(C69,'1C'!S:S,'1C'!S:S,0,0)&gt;0,0,1),"")</f>
        <v>1</v>
      </c>
      <c r="BC69" s="73" t="str">
        <f t="shared" si="7"/>
        <v>-</v>
      </c>
    </row>
    <row r="70" spans="1:55" ht="128.65" customHeight="1">
      <c r="A70" s="43" t="str">
        <f t="shared" si="0"/>
        <v>21015A-YOGlight orange</v>
      </c>
      <c r="B70" s="45" t="str">
        <f>IF(C70&lt;&gt;"",_xlfn.XLOOKUP(A70,'1C'!A:A,'1C'!B:B,MID(_xlfn.XLOOKUP(C70,'1C'!S:S,'1C'!B:B,"new",0),1,7)&amp;IF(BC70=1,IF(L70&lt;&gt;"",_xlfn.XLOOKUP(L70,Colors!A:A,Colors!B:B,"new",0),"требуется цвет"),""),0))</f>
        <v>new</v>
      </c>
      <c r="C70" s="44" t="s">
        <v>2109</v>
      </c>
      <c r="D70" s="44" t="str">
        <f>Order!C68</f>
        <v>MICRO SLOUCH</v>
      </c>
      <c r="E70" s="43" t="str">
        <f>IF(F70&lt;&gt;"",IFERROR(VLOOKUP(F70,Категории!A:B,2,0),""),"Требуется категория")</f>
        <v>Бейсболки</v>
      </c>
      <c r="F70" s="44" t="s">
        <v>2315</v>
      </c>
      <c r="G70" s="63" t="s">
        <v>884</v>
      </c>
      <c r="H70" s="44" t="s">
        <v>388</v>
      </c>
      <c r="J70" s="43" t="str">
        <f>'1C'!$AF$1</f>
        <v>American Needle</v>
      </c>
      <c r="K70" s="104" t="s">
        <v>2278</v>
      </c>
      <c r="L70" s="63" t="s">
        <v>199</v>
      </c>
      <c r="M70" s="66"/>
      <c r="N70" s="141" t="str">
        <f>Order!B68</f>
        <v>100% Хлопок</v>
      </c>
      <c r="O70" s="65"/>
      <c r="P70" s="63" t="s">
        <v>43</v>
      </c>
      <c r="Q70" s="59" t="s">
        <v>15</v>
      </c>
      <c r="R70" s="58" t="s">
        <v>382</v>
      </c>
      <c r="S70" s="58">
        <v>24</v>
      </c>
      <c r="V70" s="58"/>
      <c r="X70" s="58"/>
      <c r="Z70" s="58"/>
      <c r="AB70" s="58"/>
      <c r="AD70" s="58"/>
      <c r="AQ70" s="59">
        <f t="shared" si="1"/>
        <v>24</v>
      </c>
      <c r="AR70" s="66" t="str">
        <f>Order!A68</f>
        <v>BD</v>
      </c>
      <c r="AS70" s="56" t="str">
        <f ca="1">IF(BA70&gt;0,_xlfn.XLOOKUP(A70,'1C'!$A:$A,'1C'!P:P,"",0,),IF(AR70&lt;&gt;"",VLOOKUP(AR70,INDIRECT(SUBSTITUTE($J70," ","")&amp;"Manufactures"),3,0),"Требуется код страны"))</f>
        <v>American Needle, Inc; 1275 Busch Parkway, Buffalo Grove, IL 60089, USA</v>
      </c>
      <c r="AT70" s="56" t="str">
        <f ca="1">IF(BA70&gt;0,_xlfn.XLOOKUP(A70,'1C'!$A:$A,'1C'!O:O,"",0),IF(AR70&lt;&gt;"",VLOOKUP(AR70,INDIRECT(SUBSTITUTE($J70," ","")&amp;"Manufactures"),2,0),"Требуется код страны"))</f>
        <v>Бангладеш</v>
      </c>
      <c r="AU70" s="76">
        <f t="shared" si="2"/>
        <v>0.1</v>
      </c>
      <c r="AV70" s="43">
        <f t="shared" si="3"/>
        <v>0.15000000000000002</v>
      </c>
      <c r="AW70" s="43">
        <f t="shared" si="4"/>
        <v>2.4000000000000004</v>
      </c>
      <c r="AX70" s="43">
        <f t="shared" si="5"/>
        <v>3.6000000000000005</v>
      </c>
      <c r="AY70" s="171">
        <v>7.6499999999999995</v>
      </c>
      <c r="AZ70" s="172">
        <f t="shared" si="6"/>
        <v>183.6</v>
      </c>
      <c r="BA70" s="45">
        <f>IF(A70&lt;&gt;"",IF(_xlfn.XLOOKUP(A70,'1C'!A:A,'1C'!A:A,0,0)&gt;0,1,0),"")</f>
        <v>0</v>
      </c>
      <c r="BB70" s="149">
        <f>IF(C70&lt;&gt;"",IF(_xlfn.XLOOKUP(C70,'1C'!S:S,'1C'!S:S,0,0)&gt;0,0,1),"")</f>
        <v>1</v>
      </c>
      <c r="BC70" s="73" t="str">
        <f t="shared" si="7"/>
        <v>-</v>
      </c>
    </row>
    <row r="71" spans="1:55" ht="133.69999999999999" customHeight="1">
      <c r="A71" s="43" t="str">
        <f t="shared" si="0"/>
        <v>21015B-YOWemerald</v>
      </c>
      <c r="B71" s="45" t="str">
        <f>IF(C71&lt;&gt;"",_xlfn.XLOOKUP(A71,'1C'!A:A,'1C'!B:B,MID(_xlfn.XLOOKUP(C71,'1C'!S:S,'1C'!B:B,"new",0),1,7)&amp;IF(BC71=1,IF(L71&lt;&gt;"",_xlfn.XLOOKUP(L71,Colors!A:A,Colors!B:B,"new",0),"требуется цвет"),""),0))</f>
        <v>new</v>
      </c>
      <c r="C71" s="44" t="s">
        <v>2110</v>
      </c>
      <c r="D71" s="44" t="str">
        <f>Order!C69</f>
        <v>MICRO SLOUCH</v>
      </c>
      <c r="E71" s="43" t="str">
        <f>IF(F71&lt;&gt;"",IFERROR(VLOOKUP(F71,Категории!A:B,2,0),""),"Требуется категория")</f>
        <v>Бейсболки</v>
      </c>
      <c r="F71" s="44" t="s">
        <v>2315</v>
      </c>
      <c r="G71" s="63" t="s">
        <v>884</v>
      </c>
      <c r="H71" s="44" t="s">
        <v>388</v>
      </c>
      <c r="J71" s="43" t="str">
        <f>'1C'!$AF$1</f>
        <v>American Needle</v>
      </c>
      <c r="K71" s="104" t="s">
        <v>2279</v>
      </c>
      <c r="L71" s="63" t="s">
        <v>60</v>
      </c>
      <c r="M71" s="66"/>
      <c r="N71" s="141" t="str">
        <f>Order!B69</f>
        <v>100% Хлопок</v>
      </c>
      <c r="O71" s="65"/>
      <c r="P71" s="63" t="s">
        <v>43</v>
      </c>
      <c r="Q71" s="59" t="s">
        <v>15</v>
      </c>
      <c r="R71" s="58" t="s">
        <v>382</v>
      </c>
      <c r="S71" s="58">
        <v>24</v>
      </c>
      <c r="V71" s="58"/>
      <c r="X71" s="58"/>
      <c r="Z71" s="58"/>
      <c r="AB71" s="58"/>
      <c r="AD71" s="58"/>
      <c r="AQ71" s="59">
        <f t="shared" si="1"/>
        <v>24</v>
      </c>
      <c r="AR71" s="66" t="str">
        <f>Order!A69</f>
        <v>BD</v>
      </c>
      <c r="AS71" s="56" t="str">
        <f ca="1">IF(BA71&gt;0,_xlfn.XLOOKUP(A71,'1C'!$A:$A,'1C'!P:P,"",0,),IF(AR71&lt;&gt;"",VLOOKUP(AR71,INDIRECT(SUBSTITUTE($J71," ","")&amp;"Manufactures"),3,0),"Требуется код страны"))</f>
        <v>American Needle, Inc; 1275 Busch Parkway, Buffalo Grove, IL 60089, USA</v>
      </c>
      <c r="AT71" s="56" t="str">
        <f ca="1">IF(BA71&gt;0,_xlfn.XLOOKUP(A71,'1C'!$A:$A,'1C'!O:O,"",0),IF(AR71&lt;&gt;"",VLOOKUP(AR71,INDIRECT(SUBSTITUTE($J71," ","")&amp;"Manufactures"),2,0),"Требуется код страны"))</f>
        <v>Бангладеш</v>
      </c>
      <c r="AU71" s="76">
        <f t="shared" si="2"/>
        <v>0.1</v>
      </c>
      <c r="AV71" s="43">
        <f t="shared" si="3"/>
        <v>0.15000000000000002</v>
      </c>
      <c r="AW71" s="43">
        <f t="shared" si="4"/>
        <v>2.4000000000000004</v>
      </c>
      <c r="AX71" s="43">
        <f t="shared" si="5"/>
        <v>3.6000000000000005</v>
      </c>
      <c r="AY71" s="171">
        <v>7.6499999999999995</v>
      </c>
      <c r="AZ71" s="172">
        <f t="shared" si="6"/>
        <v>183.6</v>
      </c>
      <c r="BA71" s="45">
        <f>IF(A71&lt;&gt;"",IF(_xlfn.XLOOKUP(A71,'1C'!A:A,'1C'!A:A,0,0)&gt;0,1,0),"")</f>
        <v>0</v>
      </c>
      <c r="BB71" s="149">
        <f>IF(C71&lt;&gt;"",IF(_xlfn.XLOOKUP(C71,'1C'!S:S,'1C'!S:S,0,0)&gt;0,0,1),"")</f>
        <v>1</v>
      </c>
      <c r="BC71" s="73" t="str">
        <f t="shared" si="7"/>
        <v>-</v>
      </c>
    </row>
    <row r="72" spans="1:55" ht="119.65" customHeight="1">
      <c r="A72" s="43" t="str">
        <f t="shared" si="0"/>
        <v>21016A-GSMTvapor blue</v>
      </c>
      <c r="B72" s="45" t="str">
        <f>IF(C72&lt;&gt;"",_xlfn.XLOOKUP(A72,'1C'!A:A,'1C'!B:B,MID(_xlfn.XLOOKUP(C72,'1C'!S:S,'1C'!B:B,"new",0),1,7)&amp;IF(BC72=1,IF(L72&lt;&gt;"",_xlfn.XLOOKUP(L72,Colors!A:A,Colors!B:B,"new",0),"требуется цвет"),""),0))</f>
        <v>new</v>
      </c>
      <c r="C72" s="44" t="s">
        <v>2111</v>
      </c>
      <c r="D72" s="44" t="str">
        <f>Order!C70</f>
        <v>TRAILHEAD</v>
      </c>
      <c r="E72" s="43" t="str">
        <f>IF(F72&lt;&gt;"",IFERROR(VLOOKUP(F72,Категории!A:B,2,0),""),"Требуется категория")</f>
        <v>Бейсболки</v>
      </c>
      <c r="F72" s="44" t="s">
        <v>2315</v>
      </c>
      <c r="G72" s="63" t="s">
        <v>884</v>
      </c>
      <c r="H72" s="44" t="s">
        <v>388</v>
      </c>
      <c r="J72" s="43" t="str">
        <f>'1C'!$AF$1</f>
        <v>American Needle</v>
      </c>
      <c r="K72" s="104" t="s">
        <v>2280</v>
      </c>
      <c r="L72" s="58" t="s">
        <v>91</v>
      </c>
      <c r="M72" s="66"/>
      <c r="N72" s="141" t="str">
        <f>Order!B70</f>
        <v>100% Хлопок</v>
      </c>
      <c r="O72" s="65"/>
      <c r="P72" s="63" t="s">
        <v>43</v>
      </c>
      <c r="Q72" s="59" t="s">
        <v>15</v>
      </c>
      <c r="R72" s="58" t="s">
        <v>382</v>
      </c>
      <c r="S72" s="58">
        <v>37</v>
      </c>
      <c r="V72" s="58"/>
      <c r="X72" s="58"/>
      <c r="Z72" s="58"/>
      <c r="AB72" s="58"/>
      <c r="AD72" s="58"/>
      <c r="AQ72" s="59">
        <f t="shared" si="1"/>
        <v>37</v>
      </c>
      <c r="AR72" s="66" t="str">
        <f>Order!A70</f>
        <v>CN</v>
      </c>
      <c r="AS72" s="56" t="str">
        <f ca="1">IF(BA72&gt;0,_xlfn.XLOOKUP(A72,'1C'!$A:$A,'1C'!P:P,"",0,),IF(AR72&lt;&gt;"",VLOOKUP(AR72,INDIRECT(SUBSTITUTE($J72," ","")&amp;"Manufactures"),3,0),"Требуется код страны"))</f>
        <v>American Needle, Inc; 1275 Busch Parkway, Buffalo Grove, IL 60089, USA</v>
      </c>
      <c r="AT72" s="56" t="str">
        <f ca="1">IF(BA72&gt;0,_xlfn.XLOOKUP(A72,'1C'!$A:$A,'1C'!O:O,"",0),IF(AR72&lt;&gt;"",VLOOKUP(AR72,INDIRECT(SUBSTITUTE($J72," ","")&amp;"Manufactures"),2,0),"Требуется код страны"))</f>
        <v>Китай</v>
      </c>
      <c r="AU72" s="76">
        <f t="shared" si="2"/>
        <v>0.1</v>
      </c>
      <c r="AV72" s="43">
        <f t="shared" si="3"/>
        <v>0.15000000000000002</v>
      </c>
      <c r="AW72" s="43">
        <f t="shared" si="4"/>
        <v>3.7</v>
      </c>
      <c r="AX72" s="43">
        <f t="shared" si="5"/>
        <v>5.5500000000000007</v>
      </c>
      <c r="AY72" s="171">
        <v>6.8</v>
      </c>
      <c r="AZ72" s="172">
        <f t="shared" si="6"/>
        <v>251.6</v>
      </c>
      <c r="BA72" s="45">
        <f>IF(A72&lt;&gt;"",IF(_xlfn.XLOOKUP(A72,'1C'!A:A,'1C'!A:A,0,0)&gt;0,1,0),"")</f>
        <v>0</v>
      </c>
      <c r="BB72" s="149">
        <f>IF(C72&lt;&gt;"",IF(_xlfn.XLOOKUP(C72,'1C'!S:S,'1C'!S:S,0,0)&gt;0,0,1),"")</f>
        <v>1</v>
      </c>
      <c r="BC72" s="73" t="str">
        <f t="shared" si="7"/>
        <v>-</v>
      </c>
    </row>
    <row r="73" spans="1:55" ht="119.65" customHeight="1">
      <c r="A73" s="43" t="str">
        <f t="shared" si="0"/>
        <v>21016A-OLNPcinder</v>
      </c>
      <c r="B73" s="45" t="str">
        <f>IF(C73&lt;&gt;"",_xlfn.XLOOKUP(A73,'1C'!A:A,'1C'!B:B,MID(_xlfn.XLOOKUP(C73,'1C'!S:S,'1C'!B:B,"new",0),1,7)&amp;IF(BC73=1,IF(L73&lt;&gt;"",_xlfn.XLOOKUP(L73,Colors!A:A,Colors!B:B,"new",0),"требуется цвет"),""),0))</f>
        <v>new</v>
      </c>
      <c r="C73" s="44" t="s">
        <v>2112</v>
      </c>
      <c r="D73" s="44" t="str">
        <f>Order!C71</f>
        <v>TRAILHEAD</v>
      </c>
      <c r="E73" s="43" t="str">
        <f>IF(F73&lt;&gt;"",IFERROR(VLOOKUP(F73,Категории!A:B,2,0),""),"Требуется категория")</f>
        <v>Бейсболки</v>
      </c>
      <c r="F73" s="44" t="s">
        <v>2315</v>
      </c>
      <c r="G73" s="63" t="s">
        <v>884</v>
      </c>
      <c r="H73" s="44" t="s">
        <v>388</v>
      </c>
      <c r="J73" s="43" t="str">
        <f>'1C'!$AF$1</f>
        <v>American Needle</v>
      </c>
      <c r="K73" s="104" t="s">
        <v>2281</v>
      </c>
      <c r="L73" s="58" t="s">
        <v>83</v>
      </c>
      <c r="M73" s="66"/>
      <c r="N73" s="141" t="str">
        <f>Order!B71</f>
        <v>100% Хлопок</v>
      </c>
      <c r="O73" s="65"/>
      <c r="P73" s="63" t="s">
        <v>43</v>
      </c>
      <c r="Q73" s="59" t="s">
        <v>15</v>
      </c>
      <c r="R73" s="58" t="s">
        <v>382</v>
      </c>
      <c r="S73" s="58">
        <v>21</v>
      </c>
      <c r="V73" s="58"/>
      <c r="X73" s="58"/>
      <c r="Z73" s="58"/>
      <c r="AB73" s="58"/>
      <c r="AD73" s="58"/>
      <c r="AQ73" s="59">
        <f t="shared" si="1"/>
        <v>21</v>
      </c>
      <c r="AR73" s="66" t="str">
        <f>Order!A71</f>
        <v>CN</v>
      </c>
      <c r="AS73" s="56" t="str">
        <f ca="1">IF(BA73&gt;0,_xlfn.XLOOKUP(A73,'1C'!$A:$A,'1C'!P:P,"",0,),IF(AR73&lt;&gt;"",VLOOKUP(AR73,INDIRECT(SUBSTITUTE($J73," ","")&amp;"Manufactures"),3,0),"Требуется код страны"))</f>
        <v>American Needle, Inc; 1275 Busch Parkway, Buffalo Grove, IL 60089, USA</v>
      </c>
      <c r="AT73" s="56" t="str">
        <f ca="1">IF(BA73&gt;0,_xlfn.XLOOKUP(A73,'1C'!$A:$A,'1C'!O:O,"",0),IF(AR73&lt;&gt;"",VLOOKUP(AR73,INDIRECT(SUBSTITUTE($J73," ","")&amp;"Manufactures"),2,0),"Требуется код страны"))</f>
        <v>Китай</v>
      </c>
      <c r="AU73" s="76">
        <f t="shared" si="2"/>
        <v>0.1</v>
      </c>
      <c r="AV73" s="43">
        <f t="shared" si="3"/>
        <v>0.15000000000000002</v>
      </c>
      <c r="AW73" s="43">
        <f t="shared" si="4"/>
        <v>2.1</v>
      </c>
      <c r="AX73" s="43">
        <f t="shared" si="5"/>
        <v>3.1500000000000004</v>
      </c>
      <c r="AY73" s="171">
        <v>6.8000000000000007</v>
      </c>
      <c r="AZ73" s="172">
        <f t="shared" si="6"/>
        <v>142.80000000000001</v>
      </c>
      <c r="BA73" s="45">
        <f>IF(A73&lt;&gt;"",IF(_xlfn.XLOOKUP(A73,'1C'!A:A,'1C'!A:A,0,0)&gt;0,1,0),"")</f>
        <v>0</v>
      </c>
      <c r="BB73" s="149">
        <f>IF(C73&lt;&gt;"",IF(_xlfn.XLOOKUP(C73,'1C'!S:S,'1C'!S:S,0,0)&gt;0,0,1),"")</f>
        <v>1</v>
      </c>
      <c r="BC73" s="73" t="str">
        <f t="shared" si="7"/>
        <v>-</v>
      </c>
    </row>
    <row r="74" spans="1:55" ht="115.7" customHeight="1">
      <c r="A74" s="43" t="str">
        <f t="shared" si="0"/>
        <v>21016A-SAGNPoxide</v>
      </c>
      <c r="B74" s="45" t="str">
        <f>IF(C74&lt;&gt;"",_xlfn.XLOOKUP(A74,'1C'!A:A,'1C'!B:B,MID(_xlfn.XLOOKUP(C74,'1C'!S:S,'1C'!B:B,"new",0),1,7)&amp;IF(BC74=1,IF(L74&lt;&gt;"",_xlfn.XLOOKUP(L74,Colors!A:A,Colors!B:B,"new",0),"требуется цвет"),""),0))</f>
        <v>new</v>
      </c>
      <c r="C74" s="44" t="s">
        <v>2113</v>
      </c>
      <c r="D74" s="44" t="str">
        <f>Order!C72</f>
        <v>TRAILHEAD</v>
      </c>
      <c r="E74" s="43" t="str">
        <f>IF(F74&lt;&gt;"",IFERROR(VLOOKUP(F74,Категории!A:B,2,0),""),"Требуется категория")</f>
        <v>Бейсболки</v>
      </c>
      <c r="F74" s="44" t="s">
        <v>2315</v>
      </c>
      <c r="G74" s="63" t="s">
        <v>884</v>
      </c>
      <c r="H74" s="44" t="s">
        <v>388</v>
      </c>
      <c r="J74" s="43" t="str">
        <f>'1C'!$AF$1</f>
        <v>American Needle</v>
      </c>
      <c r="K74" s="104" t="s">
        <v>2282</v>
      </c>
      <c r="L74" s="58" t="s">
        <v>199</v>
      </c>
      <c r="M74" s="66"/>
      <c r="N74" s="141" t="str">
        <f>Order!B72</f>
        <v>100% Хлопок</v>
      </c>
      <c r="O74" s="65"/>
      <c r="P74" s="63" t="s">
        <v>43</v>
      </c>
      <c r="Q74" s="59" t="s">
        <v>15</v>
      </c>
      <c r="R74" s="58" t="s">
        <v>382</v>
      </c>
      <c r="S74" s="58">
        <v>34</v>
      </c>
      <c r="V74" s="58"/>
      <c r="X74" s="58"/>
      <c r="Z74" s="58"/>
      <c r="AB74" s="58"/>
      <c r="AD74" s="58"/>
      <c r="AQ74" s="59">
        <f t="shared" si="1"/>
        <v>34</v>
      </c>
      <c r="AR74" s="66" t="str">
        <f>Order!A72</f>
        <v>CN</v>
      </c>
      <c r="AS74" s="56" t="str">
        <f ca="1">IF(BA74&gt;0,_xlfn.XLOOKUP(A74,'1C'!$A:$A,'1C'!P:P,"",0,),IF(AR74&lt;&gt;"",VLOOKUP(AR74,INDIRECT(SUBSTITUTE($J74," ","")&amp;"Manufactures"),3,0),"Требуется код страны"))</f>
        <v>American Needle, Inc; 1275 Busch Parkway, Buffalo Grove, IL 60089, USA</v>
      </c>
      <c r="AT74" s="56" t="str">
        <f ca="1">IF(BA74&gt;0,_xlfn.XLOOKUP(A74,'1C'!$A:$A,'1C'!O:O,"",0),IF(AR74&lt;&gt;"",VLOOKUP(AR74,INDIRECT(SUBSTITUTE($J74," ","")&amp;"Manufactures"),2,0),"Требуется код страны"))</f>
        <v>Китай</v>
      </c>
      <c r="AU74" s="76">
        <f t="shared" si="2"/>
        <v>0.1</v>
      </c>
      <c r="AV74" s="43">
        <f t="shared" si="3"/>
        <v>0.15000000000000002</v>
      </c>
      <c r="AW74" s="43">
        <f t="shared" si="4"/>
        <v>3.4000000000000004</v>
      </c>
      <c r="AX74" s="43">
        <f t="shared" si="5"/>
        <v>5.1000000000000005</v>
      </c>
      <c r="AY74" s="171">
        <v>6.8</v>
      </c>
      <c r="AZ74" s="172">
        <f t="shared" si="6"/>
        <v>231.2</v>
      </c>
      <c r="BA74" s="45">
        <f>IF(A74&lt;&gt;"",IF(_xlfn.XLOOKUP(A74,'1C'!A:A,'1C'!A:A,0,0)&gt;0,1,0),"")</f>
        <v>0</v>
      </c>
      <c r="BB74" s="149">
        <f>IF(C74&lt;&gt;"",IF(_xlfn.XLOOKUP(C74,'1C'!S:S,'1C'!S:S,0,0)&gt;0,0,1),"")</f>
        <v>1</v>
      </c>
      <c r="BC74" s="73" t="str">
        <f t="shared" si="7"/>
        <v>-</v>
      </c>
    </row>
    <row r="75" spans="1:55" ht="120.6" customHeight="1">
      <c r="A75" s="43" t="str">
        <f t="shared" si="0"/>
        <v>21016A-YNPcanopy</v>
      </c>
      <c r="B75" s="45" t="str">
        <f>IF(C75&lt;&gt;"",_xlfn.XLOOKUP(A75,'1C'!A:A,'1C'!B:B,MID(_xlfn.XLOOKUP(C75,'1C'!S:S,'1C'!B:B,"new",0),1,7)&amp;IF(BC75=1,IF(L75&lt;&gt;"",_xlfn.XLOOKUP(L75,Colors!A:A,Colors!B:B,"new",0),"требуется цвет"),""),0))</f>
        <v>new</v>
      </c>
      <c r="C75" s="44" t="s">
        <v>2114</v>
      </c>
      <c r="D75" s="44" t="str">
        <f>Order!C73</f>
        <v>TRAILHEAD</v>
      </c>
      <c r="E75" s="43" t="str">
        <f>IF(F75&lt;&gt;"",IFERROR(VLOOKUP(F75,Категории!A:B,2,0),""),"Требуется категория")</f>
        <v>Бейсболки</v>
      </c>
      <c r="F75" s="44" t="s">
        <v>2315</v>
      </c>
      <c r="G75" s="63" t="s">
        <v>884</v>
      </c>
      <c r="H75" s="44" t="s">
        <v>388</v>
      </c>
      <c r="J75" s="43" t="str">
        <f>'1C'!$AF$1</f>
        <v>American Needle</v>
      </c>
      <c r="K75" s="104" t="s">
        <v>2283</v>
      </c>
      <c r="L75" s="58" t="s">
        <v>60</v>
      </c>
      <c r="M75" s="66"/>
      <c r="N75" s="141" t="str">
        <f>Order!B73</f>
        <v>100% Хлопок</v>
      </c>
      <c r="O75" s="65"/>
      <c r="P75" s="63" t="s">
        <v>43</v>
      </c>
      <c r="Q75" s="59" t="s">
        <v>15</v>
      </c>
      <c r="R75" s="58" t="s">
        <v>382</v>
      </c>
      <c r="S75" s="58">
        <v>37</v>
      </c>
      <c r="V75" s="58"/>
      <c r="X75" s="58"/>
      <c r="Z75" s="58"/>
      <c r="AB75" s="58"/>
      <c r="AD75" s="58"/>
      <c r="AQ75" s="59">
        <f t="shared" si="1"/>
        <v>37</v>
      </c>
      <c r="AR75" s="66" t="str">
        <f>Order!A73</f>
        <v>CN</v>
      </c>
      <c r="AS75" s="56" t="str">
        <f ca="1">IF(BA75&gt;0,_xlfn.XLOOKUP(A75,'1C'!$A:$A,'1C'!P:P,"",0,),IF(AR75&lt;&gt;"",VLOOKUP(AR75,INDIRECT(SUBSTITUTE($J75," ","")&amp;"Manufactures"),3,0),"Требуется код страны"))</f>
        <v>American Needle, Inc; 1275 Busch Parkway, Buffalo Grove, IL 60089, USA</v>
      </c>
      <c r="AT75" s="56" t="str">
        <f ca="1">IF(BA75&gt;0,_xlfn.XLOOKUP(A75,'1C'!$A:$A,'1C'!O:O,"",0),IF(AR75&lt;&gt;"",VLOOKUP(AR75,INDIRECT(SUBSTITUTE($J75," ","")&amp;"Manufactures"),2,0),"Требуется код страны"))</f>
        <v>Китай</v>
      </c>
      <c r="AU75" s="76">
        <f t="shared" si="2"/>
        <v>0.1</v>
      </c>
      <c r="AV75" s="43">
        <f t="shared" si="3"/>
        <v>0.15000000000000002</v>
      </c>
      <c r="AW75" s="43">
        <f t="shared" si="4"/>
        <v>3.7</v>
      </c>
      <c r="AX75" s="43">
        <f t="shared" si="5"/>
        <v>5.5500000000000007</v>
      </c>
      <c r="AY75" s="171">
        <v>6.8</v>
      </c>
      <c r="AZ75" s="172">
        <f t="shared" si="6"/>
        <v>251.6</v>
      </c>
      <c r="BA75" s="45">
        <f>IF(A75&lt;&gt;"",IF(_xlfn.XLOOKUP(A75,'1C'!A:A,'1C'!A:A,0,0)&gt;0,1,0),"")</f>
        <v>0</v>
      </c>
      <c r="BB75" s="149">
        <f>IF(C75&lt;&gt;"",IF(_xlfn.XLOOKUP(C75,'1C'!S:S,'1C'!S:S,0,0)&gt;0,0,1),"")</f>
        <v>1</v>
      </c>
      <c r="BC75" s="73" t="str">
        <f t="shared" si="7"/>
        <v>-</v>
      </c>
    </row>
    <row r="76" spans="1:55" ht="166.7" customHeight="1">
      <c r="A76" s="43" t="str">
        <f t="shared" si="0"/>
        <v>21019A-ACDCblack</v>
      </c>
      <c r="B76" s="45" t="str">
        <f>IF(C76&lt;&gt;"",_xlfn.XLOOKUP(A76,'1C'!A:A,'1C'!B:B,MID(_xlfn.XLOOKUP(C76,'1C'!S:S,'1C'!B:B,"new",0),1,7)&amp;IF(BC76=1,IF(L76&lt;&gt;"",_xlfn.XLOOKUP(L76,Colors!A:A,Colors!B:B,"new",0),"требуется цвет"),""),0))</f>
        <v>new</v>
      </c>
      <c r="C76" s="44" t="s">
        <v>2115</v>
      </c>
      <c r="D76" s="44" t="str">
        <f>Order!C74</f>
        <v>CUFFED KNIT</v>
      </c>
      <c r="E76" s="43" t="str">
        <f>IF(F76&lt;&gt;"",IFERROR(VLOOKUP(F76,Категории!A:B,2,0),""),"Требуется категория")</f>
        <v>Шапки</v>
      </c>
      <c r="F76" s="44" t="s">
        <v>340</v>
      </c>
      <c r="G76" s="63" t="s">
        <v>2313</v>
      </c>
      <c r="H76" s="44" t="s">
        <v>389</v>
      </c>
      <c r="J76" s="43" t="str">
        <f>'1C'!$AF$1</f>
        <v>American Needle</v>
      </c>
      <c r="K76" s="104" t="s">
        <v>819</v>
      </c>
      <c r="L76" s="59" t="str">
        <f>IF(K76&lt;&gt;"",IFERROR(VLOOKUP(A76,'1C'!A:T,8,0),IFERROR(VLOOKUP(K76,Colors!D:E,2,0),"")),"")</f>
        <v>черный</v>
      </c>
      <c r="M76" s="145" t="str">
        <f>IF(K76&lt;&gt;"",IFERROR(VLOOKUP(A76,'1C'!A:T,18,0),IFERROR(VLOOKUP(K76,Colors!D:E,2,0),"")),"")</f>
        <v>черный</v>
      </c>
      <c r="N76" s="141" t="str">
        <f>Order!B74</f>
        <v>100% Акрил</v>
      </c>
      <c r="O76" s="65"/>
      <c r="P76" s="63" t="s">
        <v>46</v>
      </c>
      <c r="Q76" s="59" t="s">
        <v>34</v>
      </c>
      <c r="R76" s="58" t="s">
        <v>382</v>
      </c>
      <c r="S76" s="58">
        <v>36</v>
      </c>
      <c r="V76" s="58"/>
      <c r="X76" s="58"/>
      <c r="Z76" s="58"/>
      <c r="AB76" s="58"/>
      <c r="AD76" s="58"/>
      <c r="AQ76" s="59">
        <f t="shared" si="1"/>
        <v>36</v>
      </c>
      <c r="AR76" s="66" t="str">
        <f>Order!A74</f>
        <v>CN</v>
      </c>
      <c r="AS76" s="56" t="str">
        <f ca="1">IF(BA76&gt;0,_xlfn.XLOOKUP(A76,'1C'!$A:$A,'1C'!P:P,"",0,),IF(AR76&lt;&gt;"",VLOOKUP(AR76,INDIRECT(SUBSTITUTE($J76," ","")&amp;"Manufactures"),3,0),"Требуется код страны"))</f>
        <v>American Needle, Inc; 1275 Busch Parkway, Buffalo Grove, IL 60089, USA</v>
      </c>
      <c r="AT76" s="56" t="str">
        <f ca="1">IF(BA76&gt;0,_xlfn.XLOOKUP(A76,'1C'!$A:$A,'1C'!O:O,"",0),IF(AR76&lt;&gt;"",VLOOKUP(AR76,INDIRECT(SUBSTITUTE($J76," ","")&amp;"Manufactures"),2,0),"Требуется код страны"))</f>
        <v>Китай</v>
      </c>
      <c r="AU76" s="76">
        <f t="shared" si="2"/>
        <v>0.1</v>
      </c>
      <c r="AV76" s="43">
        <f t="shared" si="3"/>
        <v>0.15000000000000002</v>
      </c>
      <c r="AW76" s="43">
        <f t="shared" si="4"/>
        <v>3.6</v>
      </c>
      <c r="AX76" s="43">
        <f t="shared" si="5"/>
        <v>5.4</v>
      </c>
      <c r="AY76" s="171">
        <v>7.0124999999999993</v>
      </c>
      <c r="AZ76" s="172">
        <f t="shared" si="6"/>
        <v>252.45</v>
      </c>
      <c r="BA76" s="45">
        <f>IF(A76&lt;&gt;"",IF(_xlfn.XLOOKUP(A76,'1C'!A:A,'1C'!A:A,0,0)&gt;0,1,0),"")</f>
        <v>0</v>
      </c>
      <c r="BB76" s="149">
        <f>IF(C76&lt;&gt;"",IF(_xlfn.XLOOKUP(C76,'1C'!S:S,'1C'!S:S,0,0)&gt;0,0,1),"")</f>
        <v>1</v>
      </c>
      <c r="BC76" s="73" t="str">
        <f t="shared" si="7"/>
        <v>-</v>
      </c>
    </row>
    <row r="77" spans="1:55" ht="171.75" customHeight="1">
      <c r="A77" s="43" t="str">
        <f t="shared" si="0"/>
        <v>21019A-BOWIblack</v>
      </c>
      <c r="B77" s="45" t="str">
        <f>IF(C77&lt;&gt;"",_xlfn.XLOOKUP(A77,'1C'!A:A,'1C'!B:B,MID(_xlfn.XLOOKUP(C77,'1C'!S:S,'1C'!B:B,"new",0),1,7)&amp;IF(BC77=1,IF(L77&lt;&gt;"",_xlfn.XLOOKUP(L77,Colors!A:A,Colors!B:B,"new",0),"требуется цвет"),""),0))</f>
        <v>new</v>
      </c>
      <c r="C77" s="44" t="s">
        <v>2116</v>
      </c>
      <c r="D77" s="44" t="str">
        <f>Order!C75</f>
        <v>CUFFED KNIT</v>
      </c>
      <c r="E77" s="43" t="str">
        <f>IF(F77&lt;&gt;"",IFERROR(VLOOKUP(F77,Категории!A:B,2,0),""),"Требуется категория")</f>
        <v>Шапки</v>
      </c>
      <c r="F77" s="44" t="s">
        <v>340</v>
      </c>
      <c r="G77" s="63" t="s">
        <v>2313</v>
      </c>
      <c r="H77" s="44" t="s">
        <v>389</v>
      </c>
      <c r="J77" s="43" t="str">
        <f>'1C'!$AF$1</f>
        <v>American Needle</v>
      </c>
      <c r="K77" s="104" t="s">
        <v>819</v>
      </c>
      <c r="L77" s="56" t="str">
        <f>IF(K77&lt;&gt;"",IFERROR(VLOOKUP(A77,'1C'!A:T,8,0),IFERROR(VLOOKUP(K77,Colors!D:E,2,0),"")),"")</f>
        <v>черный</v>
      </c>
      <c r="M77" s="145" t="str">
        <f>IF(K77&lt;&gt;"",IFERROR(VLOOKUP(A77,'1C'!A:T,18,0),IFERROR(VLOOKUP(K77,Colors!D:E,2,0),"")),"")</f>
        <v>черный</v>
      </c>
      <c r="N77" s="141" t="str">
        <f>Order!B75</f>
        <v>100% Акрил</v>
      </c>
      <c r="O77" s="65"/>
      <c r="P77" s="63" t="s">
        <v>46</v>
      </c>
      <c r="Q77" s="59" t="s">
        <v>34</v>
      </c>
      <c r="R77" s="58" t="s">
        <v>382</v>
      </c>
      <c r="S77" s="58">
        <v>18</v>
      </c>
      <c r="V77" s="58"/>
      <c r="X77" s="58"/>
      <c r="Z77" s="58"/>
      <c r="AB77" s="58"/>
      <c r="AD77" s="58"/>
      <c r="AQ77" s="59">
        <f t="shared" si="1"/>
        <v>18</v>
      </c>
      <c r="AR77" s="66" t="str">
        <f>Order!A75</f>
        <v>CN</v>
      </c>
      <c r="AS77" s="56" t="str">
        <f ca="1">IF(BA77&gt;0,_xlfn.XLOOKUP(A77,'1C'!$A:$A,'1C'!P:P,"",0,),IF(AR77&lt;&gt;"",VLOOKUP(AR77,INDIRECT(SUBSTITUTE($J77," ","")&amp;"Manufactures"),3,0),"Требуется код страны"))</f>
        <v>American Needle, Inc; 1275 Busch Parkway, Buffalo Grove, IL 60089, USA</v>
      </c>
      <c r="AT77" s="56" t="str">
        <f ca="1">IF(BA77&gt;0,_xlfn.XLOOKUP(A77,'1C'!$A:$A,'1C'!O:O,"",0),IF(AR77&lt;&gt;"",VLOOKUP(AR77,INDIRECT(SUBSTITUTE($J77," ","")&amp;"Manufactures"),2,0),"Требуется код страны"))</f>
        <v>Китай</v>
      </c>
      <c r="AU77" s="76">
        <f t="shared" si="2"/>
        <v>0.1</v>
      </c>
      <c r="AV77" s="43">
        <f t="shared" si="3"/>
        <v>0.15000000000000002</v>
      </c>
      <c r="AW77" s="43">
        <f t="shared" si="4"/>
        <v>1.8</v>
      </c>
      <c r="AX77" s="43">
        <f t="shared" si="5"/>
        <v>2.7</v>
      </c>
      <c r="AY77" s="171">
        <v>7.012777777777778</v>
      </c>
      <c r="AZ77" s="172">
        <f t="shared" si="6"/>
        <v>126.23</v>
      </c>
      <c r="BA77" s="45">
        <f>IF(A77&lt;&gt;"",IF(_xlfn.XLOOKUP(A77,'1C'!A:A,'1C'!A:A,0,0)&gt;0,1,0),"")</f>
        <v>0</v>
      </c>
      <c r="BB77" s="149">
        <f>IF(C77&lt;&gt;"",IF(_xlfn.XLOOKUP(C77,'1C'!S:S,'1C'!S:S,0,0)&gt;0,0,1),"")</f>
        <v>1</v>
      </c>
      <c r="BC77" s="73" t="str">
        <f t="shared" si="7"/>
        <v>-</v>
      </c>
    </row>
    <row r="78" spans="1:55" ht="168.4" customHeight="1">
      <c r="A78" s="43" t="str">
        <f t="shared" si="0"/>
        <v>21019A-CALIblack</v>
      </c>
      <c r="B78" s="45" t="str">
        <f>IF(C78&lt;&gt;"",_xlfn.XLOOKUP(A78,'1C'!A:A,'1C'!B:B,MID(_xlfn.XLOOKUP(C78,'1C'!S:S,'1C'!B:B,"new",0),1,7)&amp;IF(BC78=1,IF(L78&lt;&gt;"",_xlfn.XLOOKUP(L78,Colors!A:A,Colors!B:B,"new",0),"требуется цвет"),""),0))</f>
        <v>new</v>
      </c>
      <c r="C78" s="44" t="s">
        <v>2117</v>
      </c>
      <c r="D78" s="44" t="str">
        <f>Order!C76</f>
        <v>CUFFED KNIT</v>
      </c>
      <c r="E78" s="43" t="str">
        <f>IF(F78&lt;&gt;"",IFERROR(VLOOKUP(F78,Категории!A:B,2,0),""),"Требуется категория")</f>
        <v>Шапки</v>
      </c>
      <c r="F78" s="44" t="s">
        <v>340</v>
      </c>
      <c r="G78" s="63" t="s">
        <v>884</v>
      </c>
      <c r="H78" s="44" t="s">
        <v>389</v>
      </c>
      <c r="J78" s="43" t="str">
        <f>'1C'!$AF$1</f>
        <v>American Needle</v>
      </c>
      <c r="K78" s="104" t="s">
        <v>819</v>
      </c>
      <c r="L78" s="59" t="str">
        <f>IF(K78&lt;&gt;"",IFERROR(VLOOKUP(A78,'1C'!A:T,8,0),IFERROR(VLOOKUP(K78,Colors!D:E,2,0),"")),"")</f>
        <v>черный</v>
      </c>
      <c r="M78" s="145" t="str">
        <f>IF(K78&lt;&gt;"",IFERROR(VLOOKUP(A78,'1C'!A:T,18,0),IFERROR(VLOOKUP(K78,Colors!D:E,2,0),"")),"")</f>
        <v>черный</v>
      </c>
      <c r="N78" s="141" t="str">
        <f>Order!B76</f>
        <v>100% Акрил</v>
      </c>
      <c r="O78" s="65"/>
      <c r="P78" s="63" t="s">
        <v>46</v>
      </c>
      <c r="Q78" s="59" t="s">
        <v>34</v>
      </c>
      <c r="R78" s="58" t="s">
        <v>382</v>
      </c>
      <c r="S78" s="58">
        <v>24</v>
      </c>
      <c r="V78" s="58"/>
      <c r="X78" s="58"/>
      <c r="Z78" s="58"/>
      <c r="AB78" s="58"/>
      <c r="AD78" s="58"/>
      <c r="AQ78" s="59">
        <f t="shared" si="1"/>
        <v>24</v>
      </c>
      <c r="AR78" s="66" t="str">
        <f>Order!A76</f>
        <v>CN</v>
      </c>
      <c r="AS78" s="56" t="str">
        <f ca="1">IF(BA78&gt;0,_xlfn.XLOOKUP(A78,'1C'!$A:$A,'1C'!P:P,"",0,),IF(AR78&lt;&gt;"",VLOOKUP(AR78,INDIRECT(SUBSTITUTE($J78," ","")&amp;"Manufactures"),3,0),"Требуется код страны"))</f>
        <v>American Needle, Inc; 1275 Busch Parkway, Buffalo Grove, IL 60089, USA</v>
      </c>
      <c r="AT78" s="56" t="str">
        <f ca="1">IF(BA78&gt;0,_xlfn.XLOOKUP(A78,'1C'!$A:$A,'1C'!O:O,"",0),IF(AR78&lt;&gt;"",VLOOKUP(AR78,INDIRECT(SUBSTITUTE($J78," ","")&amp;"Manufactures"),2,0),"Требуется код страны"))</f>
        <v>Китай</v>
      </c>
      <c r="AU78" s="76">
        <f t="shared" si="2"/>
        <v>0.1</v>
      </c>
      <c r="AV78" s="43">
        <f t="shared" si="3"/>
        <v>0.15000000000000002</v>
      </c>
      <c r="AW78" s="43">
        <f t="shared" si="4"/>
        <v>2.4000000000000004</v>
      </c>
      <c r="AX78" s="43">
        <f t="shared" si="5"/>
        <v>3.6000000000000005</v>
      </c>
      <c r="AY78" s="171">
        <v>4.6749999999999998</v>
      </c>
      <c r="AZ78" s="172">
        <f t="shared" si="6"/>
        <v>112.19999999999999</v>
      </c>
      <c r="BA78" s="45">
        <f>IF(A78&lt;&gt;"",IF(_xlfn.XLOOKUP(A78,'1C'!A:A,'1C'!A:A,0,0)&gt;0,1,0),"")</f>
        <v>0</v>
      </c>
      <c r="BB78" s="149">
        <f>IF(C78&lt;&gt;"",IF(_xlfn.XLOOKUP(C78,'1C'!S:S,'1C'!S:S,0,0)&gt;0,0,1),"")</f>
        <v>1</v>
      </c>
      <c r="BC78" s="73" t="str">
        <f t="shared" si="7"/>
        <v>-</v>
      </c>
    </row>
    <row r="79" spans="1:55" ht="173.45" customHeight="1">
      <c r="A79" s="43" t="str">
        <f t="shared" si="0"/>
        <v>21019A-CBHblack</v>
      </c>
      <c r="B79" s="45" t="str">
        <f>IF(C79&lt;&gt;"",_xlfn.XLOOKUP(A79,'1C'!A:A,'1C'!B:B,MID(_xlfn.XLOOKUP(C79,'1C'!S:S,'1C'!B:B,"new",0),1,7)&amp;IF(BC79=1,IF(L79&lt;&gt;"",_xlfn.XLOOKUP(L79,Colors!A:A,Colors!B:B,"new",0),"требуется цвет"),""),0))</f>
        <v>new</v>
      </c>
      <c r="C79" s="44" t="s">
        <v>2118</v>
      </c>
      <c r="D79" s="44" t="str">
        <f>Order!C77</f>
        <v>CUFFED KNIT</v>
      </c>
      <c r="E79" s="43" t="str">
        <f>IF(F79&lt;&gt;"",IFERROR(VLOOKUP(F79,Категории!A:B,2,0),""),"Требуется категория")</f>
        <v>Шапки</v>
      </c>
      <c r="F79" s="44" t="s">
        <v>340</v>
      </c>
      <c r="G79" s="63" t="s">
        <v>884</v>
      </c>
      <c r="H79" s="44" t="s">
        <v>389</v>
      </c>
      <c r="J79" s="43" t="str">
        <f>'1C'!$AF$1</f>
        <v>American Needle</v>
      </c>
      <c r="K79" s="104" t="s">
        <v>819</v>
      </c>
      <c r="L79" s="59" t="str">
        <f>IF(K79&lt;&gt;"",IFERROR(VLOOKUP(A79,'1C'!A:T,8,0),IFERROR(VLOOKUP(K79,Colors!D:E,2,0),"")),"")</f>
        <v>черный</v>
      </c>
      <c r="M79" s="145" t="str">
        <f>IF(K79&lt;&gt;"",IFERROR(VLOOKUP(A79,'1C'!A:T,18,0),IFERROR(VLOOKUP(K79,Colors!D:E,2,0),"")),"")</f>
        <v>черный</v>
      </c>
      <c r="N79" s="141" t="str">
        <f>Order!B77</f>
        <v>100% Акрил</v>
      </c>
      <c r="O79" s="65"/>
      <c r="P79" s="63" t="s">
        <v>46</v>
      </c>
      <c r="Q79" s="59" t="s">
        <v>34</v>
      </c>
      <c r="R79" s="58" t="s">
        <v>382</v>
      </c>
      <c r="S79" s="58">
        <v>24</v>
      </c>
      <c r="V79" s="58"/>
      <c r="X79" s="58"/>
      <c r="Z79" s="58"/>
      <c r="AB79" s="58"/>
      <c r="AD79" s="58"/>
      <c r="AQ79" s="59">
        <f t="shared" si="1"/>
        <v>24</v>
      </c>
      <c r="AR79" s="66" t="str">
        <f>Order!A77</f>
        <v>CN</v>
      </c>
      <c r="AS79" s="56" t="str">
        <f ca="1">IF(BA79&gt;0,_xlfn.XLOOKUP(A79,'1C'!$A:$A,'1C'!P:P,"",0,),IF(AR79&lt;&gt;"",VLOOKUP(AR79,INDIRECT(SUBSTITUTE($J79," ","")&amp;"Manufactures"),3,0),"Требуется код страны"))</f>
        <v>American Needle, Inc; 1275 Busch Parkway, Buffalo Grove, IL 60089, USA</v>
      </c>
      <c r="AT79" s="56" t="str">
        <f ca="1">IF(BA79&gt;0,_xlfn.XLOOKUP(A79,'1C'!$A:$A,'1C'!O:O,"",0),IF(AR79&lt;&gt;"",VLOOKUP(AR79,INDIRECT(SUBSTITUTE($J79," ","")&amp;"Manufactures"),2,0),"Требуется код страны"))</f>
        <v>Китай</v>
      </c>
      <c r="AU79" s="76">
        <f t="shared" si="2"/>
        <v>0.1</v>
      </c>
      <c r="AV79" s="43">
        <f t="shared" si="3"/>
        <v>0.15000000000000002</v>
      </c>
      <c r="AW79" s="43">
        <f t="shared" si="4"/>
        <v>2.4000000000000004</v>
      </c>
      <c r="AX79" s="43">
        <f t="shared" si="5"/>
        <v>3.6000000000000005</v>
      </c>
      <c r="AY79" s="171">
        <v>7.0125000000000002</v>
      </c>
      <c r="AZ79" s="172">
        <f t="shared" si="6"/>
        <v>168.3</v>
      </c>
      <c r="BA79" s="45">
        <f>IF(A79&lt;&gt;"",IF(_xlfn.XLOOKUP(A79,'1C'!A:A,'1C'!A:A,0,0)&gt;0,1,0),"")</f>
        <v>0</v>
      </c>
      <c r="BB79" s="149">
        <f>IF(C79&lt;&gt;"",IF(_xlfn.XLOOKUP(C79,'1C'!S:S,'1C'!S:S,0,0)&gt;0,0,1),"")</f>
        <v>1</v>
      </c>
      <c r="BC79" s="73" t="str">
        <f t="shared" si="7"/>
        <v>-</v>
      </c>
    </row>
    <row r="80" spans="1:55" ht="168.4" customHeight="1">
      <c r="A80" s="43" t="str">
        <f t="shared" si="0"/>
        <v>21019A-CHEVYnavy</v>
      </c>
      <c r="B80" s="45" t="str">
        <f>IF(C80&lt;&gt;"",_xlfn.XLOOKUP(A80,'1C'!A:A,'1C'!B:B,MID(_xlfn.XLOOKUP(C80,'1C'!S:S,'1C'!B:B,"new",0),1,7)&amp;IF(BC80=1,IF(L80&lt;&gt;"",_xlfn.XLOOKUP(L80,Colors!A:A,Colors!B:B,"new",0),"требуется цвет"),""),0))</f>
        <v>new</v>
      </c>
      <c r="C80" s="44" t="s">
        <v>2119</v>
      </c>
      <c r="D80" s="44" t="str">
        <f>Order!C78</f>
        <v>CUFFED KNIT</v>
      </c>
      <c r="E80" s="43" t="str">
        <f>IF(F80&lt;&gt;"",IFERROR(VLOOKUP(F80,Категории!A:B,2,0),""),"Требуется категория")</f>
        <v>Шапки</v>
      </c>
      <c r="F80" s="44" t="s">
        <v>340</v>
      </c>
      <c r="G80" s="63" t="s">
        <v>884</v>
      </c>
      <c r="H80" s="44" t="s">
        <v>389</v>
      </c>
      <c r="J80" s="43" t="str">
        <f>'1C'!$AF$1</f>
        <v>American Needle</v>
      </c>
      <c r="K80" s="104" t="s">
        <v>818</v>
      </c>
      <c r="L80" s="59" t="str">
        <f>IF(K80&lt;&gt;"",IFERROR(VLOOKUP(A80,'1C'!A:T,8,0),IFERROR(VLOOKUP(K80,Colors!D:E,2,0),"")),"")</f>
        <v>темно-синий</v>
      </c>
      <c r="M80" s="145" t="str">
        <f>IF(K80&lt;&gt;"",IFERROR(VLOOKUP(A80,'1C'!A:T,18,0),IFERROR(VLOOKUP(K80,Colors!D:E,2,0),"")),"")</f>
        <v>темно-синий</v>
      </c>
      <c r="N80" s="141" t="str">
        <f>Order!B78</f>
        <v>100% Акрил</v>
      </c>
      <c r="O80" s="65"/>
      <c r="P80" s="63" t="s">
        <v>46</v>
      </c>
      <c r="Q80" s="59" t="s">
        <v>34</v>
      </c>
      <c r="R80" s="58" t="s">
        <v>382</v>
      </c>
      <c r="S80" s="58">
        <v>12</v>
      </c>
      <c r="V80" s="58"/>
      <c r="X80" s="58"/>
      <c r="Z80" s="58"/>
      <c r="AB80" s="58"/>
      <c r="AD80" s="58"/>
      <c r="AQ80" s="59">
        <f t="shared" si="1"/>
        <v>12</v>
      </c>
      <c r="AR80" s="66" t="str">
        <f>Order!A78</f>
        <v>CN</v>
      </c>
      <c r="AS80" s="56" t="str">
        <f ca="1">IF(BA80&gt;0,_xlfn.XLOOKUP(A80,'1C'!$A:$A,'1C'!P:P,"",0,),IF(AR80&lt;&gt;"",VLOOKUP(AR80,INDIRECT(SUBSTITUTE($J80," ","")&amp;"Manufactures"),3,0),"Требуется код страны"))</f>
        <v>American Needle, Inc; 1275 Busch Parkway, Buffalo Grove, IL 60089, USA</v>
      </c>
      <c r="AT80" s="56" t="str">
        <f ca="1">IF(BA80&gt;0,_xlfn.XLOOKUP(A80,'1C'!$A:$A,'1C'!O:O,"",0),IF(AR80&lt;&gt;"",VLOOKUP(AR80,INDIRECT(SUBSTITUTE($J80," ","")&amp;"Manufactures"),2,0),"Требуется код страны"))</f>
        <v>Китай</v>
      </c>
      <c r="AU80" s="76">
        <f t="shared" si="2"/>
        <v>0.1</v>
      </c>
      <c r="AV80" s="43">
        <f t="shared" si="3"/>
        <v>0.15000000000000002</v>
      </c>
      <c r="AW80" s="43">
        <f t="shared" si="4"/>
        <v>1.2000000000000002</v>
      </c>
      <c r="AX80" s="43">
        <f t="shared" si="5"/>
        <v>1.8000000000000003</v>
      </c>
      <c r="AY80" s="171">
        <v>6.1625000000000005</v>
      </c>
      <c r="AZ80" s="172">
        <f t="shared" si="6"/>
        <v>73.95</v>
      </c>
      <c r="BA80" s="45">
        <f>IF(A80&lt;&gt;"",IF(_xlfn.XLOOKUP(A80,'1C'!A:A,'1C'!A:A,0,0)&gt;0,1,0),"")</f>
        <v>0</v>
      </c>
      <c r="BB80" s="149">
        <f>IF(C80&lt;&gt;"",IF(_xlfn.XLOOKUP(C80,'1C'!S:S,'1C'!S:S,0,0)&gt;0,0,1),"")</f>
        <v>1</v>
      </c>
      <c r="BC80" s="73" t="str">
        <f t="shared" si="7"/>
        <v>-</v>
      </c>
    </row>
    <row r="81" spans="1:55" ht="173.45" customHeight="1">
      <c r="A81" s="43" t="str">
        <f t="shared" si="0"/>
        <v>21019A-DASblack</v>
      </c>
      <c r="B81" s="45" t="str">
        <f>IF(C81&lt;&gt;"",_xlfn.XLOOKUP(A81,'1C'!A:A,'1C'!B:B,MID(_xlfn.XLOOKUP(C81,'1C'!S:S,'1C'!B:B,"new",0),1,7)&amp;IF(BC81=1,IF(L81&lt;&gt;"",_xlfn.XLOOKUP(L81,Colors!A:A,Colors!B:B,"new",0),"требуется цвет"),""),0))</f>
        <v>new</v>
      </c>
      <c r="C81" s="44" t="s">
        <v>2120</v>
      </c>
      <c r="D81" s="44" t="str">
        <f>Order!C79</f>
        <v>CUFFED KNIT</v>
      </c>
      <c r="E81" s="43" t="str">
        <f>IF(F81&lt;&gt;"",IFERROR(VLOOKUP(F81,Категории!A:B,2,0),""),"Требуется категория")</f>
        <v>Шапки</v>
      </c>
      <c r="F81" s="44" t="s">
        <v>340</v>
      </c>
      <c r="G81" s="63" t="s">
        <v>884</v>
      </c>
      <c r="H81" s="44" t="s">
        <v>389</v>
      </c>
      <c r="J81" s="43" t="str">
        <f>'1C'!$AF$1</f>
        <v>American Needle</v>
      </c>
      <c r="K81" s="104" t="s">
        <v>819</v>
      </c>
      <c r="L81" s="59" t="str">
        <f>IF(K81&lt;&gt;"",IFERROR(VLOOKUP(A81,'1C'!A:T,8,0),IFERROR(VLOOKUP(K81,Colors!D:E,2,0),"")),"")</f>
        <v>черный</v>
      </c>
      <c r="M81" s="145" t="str">
        <f>IF(K81&lt;&gt;"",IFERROR(VLOOKUP(A81,'1C'!A:T,18,0),IFERROR(VLOOKUP(K81,Colors!D:E,2,0),"")),"")</f>
        <v>черный</v>
      </c>
      <c r="N81" s="141" t="str">
        <f>Order!B79</f>
        <v>100% Акрил</v>
      </c>
      <c r="O81" s="65"/>
      <c r="P81" s="63" t="s">
        <v>46</v>
      </c>
      <c r="Q81" s="59" t="s">
        <v>34</v>
      </c>
      <c r="R81" s="58" t="s">
        <v>382</v>
      </c>
      <c r="S81" s="58">
        <v>12</v>
      </c>
      <c r="V81" s="58"/>
      <c r="X81" s="58"/>
      <c r="Z81" s="58"/>
      <c r="AB81" s="58"/>
      <c r="AD81" s="58"/>
      <c r="AQ81" s="59">
        <f t="shared" si="1"/>
        <v>12</v>
      </c>
      <c r="AR81" s="66" t="str">
        <f>Order!A79</f>
        <v>CN</v>
      </c>
      <c r="AS81" s="56" t="str">
        <f ca="1">IF(BA81&gt;0,_xlfn.XLOOKUP(A81,'1C'!$A:$A,'1C'!P:P,"",0,),IF(AR81&lt;&gt;"",VLOOKUP(AR81,INDIRECT(SUBSTITUTE($J81," ","")&amp;"Manufactures"),3,0),"Требуется код страны"))</f>
        <v>American Needle, Inc; 1275 Busch Parkway, Buffalo Grove, IL 60089, USA</v>
      </c>
      <c r="AT81" s="56" t="str">
        <f ca="1">IF(BA81&gt;0,_xlfn.XLOOKUP(A81,'1C'!$A:$A,'1C'!O:O,"",0),IF(AR81&lt;&gt;"",VLOOKUP(AR81,INDIRECT(SUBSTITUTE($J81," ","")&amp;"Manufactures"),2,0),"Требуется код страны"))</f>
        <v>Китай</v>
      </c>
      <c r="AU81" s="76">
        <f t="shared" si="2"/>
        <v>0.1</v>
      </c>
      <c r="AV81" s="43">
        <f t="shared" si="3"/>
        <v>0.15000000000000002</v>
      </c>
      <c r="AW81" s="43">
        <f t="shared" si="4"/>
        <v>1.2000000000000002</v>
      </c>
      <c r="AX81" s="43">
        <f t="shared" si="5"/>
        <v>1.8000000000000003</v>
      </c>
      <c r="AY81" s="171">
        <v>7.0125000000000002</v>
      </c>
      <c r="AZ81" s="172">
        <f t="shared" si="6"/>
        <v>84.15</v>
      </c>
      <c r="BA81" s="45">
        <f>IF(A81&lt;&gt;"",IF(_xlfn.XLOOKUP(A81,'1C'!A:A,'1C'!A:A,0,0)&gt;0,1,0),"")</f>
        <v>0</v>
      </c>
      <c r="BB81" s="149">
        <f>IF(C81&lt;&gt;"",IF(_xlfn.XLOOKUP(C81,'1C'!S:S,'1C'!S:S,0,0)&gt;0,0,1),"")</f>
        <v>1</v>
      </c>
      <c r="BC81" s="73" t="str">
        <f t="shared" si="7"/>
        <v>-</v>
      </c>
    </row>
    <row r="82" spans="1:55" ht="164.1" customHeight="1">
      <c r="A82" s="43" t="str">
        <f t="shared" si="0"/>
        <v>21019A-FENDblack</v>
      </c>
      <c r="B82" s="45" t="str">
        <f>IF(C82&lt;&gt;"",_xlfn.XLOOKUP(A82,'1C'!A:A,'1C'!B:B,MID(_xlfn.XLOOKUP(C82,'1C'!S:S,'1C'!B:B,"new",0),1,7)&amp;IF(BC82=1,IF(L82&lt;&gt;"",_xlfn.XLOOKUP(L82,Colors!A:A,Colors!B:B,"new",0),"требуется цвет"),""),0))</f>
        <v>new</v>
      </c>
      <c r="C82" s="44" t="s">
        <v>2121</v>
      </c>
      <c r="D82" s="44" t="str">
        <f>Order!C80</f>
        <v>CUFFED KNIT</v>
      </c>
      <c r="E82" s="43" t="str">
        <f>IF(F82&lt;&gt;"",IFERROR(VLOOKUP(F82,Категории!A:B,2,0),""),"Требуется категория")</f>
        <v>Шапки</v>
      </c>
      <c r="F82" s="44" t="s">
        <v>340</v>
      </c>
      <c r="G82" s="63" t="s">
        <v>884</v>
      </c>
      <c r="H82" s="44" t="s">
        <v>389</v>
      </c>
      <c r="J82" s="43" t="str">
        <f>'1C'!$AF$1</f>
        <v>American Needle</v>
      </c>
      <c r="K82" s="104" t="s">
        <v>819</v>
      </c>
      <c r="L82" s="59" t="str">
        <f>IF(K82&lt;&gt;"",IFERROR(VLOOKUP(A82,'1C'!A:T,8,0),IFERROR(VLOOKUP(K82,Colors!D:E,2,0),"")),"")</f>
        <v>черный</v>
      </c>
      <c r="M82" s="145" t="str">
        <f>IF(K82&lt;&gt;"",IFERROR(VLOOKUP(A82,'1C'!A:T,18,0),IFERROR(VLOOKUP(K82,Colors!D:E,2,0),"")),"")</f>
        <v>черный</v>
      </c>
      <c r="N82" s="141" t="str">
        <f>Order!B80</f>
        <v>100% Акрил</v>
      </c>
      <c r="O82" s="65"/>
      <c r="P82" s="63" t="s">
        <v>46</v>
      </c>
      <c r="Q82" s="59" t="s">
        <v>34</v>
      </c>
      <c r="R82" s="58" t="s">
        <v>382</v>
      </c>
      <c r="S82" s="58">
        <v>36</v>
      </c>
      <c r="V82" s="58"/>
      <c r="X82" s="58"/>
      <c r="Z82" s="58"/>
      <c r="AB82" s="58"/>
      <c r="AD82" s="58"/>
      <c r="AQ82" s="59">
        <f t="shared" si="1"/>
        <v>36</v>
      </c>
      <c r="AR82" s="66" t="str">
        <f>Order!A80</f>
        <v>CN</v>
      </c>
      <c r="AS82" s="56" t="str">
        <f ca="1">IF(BA82&gt;0,_xlfn.XLOOKUP(A82,'1C'!$A:$A,'1C'!P:P,"",0,),IF(AR82&lt;&gt;"",VLOOKUP(AR82,INDIRECT(SUBSTITUTE($J82," ","")&amp;"Manufactures"),3,0),"Требуется код страны"))</f>
        <v>American Needle, Inc; 1275 Busch Parkway, Buffalo Grove, IL 60089, USA</v>
      </c>
      <c r="AT82" s="56" t="str">
        <f ca="1">IF(BA82&gt;0,_xlfn.XLOOKUP(A82,'1C'!$A:$A,'1C'!O:O,"",0),IF(AR82&lt;&gt;"",VLOOKUP(AR82,INDIRECT(SUBSTITUTE($J82," ","")&amp;"Manufactures"),2,0),"Требуется код страны"))</f>
        <v>Китай</v>
      </c>
      <c r="AU82" s="76">
        <f t="shared" si="2"/>
        <v>0.1</v>
      </c>
      <c r="AV82" s="43">
        <f t="shared" si="3"/>
        <v>0.15000000000000002</v>
      </c>
      <c r="AW82" s="43">
        <f t="shared" si="4"/>
        <v>3.6</v>
      </c>
      <c r="AX82" s="43">
        <f t="shared" si="5"/>
        <v>5.4</v>
      </c>
      <c r="AY82" s="171">
        <v>7.0124999999999993</v>
      </c>
      <c r="AZ82" s="172">
        <f t="shared" si="6"/>
        <v>252.45</v>
      </c>
      <c r="BA82" s="45">
        <f>IF(A82&lt;&gt;"",IF(_xlfn.XLOOKUP(A82,'1C'!A:A,'1C'!A:A,0,0)&gt;0,1,0),"")</f>
        <v>0</v>
      </c>
      <c r="BB82" s="149">
        <f>IF(C82&lt;&gt;"",IF(_xlfn.XLOOKUP(C82,'1C'!S:S,'1C'!S:S,0,0)&gt;0,0,1),"")</f>
        <v>1</v>
      </c>
      <c r="BC82" s="73" t="str">
        <f t="shared" si="7"/>
        <v>-</v>
      </c>
    </row>
    <row r="83" spans="1:55" ht="168.4" customHeight="1">
      <c r="A83" s="43" t="str">
        <f t="shared" si="0"/>
        <v>21019A-HTCnavy</v>
      </c>
      <c r="B83" s="45" t="str">
        <f>IF(C83&lt;&gt;"",_xlfn.XLOOKUP(A83,'1C'!A:A,'1C'!B:B,MID(_xlfn.XLOOKUP(C83,'1C'!S:S,'1C'!B:B,"new",0),1,7)&amp;IF(BC83=1,IF(L83&lt;&gt;"",_xlfn.XLOOKUP(L83,Colors!A:A,Colors!B:B,"new",0),"требуется цвет"),""),0))</f>
        <v>new</v>
      </c>
      <c r="C83" s="44" t="s">
        <v>2122</v>
      </c>
      <c r="D83" s="44" t="str">
        <f>Order!C81</f>
        <v>CUFFED KNIT</v>
      </c>
      <c r="E83" s="43" t="str">
        <f>IF(F83&lt;&gt;"",IFERROR(VLOOKUP(F83,Категории!A:B,2,0),""),"Требуется категория")</f>
        <v>Шапки</v>
      </c>
      <c r="F83" s="44" t="s">
        <v>340</v>
      </c>
      <c r="G83" s="63" t="s">
        <v>884</v>
      </c>
      <c r="H83" s="44" t="s">
        <v>389</v>
      </c>
      <c r="J83" s="43" t="str">
        <f>'1C'!$AF$1</f>
        <v>American Needle</v>
      </c>
      <c r="K83" s="104" t="s">
        <v>818</v>
      </c>
      <c r="L83" s="59" t="str">
        <f>IF(K83&lt;&gt;"",IFERROR(VLOOKUP(A83,'1C'!A:T,8,0),IFERROR(VLOOKUP(K83,Colors!D:E,2,0),"")),"")</f>
        <v>темно-синий</v>
      </c>
      <c r="M83" s="145" t="str">
        <f>IF(K83&lt;&gt;"",IFERROR(VLOOKUP(A83,'1C'!A:T,18,0),IFERROR(VLOOKUP(K83,Colors!D:E,2,0),"")),"")</f>
        <v>темно-синий</v>
      </c>
      <c r="N83" s="141" t="str">
        <f>Order!B81</f>
        <v>100% Акрил</v>
      </c>
      <c r="O83" s="65"/>
      <c r="P83" s="63" t="s">
        <v>46</v>
      </c>
      <c r="Q83" s="59" t="s">
        <v>34</v>
      </c>
      <c r="R83" s="58" t="s">
        <v>382</v>
      </c>
      <c r="S83" s="58">
        <v>12</v>
      </c>
      <c r="V83" s="58"/>
      <c r="X83" s="58"/>
      <c r="Z83" s="58"/>
      <c r="AB83" s="58"/>
      <c r="AD83" s="58"/>
      <c r="AQ83" s="59">
        <f t="shared" si="1"/>
        <v>12</v>
      </c>
      <c r="AR83" s="66" t="str">
        <f>Order!A81</f>
        <v>CN</v>
      </c>
      <c r="AS83" s="56" t="str">
        <f ca="1">IF(BA83&gt;0,_xlfn.XLOOKUP(A83,'1C'!$A:$A,'1C'!P:P,"",0,),IF(AR83&lt;&gt;"",VLOOKUP(AR83,INDIRECT(SUBSTITUTE($J83," ","")&amp;"Manufactures"),3,0),"Требуется код страны"))</f>
        <v>American Needle, Inc; 1275 Busch Parkway, Buffalo Grove, IL 60089, USA</v>
      </c>
      <c r="AT83" s="56" t="str">
        <f ca="1">IF(BA83&gt;0,_xlfn.XLOOKUP(A83,'1C'!$A:$A,'1C'!O:O,"",0),IF(AR83&lt;&gt;"",VLOOKUP(AR83,INDIRECT(SUBSTITUTE($J83," ","")&amp;"Manufactures"),2,0),"Требуется код страны"))</f>
        <v>Китай</v>
      </c>
      <c r="AU83" s="76">
        <f t="shared" si="2"/>
        <v>0.1</v>
      </c>
      <c r="AV83" s="43">
        <f t="shared" si="3"/>
        <v>0.15000000000000002</v>
      </c>
      <c r="AW83" s="43">
        <f t="shared" si="4"/>
        <v>1.2000000000000002</v>
      </c>
      <c r="AX83" s="43">
        <f t="shared" si="5"/>
        <v>1.8000000000000003</v>
      </c>
      <c r="AY83" s="171">
        <v>7.0125000000000002</v>
      </c>
      <c r="AZ83" s="172">
        <f t="shared" si="6"/>
        <v>84.15</v>
      </c>
      <c r="BA83" s="45">
        <f>IF(A83&lt;&gt;"",IF(_xlfn.XLOOKUP(A83,'1C'!A:A,'1C'!A:A,0,0)&gt;0,1,0),"")</f>
        <v>0</v>
      </c>
      <c r="BB83" s="149">
        <f>IF(C83&lt;&gt;"",IF(_xlfn.XLOOKUP(C83,'1C'!S:S,'1C'!S:S,0,0)&gt;0,0,1),"")</f>
        <v>1</v>
      </c>
      <c r="BC83" s="73" t="str">
        <f t="shared" si="7"/>
        <v>-</v>
      </c>
    </row>
    <row r="84" spans="1:55" ht="164.1" customHeight="1">
      <c r="A84" s="43" t="str">
        <f t="shared" si="0"/>
        <v>21019A-LAKblack</v>
      </c>
      <c r="B84" s="45" t="str">
        <f>IF(C84&lt;&gt;"",_xlfn.XLOOKUP(A84,'1C'!A:A,'1C'!B:B,MID(_xlfn.XLOOKUP(C84,'1C'!S:S,'1C'!B:B,"new",0),1,7)&amp;IF(BC84=1,IF(L84&lt;&gt;"",_xlfn.XLOOKUP(L84,Colors!A:A,Colors!B:B,"new",0),"требуется цвет"),""),0))</f>
        <v>new</v>
      </c>
      <c r="C84" s="44" t="s">
        <v>2123</v>
      </c>
      <c r="D84" s="44" t="str">
        <f>Order!C82</f>
        <v>CUFFED KNIT</v>
      </c>
      <c r="E84" s="43" t="str">
        <f>IF(F84&lt;&gt;"",IFERROR(VLOOKUP(F84,Категории!A:B,2,0),""),"Требуется категория")</f>
        <v>Шапки</v>
      </c>
      <c r="F84" s="44" t="s">
        <v>340</v>
      </c>
      <c r="G84" s="63" t="s">
        <v>884</v>
      </c>
      <c r="H84" s="44" t="s">
        <v>389</v>
      </c>
      <c r="J84" s="43" t="str">
        <f>'1C'!$AF$1</f>
        <v>American Needle</v>
      </c>
      <c r="K84" s="104" t="s">
        <v>819</v>
      </c>
      <c r="L84" s="59" t="str">
        <f>IF(K84&lt;&gt;"",IFERROR(VLOOKUP(A84,'1C'!A:T,8,0),IFERROR(VLOOKUP(K84,Colors!D:E,2,0),"")),"")</f>
        <v>черный</v>
      </c>
      <c r="M84" s="145" t="str">
        <f>IF(K84&lt;&gt;"",IFERROR(VLOOKUP(A84,'1C'!A:T,18,0),IFERROR(VLOOKUP(K84,Colors!D:E,2,0),"")),"")</f>
        <v>черный</v>
      </c>
      <c r="N84" s="141" t="str">
        <f>Order!B82</f>
        <v>100% Акрил</v>
      </c>
      <c r="O84" s="65"/>
      <c r="P84" s="44" t="s">
        <v>46</v>
      </c>
      <c r="Q84" s="59" t="s">
        <v>34</v>
      </c>
      <c r="R84" s="58" t="s">
        <v>382</v>
      </c>
      <c r="S84" s="44">
        <v>24</v>
      </c>
      <c r="AQ84" s="59">
        <f t="shared" si="1"/>
        <v>24</v>
      </c>
      <c r="AR84" s="66" t="str">
        <f>Order!A82</f>
        <v>CN</v>
      </c>
      <c r="AS84" s="56" t="str">
        <f ca="1">IF(BA84&gt;0,_xlfn.XLOOKUP(A84,'1C'!$A:$A,'1C'!P:P,"",0,),IF(AR84&lt;&gt;"",VLOOKUP(AR84,INDIRECT(SUBSTITUTE($J84," ","")&amp;"Manufactures"),3,0),"Требуется код страны"))</f>
        <v>American Needle, Inc; 1275 Busch Parkway, Buffalo Grove, IL 60089, USA</v>
      </c>
      <c r="AT84" s="56" t="str">
        <f ca="1">IF(BA84&gt;0,_xlfn.XLOOKUP(A84,'1C'!$A:$A,'1C'!O:O,"",0),IF(AR84&lt;&gt;"",VLOOKUP(AR84,INDIRECT(SUBSTITUTE($J84," ","")&amp;"Manufactures"),2,0),"Требуется код страны"))</f>
        <v>Китай</v>
      </c>
      <c r="AU84" s="76">
        <f t="shared" si="2"/>
        <v>0.1</v>
      </c>
      <c r="AV84" s="43">
        <f t="shared" si="3"/>
        <v>0.15000000000000002</v>
      </c>
      <c r="AW84" s="43">
        <f t="shared" si="4"/>
        <v>2.4000000000000004</v>
      </c>
      <c r="AX84" s="43">
        <f t="shared" si="5"/>
        <v>3.6000000000000005</v>
      </c>
      <c r="AY84" s="171">
        <v>7.0125000000000002</v>
      </c>
      <c r="AZ84" s="172">
        <f t="shared" si="6"/>
        <v>168.3</v>
      </c>
      <c r="BA84" s="45">
        <f>IF(A84&lt;&gt;"",IF(_xlfn.XLOOKUP(A84,'1C'!A:A,'1C'!A:A,0,0)&gt;0,1,0),"")</f>
        <v>0</v>
      </c>
      <c r="BB84" s="150">
        <f>IF(C84&lt;&gt;"",IF(_xlfn.XLOOKUP(C84,'1C'!S:S,'1C'!S:S,0,0)&gt;0,0,1),"")</f>
        <v>1</v>
      </c>
      <c r="BC84" s="45" t="str">
        <f t="shared" si="7"/>
        <v>-</v>
      </c>
    </row>
    <row r="85" spans="1:55" ht="168.4" customHeight="1">
      <c r="A85" s="43" t="str">
        <f t="shared" si="0"/>
        <v>21019A-LOSroyal</v>
      </c>
      <c r="B85" s="45" t="str">
        <f>IF(C85&lt;&gt;"",_xlfn.XLOOKUP(A85,'1C'!A:A,'1C'!B:B,MID(_xlfn.XLOOKUP(C85,'1C'!S:S,'1C'!B:B,"new",0),1,7)&amp;IF(BC85=1,IF(L85&lt;&gt;"",_xlfn.XLOOKUP(L85,Colors!A:A,Colors!B:B,"new",0),"требуется цвет"),""),0))</f>
        <v>new</v>
      </c>
      <c r="C85" s="44" t="s">
        <v>2124</v>
      </c>
      <c r="D85" s="44" t="str">
        <f>Order!C83</f>
        <v>CUFFED KNIT</v>
      </c>
      <c r="E85" s="43" t="str">
        <f>IF(F85&lt;&gt;"",IFERROR(VLOOKUP(F85,Категории!A:B,2,0),""),"Требуется категория")</f>
        <v>Шапки</v>
      </c>
      <c r="F85" s="44" t="s">
        <v>340</v>
      </c>
      <c r="G85" s="63" t="s">
        <v>884</v>
      </c>
      <c r="H85" s="44" t="s">
        <v>389</v>
      </c>
      <c r="J85" s="43" t="str">
        <f>'1C'!$AF$1</f>
        <v>American Needle</v>
      </c>
      <c r="K85" s="104" t="s">
        <v>1576</v>
      </c>
      <c r="L85" s="58" t="s">
        <v>71</v>
      </c>
      <c r="M85" s="66"/>
      <c r="N85" s="141" t="str">
        <f>Order!B83</f>
        <v>100% Акрил</v>
      </c>
      <c r="O85" s="65"/>
      <c r="P85" s="44" t="s">
        <v>46</v>
      </c>
      <c r="Q85" s="59" t="s">
        <v>34</v>
      </c>
      <c r="R85" s="58" t="s">
        <v>382</v>
      </c>
      <c r="S85" s="44">
        <v>12</v>
      </c>
      <c r="AQ85" s="59">
        <f t="shared" si="1"/>
        <v>12</v>
      </c>
      <c r="AR85" s="66" t="str">
        <f>Order!A83</f>
        <v>CN</v>
      </c>
      <c r="AS85" s="56" t="str">
        <f ca="1">IF(BA85&gt;0,_xlfn.XLOOKUP(A85,'1C'!$A:$A,'1C'!P:P,"",0,),IF(AR85&lt;&gt;"",VLOOKUP(AR85,INDIRECT(SUBSTITUTE($J85," ","")&amp;"Manufactures"),3,0),"Требуется код страны"))</f>
        <v>American Needle, Inc; 1275 Busch Parkway, Buffalo Grove, IL 60089, USA</v>
      </c>
      <c r="AT85" s="56" t="str">
        <f ca="1">IF(BA85&gt;0,_xlfn.XLOOKUP(A85,'1C'!$A:$A,'1C'!O:O,"",0),IF(AR85&lt;&gt;"",VLOOKUP(AR85,INDIRECT(SUBSTITUTE($J85," ","")&amp;"Manufactures"),2,0),"Требуется код страны"))</f>
        <v>Китай</v>
      </c>
      <c r="AU85" s="76">
        <f t="shared" si="2"/>
        <v>0.1</v>
      </c>
      <c r="AV85" s="43">
        <f t="shared" si="3"/>
        <v>0.15000000000000002</v>
      </c>
      <c r="AW85" s="43">
        <f t="shared" si="4"/>
        <v>1.2000000000000002</v>
      </c>
      <c r="AX85" s="43">
        <f t="shared" si="5"/>
        <v>1.8000000000000003</v>
      </c>
      <c r="AY85" s="171">
        <v>7.0125000000000002</v>
      </c>
      <c r="AZ85" s="172">
        <f t="shared" si="6"/>
        <v>84.15</v>
      </c>
      <c r="BA85" s="45">
        <f>IF(A85&lt;&gt;"",IF(_xlfn.XLOOKUP(A85,'1C'!A:A,'1C'!A:A,0,0)&gt;0,1,0),"")</f>
        <v>0</v>
      </c>
      <c r="BB85" s="150">
        <f>IF(C85&lt;&gt;"",IF(_xlfn.XLOOKUP(C85,'1C'!S:S,'1C'!S:S,0,0)&gt;0,0,1),"")</f>
        <v>1</v>
      </c>
      <c r="BC85" s="45" t="str">
        <f t="shared" si="7"/>
        <v>-</v>
      </c>
    </row>
    <row r="86" spans="1:55" ht="167.65" customHeight="1">
      <c r="A86" s="43" t="str">
        <f t="shared" si="0"/>
        <v>21019A-MNWdark green</v>
      </c>
      <c r="B86" s="45" t="str">
        <f>IF(C86&lt;&gt;"",_xlfn.XLOOKUP(A86,'1C'!A:A,'1C'!B:B,MID(_xlfn.XLOOKUP(C86,'1C'!S:S,'1C'!B:B,"new",0),1,7)&amp;IF(BC86=1,IF(L86&lt;&gt;"",_xlfn.XLOOKUP(L86,Colors!A:A,Colors!B:B,"new",0),"требуется цвет"),""),0))</f>
        <v>new</v>
      </c>
      <c r="C86" s="44" t="s">
        <v>2125</v>
      </c>
      <c r="D86" s="44" t="str">
        <f>Order!C84</f>
        <v>CUFFED KNIT</v>
      </c>
      <c r="E86" s="43" t="str">
        <f>IF(F86&lt;&gt;"",IFERROR(VLOOKUP(F86,Категории!A:B,2,0),""),"Требуется категория")</f>
        <v>Шапки</v>
      </c>
      <c r="F86" s="44" t="s">
        <v>340</v>
      </c>
      <c r="G86" s="63" t="s">
        <v>884</v>
      </c>
      <c r="H86" s="44" t="s">
        <v>389</v>
      </c>
      <c r="J86" s="43" t="str">
        <f>'1C'!$AF$1</f>
        <v>American Needle</v>
      </c>
      <c r="K86" s="104" t="s">
        <v>2284</v>
      </c>
      <c r="L86" s="63" t="s">
        <v>269</v>
      </c>
      <c r="M86" s="66"/>
      <c r="N86" s="141" t="str">
        <f>Order!B84</f>
        <v>100% Акрил</v>
      </c>
      <c r="O86" s="65"/>
      <c r="P86" s="63" t="s">
        <v>46</v>
      </c>
      <c r="Q86" s="59" t="s">
        <v>34</v>
      </c>
      <c r="R86" s="58" t="s">
        <v>382</v>
      </c>
      <c r="S86" s="44">
        <v>12</v>
      </c>
      <c r="AQ86" s="59">
        <f t="shared" si="1"/>
        <v>12</v>
      </c>
      <c r="AR86" s="66" t="str">
        <f>Order!A84</f>
        <v>CN</v>
      </c>
      <c r="AS86" s="56" t="str">
        <f ca="1">IF(BA86&gt;0,_xlfn.XLOOKUP(A86,'1C'!$A:$A,'1C'!P:P,"",0,),IF(AR86&lt;&gt;"",VLOOKUP(AR86,INDIRECT(SUBSTITUTE($J86," ","")&amp;"Manufactures"),3,0),"Требуется код страны"))</f>
        <v>American Needle, Inc; 1275 Busch Parkway, Buffalo Grove, IL 60089, USA</v>
      </c>
      <c r="AT86" s="56" t="str">
        <f ca="1">IF(BA86&gt;0,_xlfn.XLOOKUP(A86,'1C'!$A:$A,'1C'!O:O,"",0),IF(AR86&lt;&gt;"",VLOOKUP(AR86,INDIRECT(SUBSTITUTE($J86," ","")&amp;"Manufactures"),2,0),"Требуется код страны"))</f>
        <v>Китай</v>
      </c>
      <c r="AU86" s="76">
        <f t="shared" si="2"/>
        <v>0.1</v>
      </c>
      <c r="AV86" s="43">
        <f t="shared" si="3"/>
        <v>0.15000000000000002</v>
      </c>
      <c r="AW86" s="43">
        <f t="shared" si="4"/>
        <v>1.2000000000000002</v>
      </c>
      <c r="AX86" s="43">
        <f t="shared" si="5"/>
        <v>1.8000000000000003</v>
      </c>
      <c r="AY86" s="171">
        <v>7.0125000000000002</v>
      </c>
      <c r="AZ86" s="172">
        <f t="shared" si="6"/>
        <v>84.15</v>
      </c>
      <c r="BA86" s="45">
        <f>IF(A86&lt;&gt;"",IF(_xlfn.XLOOKUP(A86,'1C'!A:A,'1C'!A:A,0,0)&gt;0,1,0),"")</f>
        <v>0</v>
      </c>
      <c r="BB86" s="150">
        <f>IF(C86&lt;&gt;"",IF(_xlfn.XLOOKUP(C86,'1C'!S:S,'1C'!S:S,0,0)&gt;0,0,1),"")</f>
        <v>1</v>
      </c>
      <c r="BC86" s="45" t="str">
        <f t="shared" si="7"/>
        <v>-</v>
      </c>
    </row>
    <row r="87" spans="1:55" ht="168.4" customHeight="1">
      <c r="A87" s="43" t="str">
        <f t="shared" si="0"/>
        <v>21019A-NAPnavy</v>
      </c>
      <c r="B87" s="45" t="str">
        <f>IF(C87&lt;&gt;"",_xlfn.XLOOKUP(A87,'1C'!A:A,'1C'!B:B,MID(_xlfn.XLOOKUP(C87,'1C'!S:S,'1C'!B:B,"new",0),1,7)&amp;IF(BC87=1,IF(L87&lt;&gt;"",_xlfn.XLOOKUP(L87,Colors!A:A,Colors!B:B,"new",0),"требуется цвет"),""),0))</f>
        <v>new</v>
      </c>
      <c r="C87" s="44" t="s">
        <v>2126</v>
      </c>
      <c r="D87" s="44" t="str">
        <f>Order!C85</f>
        <v>CUFFED KNIT</v>
      </c>
      <c r="E87" s="43" t="str">
        <f>IF(F87&lt;&gt;"",IFERROR(VLOOKUP(F87,Категории!A:B,2,0),""),"Требуется категория")</f>
        <v>Шапки</v>
      </c>
      <c r="F87" s="44" t="s">
        <v>340</v>
      </c>
      <c r="G87" s="63" t="s">
        <v>884</v>
      </c>
      <c r="H87" s="44" t="s">
        <v>389</v>
      </c>
      <c r="J87" s="43" t="str">
        <f>'1C'!$AF$1</f>
        <v>American Needle</v>
      </c>
      <c r="K87" s="104" t="s">
        <v>818</v>
      </c>
      <c r="L87" s="59" t="str">
        <f>IF(K87&lt;&gt;"",IFERROR(VLOOKUP(A87,'1C'!A:T,8,0),IFERROR(VLOOKUP(K87,Colors!D:E,2,0),"")),"")</f>
        <v>темно-синий</v>
      </c>
      <c r="M87" s="145" t="str">
        <f>IF(K87&lt;&gt;"",IFERROR(VLOOKUP(A87,'1C'!A:T,18,0),IFERROR(VLOOKUP(K87,Colors!D:E,2,0),"")),"")</f>
        <v>темно-синий</v>
      </c>
      <c r="N87" s="141" t="str">
        <f>Order!B85</f>
        <v>100% Акрил</v>
      </c>
      <c r="O87" s="65"/>
      <c r="P87" s="44" t="s">
        <v>46</v>
      </c>
      <c r="Q87" s="59" t="s">
        <v>34</v>
      </c>
      <c r="R87" s="58" t="s">
        <v>382</v>
      </c>
      <c r="S87" s="44">
        <v>24</v>
      </c>
      <c r="AQ87" s="59">
        <f t="shared" si="1"/>
        <v>24</v>
      </c>
      <c r="AR87" s="66" t="str">
        <f>Order!A85</f>
        <v>CN</v>
      </c>
      <c r="AS87" s="56" t="str">
        <f ca="1">IF(BA87&gt;0,_xlfn.XLOOKUP(A87,'1C'!$A:$A,'1C'!P:P,"",0,),IF(AR87&lt;&gt;"",VLOOKUP(AR87,INDIRECT(SUBSTITUTE($J87," ","")&amp;"Manufactures"),3,0),"Требуется код страны"))</f>
        <v>American Needle, Inc; 1275 Busch Parkway, Buffalo Grove, IL 60089, USA</v>
      </c>
      <c r="AT87" s="56" t="str">
        <f ca="1">IF(BA87&gt;0,_xlfn.XLOOKUP(A87,'1C'!$A:$A,'1C'!O:O,"",0),IF(AR87&lt;&gt;"",VLOOKUP(AR87,INDIRECT(SUBSTITUTE($J87," ","")&amp;"Manufactures"),2,0),"Требуется код страны"))</f>
        <v>Китай</v>
      </c>
      <c r="AU87" s="76">
        <f t="shared" si="2"/>
        <v>0.1</v>
      </c>
      <c r="AV87" s="43">
        <f t="shared" si="3"/>
        <v>0.15000000000000002</v>
      </c>
      <c r="AW87" s="43">
        <f t="shared" si="4"/>
        <v>2.4000000000000004</v>
      </c>
      <c r="AX87" s="43">
        <f t="shared" si="5"/>
        <v>3.6000000000000005</v>
      </c>
      <c r="AY87" s="171">
        <v>7.0125000000000002</v>
      </c>
      <c r="AZ87" s="172">
        <f t="shared" si="6"/>
        <v>168.3</v>
      </c>
      <c r="BA87" s="45">
        <f>IF(A87&lt;&gt;"",IF(_xlfn.XLOOKUP(A87,'1C'!A:A,'1C'!A:A,0,0)&gt;0,1,0),"")</f>
        <v>0</v>
      </c>
      <c r="BB87" s="150">
        <f>IF(C87&lt;&gt;"",IF(_xlfn.XLOOKUP(C87,'1C'!S:S,'1C'!S:S,0,0)&gt;0,0,1),"")</f>
        <v>1</v>
      </c>
      <c r="BC87" s="45" t="str">
        <f t="shared" si="7"/>
        <v>-</v>
      </c>
    </row>
    <row r="88" spans="1:55" ht="173.45" customHeight="1">
      <c r="A88" s="43" t="str">
        <f t="shared" si="0"/>
        <v>21019A-NASAblack</v>
      </c>
      <c r="B88" s="45" t="str">
        <f>IF(C88&lt;&gt;"",_xlfn.XLOOKUP(A88,'1C'!A:A,'1C'!B:B,MID(_xlfn.XLOOKUP(C88,'1C'!S:S,'1C'!B:B,"new",0),1,7)&amp;IF(BC88=1,IF(L88&lt;&gt;"",_xlfn.XLOOKUP(L88,Colors!A:A,Colors!B:B,"new",0),"требуется цвет"),""),0))</f>
        <v>new</v>
      </c>
      <c r="C88" s="44" t="s">
        <v>2127</v>
      </c>
      <c r="D88" s="44" t="str">
        <f>Order!C86</f>
        <v>CUFFED KNIT</v>
      </c>
      <c r="E88" s="43" t="str">
        <f>IF(F88&lt;&gt;"",IFERROR(VLOOKUP(F88,Категории!A:B,2,0),""),"Требуется категория")</f>
        <v>Шапки</v>
      </c>
      <c r="F88" s="44" t="s">
        <v>340</v>
      </c>
      <c r="G88" s="63" t="s">
        <v>873</v>
      </c>
      <c r="H88" s="44" t="s">
        <v>389</v>
      </c>
      <c r="J88" s="43" t="str">
        <f>'1C'!$AF$1</f>
        <v>American Needle</v>
      </c>
      <c r="K88" s="104" t="s">
        <v>819</v>
      </c>
      <c r="L88" s="59" t="str">
        <f>IF(K88&lt;&gt;"",IFERROR(VLOOKUP(A88,'1C'!A:T,8,0),IFERROR(VLOOKUP(K88,Colors!D:E,2,0),"")),"")</f>
        <v>черный</v>
      </c>
      <c r="M88" s="145" t="str">
        <f>IF(K88&lt;&gt;"",IFERROR(VLOOKUP(A88,'1C'!A:T,18,0),IFERROR(VLOOKUP(K88,Colors!D:E,2,0),"")),"")</f>
        <v>черный</v>
      </c>
      <c r="N88" s="141" t="str">
        <f>Order!B86</f>
        <v>100% Акрил</v>
      </c>
      <c r="O88" s="65"/>
      <c r="P88" s="44" t="s">
        <v>46</v>
      </c>
      <c r="Q88" s="59" t="s">
        <v>34</v>
      </c>
      <c r="R88" s="58" t="s">
        <v>382</v>
      </c>
      <c r="S88" s="44">
        <v>36</v>
      </c>
      <c r="AQ88" s="59">
        <f t="shared" si="1"/>
        <v>36</v>
      </c>
      <c r="AR88" s="66" t="str">
        <f>Order!A86</f>
        <v>CN</v>
      </c>
      <c r="AS88" s="56" t="str">
        <f ca="1">IF(BA88&gt;0,_xlfn.XLOOKUP(A88,'1C'!$A:$A,'1C'!P:P,"",0,),IF(AR88&lt;&gt;"",VLOOKUP(AR88,INDIRECT(SUBSTITUTE($J88," ","")&amp;"Manufactures"),3,0),"Требуется код страны"))</f>
        <v>American Needle, Inc; 1275 Busch Parkway, Buffalo Grove, IL 60089, USA</v>
      </c>
      <c r="AT88" s="56" t="str">
        <f ca="1">IF(BA88&gt;0,_xlfn.XLOOKUP(A88,'1C'!$A:$A,'1C'!O:O,"",0),IF(AR88&lt;&gt;"",VLOOKUP(AR88,INDIRECT(SUBSTITUTE($J88," ","")&amp;"Manufactures"),2,0),"Требуется код страны"))</f>
        <v>Китай</v>
      </c>
      <c r="AU88" s="76">
        <f t="shared" si="2"/>
        <v>0.1</v>
      </c>
      <c r="AV88" s="43">
        <f t="shared" si="3"/>
        <v>0.15000000000000002</v>
      </c>
      <c r="AW88" s="43">
        <f t="shared" si="4"/>
        <v>3.6</v>
      </c>
      <c r="AX88" s="43">
        <f t="shared" si="5"/>
        <v>5.4</v>
      </c>
      <c r="AY88" s="171">
        <v>4.6750000000000007</v>
      </c>
      <c r="AZ88" s="172">
        <f t="shared" si="6"/>
        <v>168.3</v>
      </c>
      <c r="BA88" s="45">
        <f>IF(A88&lt;&gt;"",IF(_xlfn.XLOOKUP(A88,'1C'!A:A,'1C'!A:A,0,0)&gt;0,1,0),"")</f>
        <v>0</v>
      </c>
      <c r="BB88" s="150">
        <f>IF(C88&lt;&gt;"",IF(_xlfn.XLOOKUP(C88,'1C'!S:S,'1C'!S:S,0,0)&gt;0,0,1),"")</f>
        <v>1</v>
      </c>
      <c r="BC88" s="45" t="str">
        <f t="shared" si="7"/>
        <v>-</v>
      </c>
    </row>
    <row r="89" spans="1:55" ht="169.15" customHeight="1">
      <c r="A89" s="43" t="str">
        <f t="shared" si="0"/>
        <v>21019A-PCOblack</v>
      </c>
      <c r="B89" s="45" t="str">
        <f>IF(C89&lt;&gt;"",_xlfn.XLOOKUP(A89,'1C'!A:A,'1C'!B:B,MID(_xlfn.XLOOKUP(C89,'1C'!S:S,'1C'!B:B,"new",0),1,7)&amp;IF(BC89=1,IF(L89&lt;&gt;"",_xlfn.XLOOKUP(L89,Colors!A:A,Colors!B:B,"new",0),"требуется цвет"),""),0))</f>
        <v>new</v>
      </c>
      <c r="C89" s="44" t="s">
        <v>2128</v>
      </c>
      <c r="D89" s="44" t="str">
        <f>Order!C87</f>
        <v>CUFFED KNIT</v>
      </c>
      <c r="E89" s="43" t="str">
        <f>IF(F89&lt;&gt;"",IFERROR(VLOOKUP(F89,Категории!A:B,2,0),""),"Требуется категория")</f>
        <v>Шапки</v>
      </c>
      <c r="F89" s="44" t="s">
        <v>340</v>
      </c>
      <c r="G89" s="63" t="s">
        <v>884</v>
      </c>
      <c r="H89" s="44" t="s">
        <v>389</v>
      </c>
      <c r="J89" s="43" t="str">
        <f>'1C'!$AF$1</f>
        <v>American Needle</v>
      </c>
      <c r="K89" s="104" t="s">
        <v>819</v>
      </c>
      <c r="L89" s="59" t="str">
        <f>IF(K89&lt;&gt;"",IFERROR(VLOOKUP(A89,'1C'!A:T,8,0),IFERROR(VLOOKUP(K89,Colors!D:E,2,0),"")),"")</f>
        <v>черный</v>
      </c>
      <c r="M89" s="145" t="str">
        <f>IF(K89&lt;&gt;"",IFERROR(VLOOKUP(A89,'1C'!A:T,18,0),IFERROR(VLOOKUP(K89,Colors!D:E,2,0),"")),"")</f>
        <v>черный</v>
      </c>
      <c r="N89" s="141" t="str">
        <f>Order!B87</f>
        <v>100% Акрил</v>
      </c>
      <c r="O89" s="65"/>
      <c r="P89" s="44" t="s">
        <v>46</v>
      </c>
      <c r="Q89" s="59" t="s">
        <v>34</v>
      </c>
      <c r="R89" s="58" t="s">
        <v>382</v>
      </c>
      <c r="S89" s="44">
        <v>12</v>
      </c>
      <c r="AQ89" s="59">
        <f t="shared" si="1"/>
        <v>12</v>
      </c>
      <c r="AR89" s="66" t="str">
        <f>Order!A87</f>
        <v>CN</v>
      </c>
      <c r="AS89" s="56" t="str">
        <f ca="1">IF(BA89&gt;0,_xlfn.XLOOKUP(A89,'1C'!$A:$A,'1C'!P:P,"",0,),IF(AR89&lt;&gt;"",VLOOKUP(AR89,INDIRECT(SUBSTITUTE($J89," ","")&amp;"Manufactures"),3,0),"Требуется код страны"))</f>
        <v>American Needle, Inc; 1275 Busch Parkway, Buffalo Grove, IL 60089, USA</v>
      </c>
      <c r="AT89" s="56" t="str">
        <f ca="1">IF(BA89&gt;0,_xlfn.XLOOKUP(A89,'1C'!$A:$A,'1C'!O:O,"",0),IF(AR89&lt;&gt;"",VLOOKUP(AR89,INDIRECT(SUBSTITUTE($J89," ","")&amp;"Manufactures"),2,0),"Требуется код страны"))</f>
        <v>Китай</v>
      </c>
      <c r="AU89" s="76">
        <f t="shared" si="2"/>
        <v>0.1</v>
      </c>
      <c r="AV89" s="43">
        <f t="shared" si="3"/>
        <v>0.15000000000000002</v>
      </c>
      <c r="AW89" s="43">
        <f t="shared" si="4"/>
        <v>1.2000000000000002</v>
      </c>
      <c r="AX89" s="43">
        <f t="shared" si="5"/>
        <v>1.8000000000000003</v>
      </c>
      <c r="AY89" s="171">
        <v>7.0125000000000002</v>
      </c>
      <c r="AZ89" s="172">
        <f t="shared" si="6"/>
        <v>84.15</v>
      </c>
      <c r="BA89" s="45">
        <f>IF(A89&lt;&gt;"",IF(_xlfn.XLOOKUP(A89,'1C'!A:A,'1C'!A:A,0,0)&gt;0,1,0),"")</f>
        <v>0</v>
      </c>
      <c r="BB89" s="150">
        <f>IF(C89&lt;&gt;"",IF(_xlfn.XLOOKUP(C89,'1C'!S:S,'1C'!S:S,0,0)&gt;0,0,1),"")</f>
        <v>1</v>
      </c>
      <c r="BC89" s="45" t="str">
        <f t="shared" si="7"/>
        <v>-</v>
      </c>
    </row>
    <row r="90" spans="1:55" ht="171.75" customHeight="1">
      <c r="A90" s="43" t="str">
        <f t="shared" si="0"/>
        <v>21019A-PINKFblack</v>
      </c>
      <c r="B90" s="45" t="str">
        <f>IF(C90&lt;&gt;"",_xlfn.XLOOKUP(A90,'1C'!A:A,'1C'!B:B,MID(_xlfn.XLOOKUP(C90,'1C'!S:S,'1C'!B:B,"new",0),1,7)&amp;IF(BC90=1,IF(L90&lt;&gt;"",_xlfn.XLOOKUP(L90,Colors!A:A,Colors!B:B,"new",0),"требуется цвет"),""),0))</f>
        <v>new</v>
      </c>
      <c r="C90" s="44" t="s">
        <v>2129</v>
      </c>
      <c r="D90" s="44" t="str">
        <f>Order!C88</f>
        <v>CUFFED KNIT</v>
      </c>
      <c r="E90" s="43" t="str">
        <f>IF(F90&lt;&gt;"",IFERROR(VLOOKUP(F90,Категории!A:B,2,0),""),"Требуется категория")</f>
        <v>Шапки</v>
      </c>
      <c r="F90" s="44" t="s">
        <v>340</v>
      </c>
      <c r="G90" s="63" t="s">
        <v>884</v>
      </c>
      <c r="H90" s="44" t="s">
        <v>389</v>
      </c>
      <c r="J90" s="43" t="str">
        <f>'1C'!$AF$1</f>
        <v>American Needle</v>
      </c>
      <c r="K90" s="104" t="s">
        <v>819</v>
      </c>
      <c r="L90" s="59" t="str">
        <f>IF(K90&lt;&gt;"",IFERROR(VLOOKUP(A90,'1C'!A:T,8,0),IFERROR(VLOOKUP(K90,Colors!D:E,2,0),"")),"")</f>
        <v>черный</v>
      </c>
      <c r="M90" s="145" t="str">
        <f>IF(K90&lt;&gt;"",IFERROR(VLOOKUP(A90,'1C'!A:T,18,0),IFERROR(VLOOKUP(K90,Colors!D:E,2,0),"")),"")</f>
        <v>черный</v>
      </c>
      <c r="N90" s="141" t="str">
        <f>Order!B88</f>
        <v>100% Акрил</v>
      </c>
      <c r="O90" s="65"/>
      <c r="P90" s="44" t="s">
        <v>46</v>
      </c>
      <c r="Q90" s="59" t="s">
        <v>34</v>
      </c>
      <c r="R90" s="58" t="s">
        <v>382</v>
      </c>
      <c r="S90" s="44">
        <v>15</v>
      </c>
      <c r="AQ90" s="59">
        <f t="shared" si="1"/>
        <v>15</v>
      </c>
      <c r="AR90" s="66" t="str">
        <f>Order!A88</f>
        <v>CN</v>
      </c>
      <c r="AS90" s="56" t="str">
        <f ca="1">IF(BA90&gt;0,_xlfn.XLOOKUP(A90,'1C'!$A:$A,'1C'!P:P,"",0,),IF(AR90&lt;&gt;"",VLOOKUP(AR90,INDIRECT(SUBSTITUTE($J90," ","")&amp;"Manufactures"),3,0),"Требуется код страны"))</f>
        <v>American Needle, Inc; 1275 Busch Parkway, Buffalo Grove, IL 60089, USA</v>
      </c>
      <c r="AT90" s="56" t="str">
        <f ca="1">IF(BA90&gt;0,_xlfn.XLOOKUP(A90,'1C'!$A:$A,'1C'!O:O,"",0),IF(AR90&lt;&gt;"",VLOOKUP(AR90,INDIRECT(SUBSTITUTE($J90," ","")&amp;"Manufactures"),2,0),"Требуется код страны"))</f>
        <v>Китай</v>
      </c>
      <c r="AU90" s="76">
        <f t="shared" si="2"/>
        <v>0.1</v>
      </c>
      <c r="AV90" s="43">
        <f t="shared" si="3"/>
        <v>0.15000000000000002</v>
      </c>
      <c r="AW90" s="43">
        <f t="shared" si="4"/>
        <v>1.5</v>
      </c>
      <c r="AX90" s="43">
        <f t="shared" si="5"/>
        <v>2.2500000000000004</v>
      </c>
      <c r="AY90" s="171">
        <v>7.0126666666666662</v>
      </c>
      <c r="AZ90" s="172">
        <f t="shared" si="6"/>
        <v>105.19</v>
      </c>
      <c r="BA90" s="45">
        <f>IF(A90&lt;&gt;"",IF(_xlfn.XLOOKUP(A90,'1C'!A:A,'1C'!A:A,0,0)&gt;0,1,0),"")</f>
        <v>0</v>
      </c>
      <c r="BB90" s="150">
        <f>IF(C90&lt;&gt;"",IF(_xlfn.XLOOKUP(C90,'1C'!S:S,'1C'!S:S,0,0)&gt;0,0,1),"")</f>
        <v>1</v>
      </c>
      <c r="BC90" s="45" t="str">
        <f t="shared" si="7"/>
        <v>-</v>
      </c>
    </row>
    <row r="91" spans="1:55" ht="173.45" customHeight="1">
      <c r="A91" s="43" t="str">
        <f t="shared" si="0"/>
        <v>21019A-QNDblue</v>
      </c>
      <c r="B91" s="45" t="str">
        <f>IF(C91&lt;&gt;"",_xlfn.XLOOKUP(A91,'1C'!A:A,'1C'!B:B,MID(_xlfn.XLOOKUP(C91,'1C'!S:S,'1C'!B:B,"new",0),1,7)&amp;IF(BC91=1,IF(L91&lt;&gt;"",_xlfn.XLOOKUP(L91,Colors!A:A,Colors!B:B,"new",0),"требуется цвет"),""),0))</f>
        <v>new</v>
      </c>
      <c r="C91" s="44" t="s">
        <v>2130</v>
      </c>
      <c r="D91" s="44" t="str">
        <f>Order!C89</f>
        <v>CUFFED KNIT</v>
      </c>
      <c r="E91" s="43" t="str">
        <f>IF(F91&lt;&gt;"",IFERROR(VLOOKUP(F91,Категории!A:B,2,0),""),"Требуется категория")</f>
        <v>Шапки</v>
      </c>
      <c r="F91" s="44" t="s">
        <v>340</v>
      </c>
      <c r="G91" s="63" t="s">
        <v>884</v>
      </c>
      <c r="H91" s="44" t="s">
        <v>389</v>
      </c>
      <c r="J91" s="43" t="str">
        <f>'1C'!$AF$1</f>
        <v>American Needle</v>
      </c>
      <c r="K91" s="104" t="s">
        <v>823</v>
      </c>
      <c r="L91" s="59" t="str">
        <f>IF(K91&lt;&gt;"",IFERROR(VLOOKUP(A91,'1C'!A:T,8,0),IFERROR(VLOOKUP(K91,Colors!D:E,2,0),"")),"")</f>
        <v>синий</v>
      </c>
      <c r="M91" s="145" t="str">
        <f>IF(K91&lt;&gt;"",IFERROR(VLOOKUP(A91,'1C'!A:T,18,0),IFERROR(VLOOKUP(K91,Colors!D:E,2,0),"")),"")</f>
        <v>синий</v>
      </c>
      <c r="N91" s="141" t="str">
        <f>Order!B89</f>
        <v>100% Акрил</v>
      </c>
      <c r="O91" s="65"/>
      <c r="P91" s="44" t="s">
        <v>46</v>
      </c>
      <c r="Q91" s="59" t="s">
        <v>34</v>
      </c>
      <c r="R91" s="58" t="s">
        <v>382</v>
      </c>
      <c r="S91" s="44">
        <v>12</v>
      </c>
      <c r="AQ91" s="59">
        <f t="shared" si="1"/>
        <v>12</v>
      </c>
      <c r="AR91" s="66" t="str">
        <f>Order!A89</f>
        <v>CN</v>
      </c>
      <c r="AS91" s="56" t="str">
        <f ca="1">IF(BA91&gt;0,_xlfn.XLOOKUP(A91,'1C'!$A:$A,'1C'!P:P,"",0,),IF(AR91&lt;&gt;"",VLOOKUP(AR91,INDIRECT(SUBSTITUTE($J91," ","")&amp;"Manufactures"),3,0),"Требуется код страны"))</f>
        <v>American Needle, Inc; 1275 Busch Parkway, Buffalo Grove, IL 60089, USA</v>
      </c>
      <c r="AT91" s="56" t="str">
        <f ca="1">IF(BA91&gt;0,_xlfn.XLOOKUP(A91,'1C'!$A:$A,'1C'!O:O,"",0),IF(AR91&lt;&gt;"",VLOOKUP(AR91,INDIRECT(SUBSTITUTE($J91," ","")&amp;"Manufactures"),2,0),"Требуется код страны"))</f>
        <v>Китай</v>
      </c>
      <c r="AU91" s="76">
        <f t="shared" si="2"/>
        <v>0.1</v>
      </c>
      <c r="AV91" s="43">
        <f t="shared" si="3"/>
        <v>0.15000000000000002</v>
      </c>
      <c r="AW91" s="43">
        <f t="shared" si="4"/>
        <v>1.2000000000000002</v>
      </c>
      <c r="AX91" s="43">
        <f t="shared" si="5"/>
        <v>1.8000000000000003</v>
      </c>
      <c r="AY91" s="171">
        <v>7.0125000000000002</v>
      </c>
      <c r="AZ91" s="172">
        <f t="shared" si="6"/>
        <v>84.15</v>
      </c>
      <c r="BA91" s="45">
        <f>IF(A91&lt;&gt;"",IF(_xlfn.XLOOKUP(A91,'1C'!A:A,'1C'!A:A,0,0)&gt;0,1,0),"")</f>
        <v>0</v>
      </c>
      <c r="BB91" s="150">
        <f>IF(C91&lt;&gt;"",IF(_xlfn.XLOOKUP(C91,'1C'!S:S,'1C'!S:S,0,0)&gt;0,0,1),"")</f>
        <v>1</v>
      </c>
      <c r="BC91" s="45" t="str">
        <f t="shared" si="7"/>
        <v>-</v>
      </c>
    </row>
    <row r="92" spans="1:55" ht="164.1" customHeight="1">
      <c r="A92" s="43" t="str">
        <f t="shared" si="0"/>
        <v>21019A-SAFnavy</v>
      </c>
      <c r="B92" s="45" t="str">
        <f>IF(C92&lt;&gt;"",_xlfn.XLOOKUP(A92,'1C'!A:A,'1C'!B:B,MID(_xlfn.XLOOKUP(C92,'1C'!S:S,'1C'!B:B,"new",0),1,7)&amp;IF(BC92=1,IF(L92&lt;&gt;"",_xlfn.XLOOKUP(L92,Colors!A:A,Colors!B:B,"new",0),"требуется цвет"),""),0))</f>
        <v>new</v>
      </c>
      <c r="C92" s="44" t="s">
        <v>2131</v>
      </c>
      <c r="D92" s="44" t="str">
        <f>Order!C90</f>
        <v>CUFFED KNIT</v>
      </c>
      <c r="E92" s="43" t="str">
        <f>IF(F92&lt;&gt;"",IFERROR(VLOOKUP(F92,Категории!A:B,2,0),""),"Требуется категория")</f>
        <v>Шапки</v>
      </c>
      <c r="F92" s="44" t="s">
        <v>340</v>
      </c>
      <c r="G92" s="63" t="s">
        <v>884</v>
      </c>
      <c r="H92" s="44" t="s">
        <v>389</v>
      </c>
      <c r="J92" s="43" t="str">
        <f>'1C'!$AF$1</f>
        <v>American Needle</v>
      </c>
      <c r="K92" s="104" t="s">
        <v>818</v>
      </c>
      <c r="L92" s="59" t="str">
        <f>IF(K92&lt;&gt;"",IFERROR(VLOOKUP(A92,'1C'!A:T,8,0),IFERROR(VLOOKUP(K92,Colors!D:E,2,0),"")),"")</f>
        <v>темно-синий</v>
      </c>
      <c r="M92" s="145" t="str">
        <f>IF(K92&lt;&gt;"",IFERROR(VLOOKUP(A92,'1C'!A:T,18,0),IFERROR(VLOOKUP(K92,Colors!D:E,2,0),"")),"")</f>
        <v>темно-синий</v>
      </c>
      <c r="N92" s="141" t="str">
        <f>Order!B90</f>
        <v>100% Акрил</v>
      </c>
      <c r="O92" s="65"/>
      <c r="P92" s="44" t="s">
        <v>46</v>
      </c>
      <c r="Q92" s="59" t="s">
        <v>34</v>
      </c>
      <c r="R92" s="58" t="s">
        <v>382</v>
      </c>
      <c r="S92" s="44">
        <v>12</v>
      </c>
      <c r="AQ92" s="59">
        <f t="shared" si="1"/>
        <v>12</v>
      </c>
      <c r="AR92" s="66" t="str">
        <f>Order!A90</f>
        <v>CN</v>
      </c>
      <c r="AS92" s="56" t="str">
        <f ca="1">IF(BA92&gt;0,_xlfn.XLOOKUP(A92,'1C'!$A:$A,'1C'!P:P,"",0,),IF(AR92&lt;&gt;"",VLOOKUP(AR92,INDIRECT(SUBSTITUTE($J92," ","")&amp;"Manufactures"),3,0),"Требуется код страны"))</f>
        <v>American Needle, Inc; 1275 Busch Parkway, Buffalo Grove, IL 60089, USA</v>
      </c>
      <c r="AT92" s="56" t="str">
        <f ca="1">IF(BA92&gt;0,_xlfn.XLOOKUP(A92,'1C'!$A:$A,'1C'!O:O,"",0),IF(AR92&lt;&gt;"",VLOOKUP(AR92,INDIRECT(SUBSTITUTE($J92," ","")&amp;"Manufactures"),2,0),"Требуется код страны"))</f>
        <v>Китай</v>
      </c>
      <c r="AU92" s="76">
        <f t="shared" si="2"/>
        <v>0.1</v>
      </c>
      <c r="AV92" s="43">
        <f t="shared" si="3"/>
        <v>0.15000000000000002</v>
      </c>
      <c r="AW92" s="43">
        <f t="shared" si="4"/>
        <v>1.2000000000000002</v>
      </c>
      <c r="AX92" s="43">
        <f t="shared" si="5"/>
        <v>1.8000000000000003</v>
      </c>
      <c r="AY92" s="171">
        <v>7.0125000000000002</v>
      </c>
      <c r="AZ92" s="172">
        <f t="shared" si="6"/>
        <v>84.15</v>
      </c>
      <c r="BA92" s="45">
        <f>IF(A92&lt;&gt;"",IF(_xlfn.XLOOKUP(A92,'1C'!A:A,'1C'!A:A,0,0)&gt;0,1,0),"")</f>
        <v>0</v>
      </c>
      <c r="BB92" s="150">
        <f>IF(C92&lt;&gt;"",IF(_xlfn.XLOOKUP(C92,'1C'!S:S,'1C'!S:S,0,0)&gt;0,0,1),"")</f>
        <v>1</v>
      </c>
      <c r="BC92" s="45" t="str">
        <f t="shared" si="7"/>
        <v>-</v>
      </c>
    </row>
    <row r="93" spans="1:55" ht="170.1" customHeight="1">
      <c r="A93" s="43" t="str">
        <f t="shared" si="0"/>
        <v>21019A-SBEARolive</v>
      </c>
      <c r="B93" s="45" t="str">
        <f>IF(C93&lt;&gt;"",_xlfn.XLOOKUP(A93,'1C'!A:A,'1C'!B:B,MID(_xlfn.XLOOKUP(C93,'1C'!S:S,'1C'!B:B,"new",0),1,7)&amp;IF(BC93=1,IF(L93&lt;&gt;"",_xlfn.XLOOKUP(L93,Colors!A:A,Colors!B:B,"new",0),"требуется цвет"),""),0))</f>
        <v>new</v>
      </c>
      <c r="C93" s="44" t="s">
        <v>2132</v>
      </c>
      <c r="D93" s="44" t="str">
        <f>Order!C91</f>
        <v>CUFFED KNIT</v>
      </c>
      <c r="E93" s="43" t="str">
        <f>IF(F93&lt;&gt;"",IFERROR(VLOOKUP(F93,Категории!A:B,2,0),""),"Требуется категория")</f>
        <v>Шапки</v>
      </c>
      <c r="F93" s="44" t="s">
        <v>340</v>
      </c>
      <c r="G93" s="63" t="s">
        <v>884</v>
      </c>
      <c r="H93" s="44" t="s">
        <v>389</v>
      </c>
      <c r="J93" s="43" t="str">
        <f>'1C'!$AF$1</f>
        <v>American Needle</v>
      </c>
      <c r="K93" s="104" t="s">
        <v>2285</v>
      </c>
      <c r="L93" s="56" t="str">
        <f>IF(K93&lt;&gt;"",IFERROR(VLOOKUP(A93,'1C'!A:T,8,0),IFERROR(VLOOKUP(K93,Colors!D:E,2,0),"")),"")</f>
        <v>оливковый</v>
      </c>
      <c r="M93" s="145" t="str">
        <f>IF(K93&lt;&gt;"",IFERROR(VLOOKUP(A93,'1C'!A:T,18,0),IFERROR(VLOOKUP(K93,Colors!D:E,2,0),"")),"")</f>
        <v>оливковый</v>
      </c>
      <c r="N93" s="141" t="str">
        <f>Order!B91</f>
        <v>100% Акрил</v>
      </c>
      <c r="O93" s="65"/>
      <c r="P93" s="63" t="s">
        <v>46</v>
      </c>
      <c r="Q93" s="59" t="s">
        <v>34</v>
      </c>
      <c r="R93" s="58" t="s">
        <v>382</v>
      </c>
      <c r="S93" s="44">
        <v>24</v>
      </c>
      <c r="AQ93" s="59">
        <f t="shared" si="1"/>
        <v>24</v>
      </c>
      <c r="AR93" s="66" t="str">
        <f>Order!A91</f>
        <v>CN</v>
      </c>
      <c r="AS93" s="56" t="str">
        <f ca="1">IF(BA93&gt;0,_xlfn.XLOOKUP(A93,'1C'!$A:$A,'1C'!P:P,"",0,),IF(AR93&lt;&gt;"",VLOOKUP(AR93,INDIRECT(SUBSTITUTE($J93," ","")&amp;"Manufactures"),3,0),"Требуется код страны"))</f>
        <v>American Needle, Inc; 1275 Busch Parkway, Buffalo Grove, IL 60089, USA</v>
      </c>
      <c r="AT93" s="56" t="str">
        <f ca="1">IF(BA93&gt;0,_xlfn.XLOOKUP(A93,'1C'!$A:$A,'1C'!O:O,"",0),IF(AR93&lt;&gt;"",VLOOKUP(AR93,INDIRECT(SUBSTITUTE($J93," ","")&amp;"Manufactures"),2,0),"Требуется код страны"))</f>
        <v>Китай</v>
      </c>
      <c r="AU93" s="76">
        <f t="shared" si="2"/>
        <v>0.1</v>
      </c>
      <c r="AV93" s="43">
        <f t="shared" si="3"/>
        <v>0.15000000000000002</v>
      </c>
      <c r="AW93" s="43">
        <f t="shared" si="4"/>
        <v>2.4000000000000004</v>
      </c>
      <c r="AX93" s="43">
        <f t="shared" si="5"/>
        <v>3.6000000000000005</v>
      </c>
      <c r="AY93" s="171">
        <v>6.1625000000000005</v>
      </c>
      <c r="AZ93" s="172">
        <f t="shared" si="6"/>
        <v>147.9</v>
      </c>
      <c r="BA93" s="45">
        <f>IF(A93&lt;&gt;"",IF(_xlfn.XLOOKUP(A93,'1C'!A:A,'1C'!A:A,0,0)&gt;0,1,0),"")</f>
        <v>0</v>
      </c>
      <c r="BB93" s="150">
        <f>IF(C93&lt;&gt;"",IF(_xlfn.XLOOKUP(C93,'1C'!S:S,'1C'!S:S,0,0)&gt;0,0,1),"")</f>
        <v>1</v>
      </c>
      <c r="BC93" s="45" t="str">
        <f t="shared" si="7"/>
        <v>-</v>
      </c>
    </row>
    <row r="94" spans="1:55" ht="167.65" customHeight="1">
      <c r="A94" s="43" t="str">
        <f t="shared" si="0"/>
        <v>21019A-TMLroyal</v>
      </c>
      <c r="B94" s="45" t="str">
        <f>IF(C94&lt;&gt;"",_xlfn.XLOOKUP(A94,'1C'!A:A,'1C'!B:B,MID(_xlfn.XLOOKUP(C94,'1C'!S:S,'1C'!B:B,"new",0),1,7)&amp;IF(BC94=1,IF(L94&lt;&gt;"",_xlfn.XLOOKUP(L94,Colors!A:A,Colors!B:B,"new",0),"требуется цвет"),""),0))</f>
        <v>new</v>
      </c>
      <c r="C94" s="44" t="s">
        <v>2133</v>
      </c>
      <c r="D94" s="44" t="str">
        <f>Order!C92</f>
        <v>CUFFED KNIT</v>
      </c>
      <c r="E94" s="43" t="str">
        <f>IF(F94&lt;&gt;"",IFERROR(VLOOKUP(F94,Категории!A:B,2,0),""),"Требуется категория")</f>
        <v>Шапки</v>
      </c>
      <c r="F94" s="44" t="s">
        <v>340</v>
      </c>
      <c r="G94" s="63" t="s">
        <v>884</v>
      </c>
      <c r="H94" s="44" t="s">
        <v>389</v>
      </c>
      <c r="J94" s="43" t="str">
        <f>'1C'!$AF$1</f>
        <v>American Needle</v>
      </c>
      <c r="K94" s="104" t="s">
        <v>1576</v>
      </c>
      <c r="L94" s="58" t="s">
        <v>71</v>
      </c>
      <c r="M94" s="66"/>
      <c r="N94" s="141" t="str">
        <f>Order!B92</f>
        <v>100% Акрил</v>
      </c>
      <c r="O94" s="65"/>
      <c r="P94" s="44" t="s">
        <v>46</v>
      </c>
      <c r="Q94" s="59" t="s">
        <v>34</v>
      </c>
      <c r="R94" s="58" t="s">
        <v>382</v>
      </c>
      <c r="S94" s="44">
        <v>12</v>
      </c>
      <c r="AQ94" s="59">
        <f t="shared" si="1"/>
        <v>12</v>
      </c>
      <c r="AR94" s="66" t="str">
        <f>Order!A92</f>
        <v>CN</v>
      </c>
      <c r="AS94" s="56" t="str">
        <f ca="1">IF(BA94&gt;0,_xlfn.XLOOKUP(A94,'1C'!$A:$A,'1C'!P:P,"",0,),IF(AR94&lt;&gt;"",VLOOKUP(AR94,INDIRECT(SUBSTITUTE($J94," ","")&amp;"Manufactures"),3,0),"Требуется код страны"))</f>
        <v>American Needle, Inc; 1275 Busch Parkway, Buffalo Grove, IL 60089, USA</v>
      </c>
      <c r="AT94" s="56" t="str">
        <f ca="1">IF(BA94&gt;0,_xlfn.XLOOKUP(A94,'1C'!$A:$A,'1C'!O:O,"",0),IF(AR94&lt;&gt;"",VLOOKUP(AR94,INDIRECT(SUBSTITUTE($J94," ","")&amp;"Manufactures"),2,0),"Требуется код страны"))</f>
        <v>Китай</v>
      </c>
      <c r="AU94" s="76">
        <f t="shared" si="2"/>
        <v>0.1</v>
      </c>
      <c r="AV94" s="43">
        <f t="shared" si="3"/>
        <v>0.15000000000000002</v>
      </c>
      <c r="AW94" s="43">
        <f t="shared" si="4"/>
        <v>1.2000000000000002</v>
      </c>
      <c r="AX94" s="43">
        <f t="shared" si="5"/>
        <v>1.8000000000000003</v>
      </c>
      <c r="AY94" s="171">
        <v>7.0125000000000002</v>
      </c>
      <c r="AZ94" s="172">
        <f t="shared" si="6"/>
        <v>84.15</v>
      </c>
      <c r="BA94" s="45">
        <f>IF(A94&lt;&gt;"",IF(_xlfn.XLOOKUP(A94,'1C'!A:A,'1C'!A:A,0,0)&gt;0,1,0),"")</f>
        <v>0</v>
      </c>
      <c r="BB94" s="150">
        <f>IF(C94&lt;&gt;"",IF(_xlfn.XLOOKUP(C94,'1C'!S:S,'1C'!S:S,0,0)&gt;0,0,1),"")</f>
        <v>1</v>
      </c>
      <c r="BC94" s="45" t="str">
        <f t="shared" si="7"/>
        <v>-</v>
      </c>
    </row>
    <row r="95" spans="1:55" ht="158.25" customHeight="1">
      <c r="A95" s="43" t="str">
        <f t="shared" si="0"/>
        <v>21019A-USAblack</v>
      </c>
      <c r="B95" s="45" t="str">
        <f>IF(C95&lt;&gt;"",_xlfn.XLOOKUP(A95,'1C'!A:A,'1C'!B:B,MID(_xlfn.XLOOKUP(C95,'1C'!S:S,'1C'!B:B,"new",0),1,7)&amp;IF(BC95=1,IF(L95&lt;&gt;"",_xlfn.XLOOKUP(L95,Colors!A:A,Colors!B:B,"new",0),"требуется цвет"),""),0))</f>
        <v>new</v>
      </c>
      <c r="C95" s="44" t="s">
        <v>2134</v>
      </c>
      <c r="D95" s="44" t="str">
        <f>Order!C93</f>
        <v>CUFFED KNIT</v>
      </c>
      <c r="E95" s="43" t="str">
        <f>IF(F95&lt;&gt;"",IFERROR(VLOOKUP(F95,Категории!A:B,2,0),""),"Требуется категория")</f>
        <v>Шапки</v>
      </c>
      <c r="F95" s="44" t="s">
        <v>340</v>
      </c>
      <c r="G95" s="63" t="s">
        <v>884</v>
      </c>
      <c r="H95" s="44" t="s">
        <v>389</v>
      </c>
      <c r="J95" s="43" t="str">
        <f>'1C'!$AF$1</f>
        <v>American Needle</v>
      </c>
      <c r="K95" s="104" t="s">
        <v>819</v>
      </c>
      <c r="L95" s="56" t="str">
        <f>IF(K95&lt;&gt;"",IFERROR(VLOOKUP(A95,'1C'!A:T,8,0),IFERROR(VLOOKUP(K95,Colors!D:E,2,0),"")),"")</f>
        <v>черный</v>
      </c>
      <c r="M95" s="145" t="str">
        <f>IF(K95&lt;&gt;"",IFERROR(VLOOKUP(A95,'1C'!A:T,18,0),IFERROR(VLOOKUP(K95,Colors!D:E,2,0),"")),"")</f>
        <v>черный</v>
      </c>
      <c r="N95" s="141" t="str">
        <f>Order!B93</f>
        <v>100% Акрил</v>
      </c>
      <c r="O95" s="65"/>
      <c r="P95" s="63" t="s">
        <v>46</v>
      </c>
      <c r="Q95" s="59" t="s">
        <v>34</v>
      </c>
      <c r="R95" s="58" t="s">
        <v>382</v>
      </c>
      <c r="S95" s="44">
        <v>36</v>
      </c>
      <c r="AQ95" s="59">
        <f t="shared" si="1"/>
        <v>36</v>
      </c>
      <c r="AR95" s="66" t="str">
        <f>Order!A93</f>
        <v>CN</v>
      </c>
      <c r="AS95" s="56" t="str">
        <f ca="1">IF(BA95&gt;0,_xlfn.XLOOKUP(A95,'1C'!$A:$A,'1C'!P:P,"",0,),IF(AR95&lt;&gt;"",VLOOKUP(AR95,INDIRECT(SUBSTITUTE($J95," ","")&amp;"Manufactures"),3,0),"Требуется код страны"))</f>
        <v>American Needle, Inc; 1275 Busch Parkway, Buffalo Grove, IL 60089, USA</v>
      </c>
      <c r="AT95" s="56" t="str">
        <f ca="1">IF(BA95&gt;0,_xlfn.XLOOKUP(A95,'1C'!$A:$A,'1C'!O:O,"",0),IF(AR95&lt;&gt;"",VLOOKUP(AR95,INDIRECT(SUBSTITUTE($J95," ","")&amp;"Manufactures"),2,0),"Требуется код страны"))</f>
        <v>Китай</v>
      </c>
      <c r="AU95" s="76">
        <f t="shared" si="2"/>
        <v>0.1</v>
      </c>
      <c r="AV95" s="43">
        <f t="shared" si="3"/>
        <v>0.15000000000000002</v>
      </c>
      <c r="AW95" s="43">
        <f t="shared" si="4"/>
        <v>3.6</v>
      </c>
      <c r="AX95" s="43">
        <f t="shared" si="5"/>
        <v>5.4</v>
      </c>
      <c r="AY95" s="171">
        <v>4.6750000000000007</v>
      </c>
      <c r="AZ95" s="172">
        <f t="shared" si="6"/>
        <v>168.3</v>
      </c>
      <c r="BA95" s="45">
        <f>IF(A95&lt;&gt;"",IF(_xlfn.XLOOKUP(A95,'1C'!A:A,'1C'!A:A,0,0)&gt;0,1,0),"")</f>
        <v>0</v>
      </c>
      <c r="BB95" s="150">
        <f>IF(C95&lt;&gt;"",IF(_xlfn.XLOOKUP(C95,'1C'!S:S,'1C'!S:S,0,0)&gt;0,0,1),"")</f>
        <v>1</v>
      </c>
      <c r="BC95" s="45" t="str">
        <f t="shared" si="7"/>
        <v>-</v>
      </c>
    </row>
    <row r="96" spans="1:55" ht="169.15" customHeight="1">
      <c r="A96" s="43" t="str">
        <f t="shared" si="0"/>
        <v>21019A-VACblack</v>
      </c>
      <c r="B96" s="45" t="str">
        <f>IF(C96&lt;&gt;"",_xlfn.XLOOKUP(A96,'1C'!A:A,'1C'!B:B,MID(_xlfn.XLOOKUP(C96,'1C'!S:S,'1C'!B:B,"new",0),1,7)&amp;IF(BC96=1,IF(L96&lt;&gt;"",_xlfn.XLOOKUP(L96,Colors!A:A,Colors!B:B,"new",0),"требуется цвет"),""),0))</f>
        <v>new</v>
      </c>
      <c r="C96" s="44" t="s">
        <v>2135</v>
      </c>
      <c r="D96" s="44" t="str">
        <f>Order!C94</f>
        <v>CUFFED KNIT</v>
      </c>
      <c r="E96" s="43" t="str">
        <f>IF(F96&lt;&gt;"",IFERROR(VLOOKUP(F96,Категории!A:B,2,0),""),"Требуется категория")</f>
        <v>Шапки</v>
      </c>
      <c r="F96" s="44" t="s">
        <v>340</v>
      </c>
      <c r="G96" s="63" t="s">
        <v>884</v>
      </c>
      <c r="H96" s="44" t="s">
        <v>389</v>
      </c>
      <c r="J96" s="43" t="str">
        <f>'1C'!$AF$1</f>
        <v>American Needle</v>
      </c>
      <c r="K96" s="104" t="s">
        <v>819</v>
      </c>
      <c r="L96" s="59" t="str">
        <f>IF(K96&lt;&gt;"",IFERROR(VLOOKUP(A96,'1C'!A:T,8,0),IFERROR(VLOOKUP(K96,Colors!D:E,2,0),"")),"")</f>
        <v>черный</v>
      </c>
      <c r="M96" s="145" t="str">
        <f>IF(K96&lt;&gt;"",IFERROR(VLOOKUP(A96,'1C'!A:T,18,0),IFERROR(VLOOKUP(K96,Colors!D:E,2,0),"")),"")</f>
        <v>черный</v>
      </c>
      <c r="N96" s="141" t="str">
        <f>Order!B94</f>
        <v>100% Акрил</v>
      </c>
      <c r="O96" s="65"/>
      <c r="P96" s="44" t="s">
        <v>46</v>
      </c>
      <c r="Q96" s="59" t="s">
        <v>34</v>
      </c>
      <c r="R96" s="58" t="s">
        <v>382</v>
      </c>
      <c r="S96" s="44">
        <v>12</v>
      </c>
      <c r="AQ96" s="59">
        <f t="shared" si="1"/>
        <v>12</v>
      </c>
      <c r="AR96" s="66" t="str">
        <f>Order!A94</f>
        <v>CN</v>
      </c>
      <c r="AS96" s="56" t="str">
        <f ca="1">IF(BA96&gt;0,_xlfn.XLOOKUP(A96,'1C'!$A:$A,'1C'!P:P,"",0,),IF(AR96&lt;&gt;"",VLOOKUP(AR96,INDIRECT(SUBSTITUTE($J96," ","")&amp;"Manufactures"),3,0),"Требуется код страны"))</f>
        <v>American Needle, Inc; 1275 Busch Parkway, Buffalo Grove, IL 60089, USA</v>
      </c>
      <c r="AT96" s="56" t="str">
        <f ca="1">IF(BA96&gt;0,_xlfn.XLOOKUP(A96,'1C'!$A:$A,'1C'!O:O,"",0),IF(AR96&lt;&gt;"",VLOOKUP(AR96,INDIRECT(SUBSTITUTE($J96," ","")&amp;"Manufactures"),2,0),"Требуется код страны"))</f>
        <v>Китай</v>
      </c>
      <c r="AU96" s="76">
        <f t="shared" si="2"/>
        <v>0.1</v>
      </c>
      <c r="AV96" s="43">
        <f t="shared" si="3"/>
        <v>0.15000000000000002</v>
      </c>
      <c r="AW96" s="43">
        <f t="shared" si="4"/>
        <v>1.2000000000000002</v>
      </c>
      <c r="AX96" s="43">
        <f t="shared" si="5"/>
        <v>1.8000000000000003</v>
      </c>
      <c r="AY96" s="171">
        <v>7.0125000000000002</v>
      </c>
      <c r="AZ96" s="172">
        <f t="shared" si="6"/>
        <v>84.15</v>
      </c>
      <c r="BA96" s="45">
        <f>IF(A96&lt;&gt;"",IF(_xlfn.XLOOKUP(A96,'1C'!A:A,'1C'!A:A,0,0)&gt;0,1,0),"")</f>
        <v>0</v>
      </c>
      <c r="BB96" s="150">
        <f>IF(C96&lt;&gt;"",IF(_xlfn.XLOOKUP(C96,'1C'!S:S,'1C'!S:S,0,0)&gt;0,0,1),"")</f>
        <v>1</v>
      </c>
      <c r="BC96" s="45" t="str">
        <f t="shared" si="7"/>
        <v>-</v>
      </c>
    </row>
    <row r="97" spans="1:55" ht="173.45" customHeight="1">
      <c r="A97" s="43" t="str">
        <f t="shared" si="0"/>
        <v>21019A-VGKblack</v>
      </c>
      <c r="B97" s="45" t="str">
        <f>IF(C97&lt;&gt;"",_xlfn.XLOOKUP(A97,'1C'!A:A,'1C'!B:B,MID(_xlfn.XLOOKUP(C97,'1C'!S:S,'1C'!B:B,"new",0),1,7)&amp;IF(BC97=1,IF(L97&lt;&gt;"",_xlfn.XLOOKUP(L97,Colors!A:A,Colors!B:B,"new",0),"требуется цвет"),""),0))</f>
        <v>new</v>
      </c>
      <c r="C97" s="44" t="s">
        <v>2136</v>
      </c>
      <c r="D97" s="44" t="str">
        <f>Order!C95</f>
        <v>CUFFED KNIT</v>
      </c>
      <c r="E97" s="43" t="str">
        <f>IF(F97&lt;&gt;"",IFERROR(VLOOKUP(F97,Категории!A:B,2,0),""),"Требуется категория")</f>
        <v>Шапки</v>
      </c>
      <c r="F97" s="44" t="s">
        <v>340</v>
      </c>
      <c r="G97" s="63" t="s">
        <v>884</v>
      </c>
      <c r="H97" s="44" t="s">
        <v>389</v>
      </c>
      <c r="J97" s="43" t="str">
        <f>'1C'!$AF$1</f>
        <v>American Needle</v>
      </c>
      <c r="K97" s="104" t="s">
        <v>819</v>
      </c>
      <c r="L97" s="59" t="str">
        <f>IF(K97&lt;&gt;"",IFERROR(VLOOKUP(A97,'1C'!A:T,8,0),IFERROR(VLOOKUP(K97,Colors!D:E,2,0),"")),"")</f>
        <v>черный</v>
      </c>
      <c r="M97" s="145" t="str">
        <f>IF(K97&lt;&gt;"",IFERROR(VLOOKUP(A97,'1C'!A:T,18,0),IFERROR(VLOOKUP(K97,Colors!D:E,2,0),"")),"")</f>
        <v>черный</v>
      </c>
      <c r="N97" s="141" t="str">
        <f>Order!B95</f>
        <v>100% Акрил</v>
      </c>
      <c r="O97" s="65"/>
      <c r="P97" s="44" t="s">
        <v>46</v>
      </c>
      <c r="Q97" s="59" t="s">
        <v>34</v>
      </c>
      <c r="R97" s="58" t="s">
        <v>382</v>
      </c>
      <c r="S97" s="44">
        <v>15</v>
      </c>
      <c r="AQ97" s="59">
        <f t="shared" si="1"/>
        <v>15</v>
      </c>
      <c r="AR97" s="66" t="str">
        <f>Order!A95</f>
        <v>CN</v>
      </c>
      <c r="AS97" s="56" t="str">
        <f ca="1">IF(BA97&gt;0,_xlfn.XLOOKUP(A97,'1C'!$A:$A,'1C'!P:P,"",0,),IF(AR97&lt;&gt;"",VLOOKUP(AR97,INDIRECT(SUBSTITUTE($J97," ","")&amp;"Manufactures"),3,0),"Требуется код страны"))</f>
        <v>American Needle, Inc; 1275 Busch Parkway, Buffalo Grove, IL 60089, USA</v>
      </c>
      <c r="AT97" s="56" t="str">
        <f ca="1">IF(BA97&gt;0,_xlfn.XLOOKUP(A97,'1C'!$A:$A,'1C'!O:O,"",0),IF(AR97&lt;&gt;"",VLOOKUP(AR97,INDIRECT(SUBSTITUTE($J97," ","")&amp;"Manufactures"),2,0),"Требуется код страны"))</f>
        <v>Китай</v>
      </c>
      <c r="AU97" s="76">
        <f t="shared" si="2"/>
        <v>0.1</v>
      </c>
      <c r="AV97" s="43">
        <f t="shared" si="3"/>
        <v>0.15000000000000002</v>
      </c>
      <c r="AW97" s="43">
        <f t="shared" si="4"/>
        <v>1.5</v>
      </c>
      <c r="AX97" s="43">
        <f t="shared" si="5"/>
        <v>2.2500000000000004</v>
      </c>
      <c r="AY97" s="171">
        <v>7.0126666666666662</v>
      </c>
      <c r="AZ97" s="172">
        <f t="shared" si="6"/>
        <v>105.19</v>
      </c>
      <c r="BA97" s="45">
        <f>IF(A97&lt;&gt;"",IF(_xlfn.XLOOKUP(A97,'1C'!A:A,'1C'!A:A,0,0)&gt;0,1,0),"")</f>
        <v>0</v>
      </c>
      <c r="BB97" s="150">
        <f>IF(C97&lt;&gt;"",IF(_xlfn.XLOOKUP(C97,'1C'!S:S,'1C'!S:S,0,0)&gt;0,0,1),"")</f>
        <v>1</v>
      </c>
      <c r="BC97" s="45" t="str">
        <f t="shared" si="7"/>
        <v>-</v>
      </c>
    </row>
    <row r="98" spans="1:55" ht="172.7" customHeight="1">
      <c r="A98" s="43" t="str">
        <f t="shared" si="0"/>
        <v>21019A-YOGblack</v>
      </c>
      <c r="B98" s="45" t="str">
        <f>IF(C98&lt;&gt;"",_xlfn.XLOOKUP(A98,'1C'!A:A,'1C'!B:B,MID(_xlfn.XLOOKUP(C98,'1C'!S:S,'1C'!B:B,"new",0),1,7)&amp;IF(BC98=1,IF(L98&lt;&gt;"",_xlfn.XLOOKUP(L98,Colors!A:A,Colors!B:B,"new",0),"требуется цвет"),""),0))</f>
        <v>new</v>
      </c>
      <c r="C98" s="44" t="s">
        <v>2137</v>
      </c>
      <c r="D98" s="44" t="str">
        <f>Order!C96</f>
        <v>CUFFED KNIT</v>
      </c>
      <c r="E98" s="43" t="str">
        <f>IF(F98&lt;&gt;"",IFERROR(VLOOKUP(F98,Категории!A:B,2,0),""),"Требуется категория")</f>
        <v>Шапки</v>
      </c>
      <c r="F98" s="44" t="s">
        <v>340</v>
      </c>
      <c r="G98" s="63" t="s">
        <v>884</v>
      </c>
      <c r="H98" s="44" t="s">
        <v>389</v>
      </c>
      <c r="J98" s="43" t="str">
        <f>'1C'!$AF$1</f>
        <v>American Needle</v>
      </c>
      <c r="K98" s="104" t="s">
        <v>819</v>
      </c>
      <c r="L98" s="56" t="str">
        <f>IF(K98&lt;&gt;"",IFERROR(VLOOKUP(A98,'1C'!A:T,8,0),IFERROR(VLOOKUP(K98,Colors!D:E,2,0),"")),"")</f>
        <v>черный</v>
      </c>
      <c r="M98" s="145" t="str">
        <f>IF(K98&lt;&gt;"",IFERROR(VLOOKUP(A98,'1C'!A:T,18,0),IFERROR(VLOOKUP(K98,Colors!D:E,2,0),"")),"")</f>
        <v>черный</v>
      </c>
      <c r="N98" s="141" t="str">
        <f>Order!B96</f>
        <v>100% Акрил</v>
      </c>
      <c r="O98" s="65"/>
      <c r="P98" s="63" t="s">
        <v>46</v>
      </c>
      <c r="Q98" s="59" t="s">
        <v>34</v>
      </c>
      <c r="R98" s="58" t="s">
        <v>382</v>
      </c>
      <c r="S98" s="44">
        <v>24</v>
      </c>
      <c r="AQ98" s="59">
        <f t="shared" si="1"/>
        <v>24</v>
      </c>
      <c r="AR98" s="66" t="str">
        <f>Order!A96</f>
        <v>CN</v>
      </c>
      <c r="AS98" s="56" t="str">
        <f ca="1">IF(BA98&gt;0,_xlfn.XLOOKUP(A98,'1C'!$A:$A,'1C'!P:P,"",0,),IF(AR98&lt;&gt;"",VLOOKUP(AR98,INDIRECT(SUBSTITUTE($J98," ","")&amp;"Manufactures"),3,0),"Требуется код страны"))</f>
        <v>American Needle, Inc; 1275 Busch Parkway, Buffalo Grove, IL 60089, USA</v>
      </c>
      <c r="AT98" s="56" t="str">
        <f ca="1">IF(BA98&gt;0,_xlfn.XLOOKUP(A98,'1C'!$A:$A,'1C'!O:O,"",0),IF(AR98&lt;&gt;"",VLOOKUP(AR98,INDIRECT(SUBSTITUTE($J98," ","")&amp;"Manufactures"),2,0),"Требуется код страны"))</f>
        <v>Китай</v>
      </c>
      <c r="AU98" s="76">
        <f t="shared" si="2"/>
        <v>0.1</v>
      </c>
      <c r="AV98" s="43">
        <f t="shared" si="3"/>
        <v>0.15000000000000002</v>
      </c>
      <c r="AW98" s="43">
        <f t="shared" si="4"/>
        <v>2.4000000000000004</v>
      </c>
      <c r="AX98" s="43">
        <f t="shared" si="5"/>
        <v>3.6000000000000005</v>
      </c>
      <c r="AY98" s="171">
        <v>7.0125000000000002</v>
      </c>
      <c r="AZ98" s="172">
        <f t="shared" si="6"/>
        <v>168.3</v>
      </c>
      <c r="BA98" s="45">
        <f>IF(A98&lt;&gt;"",IF(_xlfn.XLOOKUP(A98,'1C'!A:A,'1C'!A:A,0,0)&gt;0,1,0),"")</f>
        <v>0</v>
      </c>
      <c r="BB98" s="150">
        <f>IF(C98&lt;&gt;"",IF(_xlfn.XLOOKUP(C98,'1C'!S:S,'1C'!S:S,0,0)&gt;0,0,1),"")</f>
        <v>1</v>
      </c>
      <c r="BC98" s="45" t="str">
        <f t="shared" si="7"/>
        <v>-</v>
      </c>
    </row>
    <row r="99" spans="1:55" ht="164.1" customHeight="1">
      <c r="A99" s="43" t="str">
        <f t="shared" si="0"/>
        <v>21019B-NASAnavy</v>
      </c>
      <c r="B99" s="45" t="str">
        <f>IF(C99&lt;&gt;"",_xlfn.XLOOKUP(A99,'1C'!A:A,'1C'!B:B,MID(_xlfn.XLOOKUP(C99,'1C'!S:S,'1C'!B:B,"new",0),1,7)&amp;IF(BC99=1,IF(L99&lt;&gt;"",_xlfn.XLOOKUP(L99,Colors!A:A,Colors!B:B,"new",0),"требуется цвет"),""),0))</f>
        <v>new</v>
      </c>
      <c r="C99" s="44" t="s">
        <v>2138</v>
      </c>
      <c r="D99" s="44" t="str">
        <f>Order!C97</f>
        <v>CUFFED KNIT</v>
      </c>
      <c r="E99" s="43" t="str">
        <f>IF(F99&lt;&gt;"",IFERROR(VLOOKUP(F99,Категории!A:B,2,0),""),"Требуется категория")</f>
        <v>Шапки</v>
      </c>
      <c r="F99" s="44" t="s">
        <v>340</v>
      </c>
      <c r="G99" s="63" t="s">
        <v>873</v>
      </c>
      <c r="H99" s="44" t="s">
        <v>389</v>
      </c>
      <c r="J99" s="43" t="str">
        <f>'1C'!$AF$1</f>
        <v>American Needle</v>
      </c>
      <c r="K99" s="104" t="s">
        <v>818</v>
      </c>
      <c r="L99" s="56" t="str">
        <f>IF(K99&lt;&gt;"",IFERROR(VLOOKUP(A99,'1C'!A:T,8,0),IFERROR(VLOOKUP(K99,Colors!D:E,2,0),"")),"")</f>
        <v>темно-синий</v>
      </c>
      <c r="M99" s="145" t="str">
        <f>IF(K99&lt;&gt;"",IFERROR(VLOOKUP(A99,'1C'!A:T,18,0),IFERROR(VLOOKUP(K99,Colors!D:E,2,0),"")),"")</f>
        <v>темно-синий</v>
      </c>
      <c r="N99" s="141" t="str">
        <f>Order!B97</f>
        <v>100% Акрил</v>
      </c>
      <c r="O99" s="65"/>
      <c r="P99" s="63" t="s">
        <v>46</v>
      </c>
      <c r="Q99" s="59" t="s">
        <v>34</v>
      </c>
      <c r="R99" s="58" t="s">
        <v>382</v>
      </c>
      <c r="S99" s="44">
        <v>9</v>
      </c>
      <c r="AQ99" s="59">
        <f t="shared" si="1"/>
        <v>9</v>
      </c>
      <c r="AR99" s="66" t="str">
        <f>Order!A97</f>
        <v>CN</v>
      </c>
      <c r="AS99" s="56" t="str">
        <f ca="1">IF(BA99&gt;0,_xlfn.XLOOKUP(A99,'1C'!$A:$A,'1C'!P:P,"",0,),IF(AR99&lt;&gt;"",VLOOKUP(AR99,INDIRECT(SUBSTITUTE($J99," ","")&amp;"Manufactures"),3,0),"Требуется код страны"))</f>
        <v>American Needle, Inc; 1275 Busch Parkway, Buffalo Grove, IL 60089, USA</v>
      </c>
      <c r="AT99" s="56" t="str">
        <f ca="1">IF(BA99&gt;0,_xlfn.XLOOKUP(A99,'1C'!$A:$A,'1C'!O:O,"",0),IF(AR99&lt;&gt;"",VLOOKUP(AR99,INDIRECT(SUBSTITUTE($J99," ","")&amp;"Manufactures"),2,0),"Требуется код страны"))</f>
        <v>Китай</v>
      </c>
      <c r="AU99" s="76">
        <f t="shared" si="2"/>
        <v>0.1</v>
      </c>
      <c r="AV99" s="43">
        <f t="shared" si="3"/>
        <v>0.15000000000000002</v>
      </c>
      <c r="AW99" s="43">
        <f t="shared" si="4"/>
        <v>0.9</v>
      </c>
      <c r="AX99" s="43">
        <f t="shared" si="5"/>
        <v>1.35</v>
      </c>
      <c r="AY99" s="171">
        <v>4.6755555555555555</v>
      </c>
      <c r="AZ99" s="172">
        <f t="shared" si="6"/>
        <v>42.08</v>
      </c>
      <c r="BA99" s="45">
        <f>IF(A99&lt;&gt;"",IF(_xlfn.XLOOKUP(A99,'1C'!A:A,'1C'!A:A,0,0)&gt;0,1,0),"")</f>
        <v>0</v>
      </c>
      <c r="BB99" s="150">
        <f>IF(C99&lt;&gt;"",IF(_xlfn.XLOOKUP(C99,'1C'!S:S,'1C'!S:S,0,0)&gt;0,0,1),"")</f>
        <v>1</v>
      </c>
      <c r="BC99" s="45" t="str">
        <f t="shared" si="7"/>
        <v>-</v>
      </c>
    </row>
    <row r="100" spans="1:55" ht="115.7" customHeight="1">
      <c r="A100" s="43" t="str">
        <f t="shared" si="0"/>
        <v>21021A-DVNPblack</v>
      </c>
      <c r="B100" s="45" t="str">
        <f>IF(C100&lt;&gt;"",_xlfn.XLOOKUP(A100,'1C'!A:A,'1C'!B:B,MID(_xlfn.XLOOKUP(C100,'1C'!S:S,'1C'!B:B,"new",0),1,7)&amp;IF(BC100=1,IF(L100&lt;&gt;"",_xlfn.XLOOKUP(L100,Colors!A:A,Colors!B:B,"new",0),"требуется цвет"),""),0))</f>
        <v>new</v>
      </c>
      <c r="C100" s="44" t="s">
        <v>2139</v>
      </c>
      <c r="D100" s="44" t="str">
        <f>Order!C98</f>
        <v>CANOPY</v>
      </c>
      <c r="E100" s="43" t="str">
        <f>IF(F100&lt;&gt;"",IFERROR(VLOOKUP(F100,Категории!A:B,2,0),""),"Требуется категория")</f>
        <v>Бейсболки</v>
      </c>
      <c r="F100" s="44" t="s">
        <v>2315</v>
      </c>
      <c r="G100" s="63" t="s">
        <v>884</v>
      </c>
      <c r="H100" s="44" t="s">
        <v>388</v>
      </c>
      <c r="J100" s="43" t="str">
        <f>'1C'!$AF$1</f>
        <v>American Needle</v>
      </c>
      <c r="K100" s="104" t="s">
        <v>819</v>
      </c>
      <c r="L100" s="59" t="str">
        <f>IF(K100&lt;&gt;"",IFERROR(VLOOKUP(A100,'1C'!A:T,8,0),IFERROR(VLOOKUP(K100,Colors!D:E,2,0),"")),"")</f>
        <v>черный</v>
      </c>
      <c r="M100" s="145" t="str">
        <f>IF(K100&lt;&gt;"",IFERROR(VLOOKUP(A100,'1C'!A:T,18,0),IFERROR(VLOOKUP(K100,Colors!D:E,2,0),"")),"")</f>
        <v>черный</v>
      </c>
      <c r="N100" s="141" t="str">
        <f>Order!B98</f>
        <v>40% Акрил - 30% Полиэстер - 30% Хлопок</v>
      </c>
      <c r="O100" s="65"/>
      <c r="P100" s="44" t="s">
        <v>46</v>
      </c>
      <c r="Q100" s="59" t="s">
        <v>15</v>
      </c>
      <c r="R100" s="58" t="s">
        <v>382</v>
      </c>
      <c r="S100" s="44">
        <v>12</v>
      </c>
      <c r="AQ100" s="59">
        <f t="shared" si="1"/>
        <v>12</v>
      </c>
      <c r="AR100" s="66" t="str">
        <f>Order!A98</f>
        <v>CN</v>
      </c>
      <c r="AS100" s="56" t="str">
        <f ca="1">IF(BA100&gt;0,_xlfn.XLOOKUP(A100,'1C'!$A:$A,'1C'!P:P,"",0,),IF(AR100&lt;&gt;"",VLOOKUP(AR100,INDIRECT(SUBSTITUTE($J100," ","")&amp;"Manufactures"),3,0),"Требуется код страны"))</f>
        <v>American Needle, Inc; 1275 Busch Parkway, Buffalo Grove, IL 60089, USA</v>
      </c>
      <c r="AT100" s="56" t="str">
        <f ca="1">IF(BA100&gt;0,_xlfn.XLOOKUP(A100,'1C'!$A:$A,'1C'!O:O,"",0),IF(AR100&lt;&gt;"",VLOOKUP(AR100,INDIRECT(SUBSTITUTE($J100," ","")&amp;"Manufactures"),2,0),"Требуется код страны"))</f>
        <v>Китай</v>
      </c>
      <c r="AU100" s="76">
        <f t="shared" si="2"/>
        <v>0.1</v>
      </c>
      <c r="AV100" s="43">
        <f t="shared" si="3"/>
        <v>0.15000000000000002</v>
      </c>
      <c r="AW100" s="43">
        <f t="shared" si="4"/>
        <v>1.2000000000000002</v>
      </c>
      <c r="AX100" s="43">
        <f t="shared" si="5"/>
        <v>1.8000000000000003</v>
      </c>
      <c r="AY100" s="171">
        <v>8.0750000000000011</v>
      </c>
      <c r="AZ100" s="172">
        <f t="shared" si="6"/>
        <v>96.9</v>
      </c>
      <c r="BA100" s="45">
        <f>IF(A100&lt;&gt;"",IF(_xlfn.XLOOKUP(A100,'1C'!A:A,'1C'!A:A,0,0)&gt;0,1,0),"")</f>
        <v>0</v>
      </c>
      <c r="BB100" s="150">
        <f>IF(C100&lt;&gt;"",IF(_xlfn.XLOOKUP(C100,'1C'!S:S,'1C'!S:S,0,0)&gt;0,0,1),"")</f>
        <v>1</v>
      </c>
      <c r="BC100" s="45" t="str">
        <f t="shared" si="7"/>
        <v>-</v>
      </c>
    </row>
    <row r="101" spans="1:55" ht="119.65" customHeight="1">
      <c r="A101" s="43" t="str">
        <f t="shared" si="0"/>
        <v>36670A-SBEARblack</v>
      </c>
      <c r="B101" s="45" t="str">
        <f>IF(C101&lt;&gt;"",_xlfn.XLOOKUP(A101,'1C'!A:A,'1C'!B:B,MID(_xlfn.XLOOKUP(C101,'1C'!S:S,'1C'!B:B,"new",0),1,7)&amp;IF(BC101=1,IF(L101&lt;&gt;"",_xlfn.XLOOKUP(L101,Colors!A:A,Colors!B:B,"new",0),"требуется цвет"),""),0))</f>
        <v>new</v>
      </c>
      <c r="C101" s="44" t="s">
        <v>2140</v>
      </c>
      <c r="D101" s="44" t="str">
        <f>Order!C99</f>
        <v>NEW RAGLIN</v>
      </c>
      <c r="E101" s="43" t="str">
        <f>IF(F101&lt;&gt;"",IFERROR(VLOOKUP(F101,Категории!A:B,2,0),""),"Требуется категория")</f>
        <v>Бейсболки</v>
      </c>
      <c r="F101" s="44" t="s">
        <v>327</v>
      </c>
      <c r="G101" s="63" t="s">
        <v>884</v>
      </c>
      <c r="H101" s="44" t="s">
        <v>388</v>
      </c>
      <c r="J101" s="43" t="str">
        <f>'1C'!$AF$1</f>
        <v>American Needle</v>
      </c>
      <c r="K101" s="104" t="s">
        <v>819</v>
      </c>
      <c r="L101" s="56" t="str">
        <f>IF(K101&lt;&gt;"",IFERROR(VLOOKUP(A101,'1C'!A:T,8,0),IFERROR(VLOOKUP(K101,Colors!D:E,2,0),"")),"")</f>
        <v>черный</v>
      </c>
      <c r="M101" s="145" t="str">
        <f>IF(K101&lt;&gt;"",IFERROR(VLOOKUP(A101,'1C'!A:T,18,0),IFERROR(VLOOKUP(K101,Colors!D:E,2,0),"")),"")</f>
        <v>черный</v>
      </c>
      <c r="N101" s="141" t="str">
        <f>Order!B99</f>
        <v>100% Хлопок</v>
      </c>
      <c r="O101" s="65"/>
      <c r="P101" s="63" t="s">
        <v>43</v>
      </c>
      <c r="Q101" s="59" t="str">
        <f>IF(P101&lt;&gt;"",IFERROR(VLOOKUP(P101,MaterialsTypes!F:G,2,0),IFERROR(VLOOKUP(N101,MaterialsTypes100,2,0),"")),IFERROR(VLOOKUP(N101,MaterialsTypes100,2,0),""))</f>
        <v>Текстиль, ткань</v>
      </c>
      <c r="R101" s="58" t="s">
        <v>382</v>
      </c>
      <c r="S101" s="44">
        <v>29</v>
      </c>
      <c r="AQ101" s="59">
        <f t="shared" si="1"/>
        <v>29</v>
      </c>
      <c r="AR101" s="66" t="str">
        <f>Order!A99</f>
        <v>BD</v>
      </c>
      <c r="AS101" s="56" t="str">
        <f ca="1">IF(BA101&gt;0,_xlfn.XLOOKUP(A101,'1C'!$A:$A,'1C'!P:P,"",0,),IF(AR101&lt;&gt;"",VLOOKUP(AR101,INDIRECT(SUBSTITUTE($J101," ","")&amp;"Manufactures"),3,0),"Требуется код страны"))</f>
        <v>American Needle, Inc; 1275 Busch Parkway, Buffalo Grove, IL 60089, USA</v>
      </c>
      <c r="AT101" s="56" t="str">
        <f ca="1">IF(BA101&gt;0,_xlfn.XLOOKUP(A101,'1C'!$A:$A,'1C'!O:O,"",0),IF(AR101&lt;&gt;"",VLOOKUP(AR101,INDIRECT(SUBSTITUTE($J101," ","")&amp;"Manufactures"),2,0),"Требуется код страны"))</f>
        <v>Бангладеш</v>
      </c>
      <c r="AU101" s="76">
        <f t="shared" si="2"/>
        <v>0.1</v>
      </c>
      <c r="AV101" s="43">
        <f t="shared" si="3"/>
        <v>0.15000000000000002</v>
      </c>
      <c r="AW101" s="43">
        <f t="shared" si="4"/>
        <v>2.9000000000000004</v>
      </c>
      <c r="AX101" s="43">
        <f t="shared" si="5"/>
        <v>4.3500000000000005</v>
      </c>
      <c r="AY101" s="171">
        <v>9.1375862068965521</v>
      </c>
      <c r="AZ101" s="172">
        <f t="shared" si="6"/>
        <v>264.99</v>
      </c>
      <c r="BA101" s="45">
        <f>IF(A101&lt;&gt;"",IF(_xlfn.XLOOKUP(A101,'1C'!A:A,'1C'!A:A,0,0)&gt;0,1,0),"")</f>
        <v>0</v>
      </c>
      <c r="BB101" s="150">
        <f>IF(C101&lt;&gt;"",IF(_xlfn.XLOOKUP(C101,'1C'!S:S,'1C'!S:S,0,0)&gt;0,0,1),"")</f>
        <v>1</v>
      </c>
      <c r="BC101" s="45" t="str">
        <f t="shared" si="7"/>
        <v>-</v>
      </c>
    </row>
    <row r="102" spans="1:55" ht="124.7" customHeight="1">
      <c r="A102" s="43" t="str">
        <f t="shared" si="0"/>
        <v>36672A-LAKblack</v>
      </c>
      <c r="B102" s="45" t="str">
        <f>IF(C102&lt;&gt;"",_xlfn.XLOOKUP(A102,'1C'!A:A,'1C'!B:B,MID(_xlfn.XLOOKUP(C102,'1C'!S:S,'1C'!B:B,"new",0),1,7)&amp;IF(BC102=1,IF(L102&lt;&gt;"",_xlfn.XLOOKUP(L102,Colors!A:A,Colors!B:B,"new",0),"требуется цвет"),""),0))</f>
        <v>new</v>
      </c>
      <c r="C102" s="44" t="s">
        <v>2141</v>
      </c>
      <c r="D102" s="44" t="str">
        <f>Order!C100</f>
        <v>NEW RAGLAN</v>
      </c>
      <c r="E102" s="43" t="str">
        <f>IF(F102&lt;&gt;"",IFERROR(VLOOKUP(F102,Категории!A:B,2,0),""),"Требуется категория")</f>
        <v>Бейсболки</v>
      </c>
      <c r="F102" s="44" t="s">
        <v>327</v>
      </c>
      <c r="G102" s="63" t="s">
        <v>884</v>
      </c>
      <c r="H102" s="44" t="s">
        <v>388</v>
      </c>
      <c r="J102" s="43" t="str">
        <f>'1C'!$AF$1</f>
        <v>American Needle</v>
      </c>
      <c r="K102" s="104" t="s">
        <v>819</v>
      </c>
      <c r="L102" s="56" t="str">
        <f>IF(K102&lt;&gt;"",IFERROR(VLOOKUP(A102,'1C'!A:T,8,0),IFERROR(VLOOKUP(K102,Colors!D:E,2,0),"")),"")</f>
        <v>черный</v>
      </c>
      <c r="M102" s="145" t="str">
        <f>IF(K102&lt;&gt;"",IFERROR(VLOOKUP(A102,'1C'!A:T,18,0),IFERROR(VLOOKUP(K102,Colors!D:E,2,0),"")),"")</f>
        <v>черный</v>
      </c>
      <c r="N102" s="141" t="str">
        <f>Order!B100</f>
        <v>100% Хлопок</v>
      </c>
      <c r="O102" s="65"/>
      <c r="P102" s="63" t="s">
        <v>43</v>
      </c>
      <c r="Q102" s="59" t="str">
        <f>IF(P102&lt;&gt;"",IFERROR(VLOOKUP(P102,MaterialsTypes!F:G,2,0),IFERROR(VLOOKUP(N102,MaterialsTypes100,2,0),"")),IFERROR(VLOOKUP(N102,MaterialsTypes100,2,0),""))</f>
        <v>Текстиль, ткань</v>
      </c>
      <c r="R102" s="58" t="s">
        <v>382</v>
      </c>
      <c r="S102" s="44">
        <v>29</v>
      </c>
      <c r="AQ102" s="59">
        <f t="shared" si="1"/>
        <v>29</v>
      </c>
      <c r="AR102" s="66" t="str">
        <f>Order!A100</f>
        <v>BD</v>
      </c>
      <c r="AS102" s="56" t="str">
        <f ca="1">IF(BA102&gt;0,_xlfn.XLOOKUP(A102,'1C'!$A:$A,'1C'!P:P,"",0,),IF(AR102&lt;&gt;"",VLOOKUP(AR102,INDIRECT(SUBSTITUTE($J102," ","")&amp;"Manufactures"),3,0),"Требуется код страны"))</f>
        <v>American Needle, Inc; 1275 Busch Parkway, Buffalo Grove, IL 60089, USA</v>
      </c>
      <c r="AT102" s="56" t="str">
        <f ca="1">IF(BA102&gt;0,_xlfn.XLOOKUP(A102,'1C'!$A:$A,'1C'!O:O,"",0),IF(AR102&lt;&gt;"",VLOOKUP(AR102,INDIRECT(SUBSTITUTE($J102," ","")&amp;"Manufactures"),2,0),"Требуется код страны"))</f>
        <v>Бангладеш</v>
      </c>
      <c r="AU102" s="76">
        <f t="shared" si="2"/>
        <v>0.1</v>
      </c>
      <c r="AV102" s="43">
        <f t="shared" si="3"/>
        <v>0.15000000000000002</v>
      </c>
      <c r="AW102" s="43">
        <f t="shared" si="4"/>
        <v>2.9000000000000004</v>
      </c>
      <c r="AX102" s="43">
        <f t="shared" si="5"/>
        <v>4.3500000000000005</v>
      </c>
      <c r="AY102" s="171">
        <v>9.562413793103449</v>
      </c>
      <c r="AZ102" s="172">
        <f t="shared" si="6"/>
        <v>277.31</v>
      </c>
      <c r="BA102" s="45">
        <f>IF(A102&lt;&gt;"",IF(_xlfn.XLOOKUP(A102,'1C'!A:A,'1C'!A:A,0,0)&gt;0,1,0),"")</f>
        <v>0</v>
      </c>
      <c r="BB102" s="150">
        <f>IF(C102&lt;&gt;"",IF(_xlfn.XLOOKUP(C102,'1C'!S:S,'1C'!S:S,0,0)&gt;0,0,1),"")</f>
        <v>1</v>
      </c>
      <c r="BC102" s="45" t="str">
        <f t="shared" si="7"/>
        <v>-</v>
      </c>
    </row>
    <row r="103" spans="1:55" ht="124.7" customHeight="1">
      <c r="A103" s="43" t="str">
        <f t="shared" si="0"/>
        <v>36672A-MNWgreen</v>
      </c>
      <c r="B103" s="45" t="str">
        <f>IF(C103&lt;&gt;"",_xlfn.XLOOKUP(A103,'1C'!A:A,'1C'!B:B,MID(_xlfn.XLOOKUP(C103,'1C'!S:S,'1C'!B:B,"new",0),1,7)&amp;IF(BC103=1,IF(L103&lt;&gt;"",_xlfn.XLOOKUP(L103,Colors!A:A,Colors!B:B,"new",0),"требуется цвет"),""),0))</f>
        <v>new</v>
      </c>
      <c r="C103" s="44" t="s">
        <v>2142</v>
      </c>
      <c r="D103" s="44" t="str">
        <f>Order!C101</f>
        <v>NEW RAGLAN</v>
      </c>
      <c r="E103" s="43" t="str">
        <f>IF(F103&lt;&gt;"",IFERROR(VLOOKUP(F103,Категории!A:B,2,0),""),"Требуется категория")</f>
        <v>Бейсболки</v>
      </c>
      <c r="F103" s="44" t="s">
        <v>327</v>
      </c>
      <c r="G103" s="63" t="s">
        <v>884</v>
      </c>
      <c r="H103" s="44" t="s">
        <v>388</v>
      </c>
      <c r="J103" s="43" t="str">
        <f>'1C'!$AF$1</f>
        <v>American Needle</v>
      </c>
      <c r="K103" s="104" t="s">
        <v>825</v>
      </c>
      <c r="L103" s="56" t="str">
        <f>IF(K103&lt;&gt;"",IFERROR(VLOOKUP(A103,'1C'!A:T,8,0),IFERROR(VLOOKUP(K103,Colors!D:E,2,0),"")),"")</f>
        <v>зеленый</v>
      </c>
      <c r="M103" s="145" t="str">
        <f>IF(K103&lt;&gt;"",IFERROR(VLOOKUP(A103,'1C'!A:T,18,0),IFERROR(VLOOKUP(K103,Colors!D:E,2,0),"")),"")</f>
        <v>зеленый</v>
      </c>
      <c r="N103" s="141" t="str">
        <f>Order!B101</f>
        <v>100% Хлопок</v>
      </c>
      <c r="O103" s="65"/>
      <c r="P103" s="63" t="s">
        <v>43</v>
      </c>
      <c r="Q103" s="59" t="str">
        <f>IF(P103&lt;&gt;"",IFERROR(VLOOKUP(P103,MaterialsTypes!F:G,2,0),IFERROR(VLOOKUP(N103,MaterialsTypes100,2,0),"")),IFERROR(VLOOKUP(N103,MaterialsTypes100,2,0),""))</f>
        <v>Текстиль, ткань</v>
      </c>
      <c r="R103" s="58" t="s">
        <v>382</v>
      </c>
      <c r="S103" s="44">
        <v>18</v>
      </c>
      <c r="AQ103" s="59">
        <f t="shared" si="1"/>
        <v>18</v>
      </c>
      <c r="AR103" s="66" t="str">
        <f>Order!A101</f>
        <v>BD</v>
      </c>
      <c r="AS103" s="56" t="str">
        <f ca="1">IF(BA103&gt;0,_xlfn.XLOOKUP(A103,'1C'!$A:$A,'1C'!P:P,"",0,),IF(AR103&lt;&gt;"",VLOOKUP(AR103,INDIRECT(SUBSTITUTE($J103," ","")&amp;"Manufactures"),3,0),"Требуется код страны"))</f>
        <v>American Needle, Inc; 1275 Busch Parkway, Buffalo Grove, IL 60089, USA</v>
      </c>
      <c r="AT103" s="56" t="str">
        <f ca="1">IF(BA103&gt;0,_xlfn.XLOOKUP(A103,'1C'!$A:$A,'1C'!O:O,"",0),IF(AR103&lt;&gt;"",VLOOKUP(AR103,INDIRECT(SUBSTITUTE($J103," ","")&amp;"Manufactures"),2,0),"Требуется код страны"))</f>
        <v>Бангладеш</v>
      </c>
      <c r="AU103" s="76">
        <f t="shared" si="2"/>
        <v>0.1</v>
      </c>
      <c r="AV103" s="43">
        <f t="shared" si="3"/>
        <v>0.15000000000000002</v>
      </c>
      <c r="AW103" s="43">
        <f t="shared" si="4"/>
        <v>1.8</v>
      </c>
      <c r="AX103" s="43">
        <f t="shared" si="5"/>
        <v>2.7</v>
      </c>
      <c r="AY103" s="171">
        <v>9.5627777777777769</v>
      </c>
      <c r="AZ103" s="172">
        <f t="shared" si="6"/>
        <v>172.13</v>
      </c>
      <c r="BA103" s="45">
        <f>IF(A103&lt;&gt;"",IF(_xlfn.XLOOKUP(A103,'1C'!A:A,'1C'!A:A,0,0)&gt;0,1,0),"")</f>
        <v>0</v>
      </c>
      <c r="BB103" s="150">
        <f>IF(C103&lt;&gt;"",IF(_xlfn.XLOOKUP(C103,'1C'!S:S,'1C'!S:S,0,0)&gt;0,0,1),"")</f>
        <v>1</v>
      </c>
      <c r="BC103" s="45" t="str">
        <f t="shared" si="7"/>
        <v>-</v>
      </c>
    </row>
    <row r="104" spans="1:55" ht="125.85" customHeight="1">
      <c r="A104" s="43" t="str">
        <f t="shared" si="0"/>
        <v>36672A-NHLblack</v>
      </c>
      <c r="B104" s="45" t="str">
        <f>IF(C104&lt;&gt;"",_xlfn.XLOOKUP(A104,'1C'!A:A,'1C'!B:B,MID(_xlfn.XLOOKUP(C104,'1C'!S:S,'1C'!B:B,"new",0),1,7)&amp;IF(BC104=1,IF(L104&lt;&gt;"",_xlfn.XLOOKUP(L104,Colors!A:A,Colors!B:B,"new",0),"требуется цвет"),""),0))</f>
        <v>06-188-09</v>
      </c>
      <c r="C104" s="44" t="s">
        <v>2143</v>
      </c>
      <c r="D104" s="43" t="str">
        <f>IF(A104&lt;&gt;"",_xlfn.XLOOKUP(C104,'1C'!S:S,'1C'!T:T,"",0),"")</f>
        <v>Original 6 New Raglan NHL</v>
      </c>
      <c r="E104" s="43" t="str">
        <f>IF(F104&lt;&gt;"",IFERROR(VLOOKUP(F104,Категории!A:B,2,0),""),"Требуется категория")</f>
        <v>Бейсболки</v>
      </c>
      <c r="F104" s="43" t="str">
        <f>IF(A104&lt;&gt;"",IF(BA104&gt;0,_xlfn.XLOOKUP(A104,'1C'!A:A,'1C'!J:J,"",0),_xlfn.XLOOKUP(C104,'1C'!S:S,'1C'!J:J,"",0)),"")</f>
        <v>Бейсболка</v>
      </c>
      <c r="G104" s="56" t="str">
        <f>IF(C104&lt;&gt;"",IF(BA104&gt;0,_xlfn.XLOOKUP(A104,'1C'!A:A,'1C'!L:L,"",0),_xlfn.XLOOKUP(C104,'1C'!S:S,'1C'!L:L,"",0)),"")</f>
        <v>Sport</v>
      </c>
      <c r="H104" s="43" t="s">
        <v>388</v>
      </c>
      <c r="J104" s="43" t="str">
        <f>'1C'!$AF$1</f>
        <v>American Needle</v>
      </c>
      <c r="K104" s="104" t="s">
        <v>819</v>
      </c>
      <c r="L104" s="59" t="str">
        <f>IF(K104&lt;&gt;"",IFERROR(VLOOKUP(A104,'1C'!A:T,8,0),IFERROR(VLOOKUP(K104,Colors!D:E,2,0),"")),"")</f>
        <v>черный</v>
      </c>
      <c r="M104" s="145" t="str">
        <f>IF(K104&lt;&gt;"",IFERROR(VLOOKUP(A104,'1C'!A:T,18,0),IFERROR(VLOOKUP(K104,Colors!D:E,2,0),"")),"")</f>
        <v>черный</v>
      </c>
      <c r="N104" s="147" t="str">
        <f>IF(A104&lt;&gt;"",_xlfn.XLOOKUP(A104,'1C'!A:A,'1C'!I:I,_xlfn.XLOOKUP(C104,'1C'!S:S,'1C'!I:I,"",0),0),"")</f>
        <v>100% хлопок</v>
      </c>
      <c r="O104" s="65"/>
      <c r="P104" s="43" t="str">
        <f>IF(A104&lt;&gt;"",_xlfn.XLOOKUP(A104,'1C'!A:A,'1C'!N:N,_xlfn.XLOOKUP(C104,'1C'!S:S,'1C'!N:N,"",0),0),"")</f>
        <v>хлопковые</v>
      </c>
      <c r="Q104" s="59" t="str">
        <f>IF(P104&lt;&gt;"",IFERROR(VLOOKUP(P104,MaterialsTypes!F:G,2,0),IFERROR(VLOOKUP(N104,MaterialsTypes100,2,0),"")),IFERROR(VLOOKUP(N104,MaterialsTypes100,2,0),""))</f>
        <v>Текстиль, ткань</v>
      </c>
      <c r="R104" s="43" t="str">
        <f>IF(A104&lt;&gt;"",_xlfn.XLOOKUP(A104,'1C'!A:A,'1C'!K:K,_xlfn.XLOOKUP(C104,'1C'!S:S,'1C'!K:K,"",0),0),"")</f>
        <v>Унисекс</v>
      </c>
      <c r="S104" s="44">
        <v>74</v>
      </c>
      <c r="AQ104" s="59">
        <f t="shared" si="1"/>
        <v>74</v>
      </c>
      <c r="AR104" s="43" t="str">
        <f>IF(A104&lt;&gt;"",_xlfn.XLOOKUP(_xlfn.XLOOKUP(A104,'1C'!A:A,'1C'!O:O,_xlfn.XLOOKUP(C104,'1C'!S:S,'1C'!O:O,"",0),0),Settings!N:N,Settings!O:O,"",0),"")</f>
        <v>BD</v>
      </c>
      <c r="AS104" s="56" t="str">
        <f ca="1">IF(BA104&gt;0,_xlfn.XLOOKUP(A104,'1C'!$A:$A,'1C'!P:P,"",0,),IF(AR104&lt;&gt;"",VLOOKUP(AR104,INDIRECT(SUBSTITUTE($J104," ","")&amp;"Manufactures"),3,0),"Требуется код страны"))</f>
        <v>American Needle, Inc; 1275 Busch Parkway, Buffalo Grove, IL 60089, USA</v>
      </c>
      <c r="AT104" s="56" t="str">
        <f ca="1">IF(BA104&gt;0,_xlfn.XLOOKUP(A104,'1C'!$A:$A,'1C'!O:O,"",0),IF(AR104&lt;&gt;"",VLOOKUP(AR104,INDIRECT(SUBSTITUTE($J104," ","")&amp;"Manufactures"),2,0),"Требуется код страны"))</f>
        <v>Бангладеш</v>
      </c>
      <c r="AU104" s="76">
        <f t="shared" si="2"/>
        <v>0.1</v>
      </c>
      <c r="AV104" s="43">
        <f t="shared" si="3"/>
        <v>0.15000000000000002</v>
      </c>
      <c r="AW104" s="43">
        <f t="shared" si="4"/>
        <v>7.4</v>
      </c>
      <c r="AX104" s="43">
        <f t="shared" si="5"/>
        <v>11.100000000000001</v>
      </c>
      <c r="AY104" s="171">
        <v>9.5625675675675677</v>
      </c>
      <c r="AZ104" s="172">
        <f t="shared" si="6"/>
        <v>707.63</v>
      </c>
      <c r="BA104" s="45">
        <f>IF(A104&lt;&gt;"",IF(_xlfn.XLOOKUP(A104,'1C'!A:A,'1C'!A:A,0,0)&gt;0,1,0),"")</f>
        <v>1</v>
      </c>
      <c r="BB104" s="150">
        <f>IF(C104&lt;&gt;"",IF(_xlfn.XLOOKUP(C104,'1C'!S:S,'1C'!S:S,0,0)&gt;0,0,1),"")</f>
        <v>0</v>
      </c>
      <c r="BC104" s="45">
        <f t="shared" si="7"/>
        <v>0</v>
      </c>
    </row>
    <row r="105" spans="1:55" ht="119.65" customHeight="1">
      <c r="A105" s="43" t="str">
        <f t="shared" si="0"/>
        <v>36672A-SJSblack</v>
      </c>
      <c r="B105" s="45" t="str">
        <f>IF(C105&lt;&gt;"",_xlfn.XLOOKUP(A105,'1C'!A:A,'1C'!B:B,MID(_xlfn.XLOOKUP(C105,'1C'!S:S,'1C'!B:B,"new",0),1,7)&amp;IF(BC105=1,IF(L105&lt;&gt;"",_xlfn.XLOOKUP(L105,Colors!A:A,Colors!B:B,"new",0),"требуется цвет"),""),0))</f>
        <v>new</v>
      </c>
      <c r="C105" s="44" t="s">
        <v>2144</v>
      </c>
      <c r="D105" s="44" t="str">
        <f>Order!C103</f>
        <v>NEW RAGLAN</v>
      </c>
      <c r="E105" s="43" t="str">
        <f>IF(F105&lt;&gt;"",IFERROR(VLOOKUP(F105,Категории!A:B,2,0),""),"Требуется категория")</f>
        <v>Бейсболки</v>
      </c>
      <c r="F105" s="44" t="s">
        <v>327</v>
      </c>
      <c r="G105" s="63" t="s">
        <v>884</v>
      </c>
      <c r="H105" s="44" t="s">
        <v>388</v>
      </c>
      <c r="J105" s="43" t="str">
        <f>'1C'!$AF$1</f>
        <v>American Needle</v>
      </c>
      <c r="K105" s="104" t="s">
        <v>819</v>
      </c>
      <c r="L105" s="59" t="str">
        <f>IF(K105&lt;&gt;"",IFERROR(VLOOKUP(A105,'1C'!A:T,8,0),IFERROR(VLOOKUP(K105,Colors!D:E,2,0),"")),"")</f>
        <v>черный</v>
      </c>
      <c r="M105" s="145" t="str">
        <f>IF(K105&lt;&gt;"",IFERROR(VLOOKUP(A105,'1C'!A:T,18,0),IFERROR(VLOOKUP(K105,Colors!D:E,2,0),"")),"")</f>
        <v>черный</v>
      </c>
      <c r="N105" s="141" t="str">
        <f>Order!B103</f>
        <v>100% Хлопок</v>
      </c>
      <c r="O105" s="65"/>
      <c r="P105" s="44" t="s">
        <v>43</v>
      </c>
      <c r="Q105" s="59" t="str">
        <f>IF(P105&lt;&gt;"",IFERROR(VLOOKUP(P105,MaterialsTypes!F:G,2,0),IFERROR(VLOOKUP(N105,MaterialsTypes100,2,0),"")),IFERROR(VLOOKUP(N105,MaterialsTypes100,2,0),""))</f>
        <v>Текстиль, ткань</v>
      </c>
      <c r="R105" s="58" t="s">
        <v>382</v>
      </c>
      <c r="S105" s="44">
        <v>29</v>
      </c>
      <c r="AQ105" s="59">
        <f t="shared" si="1"/>
        <v>29</v>
      </c>
      <c r="AR105" s="66" t="str">
        <f>Order!A103</f>
        <v>BD</v>
      </c>
      <c r="AS105" s="56" t="str">
        <f ca="1">IF(BA105&gt;0,_xlfn.XLOOKUP(A105,'1C'!$A:$A,'1C'!P:P,"",0,),IF(AR105&lt;&gt;"",VLOOKUP(AR105,INDIRECT(SUBSTITUTE($J105," ","")&amp;"Manufactures"),3,0),"Требуется код страны"))</f>
        <v>American Needle, Inc; 1275 Busch Parkway, Buffalo Grove, IL 60089, USA</v>
      </c>
      <c r="AT105" s="56" t="str">
        <f ca="1">IF(BA105&gt;0,_xlfn.XLOOKUP(A105,'1C'!$A:$A,'1C'!O:O,"",0),IF(AR105&lt;&gt;"",VLOOKUP(AR105,INDIRECT(SUBSTITUTE($J105," ","")&amp;"Manufactures"),2,0),"Требуется код страны"))</f>
        <v>Бангладеш</v>
      </c>
      <c r="AU105" s="76">
        <f t="shared" si="2"/>
        <v>0.1</v>
      </c>
      <c r="AV105" s="43">
        <f t="shared" si="3"/>
        <v>0.15000000000000002</v>
      </c>
      <c r="AW105" s="43">
        <f t="shared" si="4"/>
        <v>2.9000000000000004</v>
      </c>
      <c r="AX105" s="43">
        <f t="shared" si="5"/>
        <v>4.3500000000000005</v>
      </c>
      <c r="AY105" s="171">
        <v>9.562413793103449</v>
      </c>
      <c r="AZ105" s="172">
        <f t="shared" si="6"/>
        <v>277.31</v>
      </c>
      <c r="BA105" s="45">
        <f>IF(A105&lt;&gt;"",IF(_xlfn.XLOOKUP(A105,'1C'!A:A,'1C'!A:A,0,0)&gt;0,1,0),"")</f>
        <v>0</v>
      </c>
      <c r="BB105" s="150">
        <f>IF(C105&lt;&gt;"",IF(_xlfn.XLOOKUP(C105,'1C'!S:S,'1C'!S:S,0,0)&gt;0,0,1),"")</f>
        <v>1</v>
      </c>
      <c r="BC105" s="45" t="str">
        <f t="shared" si="7"/>
        <v>-</v>
      </c>
    </row>
    <row r="106" spans="1:55" ht="115.7" customHeight="1">
      <c r="A106" s="43" t="str">
        <f t="shared" si="0"/>
        <v>400A1V-CHFnavy</v>
      </c>
      <c r="B106" s="45" t="str">
        <f>IF(C106&lt;&gt;"",_xlfn.XLOOKUP(A106,'1C'!A:A,'1C'!B:B,MID(_xlfn.XLOOKUP(C106,'1C'!S:S,'1C'!B:B,"new",0),1,7)&amp;IF(BC106=1,IF(L106&lt;&gt;"",_xlfn.XLOOKUP(L106,Colors!A:A,Colors!B:B,"new",0),"требуется цвет"),""),0))</f>
        <v>new</v>
      </c>
      <c r="C106" s="44" t="s">
        <v>2145</v>
      </c>
      <c r="D106" s="44" t="str">
        <f>Order!C104</f>
        <v>400 SERIES</v>
      </c>
      <c r="E106" s="43" t="str">
        <f>IF(F106&lt;&gt;"",IFERROR(VLOOKUP(F106,Категории!A:B,2,0),""),"Требуется категория")</f>
        <v>Бейсболки</v>
      </c>
      <c r="F106" s="44" t="s">
        <v>792</v>
      </c>
      <c r="G106" s="63" t="s">
        <v>884</v>
      </c>
      <c r="H106" s="44" t="s">
        <v>388</v>
      </c>
      <c r="J106" s="43" t="str">
        <f>'1C'!$AF$1</f>
        <v>American Needle</v>
      </c>
      <c r="K106" s="104" t="s">
        <v>818</v>
      </c>
      <c r="L106" s="56" t="str">
        <f>IF(K106&lt;&gt;"",IFERROR(VLOOKUP(A106,'1C'!A:T,8,0),IFERROR(VLOOKUP(K106,Colors!D:E,2,0),"")),"")</f>
        <v>темно-синий</v>
      </c>
      <c r="M106" s="145" t="str">
        <f>IF(K106&lt;&gt;"",IFERROR(VLOOKUP(A106,'1C'!A:T,18,0),IFERROR(VLOOKUP(K106,Colors!D:E,2,0),"")),"")</f>
        <v>темно-синий</v>
      </c>
      <c r="N106" s="141" t="str">
        <f>Order!B104</f>
        <v>80% Акрил - 20% Шерсть</v>
      </c>
      <c r="O106" s="65"/>
      <c r="P106" s="63" t="s">
        <v>44</v>
      </c>
      <c r="Q106" s="59" t="s">
        <v>15</v>
      </c>
      <c r="R106" s="58" t="s">
        <v>382</v>
      </c>
      <c r="S106" s="44">
        <v>6</v>
      </c>
      <c r="AQ106" s="59">
        <f t="shared" si="1"/>
        <v>6</v>
      </c>
      <c r="AR106" s="66" t="str">
        <f>Order!A104</f>
        <v>BD</v>
      </c>
      <c r="AS106" s="56" t="str">
        <f ca="1">IF(BA106&gt;0,_xlfn.XLOOKUP(A106,'1C'!$A:$A,'1C'!P:P,"",0,),IF(AR106&lt;&gt;"",VLOOKUP(AR106,INDIRECT(SUBSTITUTE($J106," ","")&amp;"Manufactures"),3,0),"Требуется код страны"))</f>
        <v>American Needle, Inc; 1275 Busch Parkway, Buffalo Grove, IL 60089, USA</v>
      </c>
      <c r="AT106" s="56" t="str">
        <f ca="1">IF(BA106&gt;0,_xlfn.XLOOKUP(A106,'1C'!$A:$A,'1C'!O:O,"",0),IF(AR106&lt;&gt;"",VLOOKUP(AR106,INDIRECT(SUBSTITUTE($J106," ","")&amp;"Manufactures"),2,0),"Требуется код страны"))</f>
        <v>Бангладеш</v>
      </c>
      <c r="AU106" s="76">
        <f t="shared" si="2"/>
        <v>0.1</v>
      </c>
      <c r="AV106" s="43">
        <f t="shared" si="3"/>
        <v>0.15000000000000002</v>
      </c>
      <c r="AW106" s="43">
        <f t="shared" si="4"/>
        <v>0.60000000000000009</v>
      </c>
      <c r="AX106" s="43">
        <f t="shared" si="5"/>
        <v>0.90000000000000013</v>
      </c>
      <c r="AY106" s="171">
        <v>9.7750000000000004</v>
      </c>
      <c r="AZ106" s="172">
        <f t="shared" si="6"/>
        <v>58.650000000000006</v>
      </c>
      <c r="BA106" s="45">
        <f>IF(A106&lt;&gt;"",IF(_xlfn.XLOOKUP(A106,'1C'!A:A,'1C'!A:A,0,0)&gt;0,1,0),"")</f>
        <v>0</v>
      </c>
      <c r="BB106" s="150">
        <f>IF(C106&lt;&gt;"",IF(_xlfn.XLOOKUP(C106,'1C'!S:S,'1C'!S:S,0,0)&gt;0,0,1),"")</f>
        <v>1</v>
      </c>
      <c r="BC106" s="45" t="str">
        <f t="shared" si="7"/>
        <v>-</v>
      </c>
    </row>
    <row r="107" spans="1:55" ht="115.7" customHeight="1">
      <c r="A107" s="43" t="str">
        <f t="shared" si="0"/>
        <v>400A1V-CXGbkpu</v>
      </c>
      <c r="B107" s="45" t="str">
        <f>IF(C107&lt;&gt;"",_xlfn.XLOOKUP(A107,'1C'!A:A,'1C'!B:B,MID(_xlfn.XLOOKUP(C107,'1C'!S:S,'1C'!B:B,"new",0),1,7)&amp;IF(BC107=1,IF(L107&lt;&gt;"",_xlfn.XLOOKUP(L107,Colors!A:A,Colors!B:B,"new",0),"требуется цвет"),""),0))</f>
        <v>06-008-09</v>
      </c>
      <c r="C107" s="44" t="s">
        <v>2146</v>
      </c>
      <c r="D107" s="43" t="str">
        <f>IF(A107&lt;&gt;"",_xlfn.XLOOKUP(C107,'1C'!S:S,'1C'!T:T,"",0),"")</f>
        <v>Cuban X-Giants 400 Series MILB</v>
      </c>
      <c r="E107" s="43" t="str">
        <f>IF(F107&lt;&gt;"",IFERROR(VLOOKUP(F107,Категории!A:B,2,0),""),"Требуется категория")</f>
        <v>Бейсболки</v>
      </c>
      <c r="F107" s="43" t="str">
        <f>IF(A107&lt;&gt;"",IF(BA107&gt;0,_xlfn.XLOOKUP(A107,'1C'!A:A,'1C'!J:J,"",0),_xlfn.XLOOKUP(C107,'1C'!S:S,'1C'!J:J,"",0)),"")</f>
        <v>Бейсболка с прямым козырьком</v>
      </c>
      <c r="G107" s="56" t="str">
        <f>IF(C107&lt;&gt;"",IF(BA107&gt;0,_xlfn.XLOOKUP(A107,'1C'!A:A,'1C'!L:L,"",0),_xlfn.XLOOKUP(C107,'1C'!S:S,'1C'!L:L,"",0)),"")</f>
        <v>AMERICAN NEEDLE-Sport</v>
      </c>
      <c r="H107" s="43" t="str">
        <f>IF(A107&lt;&gt;"",_xlfn.XLOOKUP(A107,'1C'!A:A,'1C'!M:M,_xlfn.XLOOKUP(C107,'1C'!S:S,'1C'!M:M,"",0),0))</f>
        <v>всесезон</v>
      </c>
      <c r="J107" s="43" t="str">
        <f>'1C'!$AF$1</f>
        <v>American Needle</v>
      </c>
      <c r="K107" s="104" t="s">
        <v>898</v>
      </c>
      <c r="L107" s="56" t="str">
        <f>IF(K107&lt;&gt;"",IFERROR(VLOOKUP(A107,'1C'!A:T,8,0),IFERROR(VLOOKUP(K107,Colors!D:E,2,0),"")),"")</f>
        <v>черный / фиолетовый</v>
      </c>
      <c r="M107" s="145" t="str">
        <f>IF(K107&lt;&gt;"",IFERROR(VLOOKUP(A107,'1C'!A:T,18,0),IFERROR(VLOOKUP(K107,Colors!D:E,2,0),"")),"")</f>
        <v>черный</v>
      </c>
      <c r="N107" s="56" t="str">
        <f>IF(A107&lt;&gt;"",_xlfn.XLOOKUP(A107,'1C'!A:A,'1C'!I:I,_xlfn.XLOOKUP(C107,'1C'!S:S,'1C'!I:I,"",0),0),"")</f>
        <v>80% акрил - 20% шерсть</v>
      </c>
      <c r="O107" s="65"/>
      <c r="P107" s="56" t="str">
        <f>IF(A107&lt;&gt;"",_xlfn.XLOOKUP(A107,'1C'!A:A,'1C'!N:N,_xlfn.XLOOKUP(C107,'1C'!S:S,'1C'!N:N,"",0),0),"")</f>
        <v>шерстяные</v>
      </c>
      <c r="Q107" s="59" t="s">
        <v>15</v>
      </c>
      <c r="R107" s="59" t="str">
        <f>IF(A107&lt;&gt;"",_xlfn.XLOOKUP(A107,'1C'!A:A,'1C'!K:K,_xlfn.XLOOKUP(C107,'1C'!S:S,'1C'!K:K,"",0),0),"")</f>
        <v>Унисекс</v>
      </c>
      <c r="S107" s="44">
        <v>4</v>
      </c>
      <c r="AQ107" s="59">
        <f t="shared" si="1"/>
        <v>4</v>
      </c>
      <c r="AR107" s="43" t="str">
        <f>IF(A107&lt;&gt;"",_xlfn.XLOOKUP(_xlfn.XLOOKUP(A107,'1C'!A:A,'1C'!O:O,_xlfn.XLOOKUP(C107,'1C'!S:S,'1C'!O:O,"",0),0),Settings!N:N,Settings!O:O,"",0),"")</f>
        <v>BD</v>
      </c>
      <c r="AS107" s="56" t="str">
        <f ca="1">IF(BA107&gt;0,_xlfn.XLOOKUP(A107,'1C'!$A:$A,'1C'!P:P,"",0,),IF(AR107&lt;&gt;"",VLOOKUP(AR107,INDIRECT(SUBSTITUTE($J107," ","")&amp;"Manufactures"),3,0),"Требуется код страны"))</f>
        <v>American Needle, Inc; 1275 Busch Parkway, Buffalo Grove, IL 60089, USA</v>
      </c>
      <c r="AT107" s="56" t="str">
        <f ca="1">IF(BA107&gt;0,_xlfn.XLOOKUP(A107,'1C'!$A:$A,'1C'!O:O,"",0),IF(AR107&lt;&gt;"",VLOOKUP(AR107,INDIRECT(SUBSTITUTE($J107," ","")&amp;"Manufactures"),2,0),"Требуется код страны"))</f>
        <v>Бангладеш</v>
      </c>
      <c r="AU107" s="76">
        <f t="shared" si="2"/>
        <v>0.1</v>
      </c>
      <c r="AV107" s="43">
        <f t="shared" si="3"/>
        <v>0.15000000000000002</v>
      </c>
      <c r="AW107" s="43">
        <f t="shared" si="4"/>
        <v>0.4</v>
      </c>
      <c r="AX107" s="43">
        <f t="shared" si="5"/>
        <v>0.60000000000000009</v>
      </c>
      <c r="AY107" s="171">
        <v>9.7750000000000004</v>
      </c>
      <c r="AZ107" s="172">
        <f t="shared" si="6"/>
        <v>39.1</v>
      </c>
      <c r="BA107" s="45">
        <f>IF(A107&lt;&gt;"",IF(_xlfn.XLOOKUP(A107,'1C'!A:A,'1C'!A:A,0,0)&gt;0,1,0),"")</f>
        <v>1</v>
      </c>
      <c r="BB107" s="150">
        <f>IF(C107&lt;&gt;"",IF(_xlfn.XLOOKUP(C107,'1C'!S:S,'1C'!S:S,0,0)&gt;0,0,1),"")</f>
        <v>0</v>
      </c>
      <c r="BC107" s="45">
        <f t="shared" si="7"/>
        <v>0</v>
      </c>
    </row>
    <row r="108" spans="1:55" ht="101.65" customHeight="1">
      <c r="A108" s="43" t="str">
        <f t="shared" si="0"/>
        <v>400A1V-HAIkgrn</v>
      </c>
      <c r="B108" s="45" t="str">
        <f>IF(C108&lt;&gt;"",_xlfn.XLOOKUP(A108,'1C'!A:A,'1C'!B:B,MID(_xlfn.XLOOKUP(C108,'1C'!S:S,'1C'!B:B,"new",0),1,7)&amp;IF(BC108=1,IF(L108&lt;&gt;"",_xlfn.XLOOKUP(L108,Colors!A:A,Colors!B:B,"new",0),"требуется цвет"),""),0))</f>
        <v>06-010-11</v>
      </c>
      <c r="C108" s="44" t="s">
        <v>2147</v>
      </c>
      <c r="D108" s="43" t="str">
        <f>IF(A108&lt;&gt;"",_xlfn.XLOOKUP(C108,'1C'!S:S,'1C'!T:T,"",0),"")</f>
        <v>Hawaii Islanders 400 Series MILB</v>
      </c>
      <c r="E108" s="43" t="str">
        <f>IF(F108&lt;&gt;"",IFERROR(VLOOKUP(F108,Категории!A:B,2,0),""),"Требуется категория")</f>
        <v>Бейсболки</v>
      </c>
      <c r="F108" s="43" t="str">
        <f>IF(A108&lt;&gt;"",IF(BA108&gt;0,_xlfn.XLOOKUP(A108,'1C'!A:A,'1C'!J:J,"",0),_xlfn.XLOOKUP(C108,'1C'!S:S,'1C'!J:J,"",0)),"")</f>
        <v>Бейсболка с прямым козырьком</v>
      </c>
      <c r="G108" s="56" t="str">
        <f>IF(C108&lt;&gt;"",IF(BA108&gt;0,_xlfn.XLOOKUP(A108,'1C'!A:A,'1C'!L:L,"",0),_xlfn.XLOOKUP(C108,'1C'!S:S,'1C'!L:L,"",0)),"")</f>
        <v>AMERICAN NEEDLE-Sport</v>
      </c>
      <c r="H108" s="43" t="str">
        <f>IF(A108&lt;&gt;"",_xlfn.XLOOKUP(A108,'1C'!A:A,'1C'!M:M,_xlfn.XLOOKUP(C108,'1C'!S:S,'1C'!M:M,"",0),0))</f>
        <v>всесезон</v>
      </c>
      <c r="J108" s="43" t="str">
        <f>'1C'!$AF$1</f>
        <v>American Needle</v>
      </c>
      <c r="K108" s="104" t="s">
        <v>905</v>
      </c>
      <c r="L108" s="56" t="str">
        <f>IF(K108&lt;&gt;"",IFERROR(VLOOKUP(A108,'1C'!A:T,8,0),IFERROR(VLOOKUP(K108,Colors!D:E,2,0),"")),"")</f>
        <v>зеленый</v>
      </c>
      <c r="M108" s="145" t="str">
        <f>IF(K108&lt;&gt;"",IFERROR(VLOOKUP(A108,'1C'!A:T,18,0),IFERROR(VLOOKUP(K108,Colors!D:E,2,0),"")),"")</f>
        <v>зеленый</v>
      </c>
      <c r="N108" s="56" t="str">
        <f>IF(A108&lt;&gt;"",_xlfn.XLOOKUP(A108,'1C'!A:A,'1C'!I:I,_xlfn.XLOOKUP(C108,'1C'!S:S,'1C'!I:I,"",0),0),"")</f>
        <v>80% акрил - 20% шерсть</v>
      </c>
      <c r="O108" s="65"/>
      <c r="P108" s="56" t="str">
        <f>IF(A108&lt;&gt;"",_xlfn.XLOOKUP(A108,'1C'!A:A,'1C'!N:N,_xlfn.XLOOKUP(C108,'1C'!S:S,'1C'!N:N,"",0),0),"")</f>
        <v>шерстяные</v>
      </c>
      <c r="Q108" s="59" t="s">
        <v>15</v>
      </c>
      <c r="R108" s="59" t="str">
        <f>IF(A108&lt;&gt;"",_xlfn.XLOOKUP(A108,'1C'!A:A,'1C'!K:K,_xlfn.XLOOKUP(C108,'1C'!S:S,'1C'!K:K,"",0),0),"")</f>
        <v>Унисекс</v>
      </c>
      <c r="S108" s="44">
        <v>8</v>
      </c>
      <c r="AQ108" s="59">
        <f t="shared" si="1"/>
        <v>8</v>
      </c>
      <c r="AR108" s="43" t="str">
        <f>IF(A108&lt;&gt;"",_xlfn.XLOOKUP(_xlfn.XLOOKUP(A108,'1C'!A:A,'1C'!O:O,_xlfn.XLOOKUP(C108,'1C'!S:S,'1C'!O:O,"",0),0),Settings!N:N,Settings!O:O,"",0),"")</f>
        <v>BD</v>
      </c>
      <c r="AS108" s="56" t="str">
        <f ca="1">IF(BA108&gt;0,_xlfn.XLOOKUP(A108,'1C'!$A:$A,'1C'!P:P,"",0,),IF(AR108&lt;&gt;"",VLOOKUP(AR108,INDIRECT(SUBSTITUTE($J108," ","")&amp;"Manufactures"),3,0),"Требуется код страны"))</f>
        <v>American Needle, Inc; 1275 Busch Parkway, Buffalo Grove, IL 60089, USA</v>
      </c>
      <c r="AT108" s="56" t="str">
        <f ca="1">IF(BA108&gt;0,_xlfn.XLOOKUP(A108,'1C'!$A:$A,'1C'!O:O,"",0),IF(AR108&lt;&gt;"",VLOOKUP(AR108,INDIRECT(SUBSTITUTE($J108," ","")&amp;"Manufactures"),2,0),"Требуется код страны"))</f>
        <v>Бангладеш</v>
      </c>
      <c r="AU108" s="76">
        <f t="shared" si="2"/>
        <v>0.1</v>
      </c>
      <c r="AV108" s="43">
        <f t="shared" si="3"/>
        <v>0.15000000000000002</v>
      </c>
      <c r="AW108" s="43">
        <f t="shared" si="4"/>
        <v>0.8</v>
      </c>
      <c r="AX108" s="43">
        <f t="shared" si="5"/>
        <v>1.2000000000000002</v>
      </c>
      <c r="AY108" s="171">
        <v>9.7750000000000004</v>
      </c>
      <c r="AZ108" s="172">
        <f t="shared" si="6"/>
        <v>78.2</v>
      </c>
      <c r="BA108" s="45">
        <f>IF(A108&lt;&gt;"",IF(_xlfn.XLOOKUP(A108,'1C'!A:A,'1C'!A:A,0,0)&gt;0,1,0),"")</f>
        <v>1</v>
      </c>
      <c r="BB108" s="150">
        <f>IF(C108&lt;&gt;"",IF(_xlfn.XLOOKUP(C108,'1C'!S:S,'1C'!S:S,0,0)&gt;0,0,1),"")</f>
        <v>0</v>
      </c>
      <c r="BC108" s="45">
        <f t="shared" si="7"/>
        <v>0</v>
      </c>
    </row>
    <row r="109" spans="1:55" ht="115.7" customHeight="1">
      <c r="A109" s="43" t="str">
        <f t="shared" si="0"/>
        <v>400A1V-HOSgyrd</v>
      </c>
      <c r="B109" s="45" t="str">
        <f>IF(C109&lt;&gt;"",_xlfn.XLOOKUP(A109,'1C'!A:A,'1C'!B:B,MID(_xlfn.XLOOKUP(C109,'1C'!S:S,'1C'!B:B,"new",0),1,7)&amp;IF(BC109=1,IF(L109&lt;&gt;"",_xlfn.XLOOKUP(L109,Colors!A:A,Colors!B:B,"new",0),"требуется цвет"),""),0))</f>
        <v>06-011-08</v>
      </c>
      <c r="C109" s="44" t="s">
        <v>2148</v>
      </c>
      <c r="D109" s="43" t="str">
        <f>IF(A109&lt;&gt;"",_xlfn.XLOOKUP(C109,'1C'!S:S,'1C'!T:T,"",0),"")</f>
        <v>Hollywood Stars 400 Series MILB</v>
      </c>
      <c r="E109" s="43" t="str">
        <f>IF(F109&lt;&gt;"",IFERROR(VLOOKUP(F109,Категории!A:B,2,0),""),"Требуется категория")</f>
        <v>Бейсболки</v>
      </c>
      <c r="F109" s="43" t="str">
        <f>IF(A109&lt;&gt;"",IF(BA109&gt;0,_xlfn.XLOOKUP(A109,'1C'!A:A,'1C'!J:J,"",0),_xlfn.XLOOKUP(C109,'1C'!S:S,'1C'!J:J,"",0)),"")</f>
        <v>Бейсболка с прямым козырьком</v>
      </c>
      <c r="G109" s="56" t="str">
        <f>IF(C109&lt;&gt;"",IF(BA109&gt;0,_xlfn.XLOOKUP(A109,'1C'!A:A,'1C'!L:L,"",0),_xlfn.XLOOKUP(C109,'1C'!S:S,'1C'!L:L,"",0)),"")</f>
        <v>AMERICAN NEEDLE-Sport</v>
      </c>
      <c r="H109" s="43" t="str">
        <f>IF(A109&lt;&gt;"",_xlfn.XLOOKUP(A109,'1C'!A:A,'1C'!M:M,_xlfn.XLOOKUP(C109,'1C'!S:S,'1C'!M:M,"",0),0))</f>
        <v>всесезон</v>
      </c>
      <c r="J109" s="43" t="str">
        <f>'1C'!$AF$1</f>
        <v>American Needle</v>
      </c>
      <c r="K109" s="104" t="s">
        <v>909</v>
      </c>
      <c r="L109" s="56" t="str">
        <f>IF(K109&lt;&gt;"",IFERROR(VLOOKUP(A109,'1C'!A:T,8,0),IFERROR(VLOOKUP(K109,Colors!D:E,2,0),"")),"")</f>
        <v>серый / красный</v>
      </c>
      <c r="M109" s="145" t="str">
        <f>IF(K109&lt;&gt;"",IFERROR(VLOOKUP(A109,'1C'!A:T,18,0),IFERROR(VLOOKUP(K109,Colors!D:E,2,0),"")),"")</f>
        <v>серый</v>
      </c>
      <c r="N109" s="56" t="str">
        <f>IF(A109&lt;&gt;"",_xlfn.XLOOKUP(A109,'1C'!A:A,'1C'!I:I,_xlfn.XLOOKUP(C109,'1C'!S:S,'1C'!I:I,"",0),0),"")</f>
        <v>80% акрил - 20% шерсть</v>
      </c>
      <c r="O109" s="65"/>
      <c r="P109" s="56" t="str">
        <f>IF(A109&lt;&gt;"",_xlfn.XLOOKUP(A109,'1C'!A:A,'1C'!N:N,_xlfn.XLOOKUP(C109,'1C'!S:S,'1C'!N:N,"",0),0),"")</f>
        <v>шерстяные</v>
      </c>
      <c r="Q109" s="59" t="s">
        <v>15</v>
      </c>
      <c r="R109" s="59" t="str">
        <f>IF(A109&lt;&gt;"",_xlfn.XLOOKUP(A109,'1C'!A:A,'1C'!K:K,_xlfn.XLOOKUP(C109,'1C'!S:S,'1C'!K:K,"",0),0),"")</f>
        <v>Унисекс</v>
      </c>
      <c r="S109" s="44">
        <v>6</v>
      </c>
      <c r="AQ109" s="59">
        <f t="shared" si="1"/>
        <v>6</v>
      </c>
      <c r="AR109" s="43" t="str">
        <f>IF(A109&lt;&gt;"",_xlfn.XLOOKUP(_xlfn.XLOOKUP(A109,'1C'!A:A,'1C'!O:O,_xlfn.XLOOKUP(C109,'1C'!S:S,'1C'!O:O,"",0),0),Settings!N:N,Settings!O:O,"",0),"")</f>
        <v>BD</v>
      </c>
      <c r="AS109" s="56" t="str">
        <f ca="1">IF(BA109&gt;0,_xlfn.XLOOKUP(A109,'1C'!$A:$A,'1C'!P:P,"",0,),IF(AR109&lt;&gt;"",VLOOKUP(AR109,INDIRECT(SUBSTITUTE($J109," ","")&amp;"Manufactures"),3,0),"Требуется код страны"))</f>
        <v>American Needle, Inc; 1275 Busch Parkway, Buffalo Grove, IL 60089, USA</v>
      </c>
      <c r="AT109" s="56" t="str">
        <f ca="1">IF(BA109&gt;0,_xlfn.XLOOKUP(A109,'1C'!$A:$A,'1C'!O:O,"",0),IF(AR109&lt;&gt;"",VLOOKUP(AR109,INDIRECT(SUBSTITUTE($J109," ","")&amp;"Manufactures"),2,0),"Требуется код страны"))</f>
        <v>Бангладеш</v>
      </c>
      <c r="AU109" s="76">
        <f t="shared" si="2"/>
        <v>0.1</v>
      </c>
      <c r="AV109" s="43">
        <f t="shared" si="3"/>
        <v>0.15000000000000002</v>
      </c>
      <c r="AW109" s="43">
        <f t="shared" si="4"/>
        <v>0.60000000000000009</v>
      </c>
      <c r="AX109" s="43">
        <f t="shared" si="5"/>
        <v>0.90000000000000013</v>
      </c>
      <c r="AY109" s="171">
        <v>9.7750000000000004</v>
      </c>
      <c r="AZ109" s="172">
        <f t="shared" si="6"/>
        <v>58.650000000000006</v>
      </c>
      <c r="BA109" s="45">
        <f>IF(A109&lt;&gt;"",IF(_xlfn.XLOOKUP(A109,'1C'!A:A,'1C'!A:A,0,0)&gt;0,1,0),"")</f>
        <v>1</v>
      </c>
      <c r="BB109" s="150">
        <f>IF(C109&lt;&gt;"",IF(_xlfn.XLOOKUP(C109,'1C'!S:S,'1C'!S:S,0,0)&gt;0,0,1),"")</f>
        <v>0</v>
      </c>
      <c r="BC109" s="45">
        <f t="shared" si="7"/>
        <v>0</v>
      </c>
    </row>
    <row r="110" spans="1:55" ht="115.7" customHeight="1">
      <c r="A110" s="43" t="str">
        <f t="shared" si="0"/>
        <v>40742A-CBHblack</v>
      </c>
      <c r="B110" s="45" t="str">
        <f>IF(C110&lt;&gt;"",_xlfn.XLOOKUP(A110,'1C'!A:A,'1C'!B:B,MID(_xlfn.XLOOKUP(C110,'1C'!S:S,'1C'!B:B,"new",0),1,7)&amp;IF(BC110=1,IF(L110&lt;&gt;"",_xlfn.XLOOKUP(L110,Colors!A:A,Colors!B:B,"new",0),"требуется цвет"),""),0))</f>
        <v>06-196-09</v>
      </c>
      <c r="C110" s="44" t="s">
        <v>2149</v>
      </c>
      <c r="D110" s="43" t="str">
        <f>IF(A110&lt;&gt;"",_xlfn.XLOOKUP(C110,'1C'!S:S,'1C'!T:T,"",0),"")</f>
        <v>Chicago Blackhawks Blue Line NHL</v>
      </c>
      <c r="E110" s="43" t="str">
        <f>IF(F110&lt;&gt;"",IFERROR(VLOOKUP(F110,Категории!A:B,2,0),""),"Требуется категория")</f>
        <v>Бейсболки</v>
      </c>
      <c r="F110" s="43" t="str">
        <f>IF(A110&lt;&gt;"",IF(BA110&gt;0,_xlfn.XLOOKUP(A110,'1C'!A:A,'1C'!J:J,"",0),_xlfn.XLOOKUP(C110,'1C'!S:S,'1C'!J:J,"",0)),"")</f>
        <v>Бейсболка</v>
      </c>
      <c r="G110" s="56" t="str">
        <f>IF(C110&lt;&gt;"",IF(BA110&gt;0,_xlfn.XLOOKUP(A110,'1C'!A:A,'1C'!L:L,"",0),_xlfn.XLOOKUP(C110,'1C'!S:S,'1C'!L:L,"",0)),"")</f>
        <v>Sport</v>
      </c>
      <c r="H110" s="43" t="str">
        <f>IF(A110&lt;&gt;"",_xlfn.XLOOKUP(A110,'1C'!A:A,'1C'!M:M,_xlfn.XLOOKUP(C110,'1C'!S:S,'1C'!M:M,"",0),0))</f>
        <v>всесезон</v>
      </c>
      <c r="J110" s="43" t="str">
        <f>'1C'!$AF$1</f>
        <v>American Needle</v>
      </c>
      <c r="K110" s="104" t="s">
        <v>819</v>
      </c>
      <c r="L110" s="56" t="str">
        <f>IF(K110&lt;&gt;"",IFERROR(VLOOKUP(A110,'1C'!A:T,8,0),IFERROR(VLOOKUP(K110,Colors!D:E,2,0),"")),"")</f>
        <v>черный</v>
      </c>
      <c r="M110" s="145" t="str">
        <f>IF(K110&lt;&gt;"",IFERROR(VLOOKUP(A110,'1C'!A:T,18,0),IFERROR(VLOOKUP(K110,Colors!D:E,2,0),"")),"")</f>
        <v>черный</v>
      </c>
      <c r="N110" s="56" t="str">
        <f>IF(A110&lt;&gt;"",_xlfn.XLOOKUP(A110,'1C'!A:A,'1C'!I:I,_xlfn.XLOOKUP(C110,'1C'!S:S,'1C'!I:I,"",0),0),"")</f>
        <v>100% хлопок</v>
      </c>
      <c r="O110" s="65"/>
      <c r="P110" s="56" t="str">
        <f>IF(A110&lt;&gt;"",_xlfn.XLOOKUP(A110,'1C'!A:A,'1C'!N:N,_xlfn.XLOOKUP(C110,'1C'!S:S,'1C'!N:N,"",0),0),"")</f>
        <v>хлопковые</v>
      </c>
      <c r="Q110" s="59" t="str">
        <f>IF(P110&lt;&gt;"",IFERROR(VLOOKUP(P110,MaterialsTypes!F:G,2,0),IFERROR(VLOOKUP(N110,MaterialsTypes100,2,0),"")),IFERROR(VLOOKUP(N110,MaterialsTypes100,2,0),""))</f>
        <v>Текстиль, ткань</v>
      </c>
      <c r="R110" s="59" t="str">
        <f>IF(A110&lt;&gt;"",_xlfn.XLOOKUP(A110,'1C'!A:A,'1C'!K:K,_xlfn.XLOOKUP(C110,'1C'!S:S,'1C'!K:K,"",0),0),"")</f>
        <v>Унисекс</v>
      </c>
      <c r="S110" s="44">
        <v>12</v>
      </c>
      <c r="AQ110" s="59">
        <f t="shared" si="1"/>
        <v>12</v>
      </c>
      <c r="AR110" s="43" t="str">
        <f>IF(A110&lt;&gt;"",_xlfn.XLOOKUP(_xlfn.XLOOKUP(A110,'1C'!A:A,'1C'!O:O,_xlfn.XLOOKUP(C110,'1C'!S:S,'1C'!O:O,"",0),0),Settings!N:N,Settings!O:O,"",0),"")</f>
        <v>BD</v>
      </c>
      <c r="AS110" s="56" t="str">
        <f ca="1">IF(BA110&gt;0,_xlfn.XLOOKUP(A110,'1C'!$A:$A,'1C'!P:P,"",0,),IF(AR110&lt;&gt;"",VLOOKUP(AR110,INDIRECT(SUBSTITUTE($J110," ","")&amp;"Manufactures"),3,0),"Требуется код страны"))</f>
        <v>American Needle, Inc; 1275 Busch Parkway, Buffalo Grove, IL 60089, USA</v>
      </c>
      <c r="AT110" s="56" t="str">
        <f ca="1">IF(BA110&gt;0,_xlfn.XLOOKUP(A110,'1C'!$A:$A,'1C'!O:O,"",0),IF(AR110&lt;&gt;"",VLOOKUP(AR110,INDIRECT(SUBSTITUTE($J110," ","")&amp;"Manufactures"),2,0),"Требуется код страны"))</f>
        <v>Бангладеш</v>
      </c>
      <c r="AU110" s="76">
        <f t="shared" si="2"/>
        <v>0.1</v>
      </c>
      <c r="AV110" s="43">
        <f t="shared" si="3"/>
        <v>0.15000000000000002</v>
      </c>
      <c r="AW110" s="43">
        <f t="shared" si="4"/>
        <v>1.2000000000000002</v>
      </c>
      <c r="AX110" s="43">
        <f t="shared" si="5"/>
        <v>1.8000000000000003</v>
      </c>
      <c r="AY110" s="171">
        <v>7.8624999999999998</v>
      </c>
      <c r="AZ110" s="172">
        <f t="shared" si="6"/>
        <v>94.35</v>
      </c>
      <c r="BA110" s="45">
        <f>IF(A110&lt;&gt;"",IF(_xlfn.XLOOKUP(A110,'1C'!A:A,'1C'!A:A,0,0)&gt;0,1,0),"")</f>
        <v>1</v>
      </c>
      <c r="BB110" s="150">
        <f>IF(C110&lt;&gt;"",IF(_xlfn.XLOOKUP(C110,'1C'!S:S,'1C'!S:S,0,0)&gt;0,0,1),"")</f>
        <v>0</v>
      </c>
      <c r="BC110" s="45">
        <f t="shared" si="7"/>
        <v>0</v>
      </c>
    </row>
    <row r="111" spans="1:55" ht="115.7" customHeight="1">
      <c r="A111" s="43" t="str">
        <f t="shared" si="0"/>
        <v>40742A-CBJnavy</v>
      </c>
      <c r="B111" s="45" t="str">
        <f>IF(C111&lt;&gt;"",_xlfn.XLOOKUP(A111,'1C'!A:A,'1C'!B:B,MID(_xlfn.XLOOKUP(C111,'1C'!S:S,'1C'!B:B,"new",0),1,7)&amp;IF(BC111=1,IF(L111&lt;&gt;"",_xlfn.XLOOKUP(L111,Colors!A:A,Colors!B:B,"new",0),"требуется цвет"),""),0))</f>
        <v>06-026-16</v>
      </c>
      <c r="C111" s="44" t="s">
        <v>2150</v>
      </c>
      <c r="D111" s="43" t="str">
        <f>IF(A111&lt;&gt;"",_xlfn.XLOOKUP(C111,'1C'!S:S,'1C'!T:T,"",0),"")</f>
        <v>Columbus Blue Jackets Blue Line NHL</v>
      </c>
      <c r="E111" s="43" t="str">
        <f>IF(F111&lt;&gt;"",IFERROR(VLOOKUP(F111,Категории!A:B,2,0),""),"Требуется категория")</f>
        <v>Бейсболки</v>
      </c>
      <c r="F111" s="43" t="str">
        <f>IF(A111&lt;&gt;"",IF(BA111&gt;0,_xlfn.XLOOKUP(A111,'1C'!A:A,'1C'!J:J,"",0),_xlfn.XLOOKUP(C111,'1C'!S:S,'1C'!J:J,"",0)),"")</f>
        <v>Бейсболка</v>
      </c>
      <c r="G111" s="56" t="str">
        <f>IF(C111&lt;&gt;"",IF(BA111&gt;0,_xlfn.XLOOKUP(A111,'1C'!A:A,'1C'!L:L,"",0),_xlfn.XLOOKUP(C111,'1C'!S:S,'1C'!L:L,"",0)),"")</f>
        <v>Sport</v>
      </c>
      <c r="H111" s="43" t="str">
        <f>IF(A111&lt;&gt;"",_xlfn.XLOOKUP(A111,'1C'!A:A,'1C'!M:M,_xlfn.XLOOKUP(C111,'1C'!S:S,'1C'!M:M,"",0),0))</f>
        <v>всесезон</v>
      </c>
      <c r="J111" s="43" t="str">
        <f>'1C'!$AF$1</f>
        <v>American Needle</v>
      </c>
      <c r="K111" s="104" t="s">
        <v>818</v>
      </c>
      <c r="L111" s="56" t="str">
        <f>IF(K111&lt;&gt;"",IFERROR(VLOOKUP(A111,'1C'!A:T,8,0),IFERROR(VLOOKUP(K111,Colors!D:E,2,0),"")),"")</f>
        <v>темно-синий</v>
      </c>
      <c r="M111" s="145" t="str">
        <f>IF(K111&lt;&gt;"",IFERROR(VLOOKUP(A111,'1C'!A:T,18,0),IFERROR(VLOOKUP(K111,Colors!D:E,2,0),"")),"")</f>
        <v>синий</v>
      </c>
      <c r="N111" s="56" t="str">
        <f>IF(A111&lt;&gt;"",_xlfn.XLOOKUP(A111,'1C'!A:A,'1C'!I:I,_xlfn.XLOOKUP(C111,'1C'!S:S,'1C'!I:I,"",0),0),"")</f>
        <v>100% хлопок</v>
      </c>
      <c r="O111" s="65"/>
      <c r="P111" s="56" t="str">
        <f>IF(A111&lt;&gt;"",_xlfn.XLOOKUP(A111,'1C'!A:A,'1C'!N:N,_xlfn.XLOOKUP(C111,'1C'!S:S,'1C'!N:N,"",0),0),"")</f>
        <v>хлопковые</v>
      </c>
      <c r="Q111" s="59" t="str">
        <f>IF(P111&lt;&gt;"",IFERROR(VLOOKUP(P111,MaterialsTypes!F:G,2,0),IFERROR(VLOOKUP(N111,MaterialsTypes100,2,0),"")),IFERROR(VLOOKUP(N111,MaterialsTypes100,2,0),""))</f>
        <v>Текстиль, ткань</v>
      </c>
      <c r="R111" s="59" t="str">
        <f>IF(A111&lt;&gt;"",_xlfn.XLOOKUP(A111,'1C'!A:A,'1C'!K:K,_xlfn.XLOOKUP(C111,'1C'!S:S,'1C'!K:K,"",0),0),"")</f>
        <v>Унисекс</v>
      </c>
      <c r="S111" s="44">
        <v>8</v>
      </c>
      <c r="AQ111" s="59">
        <f t="shared" si="1"/>
        <v>8</v>
      </c>
      <c r="AR111" s="43" t="str">
        <f>IF(A111&lt;&gt;"",_xlfn.XLOOKUP(_xlfn.XLOOKUP(A111,'1C'!A:A,'1C'!O:O,_xlfn.XLOOKUP(C111,'1C'!S:S,'1C'!O:O,"",0),0),Settings!N:N,Settings!O:O,"",0),"")</f>
        <v>BD</v>
      </c>
      <c r="AS111" s="56" t="str">
        <f ca="1">IF(BA111&gt;0,_xlfn.XLOOKUP(A111,'1C'!$A:$A,'1C'!P:P,"",0,),IF(AR111&lt;&gt;"",VLOOKUP(AR111,INDIRECT(SUBSTITUTE($J111," ","")&amp;"Manufactures"),3,0),"Требуется код страны"))</f>
        <v>American Needle, Inc; 1275 Busch Parkway, Buffalo Grove, IL 60089, USA</v>
      </c>
      <c r="AT111" s="56" t="str">
        <f ca="1">IF(BA111&gt;0,_xlfn.XLOOKUP(A111,'1C'!$A:$A,'1C'!O:O,"",0),IF(AR111&lt;&gt;"",VLOOKUP(AR111,INDIRECT(SUBSTITUTE($J111," ","")&amp;"Manufactures"),2,0),"Требуется код страны"))</f>
        <v>Бангладеш</v>
      </c>
      <c r="AU111" s="76">
        <f t="shared" si="2"/>
        <v>0.1</v>
      </c>
      <c r="AV111" s="43">
        <f t="shared" si="3"/>
        <v>0.15000000000000002</v>
      </c>
      <c r="AW111" s="43">
        <f t="shared" si="4"/>
        <v>0.8</v>
      </c>
      <c r="AX111" s="43">
        <f t="shared" si="5"/>
        <v>1.2000000000000002</v>
      </c>
      <c r="AY111" s="171">
        <v>7.8624999999999998</v>
      </c>
      <c r="AZ111" s="172">
        <f t="shared" si="6"/>
        <v>62.9</v>
      </c>
      <c r="BA111" s="45">
        <f>IF(A111&lt;&gt;"",IF(_xlfn.XLOOKUP(A111,'1C'!A:A,'1C'!A:A,0,0)&gt;0,1,0),"")</f>
        <v>1</v>
      </c>
      <c r="BB111" s="150">
        <f>IF(C111&lt;&gt;"",IF(_xlfn.XLOOKUP(C111,'1C'!S:S,'1C'!S:S,0,0)&gt;0,0,1),"")</f>
        <v>0</v>
      </c>
      <c r="BC111" s="45">
        <f t="shared" si="7"/>
        <v>0</v>
      </c>
    </row>
    <row r="112" spans="1:55" ht="119.65" customHeight="1">
      <c r="A112" s="43" t="str">
        <f t="shared" si="0"/>
        <v>40742A-HAWkelly green</v>
      </c>
      <c r="B112" s="45" t="str">
        <f>IF(C112&lt;&gt;"",_xlfn.XLOOKUP(A112,'1C'!A:A,'1C'!B:B,MID(_xlfn.XLOOKUP(C112,'1C'!S:S,'1C'!B:B,"new",0),1,7)&amp;IF(BC112=1,IF(L112&lt;&gt;"",_xlfn.XLOOKUP(L112,Colors!A:A,Colors!B:B,"new",0),"требуется цвет"),""),0))</f>
        <v>new</v>
      </c>
      <c r="C112" s="44" t="s">
        <v>2151</v>
      </c>
      <c r="D112" s="44" t="str">
        <f>Order!C110</f>
        <v>BLUE LINE</v>
      </c>
      <c r="E112" s="43" t="str">
        <f>IF(F112&lt;&gt;"",IFERROR(VLOOKUP(F112,Категории!A:B,2,0),""),"Требуется категория")</f>
        <v>Бейсболки</v>
      </c>
      <c r="F112" s="44" t="s">
        <v>327</v>
      </c>
      <c r="G112" s="63" t="s">
        <v>884</v>
      </c>
      <c r="H112" s="44" t="s">
        <v>388</v>
      </c>
      <c r="J112" s="43" t="str">
        <f>'1C'!$AF$1</f>
        <v>American Needle</v>
      </c>
      <c r="K112" s="104" t="s">
        <v>2271</v>
      </c>
      <c r="L112" s="58" t="s">
        <v>60</v>
      </c>
      <c r="M112" s="66"/>
      <c r="N112" s="141" t="str">
        <f>Order!B110</f>
        <v>100% Хлопок</v>
      </c>
      <c r="O112" s="65"/>
      <c r="P112" s="44" t="s">
        <v>43</v>
      </c>
      <c r="Q112" s="59" t="str">
        <f>IF(P112&lt;&gt;"",IFERROR(VLOOKUP(P112,MaterialsTypes!F:G,2,0),IFERROR(VLOOKUP(N112,MaterialsTypes100,2,0),"")),IFERROR(VLOOKUP(N112,MaterialsTypes100,2,0),""))</f>
        <v>Текстиль, ткань</v>
      </c>
      <c r="R112" s="58" t="s">
        <v>382</v>
      </c>
      <c r="S112" s="44">
        <v>6</v>
      </c>
      <c r="AQ112" s="59">
        <f t="shared" si="1"/>
        <v>6</v>
      </c>
      <c r="AR112" s="66" t="str">
        <f>Order!A110</f>
        <v>BD</v>
      </c>
      <c r="AS112" s="56" t="str">
        <f ca="1">IF(BA112&gt;0,_xlfn.XLOOKUP(A112,'1C'!$A:$A,'1C'!P:P,"",0,),IF(AR112&lt;&gt;"",VLOOKUP(AR112,INDIRECT(SUBSTITUTE($J112," ","")&amp;"Manufactures"),3,0),"Требуется код страны"))</f>
        <v>American Needle, Inc; 1275 Busch Parkway, Buffalo Grove, IL 60089, USA</v>
      </c>
      <c r="AT112" s="56" t="str">
        <f ca="1">IF(BA112&gt;0,_xlfn.XLOOKUP(A112,'1C'!$A:$A,'1C'!O:O,"",0),IF(AR112&lt;&gt;"",VLOOKUP(AR112,INDIRECT(SUBSTITUTE($J112," ","")&amp;"Manufactures"),2,0),"Требуется код страны"))</f>
        <v>Бангладеш</v>
      </c>
      <c r="AU112" s="76">
        <f t="shared" si="2"/>
        <v>0.1</v>
      </c>
      <c r="AV112" s="43">
        <f t="shared" si="3"/>
        <v>0.15000000000000002</v>
      </c>
      <c r="AW112" s="43">
        <f t="shared" si="4"/>
        <v>0.60000000000000009</v>
      </c>
      <c r="AX112" s="43">
        <f t="shared" si="5"/>
        <v>0.90000000000000013</v>
      </c>
      <c r="AY112" s="171">
        <v>7.8633333333333333</v>
      </c>
      <c r="AZ112" s="172">
        <f t="shared" si="6"/>
        <v>47.18</v>
      </c>
      <c r="BA112" s="45">
        <f>IF(A112&lt;&gt;"",IF(_xlfn.XLOOKUP(A112,'1C'!A:A,'1C'!A:A,0,0)&gt;0,1,0),"")</f>
        <v>0</v>
      </c>
      <c r="BB112" s="150">
        <f>IF(C112&lt;&gt;"",IF(_xlfn.XLOOKUP(C112,'1C'!S:S,'1C'!S:S,0,0)&gt;0,0,1),"")</f>
        <v>1</v>
      </c>
      <c r="BC112" s="45" t="str">
        <f t="shared" si="7"/>
        <v>-</v>
      </c>
    </row>
    <row r="113" spans="1:55" ht="119.65" customHeight="1">
      <c r="A113" s="43" t="str">
        <f t="shared" si="0"/>
        <v>40742A-MNWforest green</v>
      </c>
      <c r="B113" s="45" t="str">
        <f>IF(C113&lt;&gt;"",_xlfn.XLOOKUP(A113,'1C'!A:A,'1C'!B:B,MID(_xlfn.XLOOKUP(C113,'1C'!S:S,'1C'!B:B,"new",0),1,7)&amp;IF(BC113=1,IF(L113&lt;&gt;"",_xlfn.XLOOKUP(L113,Colors!A:A,Colors!B:B,"new",0),"требуется цвет"),""),0))</f>
        <v>new</v>
      </c>
      <c r="C113" s="44" t="s">
        <v>2152</v>
      </c>
      <c r="D113" s="44" t="str">
        <f>Order!C111</f>
        <v>BLUE LINE</v>
      </c>
      <c r="E113" s="43" t="str">
        <f>IF(F113&lt;&gt;"",IFERROR(VLOOKUP(F113,Категории!A:B,2,0),""),"Требуется категория")</f>
        <v>Бейсболки</v>
      </c>
      <c r="F113" s="44" t="s">
        <v>327</v>
      </c>
      <c r="G113" s="63" t="s">
        <v>884</v>
      </c>
      <c r="H113" s="44" t="s">
        <v>388</v>
      </c>
      <c r="J113" s="43" t="str">
        <f>'1C'!$AF$1</f>
        <v>American Needle</v>
      </c>
      <c r="K113" s="104" t="s">
        <v>2286</v>
      </c>
      <c r="L113" s="58" t="s">
        <v>269</v>
      </c>
      <c r="M113" s="66"/>
      <c r="N113" s="141" t="str">
        <f>Order!B111</f>
        <v>100% Хлопок</v>
      </c>
      <c r="O113" s="65"/>
      <c r="P113" s="44" t="s">
        <v>43</v>
      </c>
      <c r="Q113" s="59" t="str">
        <f>IF(P113&lt;&gt;"",IFERROR(VLOOKUP(P113,MaterialsTypes!F:G,2,0),IFERROR(VLOOKUP(N113,MaterialsTypes100,2,0),"")),IFERROR(VLOOKUP(N113,MaterialsTypes100,2,0),""))</f>
        <v>Текстиль, ткань</v>
      </c>
      <c r="R113" s="58" t="s">
        <v>382</v>
      </c>
      <c r="S113" s="44">
        <v>23</v>
      </c>
      <c r="AQ113" s="59">
        <f t="shared" si="1"/>
        <v>23</v>
      </c>
      <c r="AR113" s="66" t="str">
        <f>Order!A111</f>
        <v>BD</v>
      </c>
      <c r="AS113" s="56" t="str">
        <f ca="1">IF(BA113&gt;0,_xlfn.XLOOKUP(A113,'1C'!$A:$A,'1C'!P:P,"",0,),IF(AR113&lt;&gt;"",VLOOKUP(AR113,INDIRECT(SUBSTITUTE($J113," ","")&amp;"Manufactures"),3,0),"Требуется код страны"))</f>
        <v>American Needle, Inc; 1275 Busch Parkway, Buffalo Grove, IL 60089, USA</v>
      </c>
      <c r="AT113" s="56" t="str">
        <f ca="1">IF(BA113&gt;0,_xlfn.XLOOKUP(A113,'1C'!$A:$A,'1C'!O:O,"",0),IF(AR113&lt;&gt;"",VLOOKUP(AR113,INDIRECT(SUBSTITUTE($J113," ","")&amp;"Manufactures"),2,0),"Требуется код страны"))</f>
        <v>Бангладеш</v>
      </c>
      <c r="AU113" s="76">
        <f t="shared" si="2"/>
        <v>0.1</v>
      </c>
      <c r="AV113" s="43">
        <f t="shared" si="3"/>
        <v>0.15000000000000002</v>
      </c>
      <c r="AW113" s="43">
        <f t="shared" si="4"/>
        <v>2.3000000000000003</v>
      </c>
      <c r="AX113" s="43">
        <f t="shared" si="5"/>
        <v>3.4500000000000006</v>
      </c>
      <c r="AY113" s="171">
        <v>7.8626086956521739</v>
      </c>
      <c r="AZ113" s="172">
        <f t="shared" si="6"/>
        <v>180.84</v>
      </c>
      <c r="BA113" s="45">
        <f>IF(A113&lt;&gt;"",IF(_xlfn.XLOOKUP(A113,'1C'!A:A,'1C'!A:A,0,0)&gt;0,1,0),"")</f>
        <v>0</v>
      </c>
      <c r="BB113" s="150">
        <f>IF(C113&lt;&gt;"",IF(_xlfn.XLOOKUP(C113,'1C'!S:S,'1C'!S:S,0,0)&gt;0,0,1),"")</f>
        <v>1</v>
      </c>
      <c r="BC113" s="45" t="str">
        <f t="shared" si="7"/>
        <v>-</v>
      </c>
    </row>
    <row r="114" spans="1:55" ht="115.7" customHeight="1">
      <c r="A114" s="43" t="str">
        <f t="shared" si="0"/>
        <v>40742A-NAPnavy</v>
      </c>
      <c r="B114" s="45" t="str">
        <f>IF(C114&lt;&gt;"",_xlfn.XLOOKUP(A114,'1C'!A:A,'1C'!B:B,MID(_xlfn.XLOOKUP(C114,'1C'!S:S,'1C'!B:B,"new",0),1,7)&amp;IF(BC114=1,IF(L114&lt;&gt;"",_xlfn.XLOOKUP(L114,Colors!A:A,Colors!B:B,"new",0),"требуется цвет"),""),0))</f>
        <v>06-030-16</v>
      </c>
      <c r="C114" s="44" t="s">
        <v>2153</v>
      </c>
      <c r="D114" s="43" t="str">
        <f>IF(A114&lt;&gt;"",_xlfn.XLOOKUP(C114,'1C'!S:S,'1C'!T:T,"",0),"")</f>
        <v>Nashville Predators Blue Line NHL</v>
      </c>
      <c r="E114" s="43" t="str">
        <f>IF(F114&lt;&gt;"",IFERROR(VLOOKUP(F114,Категории!A:B,2,0),""),"Требуется категория")</f>
        <v>Бейсболки</v>
      </c>
      <c r="F114" s="43" t="str">
        <f>IF(A114&lt;&gt;"",IF(BA114&gt;0,_xlfn.XLOOKUP(A114,'1C'!A:A,'1C'!J:J,"",0),_xlfn.XLOOKUP(C114,'1C'!S:S,'1C'!J:J,"",0)),"")</f>
        <v>Бейсболка</v>
      </c>
      <c r="G114" s="56" t="str">
        <f>IF(C114&lt;&gt;"",IF(BA114&gt;0,_xlfn.XLOOKUP(A114,'1C'!A:A,'1C'!L:L,"",0),_xlfn.XLOOKUP(C114,'1C'!S:S,'1C'!L:L,"",0)),"")</f>
        <v>Sport</v>
      </c>
      <c r="H114" s="43" t="str">
        <f>IF(A114&lt;&gt;"",_xlfn.XLOOKUP(A114,'1C'!A:A,'1C'!M:M,_xlfn.XLOOKUP(C114,'1C'!S:S,'1C'!M:M,"",0),0))</f>
        <v>всесезон</v>
      </c>
      <c r="J114" s="43" t="str">
        <f>'1C'!$AF$1</f>
        <v>American Needle</v>
      </c>
      <c r="K114" s="104" t="s">
        <v>818</v>
      </c>
      <c r="L114" s="56" t="str">
        <f>IF(K114&lt;&gt;"",IFERROR(VLOOKUP(A114,'1C'!A:T,8,0),IFERROR(VLOOKUP(K114,Colors!D:E,2,0),"")),"")</f>
        <v>темно-синий</v>
      </c>
      <c r="M114" s="145" t="str">
        <f>IF(K114&lt;&gt;"",IFERROR(VLOOKUP(A114,'1C'!A:T,18,0),IFERROR(VLOOKUP(K114,Colors!D:E,2,0),"")),"")</f>
        <v>синий</v>
      </c>
      <c r="N114" s="56" t="str">
        <f>IF(A114&lt;&gt;"",_xlfn.XLOOKUP(A114,'1C'!A:A,'1C'!I:I,_xlfn.XLOOKUP(C114,'1C'!S:S,'1C'!I:I,"",0),0),"")</f>
        <v>100% хлопок</v>
      </c>
      <c r="O114" s="65"/>
      <c r="P114" s="56" t="str">
        <f>IF(A114&lt;&gt;"",_xlfn.XLOOKUP(A114,'1C'!A:A,'1C'!N:N,_xlfn.XLOOKUP(C114,'1C'!S:S,'1C'!N:N,"",0),0),"")</f>
        <v>хлопковые</v>
      </c>
      <c r="Q114" s="59" t="str">
        <f>IF(P114&lt;&gt;"",IFERROR(VLOOKUP(P114,MaterialsTypes!F:G,2,0),IFERROR(VLOOKUP(N114,MaterialsTypes100,2,0),"")),IFERROR(VLOOKUP(N114,MaterialsTypes100,2,0),""))</f>
        <v>Текстиль, ткань</v>
      </c>
      <c r="R114" s="59" t="str">
        <f>IF(A114&lt;&gt;"",_xlfn.XLOOKUP(A114,'1C'!A:A,'1C'!K:K,_xlfn.XLOOKUP(C114,'1C'!S:S,'1C'!K:K,"",0),0),"")</f>
        <v>Унисекс</v>
      </c>
      <c r="S114" s="44">
        <v>17</v>
      </c>
      <c r="AQ114" s="59">
        <f t="shared" si="1"/>
        <v>17</v>
      </c>
      <c r="AR114" s="43" t="str">
        <f>IF(A114&lt;&gt;"",_xlfn.XLOOKUP(_xlfn.XLOOKUP(A114,'1C'!A:A,'1C'!O:O,_xlfn.XLOOKUP(C114,'1C'!S:S,'1C'!O:O,"",0),0),Settings!N:N,Settings!O:O,"",0),"")</f>
        <v>BD</v>
      </c>
      <c r="AS114" s="56" t="str">
        <f ca="1">IF(BA114&gt;0,_xlfn.XLOOKUP(A114,'1C'!$A:$A,'1C'!P:P,"",0,),IF(AR114&lt;&gt;"",VLOOKUP(AR114,INDIRECT(SUBSTITUTE($J114," ","")&amp;"Manufactures"),3,0),"Требуется код страны"))</f>
        <v>American Needle, Inc; 1275 Busch Parkway, Buffalo Grove, IL 60089, USA</v>
      </c>
      <c r="AT114" s="56" t="str">
        <f ca="1">IF(BA114&gt;0,_xlfn.XLOOKUP(A114,'1C'!$A:$A,'1C'!O:O,"",0),IF(AR114&lt;&gt;"",VLOOKUP(AR114,INDIRECT(SUBSTITUTE($J114," ","")&amp;"Manufactures"),2,0),"Требуется код страны"))</f>
        <v>Бангладеш</v>
      </c>
      <c r="AU114" s="76">
        <f t="shared" si="2"/>
        <v>0.1</v>
      </c>
      <c r="AV114" s="43">
        <f t="shared" si="3"/>
        <v>0.15000000000000002</v>
      </c>
      <c r="AW114" s="43">
        <f t="shared" si="4"/>
        <v>1.7000000000000002</v>
      </c>
      <c r="AX114" s="43">
        <f t="shared" si="5"/>
        <v>2.5500000000000003</v>
      </c>
      <c r="AY114" s="171">
        <v>7.8623529411764705</v>
      </c>
      <c r="AZ114" s="172">
        <f t="shared" si="6"/>
        <v>133.66</v>
      </c>
      <c r="BA114" s="45">
        <f>IF(A114&lt;&gt;"",IF(_xlfn.XLOOKUP(A114,'1C'!A:A,'1C'!A:A,0,0)&gt;0,1,0),"")</f>
        <v>1</v>
      </c>
      <c r="BB114" s="150">
        <f>IF(C114&lt;&gt;"",IF(_xlfn.XLOOKUP(C114,'1C'!S:S,'1C'!S:S,0,0)&gt;0,0,1),"")</f>
        <v>0</v>
      </c>
      <c r="BC114" s="45">
        <f t="shared" si="7"/>
        <v>0</v>
      </c>
    </row>
    <row r="115" spans="1:55" ht="121.7" customHeight="1">
      <c r="A115" s="43" t="str">
        <f t="shared" si="0"/>
        <v>40742A-SEKnavy</v>
      </c>
      <c r="B115" s="45" t="str">
        <f>IF(C115&lt;&gt;"",_xlfn.XLOOKUP(A115,'1C'!A:A,'1C'!B:B,MID(_xlfn.XLOOKUP(C115,'1C'!S:S,'1C'!B:B,"new",0),1,7)&amp;IF(BC115=1,IF(L115&lt;&gt;"",_xlfn.XLOOKUP(L115,Colors!A:A,Colors!B:B,"new",0),"требуется цвет"),""),0))</f>
        <v>06-033-16</v>
      </c>
      <c r="C115" s="44" t="s">
        <v>2154</v>
      </c>
      <c r="D115" s="43" t="str">
        <f>IF(A115&lt;&gt;"",_xlfn.XLOOKUP(C115,'1C'!S:S,'1C'!T:T,"",0),"")</f>
        <v>Seattle Kraken Blue Line NHL</v>
      </c>
      <c r="E115" s="43" t="str">
        <f>IF(F115&lt;&gt;"",IFERROR(VLOOKUP(F115,Категории!A:B,2,0),""),"Требуется категория")</f>
        <v>Бейсболки</v>
      </c>
      <c r="F115" s="43" t="str">
        <f>IF(A115&lt;&gt;"",IF(BA115&gt;0,_xlfn.XLOOKUP(A115,'1C'!A:A,'1C'!J:J,"",0),_xlfn.XLOOKUP(C115,'1C'!S:S,'1C'!J:J,"",0)),"")</f>
        <v>Бейсболка</v>
      </c>
      <c r="G115" s="56" t="str">
        <f>IF(C115&lt;&gt;"",IF(BA115&gt;0,_xlfn.XLOOKUP(A115,'1C'!A:A,'1C'!L:L,"",0),_xlfn.XLOOKUP(C115,'1C'!S:S,'1C'!L:L,"",0)),"")</f>
        <v>Sport</v>
      </c>
      <c r="H115" s="43" t="str">
        <f>IF(A115&lt;&gt;"",_xlfn.XLOOKUP(A115,'1C'!A:A,'1C'!M:M,_xlfn.XLOOKUP(C115,'1C'!S:S,'1C'!M:M,"",0),0))</f>
        <v>всесезон</v>
      </c>
      <c r="J115" s="43" t="str">
        <f>'1C'!$AF$1</f>
        <v>American Needle</v>
      </c>
      <c r="K115" s="104" t="s">
        <v>818</v>
      </c>
      <c r="L115" s="56" t="str">
        <f>IF(K115&lt;&gt;"",IFERROR(VLOOKUP(A115,'1C'!A:T,8,0),IFERROR(VLOOKUP(K115,Colors!D:E,2,0),"")),"")</f>
        <v>темно-синий</v>
      </c>
      <c r="M115" s="145" t="str">
        <f>IF(K115&lt;&gt;"",IFERROR(VLOOKUP(A115,'1C'!A:T,18,0),IFERROR(VLOOKUP(K115,Colors!D:E,2,0),"")),"")</f>
        <v>синий</v>
      </c>
      <c r="N115" s="56" t="str">
        <f>IF(A115&lt;&gt;"",_xlfn.XLOOKUP(A115,'1C'!A:A,'1C'!I:I,_xlfn.XLOOKUP(C115,'1C'!S:S,'1C'!I:I,"",0),0),"")</f>
        <v>100% хлопок</v>
      </c>
      <c r="O115" s="65"/>
      <c r="P115" s="56" t="str">
        <f>IF(A115&lt;&gt;"",_xlfn.XLOOKUP(A115,'1C'!A:A,'1C'!N:N,_xlfn.XLOOKUP(C115,'1C'!S:S,'1C'!N:N,"",0),0),"")</f>
        <v>хлопковые</v>
      </c>
      <c r="Q115" s="59" t="str">
        <f>IF(P115&lt;&gt;"",IFERROR(VLOOKUP(P115,MaterialsTypes!F:G,2,0),IFERROR(VLOOKUP(N115,MaterialsTypes100,2,0),"")),IFERROR(VLOOKUP(N115,MaterialsTypes100,2,0),""))</f>
        <v>Текстиль, ткань</v>
      </c>
      <c r="R115" s="59" t="str">
        <f>IF(A115&lt;&gt;"",_xlfn.XLOOKUP(A115,'1C'!A:A,'1C'!K:K,_xlfn.XLOOKUP(C115,'1C'!S:S,'1C'!K:K,"",0),0),"")</f>
        <v>Унисекс</v>
      </c>
      <c r="S115" s="44">
        <v>39</v>
      </c>
      <c r="AQ115" s="59">
        <f t="shared" si="1"/>
        <v>39</v>
      </c>
      <c r="AR115" s="43" t="str">
        <f>IF(A115&lt;&gt;"",_xlfn.XLOOKUP(_xlfn.XLOOKUP(A115,'1C'!A:A,'1C'!O:O,_xlfn.XLOOKUP(C115,'1C'!S:S,'1C'!O:O,"",0),0),Settings!N:N,Settings!O:O,"",0),"")</f>
        <v>BD</v>
      </c>
      <c r="AS115" s="56" t="str">
        <f ca="1">IF(BA115&gt;0,_xlfn.XLOOKUP(A115,'1C'!$A:$A,'1C'!P:P,"",0,),IF(AR115&lt;&gt;"",VLOOKUP(AR115,INDIRECT(SUBSTITUTE($J115," ","")&amp;"Manufactures"),3,0),"Требуется код страны"))</f>
        <v>American Needle, Inc; 1275 Busch Parkway, Buffalo Grove, IL 60089, USA</v>
      </c>
      <c r="AT115" s="56" t="str">
        <f ca="1">IF(BA115&gt;0,_xlfn.XLOOKUP(A115,'1C'!$A:$A,'1C'!O:O,"",0),IF(AR115&lt;&gt;"",VLOOKUP(AR115,INDIRECT(SUBSTITUTE($J115," ","")&amp;"Manufactures"),2,0),"Требуется код страны"))</f>
        <v>Бангладеш</v>
      </c>
      <c r="AU115" s="76">
        <f t="shared" si="2"/>
        <v>0.1</v>
      </c>
      <c r="AV115" s="43">
        <f t="shared" si="3"/>
        <v>0.15000000000000002</v>
      </c>
      <c r="AW115" s="43">
        <f t="shared" si="4"/>
        <v>3.9000000000000004</v>
      </c>
      <c r="AX115" s="43">
        <f t="shared" si="5"/>
        <v>5.8500000000000005</v>
      </c>
      <c r="AY115" s="171">
        <v>7.86</v>
      </c>
      <c r="AZ115" s="172">
        <f t="shared" si="6"/>
        <v>306.54000000000002</v>
      </c>
      <c r="BA115" s="45">
        <f>IF(A115&lt;&gt;"",IF(_xlfn.XLOOKUP(A115,'1C'!A:A,'1C'!A:A,0,0)&gt;0,1,0),"")</f>
        <v>1</v>
      </c>
      <c r="BB115" s="150">
        <f>IF(C115&lt;&gt;"",IF(_xlfn.XLOOKUP(C115,'1C'!S:S,'1C'!S:S,0,0)&gt;0,0,1),"")</f>
        <v>0</v>
      </c>
      <c r="BC115" s="45">
        <f t="shared" si="7"/>
        <v>0</v>
      </c>
    </row>
    <row r="116" spans="1:55" ht="119.65" customHeight="1">
      <c r="A116" s="43" t="str">
        <f t="shared" si="0"/>
        <v>40742A-SEKseafoam</v>
      </c>
      <c r="B116" s="45" t="str">
        <f>IF(C116&lt;&gt;"",_xlfn.XLOOKUP(A116,'1C'!A:A,'1C'!B:B,MID(_xlfn.XLOOKUP(C116,'1C'!S:S,'1C'!B:B,"new",0),1,7)&amp;IF(BC116=1,IF(L116&lt;&gt;"",_xlfn.XLOOKUP(L116,Colors!A:A,Colors!B:B,"new",0),"требуется цвет"),""),0))</f>
        <v>06-033-19</v>
      </c>
      <c r="C116" s="44" t="s">
        <v>2154</v>
      </c>
      <c r="D116" s="43" t="str">
        <f>IF(A116&lt;&gt;"",_xlfn.XLOOKUP(C116,'1C'!S:S,'1C'!T:T,"",0),"")</f>
        <v>Seattle Kraken Blue Line NHL</v>
      </c>
      <c r="E116" s="43" t="str">
        <f>IF(F116&lt;&gt;"",IFERROR(VLOOKUP(F116,Категории!A:B,2,0),""),"Требуется категория")</f>
        <v>Бейсболки</v>
      </c>
      <c r="F116" s="43" t="str">
        <f>IF(A116&lt;&gt;"",IF(BA116&gt;0,_xlfn.XLOOKUP(A116,'1C'!A:A,'1C'!J:J,"",0),_xlfn.XLOOKUP(C116,'1C'!S:S,'1C'!J:J,"",0)),"")</f>
        <v>Бейсболка</v>
      </c>
      <c r="G116" s="56" t="str">
        <f>IF(C116&lt;&gt;"",IF(BA116&gt;0,_xlfn.XLOOKUP(A116,'1C'!A:A,'1C'!L:L,"",0),_xlfn.XLOOKUP(C116,'1C'!S:S,'1C'!L:L,"",0)),"")</f>
        <v>Sport</v>
      </c>
      <c r="H116" s="43" t="str">
        <f>IF(A116&lt;&gt;"",_xlfn.XLOOKUP(A116,'1C'!A:A,'1C'!M:M,_xlfn.XLOOKUP(C116,'1C'!S:S,'1C'!M:M,"",0),0))</f>
        <v>всесезон</v>
      </c>
      <c r="J116" s="43" t="str">
        <f>'1C'!$AF$1</f>
        <v>American Needle</v>
      </c>
      <c r="K116" s="104" t="s">
        <v>1372</v>
      </c>
      <c r="L116" s="63" t="s">
        <v>91</v>
      </c>
      <c r="M116" s="66"/>
      <c r="N116" s="56" t="str">
        <f>IF(A116&lt;&gt;"",_xlfn.XLOOKUP(A116,'1C'!A:A,'1C'!I:I,_xlfn.XLOOKUP(C116,'1C'!S:S,'1C'!I:I,"",0),0),"")</f>
        <v>100% хлопок</v>
      </c>
      <c r="O116" s="65"/>
      <c r="P116" s="56" t="str">
        <f>IF(A116&lt;&gt;"",_xlfn.XLOOKUP(A116,'1C'!A:A,'1C'!N:N,_xlfn.XLOOKUP(C116,'1C'!S:S,'1C'!N:N,"",0),0),"")</f>
        <v>хлопковые</v>
      </c>
      <c r="Q116" s="59" t="str">
        <f>IF(P116&lt;&gt;"",IFERROR(VLOOKUP(P116,MaterialsTypes!F:G,2,0),IFERROR(VLOOKUP(N116,MaterialsTypes100,2,0),"")),IFERROR(VLOOKUP(N116,MaterialsTypes100,2,0),""))</f>
        <v>Текстиль, ткань</v>
      </c>
      <c r="R116" s="59" t="str">
        <f>IF(A116&lt;&gt;"",_xlfn.XLOOKUP(A116,'1C'!A:A,'1C'!K:K,_xlfn.XLOOKUP(C116,'1C'!S:S,'1C'!K:K,"",0),0),"")</f>
        <v>Унисекс</v>
      </c>
      <c r="S116" s="44">
        <v>6</v>
      </c>
      <c r="AQ116" s="59">
        <f t="shared" si="1"/>
        <v>6</v>
      </c>
      <c r="AR116" s="43" t="str">
        <f>IF(A116&lt;&gt;"",_xlfn.XLOOKUP(_xlfn.XLOOKUP(A116,'1C'!A:A,'1C'!O:O,_xlfn.XLOOKUP(C116,'1C'!S:S,'1C'!O:O,"",0),0),Settings!N:N,Settings!O:O,"",0),"")</f>
        <v>BD</v>
      </c>
      <c r="AS116" s="56" t="str">
        <f ca="1">IF(BA116&gt;0,_xlfn.XLOOKUP(A116,'1C'!$A:$A,'1C'!P:P,"",0,),IF(AR116&lt;&gt;"",VLOOKUP(AR116,INDIRECT(SUBSTITUTE($J116," ","")&amp;"Manufactures"),3,0),"Требуется код страны"))</f>
        <v>American Needle, Inc; 1275 Busch Parkway, Buffalo Grove, IL 60089, USA</v>
      </c>
      <c r="AT116" s="56" t="str">
        <f ca="1">IF(BA116&gt;0,_xlfn.XLOOKUP(A116,'1C'!$A:$A,'1C'!O:O,"",0),IF(AR116&lt;&gt;"",VLOOKUP(AR116,INDIRECT(SUBSTITUTE($J116," ","")&amp;"Manufactures"),2,0),"Требуется код страны"))</f>
        <v>Бангладеш</v>
      </c>
      <c r="AU116" s="76">
        <f t="shared" si="2"/>
        <v>0.1</v>
      </c>
      <c r="AV116" s="43">
        <f t="shared" si="3"/>
        <v>0.15000000000000002</v>
      </c>
      <c r="AW116" s="43">
        <f t="shared" si="4"/>
        <v>0.60000000000000009</v>
      </c>
      <c r="AX116" s="43">
        <f t="shared" si="5"/>
        <v>0.90000000000000013</v>
      </c>
      <c r="AY116" s="171">
        <v>7.86</v>
      </c>
      <c r="AZ116" s="172">
        <f t="shared" si="6"/>
        <v>47.160000000000004</v>
      </c>
      <c r="BA116" s="45">
        <f>IF(A116&lt;&gt;"",IF(_xlfn.XLOOKUP(A116,'1C'!A:A,'1C'!A:A,0,0)&gt;0,1,0),"")</f>
        <v>0</v>
      </c>
      <c r="BB116" s="150">
        <f>IF(C116&lt;&gt;"",IF(_xlfn.XLOOKUP(C116,'1C'!S:S,'1C'!S:S,0,0)&gt;0,0,1),"")</f>
        <v>0</v>
      </c>
      <c r="BC116" s="45">
        <f t="shared" si="7"/>
        <v>1</v>
      </c>
    </row>
    <row r="117" spans="1:55" ht="119.65" customHeight="1">
      <c r="A117" s="43" t="str">
        <f t="shared" si="0"/>
        <v>40742A-WACred</v>
      </c>
      <c r="B117" s="45" t="str">
        <f>IF(C117&lt;&gt;"",_xlfn.XLOOKUP(A117,'1C'!A:A,'1C'!B:B,MID(_xlfn.XLOOKUP(C117,'1C'!S:S,'1C'!B:B,"new",0),1,7)&amp;IF(BC117=1,IF(L117&lt;&gt;"",_xlfn.XLOOKUP(L117,Colors!A:A,Colors!B:B,"new",0),"требуется цвет"),""),0))</f>
        <v>06-037-18</v>
      </c>
      <c r="C117" s="44" t="s">
        <v>2155</v>
      </c>
      <c r="D117" s="43" t="str">
        <f>IF(A117&lt;&gt;"",_xlfn.XLOOKUP(C117,'1C'!S:S,'1C'!T:T,"",0),"")</f>
        <v>Washington Capitals Blue Line NHL</v>
      </c>
      <c r="E117" s="43" t="str">
        <f>IF(F117&lt;&gt;"",IFERROR(VLOOKUP(F117,Категории!A:B,2,0),""),"Требуется категория")</f>
        <v>Бейсболки</v>
      </c>
      <c r="F117" s="43" t="str">
        <f>IF(A117&lt;&gt;"",IF(BA117&gt;0,_xlfn.XLOOKUP(A117,'1C'!A:A,'1C'!J:J,"",0),_xlfn.XLOOKUP(C117,'1C'!S:S,'1C'!J:J,"",0)),"")</f>
        <v>Бейсболка</v>
      </c>
      <c r="G117" s="56" t="str">
        <f>IF(C117&lt;&gt;"",IF(BA117&gt;0,_xlfn.XLOOKUP(A117,'1C'!A:A,'1C'!L:L,"",0),_xlfn.XLOOKUP(C117,'1C'!S:S,'1C'!L:L,"",0)),"")</f>
        <v>Sport</v>
      </c>
      <c r="H117" s="43" t="str">
        <f>IF(A117&lt;&gt;"",_xlfn.XLOOKUP(A117,'1C'!A:A,'1C'!M:M,_xlfn.XLOOKUP(C117,'1C'!S:S,'1C'!M:M,"",0),0))</f>
        <v>всесезон</v>
      </c>
      <c r="J117" s="43" t="str">
        <f>'1C'!$AF$1</f>
        <v>American Needle</v>
      </c>
      <c r="K117" s="104" t="s">
        <v>822</v>
      </c>
      <c r="L117" s="56" t="str">
        <f>IF(K117&lt;&gt;"",IFERROR(VLOOKUP(A117,'1C'!A:T,8,0),IFERROR(VLOOKUP(K117,Colors!D:E,2,0),"")),"")</f>
        <v>красный</v>
      </c>
      <c r="M117" s="145" t="str">
        <f>IF(K117&lt;&gt;"",IFERROR(VLOOKUP(A117,'1C'!A:T,18,0),IFERROR(VLOOKUP(K117,Colors!D:E,2,0),"")),"")</f>
        <v>красный</v>
      </c>
      <c r="N117" s="56" t="str">
        <f>IF(A117&lt;&gt;"",_xlfn.XLOOKUP(A117,'1C'!A:A,'1C'!I:I,_xlfn.XLOOKUP(C117,'1C'!S:S,'1C'!I:I,"",0),0),"")</f>
        <v>100% хлопок</v>
      </c>
      <c r="O117" s="65"/>
      <c r="P117" s="56" t="str">
        <f>IF(A117&lt;&gt;"",_xlfn.XLOOKUP(A117,'1C'!A:A,'1C'!N:N,_xlfn.XLOOKUP(C117,'1C'!S:S,'1C'!N:N,"",0),0),"")</f>
        <v>хлопковые</v>
      </c>
      <c r="Q117" s="59" t="str">
        <f>IF(P117&lt;&gt;"",IFERROR(VLOOKUP(P117,MaterialsTypes!F:G,2,0),IFERROR(VLOOKUP(N117,MaterialsTypes100,2,0),"")),IFERROR(VLOOKUP(N117,MaterialsTypes100,2,0),""))</f>
        <v>Текстиль, ткань</v>
      </c>
      <c r="R117" s="59" t="str">
        <f>IF(A117&lt;&gt;"",_xlfn.XLOOKUP(A117,'1C'!A:A,'1C'!K:K,_xlfn.XLOOKUP(C117,'1C'!S:S,'1C'!K:K,"",0),0),"")</f>
        <v>Унисекс</v>
      </c>
      <c r="S117" s="44">
        <v>30</v>
      </c>
      <c r="AQ117" s="59">
        <f t="shared" si="1"/>
        <v>30</v>
      </c>
      <c r="AR117" s="43" t="str">
        <f>IF(A117&lt;&gt;"",_xlfn.XLOOKUP(_xlfn.XLOOKUP(A117,'1C'!A:A,'1C'!O:O,_xlfn.XLOOKUP(C117,'1C'!S:S,'1C'!O:O,"",0),0),Settings!N:N,Settings!O:O,"",0),"")</f>
        <v>BD</v>
      </c>
      <c r="AS117" s="56" t="str">
        <f ca="1">IF(BA117&gt;0,_xlfn.XLOOKUP(A117,'1C'!$A:$A,'1C'!P:P,"",0,),IF(AR117&lt;&gt;"",VLOOKUP(AR117,INDIRECT(SUBSTITUTE($J117," ","")&amp;"Manufactures"),3,0),"Требуется код страны"))</f>
        <v>American Needle, Inc; 1275 Busch Parkway, Buffalo Grove, IL 60089, USA</v>
      </c>
      <c r="AT117" s="56" t="str">
        <f ca="1">IF(BA117&gt;0,_xlfn.XLOOKUP(A117,'1C'!$A:$A,'1C'!O:O,"",0),IF(AR117&lt;&gt;"",VLOOKUP(AR117,INDIRECT(SUBSTITUTE($J117," ","")&amp;"Manufactures"),2,0),"Требуется код страны"))</f>
        <v>Бангладеш</v>
      </c>
      <c r="AU117" s="76">
        <f t="shared" si="2"/>
        <v>0.1</v>
      </c>
      <c r="AV117" s="43">
        <f t="shared" si="3"/>
        <v>0.15000000000000002</v>
      </c>
      <c r="AW117" s="43">
        <f t="shared" si="4"/>
        <v>3</v>
      </c>
      <c r="AX117" s="43">
        <f t="shared" si="5"/>
        <v>4.5000000000000009</v>
      </c>
      <c r="AY117" s="171">
        <v>7.8626666666666667</v>
      </c>
      <c r="AZ117" s="172">
        <f t="shared" si="6"/>
        <v>235.88</v>
      </c>
      <c r="BA117" s="45">
        <f>IF(A117&lt;&gt;"",IF(_xlfn.XLOOKUP(A117,'1C'!A:A,'1C'!A:A,0,0)&gt;0,1,0),"")</f>
        <v>1</v>
      </c>
      <c r="BB117" s="150">
        <f>IF(C117&lt;&gt;"",IF(_xlfn.XLOOKUP(C117,'1C'!S:S,'1C'!S:S,0,0)&gt;0,0,1),"")</f>
        <v>0</v>
      </c>
      <c r="BC117" s="45">
        <f t="shared" si="7"/>
        <v>0</v>
      </c>
    </row>
    <row r="118" spans="1:55" ht="119.65" customHeight="1">
      <c r="A118" s="43" t="str">
        <f t="shared" si="0"/>
        <v>40742B-COAnavy</v>
      </c>
      <c r="B118" s="45" t="str">
        <f>IF(C118&lt;&gt;"",_xlfn.XLOOKUP(A118,'1C'!A:A,'1C'!B:B,MID(_xlfn.XLOOKUP(C118,'1C'!S:S,'1C'!B:B,"new",0),1,7)&amp;IF(BC118=1,IF(L118&lt;&gt;"",_xlfn.XLOOKUP(L118,Colors!A:A,Colors!B:B,"new",0),"требуется цвет"),""),0))</f>
        <v>new</v>
      </c>
      <c r="C118" s="44" t="s">
        <v>2156</v>
      </c>
      <c r="D118" s="44" t="str">
        <f>Order!C116</f>
        <v>BLUE LINE</v>
      </c>
      <c r="E118" s="43" t="str">
        <f>IF(F118&lt;&gt;"",IFERROR(VLOOKUP(F118,Категории!A:B,2,0),""),"Требуется категория")</f>
        <v>Бейсболки</v>
      </c>
      <c r="F118" s="44" t="s">
        <v>327</v>
      </c>
      <c r="G118" s="63" t="s">
        <v>884</v>
      </c>
      <c r="H118" s="44" t="s">
        <v>388</v>
      </c>
      <c r="J118" s="43" t="str">
        <f>'1C'!$AF$1</f>
        <v>American Needle</v>
      </c>
      <c r="K118" s="104" t="s">
        <v>818</v>
      </c>
      <c r="L118" s="59" t="str">
        <f>IF(K118&lt;&gt;"",IFERROR(VLOOKUP(A118,'1C'!A:T,8,0),IFERROR(VLOOKUP(K118,Colors!D:E,2,0),"")),"")</f>
        <v>темно-синий</v>
      </c>
      <c r="M118" s="145" t="str">
        <f>IF(K118&lt;&gt;"",IFERROR(VLOOKUP(A118,'1C'!A:T,18,0),IFERROR(VLOOKUP(K118,Colors!D:E,2,0),"")),"")</f>
        <v>темно-синий</v>
      </c>
      <c r="N118" s="141" t="str">
        <f>Order!B116</f>
        <v>100% Хлопок</v>
      </c>
      <c r="O118" s="65"/>
      <c r="Q118" s="59" t="str">
        <f>IF(P118&lt;&gt;"",IFERROR(VLOOKUP(P118,MaterialsTypes!F:G,2,0),IFERROR(VLOOKUP(N118,MaterialsTypes100,2,0),"")),IFERROR(VLOOKUP(N118,MaterialsTypes100,2,0),""))</f>
        <v>Текстиль, ткань</v>
      </c>
      <c r="R118" s="58" t="s">
        <v>382</v>
      </c>
      <c r="S118" s="44">
        <v>29</v>
      </c>
      <c r="AQ118" s="59">
        <f t="shared" si="1"/>
        <v>29</v>
      </c>
      <c r="AR118" s="66" t="str">
        <f>Order!A116</f>
        <v>BD</v>
      </c>
      <c r="AS118" s="56" t="str">
        <f ca="1">IF(BA118&gt;0,_xlfn.XLOOKUP(A118,'1C'!$A:$A,'1C'!P:P,"",0,),IF(AR118&lt;&gt;"",VLOOKUP(AR118,INDIRECT(SUBSTITUTE($J118," ","")&amp;"Manufactures"),3,0),"Требуется код страны"))</f>
        <v>American Needle, Inc; 1275 Busch Parkway, Buffalo Grove, IL 60089, USA</v>
      </c>
      <c r="AT118" s="56" t="str">
        <f ca="1">IF(BA118&gt;0,_xlfn.XLOOKUP(A118,'1C'!$A:$A,'1C'!O:O,"",0),IF(AR118&lt;&gt;"",VLOOKUP(AR118,INDIRECT(SUBSTITUTE($J118," ","")&amp;"Manufactures"),2,0),"Требуется код страны"))</f>
        <v>Бангладеш</v>
      </c>
      <c r="AU118" s="76">
        <f t="shared" si="2"/>
        <v>0.1</v>
      </c>
      <c r="AV118" s="43">
        <f t="shared" si="3"/>
        <v>0.15000000000000002</v>
      </c>
      <c r="AW118" s="43">
        <f t="shared" si="4"/>
        <v>2.9000000000000004</v>
      </c>
      <c r="AX118" s="43">
        <f t="shared" si="5"/>
        <v>4.3500000000000005</v>
      </c>
      <c r="AY118" s="171">
        <v>7.8624137931034479</v>
      </c>
      <c r="AZ118" s="172">
        <f t="shared" si="6"/>
        <v>228.01</v>
      </c>
      <c r="BA118" s="45">
        <f>IF(A118&lt;&gt;"",IF(_xlfn.XLOOKUP(A118,'1C'!A:A,'1C'!A:A,0,0)&gt;0,1,0),"")</f>
        <v>0</v>
      </c>
      <c r="BB118" s="150">
        <f>IF(C118&lt;&gt;"",IF(_xlfn.XLOOKUP(C118,'1C'!S:S,'1C'!S:S,0,0)&gt;0,0,1),"")</f>
        <v>1</v>
      </c>
      <c r="BC118" s="45" t="str">
        <f t="shared" si="7"/>
        <v>-</v>
      </c>
    </row>
    <row r="119" spans="1:55" ht="119.65" customHeight="1">
      <c r="A119" s="43" t="str">
        <f t="shared" si="0"/>
        <v>40742B-EDOnavy</v>
      </c>
      <c r="B119" s="45" t="str">
        <f>IF(C119&lt;&gt;"",_xlfn.XLOOKUP(A119,'1C'!A:A,'1C'!B:B,MID(_xlfn.XLOOKUP(C119,'1C'!S:S,'1C'!B:B,"new",0),1,7)&amp;IF(BC119=1,IF(L119&lt;&gt;"",_xlfn.XLOOKUP(L119,Colors!A:A,Colors!B:B,"new",0),"требуется цвет"),""),0))</f>
        <v>new</v>
      </c>
      <c r="C119" s="44" t="s">
        <v>2157</v>
      </c>
      <c r="D119" s="44" t="str">
        <f>Order!C117</f>
        <v>BLUE LINE</v>
      </c>
      <c r="E119" s="43" t="str">
        <f>IF(F119&lt;&gt;"",IFERROR(VLOOKUP(F119,Категории!A:B,2,0),""),"Требуется категория")</f>
        <v>Бейсболки</v>
      </c>
      <c r="F119" s="44" t="s">
        <v>327</v>
      </c>
      <c r="G119" s="63" t="s">
        <v>884</v>
      </c>
      <c r="H119" s="44" t="s">
        <v>388</v>
      </c>
      <c r="J119" s="43" t="str">
        <f>'1C'!$AF$1</f>
        <v>American Needle</v>
      </c>
      <c r="K119" s="104" t="s">
        <v>818</v>
      </c>
      <c r="L119" s="59" t="str">
        <f>IF(K119&lt;&gt;"",IFERROR(VLOOKUP(A119,'1C'!A:T,8,0),IFERROR(VLOOKUP(K119,Colors!D:E,2,0),"")),"")</f>
        <v>темно-синий</v>
      </c>
      <c r="M119" s="145" t="str">
        <f>IF(K119&lt;&gt;"",IFERROR(VLOOKUP(A119,'1C'!A:T,18,0),IFERROR(VLOOKUP(K119,Colors!D:E,2,0),"")),"")</f>
        <v>темно-синий</v>
      </c>
      <c r="N119" s="141" t="str">
        <f>Order!B117</f>
        <v>100% Хлопок</v>
      </c>
      <c r="O119" s="65"/>
      <c r="Q119" s="59" t="str">
        <f>IF(P119&lt;&gt;"",IFERROR(VLOOKUP(P119,MaterialsTypes!F:G,2,0),IFERROR(VLOOKUP(N119,MaterialsTypes100,2,0),"")),IFERROR(VLOOKUP(N119,MaterialsTypes100,2,0),""))</f>
        <v>Текстиль, ткань</v>
      </c>
      <c r="R119" s="58" t="s">
        <v>382</v>
      </c>
      <c r="S119" s="44">
        <v>6</v>
      </c>
      <c r="AQ119" s="59">
        <f t="shared" si="1"/>
        <v>6</v>
      </c>
      <c r="AR119" s="66" t="str">
        <f>Order!A117</f>
        <v>BD</v>
      </c>
      <c r="AS119" s="56" t="str">
        <f ca="1">IF(BA119&gt;0,_xlfn.XLOOKUP(A119,'1C'!$A:$A,'1C'!P:P,"",0,),IF(AR119&lt;&gt;"",VLOOKUP(AR119,INDIRECT(SUBSTITUTE($J119," ","")&amp;"Manufactures"),3,0),"Требуется код страны"))</f>
        <v>American Needle, Inc; 1275 Busch Parkway, Buffalo Grove, IL 60089, USA</v>
      </c>
      <c r="AT119" s="56" t="str">
        <f ca="1">IF(BA119&gt;0,_xlfn.XLOOKUP(A119,'1C'!$A:$A,'1C'!O:O,"",0),IF(AR119&lt;&gt;"",VLOOKUP(AR119,INDIRECT(SUBSTITUTE($J119," ","")&amp;"Manufactures"),2,0),"Требуется код страны"))</f>
        <v>Бангладеш</v>
      </c>
      <c r="AU119" s="76">
        <f t="shared" si="2"/>
        <v>0.1</v>
      </c>
      <c r="AV119" s="43">
        <f t="shared" si="3"/>
        <v>0.15000000000000002</v>
      </c>
      <c r="AW119" s="43">
        <f t="shared" si="4"/>
        <v>0.60000000000000009</v>
      </c>
      <c r="AX119" s="43">
        <f t="shared" si="5"/>
        <v>0.90000000000000013</v>
      </c>
      <c r="AY119" s="171">
        <v>7.8633333333333333</v>
      </c>
      <c r="AZ119" s="172">
        <f t="shared" si="6"/>
        <v>47.18</v>
      </c>
      <c r="BA119" s="45">
        <f>IF(A119&lt;&gt;"",IF(_xlfn.XLOOKUP(A119,'1C'!A:A,'1C'!A:A,0,0)&gt;0,1,0),"")</f>
        <v>0</v>
      </c>
      <c r="BB119" s="150">
        <f>IF(C119&lt;&gt;"",IF(_xlfn.XLOOKUP(C119,'1C'!S:S,'1C'!S:S,0,0)&gt;0,0,1),"")</f>
        <v>1</v>
      </c>
      <c r="BC119" s="45" t="str">
        <f t="shared" si="7"/>
        <v>-</v>
      </c>
    </row>
    <row r="120" spans="1:55" ht="119.65" customHeight="1">
      <c r="A120" s="43" t="str">
        <f t="shared" si="0"/>
        <v>40742B-LAKblack</v>
      </c>
      <c r="B120" s="45" t="str">
        <f>IF(C120&lt;&gt;"",_xlfn.XLOOKUP(A120,'1C'!A:A,'1C'!B:B,MID(_xlfn.XLOOKUP(C120,'1C'!S:S,'1C'!B:B,"new",0),1,7)&amp;IF(BC120=1,IF(L120&lt;&gt;"",_xlfn.XLOOKUP(L120,Colors!A:A,Colors!B:B,"new",0),"требуется цвет"),""),0))</f>
        <v>06-204-09</v>
      </c>
      <c r="C120" s="44" t="s">
        <v>2158</v>
      </c>
      <c r="D120" s="43" t="str">
        <f>IF(A120&lt;&gt;"",_xlfn.XLOOKUP(C120,'1C'!S:S,'1C'!T:T,"",0),"")</f>
        <v>Los Angeles Kings Blue Line NHL</v>
      </c>
      <c r="E120" s="43" t="str">
        <f>IF(F120&lt;&gt;"",IFERROR(VLOOKUP(F120,Категории!A:B,2,0),""),"Требуется категория")</f>
        <v>Бейсболки</v>
      </c>
      <c r="F120" s="43" t="str">
        <f>IF(A120&lt;&gt;"",IF(BA120&gt;0,_xlfn.XLOOKUP(A120,'1C'!A:A,'1C'!J:J,"",0),_xlfn.XLOOKUP(C120,'1C'!S:S,'1C'!J:J,"",0)),"")</f>
        <v>Бейсболка</v>
      </c>
      <c r="G120" s="56" t="str">
        <f>IF(C120&lt;&gt;"",IF(BA120&gt;0,_xlfn.XLOOKUP(A120,'1C'!A:A,'1C'!L:L,"",0),_xlfn.XLOOKUP(C120,'1C'!S:S,'1C'!L:L,"",0)),"")</f>
        <v>Sport</v>
      </c>
      <c r="H120" s="43" t="str">
        <f>IF(A120&lt;&gt;"",_xlfn.XLOOKUP(A120,'1C'!A:A,'1C'!M:M,_xlfn.XLOOKUP(C120,'1C'!S:S,'1C'!M:M,"",0),0))</f>
        <v>всесезон</v>
      </c>
      <c r="J120" s="43" t="str">
        <f>'1C'!$AF$1</f>
        <v>American Needle</v>
      </c>
      <c r="K120" s="104" t="s">
        <v>819</v>
      </c>
      <c r="L120" s="59" t="str">
        <f>IF(K120&lt;&gt;"",IFERROR(VLOOKUP(A120,'1C'!A:T,8,0),IFERROR(VLOOKUP(K120,Colors!D:E,2,0),"")),"")</f>
        <v>черный</v>
      </c>
      <c r="M120" s="145" t="str">
        <f>IF(K120&lt;&gt;"",IFERROR(VLOOKUP(A120,'1C'!A:T,18,0),IFERROR(VLOOKUP(K120,Colors!D:E,2,0),"")),"")</f>
        <v>черный</v>
      </c>
      <c r="N120" s="147" t="str">
        <f>IF(A120&lt;&gt;"",_xlfn.XLOOKUP(A120,'1C'!A:A,'1C'!I:I,_xlfn.XLOOKUP(C120,'1C'!S:S,'1C'!I:I,"",0),0),"")</f>
        <v>100% хлопок</v>
      </c>
      <c r="O120" s="65"/>
      <c r="P120" s="43" t="str">
        <f>IF(A120&lt;&gt;"",_xlfn.XLOOKUP(A120,'1C'!A:A,'1C'!N:N,_xlfn.XLOOKUP(C120,'1C'!S:S,'1C'!N:N,"",0),0),"")</f>
        <v>хлопковые</v>
      </c>
      <c r="Q120" s="59" t="str">
        <f>IF(P120&lt;&gt;"",IFERROR(VLOOKUP(P120,MaterialsTypes!F:G,2,0),IFERROR(VLOOKUP(N120,MaterialsTypes100,2,0),"")),IFERROR(VLOOKUP(N120,MaterialsTypes100,2,0),""))</f>
        <v>Текстиль, ткань</v>
      </c>
      <c r="R120" s="43" t="str">
        <f>IF(A120&lt;&gt;"",_xlfn.XLOOKUP(A120,'1C'!A:A,'1C'!K:K,_xlfn.XLOOKUP(C120,'1C'!S:S,'1C'!K:K,"",0),0),"")</f>
        <v>Унисекс</v>
      </c>
      <c r="S120" s="44">
        <v>29</v>
      </c>
      <c r="AQ120" s="59">
        <f t="shared" si="1"/>
        <v>29</v>
      </c>
      <c r="AR120" s="43" t="str">
        <f>IF(A120&lt;&gt;"",_xlfn.XLOOKUP(_xlfn.XLOOKUP(A120,'1C'!A:A,'1C'!O:O,_xlfn.XLOOKUP(C120,'1C'!S:S,'1C'!O:O,"",0),0),Settings!N:N,Settings!O:O,"",0),"")</f>
        <v>BD</v>
      </c>
      <c r="AS120" s="56" t="str">
        <f ca="1">IF(BA120&gt;0,_xlfn.XLOOKUP(A120,'1C'!$A:$A,'1C'!P:P,"",0,),IF(AR120&lt;&gt;"",VLOOKUP(AR120,INDIRECT(SUBSTITUTE($J120," ","")&amp;"Manufactures"),3,0),"Требуется код страны"))</f>
        <v>American Needle, Inc; 1275 Busch Parkway, Buffalo Grove, IL 60089, USA</v>
      </c>
      <c r="AT120" s="56" t="str">
        <f ca="1">IF(BA120&gt;0,_xlfn.XLOOKUP(A120,'1C'!$A:$A,'1C'!O:O,"",0),IF(AR120&lt;&gt;"",VLOOKUP(AR120,INDIRECT(SUBSTITUTE($J120," ","")&amp;"Manufactures"),2,0),"Требуется код страны"))</f>
        <v>Бангладеш</v>
      </c>
      <c r="AU120" s="76">
        <f t="shared" si="2"/>
        <v>0.1</v>
      </c>
      <c r="AV120" s="43">
        <f t="shared" si="3"/>
        <v>0.15000000000000002</v>
      </c>
      <c r="AW120" s="43">
        <f t="shared" si="4"/>
        <v>2.9000000000000004</v>
      </c>
      <c r="AX120" s="43">
        <f t="shared" si="5"/>
        <v>4.3500000000000005</v>
      </c>
      <c r="AY120" s="171">
        <v>7.8624137931034479</v>
      </c>
      <c r="AZ120" s="172">
        <f t="shared" si="6"/>
        <v>228.01</v>
      </c>
      <c r="BA120" s="45">
        <f>IF(A120&lt;&gt;"",IF(_xlfn.XLOOKUP(A120,'1C'!A:A,'1C'!A:A,0,0)&gt;0,1,0),"")</f>
        <v>1</v>
      </c>
      <c r="BB120" s="150">
        <f>IF(C120&lt;&gt;"",IF(_xlfn.XLOOKUP(C120,'1C'!S:S,'1C'!S:S,0,0)&gt;0,0,1),"")</f>
        <v>0</v>
      </c>
      <c r="BC120" s="45">
        <f t="shared" si="7"/>
        <v>0</v>
      </c>
    </row>
    <row r="121" spans="1:55" ht="120.6" customHeight="1">
      <c r="A121" s="43" t="str">
        <f t="shared" si="0"/>
        <v>40742B-MNWblack</v>
      </c>
      <c r="B121" s="45" t="str">
        <f>IF(C121&lt;&gt;"",_xlfn.XLOOKUP(A121,'1C'!A:A,'1C'!B:B,MID(_xlfn.XLOOKUP(C121,'1C'!S:S,'1C'!B:B,"new",0),1,7)&amp;IF(BC121=1,IF(L121&lt;&gt;"",_xlfn.XLOOKUP(L121,Colors!A:A,Colors!B:B,"new",0),"требуется цвет"),""),0))</f>
        <v>06-205-09</v>
      </c>
      <c r="C121" s="44" t="s">
        <v>2159</v>
      </c>
      <c r="D121" s="43" t="str">
        <f>IF(A121&lt;&gt;"",_xlfn.XLOOKUP(C121,'1C'!S:S,'1C'!T:T,"",0),"")</f>
        <v>Minnesota Wild Blue Line NHL</v>
      </c>
      <c r="E121" s="43" t="str">
        <f>IF(F121&lt;&gt;"",IFERROR(VLOOKUP(F121,Категории!A:B,2,0),""),"Требуется категория")</f>
        <v>Бейсболки</v>
      </c>
      <c r="F121" s="43" t="str">
        <f>IF(A121&lt;&gt;"",IF(BA121&gt;0,_xlfn.XLOOKUP(A121,'1C'!A:A,'1C'!J:J,"",0),_xlfn.XLOOKUP(C121,'1C'!S:S,'1C'!J:J,"",0)),"")</f>
        <v>Бейсболка</v>
      </c>
      <c r="G121" s="56" t="str">
        <f>IF(C121&lt;&gt;"",IF(BA121&gt;0,_xlfn.XLOOKUP(A121,'1C'!A:A,'1C'!L:L,"",0),_xlfn.XLOOKUP(C121,'1C'!S:S,'1C'!L:L,"",0)),"")</f>
        <v>Sport</v>
      </c>
      <c r="H121" s="43" t="str">
        <f>IF(A121&lt;&gt;"",_xlfn.XLOOKUP(A121,'1C'!A:A,'1C'!M:M,_xlfn.XLOOKUP(C121,'1C'!S:S,'1C'!M:M,"",0),0))</f>
        <v>всесезон</v>
      </c>
      <c r="J121" s="43" t="str">
        <f>'1C'!$AF$1</f>
        <v>American Needle</v>
      </c>
      <c r="K121" s="104" t="s">
        <v>819</v>
      </c>
      <c r="L121" s="59" t="str">
        <f>IF(K121&lt;&gt;"",IFERROR(VLOOKUP(A121,'1C'!A:T,8,0),IFERROR(VLOOKUP(K121,Colors!D:E,2,0),"")),"")</f>
        <v>черный</v>
      </c>
      <c r="M121" s="145" t="str">
        <f>IF(K121&lt;&gt;"",IFERROR(VLOOKUP(A121,'1C'!A:T,18,0),IFERROR(VLOOKUP(K121,Colors!D:E,2,0),"")),"")</f>
        <v>черный</v>
      </c>
      <c r="N121" s="147" t="str">
        <f>IF(A121&lt;&gt;"",_xlfn.XLOOKUP(A121,'1C'!A:A,'1C'!I:I,_xlfn.XLOOKUP(C121,'1C'!S:S,'1C'!I:I,"",0),0),"")</f>
        <v>100% хлопок</v>
      </c>
      <c r="O121" s="65"/>
      <c r="P121" s="43" t="str">
        <f>IF(A121&lt;&gt;"",_xlfn.XLOOKUP(A121,'1C'!A:A,'1C'!N:N,_xlfn.XLOOKUP(C121,'1C'!S:S,'1C'!N:N,"",0),0),"")</f>
        <v>хлопковые</v>
      </c>
      <c r="Q121" s="59" t="str">
        <f>IF(P121&lt;&gt;"",IFERROR(VLOOKUP(P121,MaterialsTypes!F:G,2,0),IFERROR(VLOOKUP(N121,MaterialsTypes100,2,0),"")),IFERROR(VLOOKUP(N121,MaterialsTypes100,2,0),""))</f>
        <v>Текстиль, ткань</v>
      </c>
      <c r="R121" s="43" t="str">
        <f>IF(A121&lt;&gt;"",_xlfn.XLOOKUP(A121,'1C'!A:A,'1C'!K:K,_xlfn.XLOOKUP(C121,'1C'!S:S,'1C'!K:K,"",0),0),"")</f>
        <v>Унисекс</v>
      </c>
      <c r="S121" s="44">
        <v>12</v>
      </c>
      <c r="AQ121" s="59">
        <f t="shared" si="1"/>
        <v>12</v>
      </c>
      <c r="AR121" s="43" t="str">
        <f>IF(A121&lt;&gt;"",_xlfn.XLOOKUP(_xlfn.XLOOKUP(A121,'1C'!A:A,'1C'!O:O,_xlfn.XLOOKUP(C121,'1C'!S:S,'1C'!O:O,"",0),0),Settings!N:N,Settings!O:O,"",0),"")</f>
        <v>BD</v>
      </c>
      <c r="AS121" s="56" t="str">
        <f ca="1">IF(BA121&gt;0,_xlfn.XLOOKUP(A121,'1C'!$A:$A,'1C'!P:P,"",0,),IF(AR121&lt;&gt;"",VLOOKUP(AR121,INDIRECT(SUBSTITUTE($J121," ","")&amp;"Manufactures"),3,0),"Требуется код страны"))</f>
        <v>American Needle, Inc; 1275 Busch Parkway, Buffalo Grove, IL 60089, USA</v>
      </c>
      <c r="AT121" s="56" t="str">
        <f ca="1">IF(BA121&gt;0,_xlfn.XLOOKUP(A121,'1C'!$A:$A,'1C'!O:O,"",0),IF(AR121&lt;&gt;"",VLOOKUP(AR121,INDIRECT(SUBSTITUTE($J121," ","")&amp;"Manufactures"),2,0),"Требуется код страны"))</f>
        <v>Бангладеш</v>
      </c>
      <c r="AU121" s="76">
        <f t="shared" si="2"/>
        <v>0.1</v>
      </c>
      <c r="AV121" s="43">
        <f t="shared" si="3"/>
        <v>0.15000000000000002</v>
      </c>
      <c r="AW121" s="43">
        <f t="shared" si="4"/>
        <v>1.2000000000000002</v>
      </c>
      <c r="AX121" s="43">
        <f t="shared" si="5"/>
        <v>1.8000000000000003</v>
      </c>
      <c r="AY121" s="171">
        <v>7.8624999999999998</v>
      </c>
      <c r="AZ121" s="172">
        <f t="shared" si="6"/>
        <v>94.35</v>
      </c>
      <c r="BA121" s="45">
        <f>IF(A121&lt;&gt;"",IF(_xlfn.XLOOKUP(A121,'1C'!A:A,'1C'!A:A,0,0)&gt;0,1,0),"")</f>
        <v>1</v>
      </c>
      <c r="BB121" s="150">
        <f>IF(C121&lt;&gt;"",IF(_xlfn.XLOOKUP(C121,'1C'!S:S,'1C'!S:S,0,0)&gt;0,0,1),"")</f>
        <v>0</v>
      </c>
      <c r="BC121" s="45">
        <f t="shared" si="7"/>
        <v>0</v>
      </c>
    </row>
    <row r="122" spans="1:55" ht="115.7" customHeight="1">
      <c r="A122" s="43" t="str">
        <f t="shared" si="0"/>
        <v>40742B-PCOblack</v>
      </c>
      <c r="B122" s="45" t="str">
        <f>IF(C122&lt;&gt;"",_xlfn.XLOOKUP(A122,'1C'!A:A,'1C'!B:B,MID(_xlfn.XLOOKUP(C122,'1C'!S:S,'1C'!B:B,"new",0),1,7)&amp;IF(BC122=1,IF(L122&lt;&gt;"",_xlfn.XLOOKUP(L122,Colors!A:A,Colors!B:B,"new",0),"требуется цвет"),""),0))</f>
        <v>new</v>
      </c>
      <c r="C122" s="44" t="s">
        <v>2160</v>
      </c>
      <c r="D122" s="44" t="str">
        <f>Order!C120</f>
        <v>BLUE LINE</v>
      </c>
      <c r="E122" s="43" t="str">
        <f>IF(F122&lt;&gt;"",IFERROR(VLOOKUP(F122,Категории!A:B,2,0),""),"Требуется категория")</f>
        <v>Бейсболки</v>
      </c>
      <c r="F122" s="44" t="s">
        <v>327</v>
      </c>
      <c r="G122" s="63" t="s">
        <v>884</v>
      </c>
      <c r="H122" s="44" t="s">
        <v>388</v>
      </c>
      <c r="J122" s="43" t="str">
        <f>'1C'!$AF$1</f>
        <v>American Needle</v>
      </c>
      <c r="K122" s="104" t="s">
        <v>819</v>
      </c>
      <c r="L122" s="59" t="str">
        <f>IF(K122&lt;&gt;"",IFERROR(VLOOKUP(A122,'1C'!A:T,8,0),IFERROR(VLOOKUP(K122,Colors!D:E,2,0),"")),"")</f>
        <v>черный</v>
      </c>
      <c r="M122" s="145" t="str">
        <f>IF(K122&lt;&gt;"",IFERROR(VLOOKUP(A122,'1C'!A:T,18,0),IFERROR(VLOOKUP(K122,Colors!D:E,2,0),"")),"")</f>
        <v>черный</v>
      </c>
      <c r="N122" s="141" t="str">
        <f>Order!B120</f>
        <v>100% Хлопок</v>
      </c>
      <c r="O122" s="65"/>
      <c r="P122" s="44" t="s">
        <v>43</v>
      </c>
      <c r="Q122" s="59" t="str">
        <f>IF(P122&lt;&gt;"",IFERROR(VLOOKUP(P122,MaterialsTypes!F:G,2,0),IFERROR(VLOOKUP(N122,MaterialsTypes100,2,0),"")),IFERROR(VLOOKUP(N122,MaterialsTypes100,2,0),""))</f>
        <v>Текстиль, ткань</v>
      </c>
      <c r="R122" s="58" t="s">
        <v>382</v>
      </c>
      <c r="S122" s="44">
        <v>29</v>
      </c>
      <c r="AQ122" s="59">
        <f t="shared" si="1"/>
        <v>29</v>
      </c>
      <c r="AR122" s="66" t="str">
        <f>Order!A120</f>
        <v>BD</v>
      </c>
      <c r="AS122" s="56" t="str">
        <f ca="1">IF(BA122&gt;0,_xlfn.XLOOKUP(A122,'1C'!$A:$A,'1C'!P:P,"",0,),IF(AR122&lt;&gt;"",VLOOKUP(AR122,INDIRECT(SUBSTITUTE($J122," ","")&amp;"Manufactures"),3,0),"Требуется код страны"))</f>
        <v>American Needle, Inc; 1275 Busch Parkway, Buffalo Grove, IL 60089, USA</v>
      </c>
      <c r="AT122" s="56" t="str">
        <f ca="1">IF(BA122&gt;0,_xlfn.XLOOKUP(A122,'1C'!$A:$A,'1C'!O:O,"",0),IF(AR122&lt;&gt;"",VLOOKUP(AR122,INDIRECT(SUBSTITUTE($J122," ","")&amp;"Manufactures"),2,0),"Требуется код страны"))</f>
        <v>Бангладеш</v>
      </c>
      <c r="AU122" s="76">
        <f t="shared" si="2"/>
        <v>0.1</v>
      </c>
      <c r="AV122" s="43">
        <f t="shared" si="3"/>
        <v>0.15000000000000002</v>
      </c>
      <c r="AW122" s="43">
        <f t="shared" si="4"/>
        <v>2.9000000000000004</v>
      </c>
      <c r="AX122" s="43">
        <f t="shared" si="5"/>
        <v>4.3500000000000005</v>
      </c>
      <c r="AY122" s="171">
        <v>7.8624137931034479</v>
      </c>
      <c r="AZ122" s="172">
        <f t="shared" si="6"/>
        <v>228.01</v>
      </c>
      <c r="BA122" s="45">
        <f>IF(A122&lt;&gt;"",IF(_xlfn.XLOOKUP(A122,'1C'!A:A,'1C'!A:A,0,0)&gt;0,1,0),"")</f>
        <v>0</v>
      </c>
      <c r="BB122" s="150">
        <f>IF(C122&lt;&gt;"",IF(_xlfn.XLOOKUP(C122,'1C'!S:S,'1C'!S:S,0,0)&gt;0,0,1),"")</f>
        <v>1</v>
      </c>
      <c r="BC122" s="45" t="str">
        <f t="shared" si="7"/>
        <v>-</v>
      </c>
    </row>
    <row r="123" spans="1:55" ht="119.65" customHeight="1">
      <c r="A123" s="43" t="str">
        <f t="shared" si="0"/>
        <v>40742B-TMLroy</v>
      </c>
      <c r="B123" s="45" t="str">
        <f>IF(C123&lt;&gt;"",_xlfn.XLOOKUP(A123,'1C'!A:A,'1C'!B:B,MID(_xlfn.XLOOKUP(C123,'1C'!S:S,'1C'!B:B,"new",0),1,7)&amp;IF(BC123=1,IF(L123&lt;&gt;"",_xlfn.XLOOKUP(L123,Colors!A:A,Colors!B:B,"new",0),"требуется цвет"),""),0))</f>
        <v>06-044-06</v>
      </c>
      <c r="C123" s="44" t="s">
        <v>2161</v>
      </c>
      <c r="D123" s="43" t="str">
        <f>IF(A123&lt;&gt;"",_xlfn.XLOOKUP(C123,'1C'!S:S,'1C'!T:T,"",0),"")</f>
        <v>Toronto Maple Leafs Blue Line NHL</v>
      </c>
      <c r="E123" s="43" t="str">
        <f>IF(F123&lt;&gt;"",IFERROR(VLOOKUP(F123,Категории!A:B,2,0),""),"Требуется категория")</f>
        <v>Бейсболки</v>
      </c>
      <c r="F123" s="43" t="str">
        <f>IF(A123&lt;&gt;"",IF(BA123&gt;0,_xlfn.XLOOKUP(A123,'1C'!A:A,'1C'!J:J,"",0),_xlfn.XLOOKUP(C123,'1C'!S:S,'1C'!J:J,"",0)),"")</f>
        <v>Бейсболка</v>
      </c>
      <c r="G123" s="56" t="str">
        <f>IF(C123&lt;&gt;"",IF(BA123&gt;0,_xlfn.XLOOKUP(A123,'1C'!A:A,'1C'!L:L,"",0),_xlfn.XLOOKUP(C123,'1C'!S:S,'1C'!L:L,"",0)),"")</f>
        <v>AMERICAN NEEDLE-Sport</v>
      </c>
      <c r="H123" s="43" t="str">
        <f>IF(A123&lt;&gt;"",_xlfn.XLOOKUP(A123,'1C'!A:A,'1C'!M:M,_xlfn.XLOOKUP(C123,'1C'!S:S,'1C'!M:M,"",0),0))</f>
        <v>всесезон</v>
      </c>
      <c r="J123" s="43" t="str">
        <f>'1C'!$AF$1</f>
        <v>American Needle</v>
      </c>
      <c r="K123" s="104" t="s">
        <v>917</v>
      </c>
      <c r="L123" s="59" t="str">
        <f>IF(K123&lt;&gt;"",IFERROR(VLOOKUP(A123,'1C'!A:T,8,0),IFERROR(VLOOKUP(K123,Colors!D:E,2,0),"")),"")</f>
        <v>синий</v>
      </c>
      <c r="M123" s="145" t="str">
        <f>IF(K123&lt;&gt;"",IFERROR(VLOOKUP(A123,'1C'!A:T,18,0),IFERROR(VLOOKUP(K123,Colors!D:E,2,0),"")),"")</f>
        <v>синий</v>
      </c>
      <c r="N123" s="147" t="str">
        <f>IF(A123&lt;&gt;"",_xlfn.XLOOKUP(A123,'1C'!A:A,'1C'!I:I,_xlfn.XLOOKUP(C123,'1C'!S:S,'1C'!I:I,"",0),0),"")</f>
        <v>100% хлопок</v>
      </c>
      <c r="O123" s="65"/>
      <c r="P123" s="43" t="str">
        <f>IF(A123&lt;&gt;"",_xlfn.XLOOKUP(A123,'1C'!A:A,'1C'!N:N,_xlfn.XLOOKUP(C123,'1C'!S:S,'1C'!N:N,"",0),0),"")</f>
        <v>хлопковые</v>
      </c>
      <c r="Q123" s="59" t="str">
        <f>IF(P123&lt;&gt;"",IFERROR(VLOOKUP(P123,MaterialsTypes!F:G,2,0),IFERROR(VLOOKUP(N123,MaterialsTypes100,2,0),"")),IFERROR(VLOOKUP(N123,MaterialsTypes100,2,0),""))</f>
        <v>Текстиль, ткань</v>
      </c>
      <c r="R123" s="43" t="str">
        <f>IF(A123&lt;&gt;"",_xlfn.XLOOKUP(A123,'1C'!A:A,'1C'!K:K,_xlfn.XLOOKUP(C123,'1C'!S:S,'1C'!K:K,"",0),0),"")</f>
        <v>Унисекс</v>
      </c>
      <c r="S123" s="44">
        <v>22</v>
      </c>
      <c r="AQ123" s="59">
        <f t="shared" si="1"/>
        <v>22</v>
      </c>
      <c r="AR123" s="43" t="str">
        <f>IF(A123&lt;&gt;"",_xlfn.XLOOKUP(_xlfn.XLOOKUP(A123,'1C'!A:A,'1C'!O:O,_xlfn.XLOOKUP(C123,'1C'!S:S,'1C'!O:O,"",0),0),Settings!N:N,Settings!O:O,"",0),"")</f>
        <v>BD</v>
      </c>
      <c r="AS123" s="56" t="str">
        <f ca="1">IF(BA123&gt;0,_xlfn.XLOOKUP(A123,'1C'!$A:$A,'1C'!P:P,"",0,),IF(AR123&lt;&gt;"",VLOOKUP(AR123,INDIRECT(SUBSTITUTE($J123," ","")&amp;"Manufactures"),3,0),"Требуется код страны"))</f>
        <v>American Needle, Inc; 1275 Busch Parkway, Buffalo Grove, IL 60089, USA</v>
      </c>
      <c r="AT123" s="56" t="str">
        <f ca="1">IF(BA123&gt;0,_xlfn.XLOOKUP(A123,'1C'!$A:$A,'1C'!O:O,"",0),IF(AR123&lt;&gt;"",VLOOKUP(AR123,INDIRECT(SUBSTITUTE($J123," ","")&amp;"Manufactures"),2,0),"Требуется код страны"))</f>
        <v>Бангладеш</v>
      </c>
      <c r="AU123" s="76">
        <f t="shared" si="2"/>
        <v>0.1</v>
      </c>
      <c r="AV123" s="43">
        <f t="shared" si="3"/>
        <v>0.15000000000000002</v>
      </c>
      <c r="AW123" s="43">
        <f t="shared" si="4"/>
        <v>2.2000000000000002</v>
      </c>
      <c r="AX123" s="43">
        <f t="shared" si="5"/>
        <v>3.3000000000000007</v>
      </c>
      <c r="AY123" s="171">
        <v>7.8627272727272723</v>
      </c>
      <c r="AZ123" s="172">
        <f t="shared" si="6"/>
        <v>172.98</v>
      </c>
      <c r="BA123" s="45">
        <f>IF(A123&lt;&gt;"",IF(_xlfn.XLOOKUP(A123,'1C'!A:A,'1C'!A:A,0,0)&gt;0,1,0),"")</f>
        <v>1</v>
      </c>
      <c r="BB123" s="150">
        <f>IF(C123&lt;&gt;"",IF(_xlfn.XLOOKUP(C123,'1C'!S:S,'1C'!S:S,0,0)&gt;0,0,1),"")</f>
        <v>0</v>
      </c>
      <c r="BC123" s="45">
        <f t="shared" si="7"/>
        <v>0</v>
      </c>
    </row>
    <row r="124" spans="1:55" ht="119.65" customHeight="1">
      <c r="A124" s="43" t="str">
        <f t="shared" si="0"/>
        <v>40742B-VACblack</v>
      </c>
      <c r="B124" s="45" t="str">
        <f>IF(C124&lt;&gt;"",_xlfn.XLOOKUP(A124,'1C'!A:A,'1C'!B:B,MID(_xlfn.XLOOKUP(C124,'1C'!S:S,'1C'!B:B,"new",0),1,7)&amp;IF(BC124=1,IF(L124&lt;&gt;"",_xlfn.XLOOKUP(L124,Colors!A:A,Colors!B:B,"new",0),"требуется цвет"),""),0))</f>
        <v>new</v>
      </c>
      <c r="C124" s="44" t="s">
        <v>2162</v>
      </c>
      <c r="D124" s="44" t="str">
        <f>Order!C122</f>
        <v>BLUE LINE</v>
      </c>
      <c r="E124" s="43" t="str">
        <f>IF(F124&lt;&gt;"",IFERROR(VLOOKUP(F124,Категории!A:B,2,0),""),"Требуется категория")</f>
        <v>Бейсболки</v>
      </c>
      <c r="F124" s="44" t="s">
        <v>327</v>
      </c>
      <c r="G124" s="63" t="s">
        <v>884</v>
      </c>
      <c r="H124" s="44" t="s">
        <v>388</v>
      </c>
      <c r="J124" s="43" t="str">
        <f>'1C'!$AF$1</f>
        <v>American Needle</v>
      </c>
      <c r="K124" s="104" t="s">
        <v>819</v>
      </c>
      <c r="L124" s="59" t="str">
        <f>IF(K124&lt;&gt;"",IFERROR(VLOOKUP(A124,'1C'!A:T,8,0),IFERROR(VLOOKUP(K124,Colors!D:E,2,0),"")),"")</f>
        <v>черный</v>
      </c>
      <c r="M124" s="145" t="str">
        <f>IF(K124&lt;&gt;"",IFERROR(VLOOKUP(A124,'1C'!A:T,18,0),IFERROR(VLOOKUP(K124,Colors!D:E,2,0),"")),"")</f>
        <v>черный</v>
      </c>
      <c r="N124" s="141" t="str">
        <f>Order!B122</f>
        <v>100% Хлопок</v>
      </c>
      <c r="O124" s="65"/>
      <c r="P124" s="44" t="s">
        <v>43</v>
      </c>
      <c r="Q124" s="59" t="str">
        <f>IF(P124&lt;&gt;"",IFERROR(VLOOKUP(P124,MaterialsTypes!F:G,2,0),IFERROR(VLOOKUP(N124,MaterialsTypes100,2,0),"")),IFERROR(VLOOKUP(N124,MaterialsTypes100,2,0),""))</f>
        <v>Текстиль, ткань</v>
      </c>
      <c r="R124" s="58" t="s">
        <v>382</v>
      </c>
      <c r="S124" s="44">
        <v>29</v>
      </c>
      <c r="AQ124" s="59">
        <f t="shared" si="1"/>
        <v>29</v>
      </c>
      <c r="AR124" s="66" t="str">
        <f>Order!A122</f>
        <v>BD</v>
      </c>
      <c r="AS124" s="56" t="str">
        <f ca="1">IF(BA124&gt;0,_xlfn.XLOOKUP(A124,'1C'!$A:$A,'1C'!P:P,"",0,),IF(AR124&lt;&gt;"",VLOOKUP(AR124,INDIRECT(SUBSTITUTE($J124," ","")&amp;"Manufactures"),3,0),"Требуется код страны"))</f>
        <v>American Needle, Inc; 1275 Busch Parkway, Buffalo Grove, IL 60089, USA</v>
      </c>
      <c r="AT124" s="56" t="str">
        <f ca="1">IF(BA124&gt;0,_xlfn.XLOOKUP(A124,'1C'!$A:$A,'1C'!O:O,"",0),IF(AR124&lt;&gt;"",VLOOKUP(AR124,INDIRECT(SUBSTITUTE($J124," ","")&amp;"Manufactures"),2,0),"Требуется код страны"))</f>
        <v>Бангладеш</v>
      </c>
      <c r="AU124" s="76">
        <f t="shared" si="2"/>
        <v>0.1</v>
      </c>
      <c r="AV124" s="43">
        <f t="shared" si="3"/>
        <v>0.15000000000000002</v>
      </c>
      <c r="AW124" s="43">
        <f t="shared" si="4"/>
        <v>2.9000000000000004</v>
      </c>
      <c r="AX124" s="43">
        <f t="shared" si="5"/>
        <v>4.3500000000000005</v>
      </c>
      <c r="AY124" s="171">
        <v>7.8624137931034479</v>
      </c>
      <c r="AZ124" s="172">
        <f t="shared" si="6"/>
        <v>228.01</v>
      </c>
      <c r="BA124" s="45">
        <f>IF(A124&lt;&gt;"",IF(_xlfn.XLOOKUP(A124,'1C'!A:A,'1C'!A:A,0,0)&gt;0,1,0),"")</f>
        <v>0</v>
      </c>
      <c r="BB124" s="150">
        <f>IF(C124&lt;&gt;"",IF(_xlfn.XLOOKUP(C124,'1C'!S:S,'1C'!S:S,0,0)&gt;0,0,1),"")</f>
        <v>1</v>
      </c>
      <c r="BC124" s="45" t="str">
        <f t="shared" si="7"/>
        <v>-</v>
      </c>
    </row>
    <row r="125" spans="1:55" ht="120.6" customHeight="1">
      <c r="A125" s="43" t="str">
        <f t="shared" si="0"/>
        <v>40742C-DASblack</v>
      </c>
      <c r="B125" s="45" t="str">
        <f>IF(C125&lt;&gt;"",_xlfn.XLOOKUP(A125,'1C'!A:A,'1C'!B:B,MID(_xlfn.XLOOKUP(C125,'1C'!S:S,'1C'!B:B,"new",0),1,7)&amp;IF(BC125=1,IF(L125&lt;&gt;"",_xlfn.XLOOKUP(L125,Colors!A:A,Colors!B:B,"new",0),"требуется цвет"),""),0))</f>
        <v>new</v>
      </c>
      <c r="C125" s="44" t="s">
        <v>2163</v>
      </c>
      <c r="D125" s="44" t="str">
        <f>Order!C123</f>
        <v>BLUE LINE</v>
      </c>
      <c r="E125" s="43" t="str">
        <f>IF(F125&lt;&gt;"",IFERROR(VLOOKUP(F125,Категории!A:B,2,0),""),"Требуется категория")</f>
        <v>Бейсболки</v>
      </c>
      <c r="F125" s="44" t="s">
        <v>327</v>
      </c>
      <c r="G125" s="63" t="s">
        <v>884</v>
      </c>
      <c r="H125" s="44" t="s">
        <v>388</v>
      </c>
      <c r="J125" s="43" t="str">
        <f>'1C'!$AF$1</f>
        <v>American Needle</v>
      </c>
      <c r="K125" s="104" t="s">
        <v>819</v>
      </c>
      <c r="L125" s="59" t="str">
        <f>IF(K125&lt;&gt;"",IFERROR(VLOOKUP(A125,'1C'!A:T,8,0),IFERROR(VLOOKUP(K125,Colors!D:E,2,0),"")),"")</f>
        <v>черный</v>
      </c>
      <c r="M125" s="145" t="str">
        <f>IF(K125&lt;&gt;"",IFERROR(VLOOKUP(A125,'1C'!A:T,18,0),IFERROR(VLOOKUP(K125,Colors!D:E,2,0),"")),"")</f>
        <v>черный</v>
      </c>
      <c r="N125" s="141" t="str">
        <f>Order!B123</f>
        <v>100% Хлопок</v>
      </c>
      <c r="O125" s="65"/>
      <c r="P125" s="44" t="s">
        <v>43</v>
      </c>
      <c r="Q125" s="59" t="str">
        <f>IF(P125&lt;&gt;"",IFERROR(VLOOKUP(P125,MaterialsTypes!F:G,2,0),IFERROR(VLOOKUP(N125,MaterialsTypes100,2,0),"")),IFERROR(VLOOKUP(N125,MaterialsTypes100,2,0),""))</f>
        <v>Текстиль, ткань</v>
      </c>
      <c r="R125" s="58" t="s">
        <v>382</v>
      </c>
      <c r="S125" s="44">
        <v>14</v>
      </c>
      <c r="AQ125" s="59">
        <f t="shared" si="1"/>
        <v>14</v>
      </c>
      <c r="AR125" s="66" t="str">
        <f>Order!A123</f>
        <v>BD</v>
      </c>
      <c r="AS125" s="56" t="str">
        <f ca="1">IF(BA125&gt;0,_xlfn.XLOOKUP(A125,'1C'!$A:$A,'1C'!P:P,"",0,),IF(AR125&lt;&gt;"",VLOOKUP(AR125,INDIRECT(SUBSTITUTE($J125," ","")&amp;"Manufactures"),3,0),"Требуется код страны"))</f>
        <v>American Needle, Inc; 1275 Busch Parkway, Buffalo Grove, IL 60089, USA</v>
      </c>
      <c r="AT125" s="56" t="str">
        <f ca="1">IF(BA125&gt;0,_xlfn.XLOOKUP(A125,'1C'!$A:$A,'1C'!O:O,"",0),IF(AR125&lt;&gt;"",VLOOKUP(AR125,INDIRECT(SUBSTITUTE($J125," ","")&amp;"Manufactures"),2,0),"Требуется код страны"))</f>
        <v>Бангладеш</v>
      </c>
      <c r="AU125" s="76">
        <f t="shared" si="2"/>
        <v>0.1</v>
      </c>
      <c r="AV125" s="43">
        <f t="shared" si="3"/>
        <v>0.15000000000000002</v>
      </c>
      <c r="AW125" s="43">
        <f t="shared" si="4"/>
        <v>1.4000000000000001</v>
      </c>
      <c r="AX125" s="43">
        <f t="shared" si="5"/>
        <v>2.1000000000000005</v>
      </c>
      <c r="AY125" s="171">
        <v>7.862857142857143</v>
      </c>
      <c r="AZ125" s="172">
        <f t="shared" si="6"/>
        <v>110.08</v>
      </c>
      <c r="BA125" s="45">
        <f>IF(A125&lt;&gt;"",IF(_xlfn.XLOOKUP(A125,'1C'!A:A,'1C'!A:A,0,0)&gt;0,1,0),"")</f>
        <v>0</v>
      </c>
      <c r="BB125" s="150">
        <f>IF(C125&lt;&gt;"",IF(_xlfn.XLOOKUP(C125,'1C'!S:S,'1C'!S:S,0,0)&gt;0,0,1),"")</f>
        <v>1</v>
      </c>
      <c r="BC125" s="45" t="str">
        <f t="shared" si="7"/>
        <v>-</v>
      </c>
    </row>
    <row r="126" spans="1:55" ht="119.65" customHeight="1">
      <c r="A126" s="43" t="str">
        <f t="shared" si="0"/>
        <v>40742D-AMDblack</v>
      </c>
      <c r="B126" s="45" t="str">
        <f>IF(C126&lt;&gt;"",_xlfn.XLOOKUP(A126,'1C'!A:A,'1C'!B:B,MID(_xlfn.XLOOKUP(C126,'1C'!S:S,'1C'!B:B,"new",0),1,7)&amp;IF(BC126=1,IF(L126&lt;&gt;"",_xlfn.XLOOKUP(L126,Colors!A:A,Colors!B:B,"new",0),"требуется цвет"),""),0))</f>
        <v>new</v>
      </c>
      <c r="C126" s="44" t="s">
        <v>2164</v>
      </c>
      <c r="D126" s="44" t="str">
        <f>Order!C124</f>
        <v>BLUE LINE</v>
      </c>
      <c r="E126" s="43" t="str">
        <f>IF(F126&lt;&gt;"",IFERROR(VLOOKUP(F126,Категории!A:B,2,0),""),"Требуется категория")</f>
        <v>Бейсболки</v>
      </c>
      <c r="F126" s="44" t="s">
        <v>327</v>
      </c>
      <c r="G126" s="63" t="s">
        <v>884</v>
      </c>
      <c r="H126" s="44" t="s">
        <v>388</v>
      </c>
      <c r="J126" s="43" t="str">
        <f>'1C'!$AF$1</f>
        <v>American Needle</v>
      </c>
      <c r="K126" s="104" t="s">
        <v>819</v>
      </c>
      <c r="L126" s="56" t="str">
        <f>IF(K126&lt;&gt;"",IFERROR(VLOOKUP(A126,'1C'!A:T,8,0),IFERROR(VLOOKUP(K126,Colors!D:E,2,0),"")),"")</f>
        <v>черный</v>
      </c>
      <c r="M126" s="145" t="str">
        <f>IF(K126&lt;&gt;"",IFERROR(VLOOKUP(A126,'1C'!A:T,18,0),IFERROR(VLOOKUP(K126,Colors!D:E,2,0),"")),"")</f>
        <v>черный</v>
      </c>
      <c r="N126" s="141" t="str">
        <f>Order!B124</f>
        <v>100% Хлопок</v>
      </c>
      <c r="O126" s="65"/>
      <c r="P126" s="63" t="s">
        <v>43</v>
      </c>
      <c r="Q126" s="59" t="str">
        <f>IF(P126&lt;&gt;"",IFERROR(VLOOKUP(P126,MaterialsTypes!F:G,2,0),IFERROR(VLOOKUP(N126,MaterialsTypes100,2,0),"")),IFERROR(VLOOKUP(N126,MaterialsTypes100,2,0),""))</f>
        <v>Текстиль, ткань</v>
      </c>
      <c r="R126" s="58" t="s">
        <v>382</v>
      </c>
      <c r="S126" s="44">
        <v>34</v>
      </c>
      <c r="AQ126" s="59">
        <f t="shared" si="1"/>
        <v>34</v>
      </c>
      <c r="AR126" s="66" t="str">
        <f>Order!A124</f>
        <v>BD</v>
      </c>
      <c r="AS126" s="56" t="str">
        <f ca="1">IF(BA126&gt;0,_xlfn.XLOOKUP(A126,'1C'!$A:$A,'1C'!P:P,"",0,),IF(AR126&lt;&gt;"",VLOOKUP(AR126,INDIRECT(SUBSTITUTE($J126," ","")&amp;"Manufactures"),3,0),"Требуется код страны"))</f>
        <v>American Needle, Inc; 1275 Busch Parkway, Buffalo Grove, IL 60089, USA</v>
      </c>
      <c r="AT126" s="56" t="str">
        <f ca="1">IF(BA126&gt;0,_xlfn.XLOOKUP(A126,'1C'!$A:$A,'1C'!O:O,"",0),IF(AR126&lt;&gt;"",VLOOKUP(AR126,INDIRECT(SUBSTITUTE($J126," ","")&amp;"Manufactures"),2,0),"Требуется код страны"))</f>
        <v>Бангладеш</v>
      </c>
      <c r="AU126" s="76">
        <f t="shared" si="2"/>
        <v>0.1</v>
      </c>
      <c r="AV126" s="43">
        <f t="shared" si="3"/>
        <v>0.15000000000000002</v>
      </c>
      <c r="AW126" s="43">
        <f t="shared" si="4"/>
        <v>3.4000000000000004</v>
      </c>
      <c r="AX126" s="43">
        <f t="shared" si="5"/>
        <v>5.1000000000000005</v>
      </c>
      <c r="AY126" s="171">
        <v>7.8626470588235291</v>
      </c>
      <c r="AZ126" s="172">
        <f t="shared" si="6"/>
        <v>267.33</v>
      </c>
      <c r="BA126" s="45">
        <f>IF(A126&lt;&gt;"",IF(_xlfn.XLOOKUP(A126,'1C'!A:A,'1C'!A:A,0,0)&gt;0,1,0),"")</f>
        <v>0</v>
      </c>
      <c r="BB126" s="150">
        <f>IF(C126&lt;&gt;"",IF(_xlfn.XLOOKUP(C126,'1C'!S:S,'1C'!S:S,0,0)&gt;0,0,1),"")</f>
        <v>1</v>
      </c>
      <c r="BC126" s="45" t="str">
        <f t="shared" si="7"/>
        <v>-</v>
      </c>
    </row>
    <row r="127" spans="1:55" ht="119.65" customHeight="1">
      <c r="A127" s="43" t="str">
        <f t="shared" si="0"/>
        <v>41150A-NASAnavy</v>
      </c>
      <c r="B127" s="45" t="str">
        <f>IF(C127&lt;&gt;"",_xlfn.XLOOKUP(A127,'1C'!A:A,'1C'!B:B,MID(_xlfn.XLOOKUP(C127,'1C'!S:S,'1C'!B:B,"new",0),1,7)&amp;IF(BC127=1,IF(L127&lt;&gt;"",_xlfn.XLOOKUP(L127,Colors!A:A,Colors!B:B,"new",0),"требуется цвет"),""),0))</f>
        <v>06-045-16</v>
      </c>
      <c r="C127" s="44" t="s">
        <v>2165</v>
      </c>
      <c r="D127" s="43" t="str">
        <f>IF(A127&lt;&gt;"",_xlfn.XLOOKUP(C127,'1C'!S:S,'1C'!T:T,"",0),"")</f>
        <v>Space with NASA</v>
      </c>
      <c r="E127" s="43" t="str">
        <f>IF(F127&lt;&gt;"",IFERROR(VLOOKUP(F127,Категории!A:B,2,0),""),"Требуется категория")</f>
        <v>Бейсболки</v>
      </c>
      <c r="F127" s="43" t="str">
        <f>IF(A127&lt;&gt;"",IF(BA127&gt;0,_xlfn.XLOOKUP(A127,'1C'!A:A,'1C'!J:J,"",0),_xlfn.XLOOKUP(C127,'1C'!S:S,'1C'!J:J,"",0)),"")</f>
        <v>Бейсболка с сеточкой</v>
      </c>
      <c r="G127" s="56" t="str">
        <f>IF(C127&lt;&gt;"",IF(BA127&gt;0,_xlfn.XLOOKUP(A127,'1C'!A:A,'1C'!L:L,"",0),_xlfn.XLOOKUP(C127,'1C'!S:S,'1C'!L:L,"",0)),"")</f>
        <v>AMERICAN NEEDLE-Sport</v>
      </c>
      <c r="H127" s="43" t="str">
        <f>IF(A127&lt;&gt;"",_xlfn.XLOOKUP(A127,'1C'!A:A,'1C'!M:M,_xlfn.XLOOKUP(C127,'1C'!S:S,'1C'!M:M,"",0),0))</f>
        <v>всесезон</v>
      </c>
      <c r="J127" s="43" t="str">
        <f>'1C'!$AF$1</f>
        <v>American Needle</v>
      </c>
      <c r="K127" s="104" t="s">
        <v>818</v>
      </c>
      <c r="L127" s="59" t="str">
        <f>IF(K127&lt;&gt;"",IFERROR(VLOOKUP(A127,'1C'!A:T,8,0),IFERROR(VLOOKUP(K127,Colors!D:E,2,0),"")),"")</f>
        <v>темно-синий</v>
      </c>
      <c r="M127" s="145" t="str">
        <f>IF(K127&lt;&gt;"",IFERROR(VLOOKUP(A127,'1C'!A:T,18,0),IFERROR(VLOOKUP(K127,Colors!D:E,2,0),"")),"")</f>
        <v>синий</v>
      </c>
      <c r="N127" s="147" t="str">
        <f>IF(A127&lt;&gt;"",_xlfn.XLOOKUP(A127,'1C'!A:A,'1C'!I:I,_xlfn.XLOOKUP(C127,'1C'!S:S,'1C'!I:I,"",0),0),"")</f>
        <v>50% хлопок - 50% полиэстер</v>
      </c>
      <c r="O127" s="65"/>
      <c r="P127" s="43" t="str">
        <f>IF(A127&lt;&gt;"",_xlfn.XLOOKUP(A127,'1C'!A:A,'1C'!N:N,_xlfn.XLOOKUP(C127,'1C'!S:S,'1C'!N:N,"",0),0),"")</f>
        <v>хлопковые</v>
      </c>
      <c r="Q127" s="59" t="s">
        <v>15</v>
      </c>
      <c r="R127" s="43" t="str">
        <f>IF(A127&lt;&gt;"",_xlfn.XLOOKUP(A127,'1C'!A:A,'1C'!K:K,_xlfn.XLOOKUP(C127,'1C'!S:S,'1C'!K:K,"",0),0),"")</f>
        <v>Унисекс</v>
      </c>
      <c r="S127" s="44">
        <v>18</v>
      </c>
      <c r="AQ127" s="59">
        <f t="shared" si="1"/>
        <v>18</v>
      </c>
      <c r="AR127" s="43" t="str">
        <f>IF(A127&lt;&gt;"",_xlfn.XLOOKUP(_xlfn.XLOOKUP(A127,'1C'!A:A,'1C'!O:O,_xlfn.XLOOKUP(C127,'1C'!S:S,'1C'!O:O,"",0),0),Settings!N:N,Settings!O:O,"",0),"")</f>
        <v>BD</v>
      </c>
      <c r="AS127" s="56" t="str">
        <f ca="1">IF(BA127&gt;0,_xlfn.XLOOKUP(A127,'1C'!$A:$A,'1C'!P:P,"",0,),IF(AR127&lt;&gt;"",VLOOKUP(AR127,INDIRECT(SUBSTITUTE($J127," ","")&amp;"Manufactures"),3,0),"Требуется код страны"))</f>
        <v>American Needle, Inc; 1275 Busch Parkway, Buffalo Grove, IL 60089, USA</v>
      </c>
      <c r="AT127" s="56" t="str">
        <f ca="1">IF(BA127&gt;0,_xlfn.XLOOKUP(A127,'1C'!$A:$A,'1C'!O:O,"",0),IF(AR127&lt;&gt;"",VLOOKUP(AR127,INDIRECT(SUBSTITUTE($J127," ","")&amp;"Manufactures"),2,0),"Требуется код страны"))</f>
        <v>Бангладеш</v>
      </c>
      <c r="AU127" s="76">
        <f t="shared" si="2"/>
        <v>0.1</v>
      </c>
      <c r="AV127" s="43">
        <f t="shared" si="3"/>
        <v>0.15000000000000002</v>
      </c>
      <c r="AW127" s="43">
        <f t="shared" si="4"/>
        <v>1.8</v>
      </c>
      <c r="AX127" s="43">
        <f t="shared" si="5"/>
        <v>2.7</v>
      </c>
      <c r="AY127" s="171">
        <v>6.5877777777777773</v>
      </c>
      <c r="AZ127" s="172">
        <f t="shared" si="6"/>
        <v>118.57999999999998</v>
      </c>
      <c r="BA127" s="45">
        <f>IF(A127&lt;&gt;"",IF(_xlfn.XLOOKUP(A127,'1C'!A:A,'1C'!A:A,0,0)&gt;0,1,0),"")</f>
        <v>1</v>
      </c>
      <c r="BB127" s="150">
        <f>IF(C127&lt;&gt;"",IF(_xlfn.XLOOKUP(C127,'1C'!S:S,'1C'!S:S,0,0)&gt;0,0,1),"")</f>
        <v>0</v>
      </c>
      <c r="BC127" s="45">
        <f t="shared" si="7"/>
        <v>0</v>
      </c>
    </row>
    <row r="128" spans="1:55" ht="133.69999999999999" customHeight="1">
      <c r="A128" s="43" t="str">
        <f t="shared" si="0"/>
        <v>41152A-COAblack</v>
      </c>
      <c r="B128" s="45" t="str">
        <f>IF(C128&lt;&gt;"",_xlfn.XLOOKUP(A128,'1C'!A:A,'1C'!B:B,MID(_xlfn.XLOOKUP(C128,'1C'!S:S,'1C'!B:B,"new",0),1,7)&amp;IF(BC128=1,IF(L128&lt;&gt;"",_xlfn.XLOOKUP(L128,Colors!A:A,Colors!B:B,"new",0),"требуется цвет"),""),0))</f>
        <v>new</v>
      </c>
      <c r="C128" s="44" t="s">
        <v>2166</v>
      </c>
      <c r="D128" s="44" t="str">
        <f>Order!C126</f>
        <v>RAGLAN BONES</v>
      </c>
      <c r="E128" s="43" t="str">
        <f>IF(F128&lt;&gt;"",IFERROR(VLOOKUP(F128,Категории!A:B,2,0),""),"Требуется категория")</f>
        <v>Бейсболки</v>
      </c>
      <c r="F128" s="44" t="s">
        <v>792</v>
      </c>
      <c r="G128" s="63" t="s">
        <v>884</v>
      </c>
      <c r="H128" s="44" t="s">
        <v>388</v>
      </c>
      <c r="J128" s="43" t="str">
        <f>'1C'!$AF$1</f>
        <v>American Needle</v>
      </c>
      <c r="K128" s="104" t="s">
        <v>819</v>
      </c>
      <c r="L128" s="56" t="str">
        <f>IF(K128&lt;&gt;"",IFERROR(VLOOKUP(A128,'1C'!A:T,8,0),IFERROR(VLOOKUP(K128,Colors!D:E,2,0),"")),"")</f>
        <v>черный</v>
      </c>
      <c r="M128" s="145" t="str">
        <f>IF(K128&lt;&gt;"",IFERROR(VLOOKUP(A128,'1C'!A:T,18,0),IFERROR(VLOOKUP(K128,Colors!D:E,2,0),"")),"")</f>
        <v>черный</v>
      </c>
      <c r="N128" s="141" t="str">
        <f>Order!B126</f>
        <v>100% Хлопок</v>
      </c>
      <c r="O128" s="65"/>
      <c r="P128" s="63" t="s">
        <v>43</v>
      </c>
      <c r="Q128" s="59" t="str">
        <f>IF(P128&lt;&gt;"",IFERROR(VLOOKUP(P128,MaterialsTypes!F:G,2,0),IFERROR(VLOOKUP(N128,MaterialsTypes100,2,0),"")),IFERROR(VLOOKUP(N128,MaterialsTypes100,2,0),""))</f>
        <v>Текстиль, ткань</v>
      </c>
      <c r="R128" s="58" t="s">
        <v>382</v>
      </c>
      <c r="S128" s="44">
        <v>6</v>
      </c>
      <c r="AQ128" s="59">
        <f t="shared" si="1"/>
        <v>6</v>
      </c>
      <c r="AR128" s="66" t="str">
        <f>Order!A126</f>
        <v>BD</v>
      </c>
      <c r="AS128" s="56" t="str">
        <f ca="1">IF(BA128&gt;0,_xlfn.XLOOKUP(A128,'1C'!$A:$A,'1C'!P:P,"",0,),IF(AR128&lt;&gt;"",VLOOKUP(AR128,INDIRECT(SUBSTITUTE($J128," ","")&amp;"Manufactures"),3,0),"Требуется код страны"))</f>
        <v>American Needle, Inc; 1275 Busch Parkway, Buffalo Grove, IL 60089, USA</v>
      </c>
      <c r="AT128" s="56" t="str">
        <f ca="1">IF(BA128&gt;0,_xlfn.XLOOKUP(A128,'1C'!$A:$A,'1C'!O:O,"",0),IF(AR128&lt;&gt;"",VLOOKUP(AR128,INDIRECT(SUBSTITUTE($J128," ","")&amp;"Manufactures"),2,0),"Требуется код страны"))</f>
        <v>Бангладеш</v>
      </c>
      <c r="AU128" s="76">
        <f t="shared" si="2"/>
        <v>0.1</v>
      </c>
      <c r="AV128" s="43">
        <f t="shared" si="3"/>
        <v>0.15000000000000002</v>
      </c>
      <c r="AW128" s="43">
        <f t="shared" si="4"/>
        <v>0.60000000000000009</v>
      </c>
      <c r="AX128" s="43">
        <f t="shared" si="5"/>
        <v>0.90000000000000013</v>
      </c>
      <c r="AY128" s="171">
        <v>9.1383333333333336</v>
      </c>
      <c r="AZ128" s="172">
        <f t="shared" si="6"/>
        <v>54.83</v>
      </c>
      <c r="BA128" s="45">
        <f>IF(A128&lt;&gt;"",IF(_xlfn.XLOOKUP(A128,'1C'!A:A,'1C'!A:A,0,0)&gt;0,1,0),"")</f>
        <v>0</v>
      </c>
      <c r="BB128" s="150">
        <f>IF(C128&lt;&gt;"",IF(_xlfn.XLOOKUP(C128,'1C'!S:S,'1C'!S:S,0,0)&gt;0,0,1),"")</f>
        <v>1</v>
      </c>
      <c r="BC128" s="45" t="str">
        <f t="shared" si="7"/>
        <v>-</v>
      </c>
    </row>
    <row r="129" spans="1:55" ht="133.69999999999999" customHeight="1">
      <c r="A129" s="43" t="str">
        <f t="shared" si="0"/>
        <v>41152A-PCOblack</v>
      </c>
      <c r="B129" s="45" t="str">
        <f>IF(C129&lt;&gt;"",_xlfn.XLOOKUP(A129,'1C'!A:A,'1C'!B:B,MID(_xlfn.XLOOKUP(C129,'1C'!S:S,'1C'!B:B,"new",0),1,7)&amp;IF(BC129=1,IF(L129&lt;&gt;"",_xlfn.XLOOKUP(L129,Colors!A:A,Colors!B:B,"new",0),"требуется цвет"),""),0))</f>
        <v>new</v>
      </c>
      <c r="C129" s="44" t="s">
        <v>2167</v>
      </c>
      <c r="D129" s="44" t="str">
        <f>Order!C127</f>
        <v>RAGLAN BONES</v>
      </c>
      <c r="E129" s="43" t="str">
        <f>IF(F129&lt;&gt;"",IFERROR(VLOOKUP(F129,Категории!A:B,2,0),""),"Требуется категория")</f>
        <v>Бейсболки</v>
      </c>
      <c r="F129" s="44" t="s">
        <v>792</v>
      </c>
      <c r="G129" s="63" t="s">
        <v>884</v>
      </c>
      <c r="H129" s="44" t="s">
        <v>388</v>
      </c>
      <c r="J129" s="43" t="str">
        <f>'1C'!$AF$1</f>
        <v>American Needle</v>
      </c>
      <c r="K129" s="104" t="s">
        <v>819</v>
      </c>
      <c r="L129" s="59" t="str">
        <f>IF(K129&lt;&gt;"",IFERROR(VLOOKUP(A129,'1C'!A:T,8,0),IFERROR(VLOOKUP(K129,Colors!D:E,2,0),"")),"")</f>
        <v>черный</v>
      </c>
      <c r="M129" s="145" t="str">
        <f>IF(K129&lt;&gt;"",IFERROR(VLOOKUP(A129,'1C'!A:T,18,0),IFERROR(VLOOKUP(K129,Colors!D:E,2,0),"")),"")</f>
        <v>черный</v>
      </c>
      <c r="N129" s="141" t="str">
        <f>Order!B127</f>
        <v>100% Хлопок</v>
      </c>
      <c r="O129" s="65"/>
      <c r="P129" s="44" t="s">
        <v>43</v>
      </c>
      <c r="Q129" s="59" t="str">
        <f>IF(P129&lt;&gt;"",IFERROR(VLOOKUP(P129,MaterialsTypes!F:G,2,0),IFERROR(VLOOKUP(N129,MaterialsTypes100,2,0),"")),IFERROR(VLOOKUP(N129,MaterialsTypes100,2,0),""))</f>
        <v>Текстиль, ткань</v>
      </c>
      <c r="R129" s="58" t="s">
        <v>382</v>
      </c>
      <c r="S129" s="44">
        <v>6</v>
      </c>
      <c r="AQ129" s="59">
        <f t="shared" si="1"/>
        <v>6</v>
      </c>
      <c r="AR129" s="66" t="str">
        <f>Order!A127</f>
        <v>BD</v>
      </c>
      <c r="AS129" s="56" t="str">
        <f ca="1">IF(BA129&gt;0,_xlfn.XLOOKUP(A129,'1C'!$A:$A,'1C'!P:P,"",0,),IF(AR129&lt;&gt;"",VLOOKUP(AR129,INDIRECT(SUBSTITUTE($J129," ","")&amp;"Manufactures"),3,0),"Требуется код страны"))</f>
        <v>American Needle, Inc; 1275 Busch Parkway, Buffalo Grove, IL 60089, USA</v>
      </c>
      <c r="AT129" s="56" t="str">
        <f ca="1">IF(BA129&gt;0,_xlfn.XLOOKUP(A129,'1C'!$A:$A,'1C'!O:O,"",0),IF(AR129&lt;&gt;"",VLOOKUP(AR129,INDIRECT(SUBSTITUTE($J129," ","")&amp;"Manufactures"),2,0),"Требуется код страны"))</f>
        <v>Бангладеш</v>
      </c>
      <c r="AU129" s="76">
        <f t="shared" si="2"/>
        <v>0.1</v>
      </c>
      <c r="AV129" s="43">
        <f t="shared" si="3"/>
        <v>0.15000000000000002</v>
      </c>
      <c r="AW129" s="43">
        <f t="shared" si="4"/>
        <v>0.60000000000000009</v>
      </c>
      <c r="AX129" s="43">
        <f t="shared" si="5"/>
        <v>0.90000000000000013</v>
      </c>
      <c r="AY129" s="171">
        <v>9.1383333333333336</v>
      </c>
      <c r="AZ129" s="172">
        <f t="shared" si="6"/>
        <v>54.83</v>
      </c>
      <c r="BA129" s="45">
        <f>IF(A129&lt;&gt;"",IF(_xlfn.XLOOKUP(A129,'1C'!A:A,'1C'!A:A,0,0)&gt;0,1,0),"")</f>
        <v>0</v>
      </c>
      <c r="BB129" s="150">
        <f>IF(C129&lt;&gt;"",IF(_xlfn.XLOOKUP(C129,'1C'!S:S,'1C'!S:S,0,0)&gt;0,0,1),"")</f>
        <v>1</v>
      </c>
      <c r="BC129" s="45" t="str">
        <f t="shared" si="7"/>
        <v>-</v>
      </c>
    </row>
    <row r="130" spans="1:55" ht="138.94999999999999" customHeight="1">
      <c r="A130" s="43" t="str">
        <f t="shared" si="0"/>
        <v>41152B-LAKblack</v>
      </c>
      <c r="B130" s="45" t="str">
        <f>IF(C130&lt;&gt;"",_xlfn.XLOOKUP(A130,'1C'!A:A,'1C'!B:B,MID(_xlfn.XLOOKUP(C130,'1C'!S:S,'1C'!B:B,"new",0),1,7)&amp;IF(BC130=1,IF(L130&lt;&gt;"",_xlfn.XLOOKUP(L130,Colors!A:A,Colors!B:B,"new",0),"требуется цвет"),""),0))</f>
        <v>new</v>
      </c>
      <c r="C130" s="44" t="s">
        <v>2168</v>
      </c>
      <c r="D130" s="44" t="str">
        <f>Order!C128</f>
        <v>RAGLAN BONES</v>
      </c>
      <c r="E130" s="43" t="str">
        <f>IF(F130&lt;&gt;"",IFERROR(VLOOKUP(F130,Категории!A:B,2,0),""),"Требуется категория")</f>
        <v>Бейсболки</v>
      </c>
      <c r="F130" s="44" t="s">
        <v>792</v>
      </c>
      <c r="G130" s="63" t="s">
        <v>884</v>
      </c>
      <c r="H130" s="44" t="s">
        <v>388</v>
      </c>
      <c r="J130" s="43" t="str">
        <f>'1C'!$AF$1</f>
        <v>American Needle</v>
      </c>
      <c r="K130" s="104" t="s">
        <v>819</v>
      </c>
      <c r="L130" s="59" t="str">
        <f>IF(K130&lt;&gt;"",IFERROR(VLOOKUP(A130,'1C'!A:T,8,0),IFERROR(VLOOKUP(K130,Colors!D:E,2,0),"")),"")</f>
        <v>черный</v>
      </c>
      <c r="M130" s="145" t="str">
        <f>IF(K130&lt;&gt;"",IFERROR(VLOOKUP(A130,'1C'!A:T,18,0),IFERROR(VLOOKUP(K130,Colors!D:E,2,0),"")),"")</f>
        <v>черный</v>
      </c>
      <c r="N130" s="141" t="str">
        <f>Order!B128</f>
        <v>100% Хлопок</v>
      </c>
      <c r="O130" s="65"/>
      <c r="P130" s="44" t="s">
        <v>43</v>
      </c>
      <c r="Q130" s="59" t="str">
        <f>IF(P130&lt;&gt;"",IFERROR(VLOOKUP(P130,MaterialsTypes!F:G,2,0),IFERROR(VLOOKUP(N130,MaterialsTypes100,2,0),"")),IFERROR(VLOOKUP(N130,MaterialsTypes100,2,0),""))</f>
        <v>Текстиль, ткань</v>
      </c>
      <c r="R130" s="58" t="s">
        <v>382</v>
      </c>
      <c r="S130" s="44">
        <v>6</v>
      </c>
      <c r="AQ130" s="59">
        <f t="shared" si="1"/>
        <v>6</v>
      </c>
      <c r="AR130" s="66" t="str">
        <f>Order!A128</f>
        <v>BD</v>
      </c>
      <c r="AS130" s="56" t="str">
        <f ca="1">IF(BA130&gt;0,_xlfn.XLOOKUP(A130,'1C'!$A:$A,'1C'!P:P,"",0,),IF(AR130&lt;&gt;"",VLOOKUP(AR130,INDIRECT(SUBSTITUTE($J130," ","")&amp;"Manufactures"),3,0),"Требуется код страны"))</f>
        <v>American Needle, Inc; 1275 Busch Parkway, Buffalo Grove, IL 60089, USA</v>
      </c>
      <c r="AT130" s="56" t="str">
        <f ca="1">IF(BA130&gt;0,_xlfn.XLOOKUP(A130,'1C'!$A:$A,'1C'!O:O,"",0),IF(AR130&lt;&gt;"",VLOOKUP(AR130,INDIRECT(SUBSTITUTE($J130," ","")&amp;"Manufactures"),2,0),"Требуется код страны"))</f>
        <v>Бангладеш</v>
      </c>
      <c r="AU130" s="76">
        <f t="shared" si="2"/>
        <v>0.1</v>
      </c>
      <c r="AV130" s="43">
        <f t="shared" si="3"/>
        <v>0.15000000000000002</v>
      </c>
      <c r="AW130" s="43">
        <f t="shared" si="4"/>
        <v>0.60000000000000009</v>
      </c>
      <c r="AX130" s="43">
        <f t="shared" si="5"/>
        <v>0.90000000000000013</v>
      </c>
      <c r="AY130" s="171">
        <v>9.1383333333333336</v>
      </c>
      <c r="AZ130" s="172">
        <f t="shared" si="6"/>
        <v>54.83</v>
      </c>
      <c r="BA130" s="45">
        <f>IF(A130&lt;&gt;"",IF(_xlfn.XLOOKUP(A130,'1C'!A:A,'1C'!A:A,0,0)&gt;0,1,0),"")</f>
        <v>0</v>
      </c>
      <c r="BB130" s="150">
        <f>IF(C130&lt;&gt;"",IF(_xlfn.XLOOKUP(C130,'1C'!S:S,'1C'!S:S,0,0)&gt;0,0,1),"")</f>
        <v>1</v>
      </c>
      <c r="BC130" s="45" t="str">
        <f t="shared" si="7"/>
        <v>-</v>
      </c>
    </row>
    <row r="131" spans="1:55" ht="133.69999999999999" customHeight="1">
      <c r="A131" s="43" t="str">
        <f t="shared" si="0"/>
        <v>41152B-TMLblack</v>
      </c>
      <c r="B131" s="45" t="str">
        <f>IF(C131&lt;&gt;"",_xlfn.XLOOKUP(A131,'1C'!A:A,'1C'!B:B,MID(_xlfn.XLOOKUP(C131,'1C'!S:S,'1C'!B:B,"new",0),1,7)&amp;IF(BC131=1,IF(L131&lt;&gt;"",_xlfn.XLOOKUP(L131,Colors!A:A,Colors!B:B,"new",0),"требуется цвет"),""),0))</f>
        <v>new</v>
      </c>
      <c r="C131" s="44" t="s">
        <v>2169</v>
      </c>
      <c r="D131" s="44" t="str">
        <f>Order!C129</f>
        <v>RAGLAN BONES</v>
      </c>
      <c r="E131" s="43" t="str">
        <f>IF(F131&lt;&gt;"",IFERROR(VLOOKUP(F131,Категории!A:B,2,0),""),"Требуется категория")</f>
        <v>Бейсболки</v>
      </c>
      <c r="F131" s="44" t="s">
        <v>792</v>
      </c>
      <c r="G131" s="63" t="s">
        <v>884</v>
      </c>
      <c r="H131" s="44" t="s">
        <v>388</v>
      </c>
      <c r="J131" s="43" t="str">
        <f>'1C'!$AF$1</f>
        <v>American Needle</v>
      </c>
      <c r="K131" s="104" t="s">
        <v>819</v>
      </c>
      <c r="L131" s="59" t="str">
        <f>IF(K131&lt;&gt;"",IFERROR(VLOOKUP(A131,'1C'!A:T,8,0),IFERROR(VLOOKUP(K131,Colors!D:E,2,0),"")),"")</f>
        <v>черный</v>
      </c>
      <c r="M131" s="145" t="str">
        <f>IF(K131&lt;&gt;"",IFERROR(VLOOKUP(A131,'1C'!A:T,18,0),IFERROR(VLOOKUP(K131,Colors!D:E,2,0),"")),"")</f>
        <v>черный</v>
      </c>
      <c r="N131" s="141" t="str">
        <f>Order!B129</f>
        <v>100% Хлопок</v>
      </c>
      <c r="O131" s="65"/>
      <c r="P131" s="44" t="s">
        <v>43</v>
      </c>
      <c r="Q131" s="59" t="str">
        <f>IF(P131&lt;&gt;"",IFERROR(VLOOKUP(P131,MaterialsTypes!F:G,2,0),IFERROR(VLOOKUP(N131,MaterialsTypes100,2,0),"")),IFERROR(VLOOKUP(N131,MaterialsTypes100,2,0),""))</f>
        <v>Текстиль, ткань</v>
      </c>
      <c r="R131" s="58" t="s">
        <v>382</v>
      </c>
      <c r="S131" s="44">
        <v>6</v>
      </c>
      <c r="AQ131" s="59">
        <f t="shared" si="1"/>
        <v>6</v>
      </c>
      <c r="AR131" s="66" t="str">
        <f>Order!A129</f>
        <v>BD</v>
      </c>
      <c r="AS131" s="56" t="str">
        <f ca="1">IF(BA131&gt;0,_xlfn.XLOOKUP(A131,'1C'!$A:$A,'1C'!P:P,"",0,),IF(AR131&lt;&gt;"",VLOOKUP(AR131,INDIRECT(SUBSTITUTE($J131," ","")&amp;"Manufactures"),3,0),"Требуется код страны"))</f>
        <v>American Needle, Inc; 1275 Busch Parkway, Buffalo Grove, IL 60089, USA</v>
      </c>
      <c r="AT131" s="56" t="str">
        <f ca="1">IF(BA131&gt;0,_xlfn.XLOOKUP(A131,'1C'!$A:$A,'1C'!O:O,"",0),IF(AR131&lt;&gt;"",VLOOKUP(AR131,INDIRECT(SUBSTITUTE($J131," ","")&amp;"Manufactures"),2,0),"Требуется код страны"))</f>
        <v>Бангладеш</v>
      </c>
      <c r="AU131" s="76">
        <f t="shared" si="2"/>
        <v>0.1</v>
      </c>
      <c r="AV131" s="43">
        <f t="shared" si="3"/>
        <v>0.15000000000000002</v>
      </c>
      <c r="AW131" s="43">
        <f t="shared" si="4"/>
        <v>0.60000000000000009</v>
      </c>
      <c r="AX131" s="43">
        <f t="shared" si="5"/>
        <v>0.90000000000000013</v>
      </c>
      <c r="AY131" s="171">
        <v>9.1383333333333336</v>
      </c>
      <c r="AZ131" s="172">
        <f t="shared" si="6"/>
        <v>54.83</v>
      </c>
      <c r="BA131" s="45">
        <f>IF(A131&lt;&gt;"",IF(_xlfn.XLOOKUP(A131,'1C'!A:A,'1C'!A:A,0,0)&gt;0,1,0),"")</f>
        <v>0</v>
      </c>
      <c r="BB131" s="150">
        <f>IF(C131&lt;&gt;"",IF(_xlfn.XLOOKUP(C131,'1C'!S:S,'1C'!S:S,0,0)&gt;0,0,1),"")</f>
        <v>1</v>
      </c>
      <c r="BC131" s="45" t="str">
        <f t="shared" si="7"/>
        <v>-</v>
      </c>
    </row>
    <row r="132" spans="1:55" ht="207.6" customHeight="1">
      <c r="A132" s="43" t="str">
        <f t="shared" si="0"/>
        <v>42050A-YNPniog</v>
      </c>
      <c r="B132" s="45" t="str">
        <f>IF(C132&lt;&gt;"",_xlfn.XLOOKUP(A132,'1C'!A:A,'1C'!B:B,MID(_xlfn.XLOOKUP(C132,'1C'!S:S,'1C'!B:B,"new",0),1,7)&amp;IF(BC132=1,IF(L132&lt;&gt;"",_xlfn.XLOOKUP(L132,Colors!A:A,Colors!B:B,"new",0),"требуется цвет"),""),0))</f>
        <v>06-051-16</v>
      </c>
      <c r="C132" s="44" t="s">
        <v>2170</v>
      </c>
      <c r="D132" s="43" t="str">
        <f>IF(A132&lt;&gt;"",_xlfn.XLOOKUP(C132,'1C'!S:S,'1C'!T:T,"",0),"")</f>
        <v>Yellowstone National Park Pillow</v>
      </c>
      <c r="E132" s="43" t="str">
        <f>IF(F132&lt;&gt;"",IFERROR(VLOOKUP(F132,Категории!A:B,2,0),""),"Требуется категория")</f>
        <v>Шапки</v>
      </c>
      <c r="F132" s="43" t="str">
        <f>IF(A132&lt;&gt;"",IF(BA132&gt;0,_xlfn.XLOOKUP(A132,'1C'!A:A,'1C'!J:J,"",0),_xlfn.XLOOKUP(C132,'1C'!S:S,'1C'!J:J,"",0)),"")</f>
        <v>Шапка с помпоном</v>
      </c>
      <c r="G132" s="56" t="str">
        <f>IF(C132&lt;&gt;"",IF(BA132&gt;0,_xlfn.XLOOKUP(A132,'1C'!A:A,'1C'!L:L,"",0),_xlfn.XLOOKUP(C132,'1C'!S:S,'1C'!L:L,"",0)),"")</f>
        <v>Sport</v>
      </c>
      <c r="H132" s="43" t="str">
        <f>IF(A132&lt;&gt;"",_xlfn.XLOOKUP(A132,'1C'!A:A,'1C'!M:M,_xlfn.XLOOKUP(C132,'1C'!S:S,'1C'!M:M,"",0),0))</f>
        <v>зимний</v>
      </c>
      <c r="J132" s="43" t="str">
        <f>'1C'!$AF$1</f>
        <v>American Needle</v>
      </c>
      <c r="K132" s="104" t="s">
        <v>1048</v>
      </c>
      <c r="L132" s="59" t="str">
        <f>IF(K132&lt;&gt;"",IFERROR(VLOOKUP(A132,'1C'!A:T,8,0),IFERROR(VLOOKUP(K132,Colors!D:E,2,0),"")),"")</f>
        <v>темно-синий</v>
      </c>
      <c r="M132" s="145" t="str">
        <f>IF(K132&lt;&gt;"",IFERROR(VLOOKUP(A132,'1C'!A:T,18,0),IFERROR(VLOOKUP(K132,Colors!D:E,2,0),"")),"")</f>
        <v>синий</v>
      </c>
      <c r="N132" s="147" t="str">
        <f>IF(A132&lt;&gt;"",_xlfn.XLOOKUP(A132,'1C'!A:A,'1C'!I:I,_xlfn.XLOOKUP(C132,'1C'!S:S,'1C'!I:I,"",0),0),"")</f>
        <v>100% акрил</v>
      </c>
      <c r="O132" s="65"/>
      <c r="P132" s="43">
        <f>IF(A132&lt;&gt;"",_xlfn.XLOOKUP(A132,'1C'!A:A,'1C'!N:N,_xlfn.XLOOKUP(C132,'1C'!S:S,'1C'!N:N,"",0),0),"")</f>
        <v>0</v>
      </c>
      <c r="Q132" s="59" t="s">
        <v>34</v>
      </c>
      <c r="R132" s="43" t="str">
        <f>IF(A132&lt;&gt;"",_xlfn.XLOOKUP(A132,'1C'!A:A,'1C'!K:K,_xlfn.XLOOKUP(C132,'1C'!S:S,'1C'!K:K,"",0),0),"")</f>
        <v>Унисекс</v>
      </c>
      <c r="S132" s="44">
        <v>33</v>
      </c>
      <c r="AQ132" s="59">
        <f t="shared" si="1"/>
        <v>33</v>
      </c>
      <c r="AR132" s="43" t="str">
        <f>IF(A132&lt;&gt;"",_xlfn.XLOOKUP(_xlfn.XLOOKUP(A132,'1C'!A:A,'1C'!O:O,_xlfn.XLOOKUP(C132,'1C'!S:S,'1C'!O:O,"",0),0),Settings!N:N,Settings!O:O,"",0),"")</f>
        <v>KR</v>
      </c>
      <c r="AS132" s="56" t="str">
        <f ca="1">IF(BA132&gt;0,_xlfn.XLOOKUP(A132,'1C'!$A:$A,'1C'!P:P,"",0,),IF(AR132&lt;&gt;"",VLOOKUP(AR132,INDIRECT(SUBSTITUTE($J132," ","")&amp;"Manufactures"),3,0),"Требуется код страны"))</f>
        <v>American Needle, Inc; 1275 Busch Parkway, Buffalo Grove, IL 60089, USA</v>
      </c>
      <c r="AT132" s="56" t="str">
        <f ca="1">IF(BA132&gt;0,_xlfn.XLOOKUP(A132,'1C'!$A:$A,'1C'!O:O,"",0),IF(AR132&lt;&gt;"",VLOOKUP(AR132,INDIRECT(SUBSTITUTE($J132," ","")&amp;"Manufactures"),2,0),"Требуется код страны"))</f>
        <v>Корея, Республика</v>
      </c>
      <c r="AU132" s="76">
        <f t="shared" si="2"/>
        <v>0.1</v>
      </c>
      <c r="AV132" s="43">
        <f t="shared" si="3"/>
        <v>0.15000000000000002</v>
      </c>
      <c r="AW132" s="43">
        <f t="shared" si="4"/>
        <v>3.3000000000000003</v>
      </c>
      <c r="AX132" s="43">
        <f t="shared" si="5"/>
        <v>4.9500000000000011</v>
      </c>
      <c r="AY132" s="171">
        <v>7.0124242424242427</v>
      </c>
      <c r="AZ132" s="172">
        <f t="shared" si="6"/>
        <v>231.41</v>
      </c>
      <c r="BA132" s="45">
        <f>IF(A132&lt;&gt;"",IF(_xlfn.XLOOKUP(A132,'1C'!A:A,'1C'!A:A,0,0)&gt;0,1,0),"")</f>
        <v>1</v>
      </c>
      <c r="BB132" s="150">
        <f>IF(C132&lt;&gt;"",IF(_xlfn.XLOOKUP(C132,'1C'!S:S,'1C'!S:S,0,0)&gt;0,0,1),"")</f>
        <v>0</v>
      </c>
      <c r="BC132" s="45">
        <f t="shared" si="7"/>
        <v>0</v>
      </c>
    </row>
    <row r="133" spans="1:55" ht="119.65" customHeight="1">
      <c r="A133" s="43" t="str">
        <f t="shared" si="0"/>
        <v>42642A-LAKgrey-black</v>
      </c>
      <c r="B133" s="45" t="str">
        <f>IF(C133&lt;&gt;"",_xlfn.XLOOKUP(A133,'1C'!A:A,'1C'!B:B,MID(_xlfn.XLOOKUP(C133,'1C'!S:S,'1C'!B:B,"new",0),1,7)&amp;IF(BC133=1,IF(L133&lt;&gt;"",_xlfn.XLOOKUP(L133,Colors!A:A,Colors!B:B,"new",0),"требуется цвет"),""),0))</f>
        <v>new</v>
      </c>
      <c r="C133" s="44" t="s">
        <v>2171</v>
      </c>
      <c r="D133" s="44" t="str">
        <f>Order!C131</f>
        <v>BALL GAME</v>
      </c>
      <c r="E133" s="43" t="str">
        <f>IF(F133&lt;&gt;"",IFERROR(VLOOKUP(F133,Категории!A:B,2,0),""),"Требуется категория")</f>
        <v>Бейсболки</v>
      </c>
      <c r="F133" s="44" t="s">
        <v>2315</v>
      </c>
      <c r="G133" s="63" t="s">
        <v>884</v>
      </c>
      <c r="H133" s="44" t="s">
        <v>388</v>
      </c>
      <c r="J133" s="43" t="str">
        <f>'1C'!$AF$1</f>
        <v>American Needle</v>
      </c>
      <c r="K133" s="104" t="s">
        <v>1719</v>
      </c>
      <c r="L133" s="58" t="s">
        <v>246</v>
      </c>
      <c r="M133" s="66"/>
      <c r="N133" s="141" t="str">
        <f>Order!B131</f>
        <v>100% Хлопок</v>
      </c>
      <c r="O133" s="65"/>
      <c r="P133" s="44" t="s">
        <v>43</v>
      </c>
      <c r="Q133" s="59" t="str">
        <f>IF(P133&lt;&gt;"",IFERROR(VLOOKUP(P133,MaterialsTypes!F:G,2,0),IFERROR(VLOOKUP(N133,MaterialsTypes100,2,0),"")),IFERROR(VLOOKUP(N133,MaterialsTypes100,2,0),""))</f>
        <v>Текстиль, ткань</v>
      </c>
      <c r="R133" s="58" t="s">
        <v>382</v>
      </c>
      <c r="S133" s="44">
        <v>12</v>
      </c>
      <c r="AQ133" s="59">
        <f t="shared" si="1"/>
        <v>12</v>
      </c>
      <c r="AR133" s="66" t="str">
        <f>Order!A131</f>
        <v>BD</v>
      </c>
      <c r="AS133" s="56" t="str">
        <f ca="1">IF(BA133&gt;0,_xlfn.XLOOKUP(A133,'1C'!$A:$A,'1C'!P:P,"",0,),IF(AR133&lt;&gt;"",VLOOKUP(AR133,INDIRECT(SUBSTITUTE($J133," ","")&amp;"Manufactures"),3,0),"Требуется код страны"))</f>
        <v>American Needle, Inc; 1275 Busch Parkway, Buffalo Grove, IL 60089, USA</v>
      </c>
      <c r="AT133" s="56" t="str">
        <f ca="1">IF(BA133&gt;0,_xlfn.XLOOKUP(A133,'1C'!$A:$A,'1C'!O:O,"",0),IF(AR133&lt;&gt;"",VLOOKUP(AR133,INDIRECT(SUBSTITUTE($J133," ","")&amp;"Manufactures"),2,0),"Требуется код страны"))</f>
        <v>Бангладеш</v>
      </c>
      <c r="AU133" s="76">
        <f t="shared" si="2"/>
        <v>0.1</v>
      </c>
      <c r="AV133" s="43">
        <f t="shared" si="3"/>
        <v>0.15000000000000002</v>
      </c>
      <c r="AW133" s="43">
        <f t="shared" si="4"/>
        <v>1.2000000000000002</v>
      </c>
      <c r="AX133" s="43">
        <f t="shared" si="5"/>
        <v>1.8000000000000003</v>
      </c>
      <c r="AY133" s="171">
        <v>10.8375</v>
      </c>
      <c r="AZ133" s="172">
        <f t="shared" si="6"/>
        <v>130.05000000000001</v>
      </c>
      <c r="BA133" s="45">
        <f>IF(A133&lt;&gt;"",IF(_xlfn.XLOOKUP(A133,'1C'!A:A,'1C'!A:A,0,0)&gt;0,1,0),"")</f>
        <v>0</v>
      </c>
      <c r="BB133" s="150">
        <f>IF(C133&lt;&gt;"",IF(_xlfn.XLOOKUP(C133,'1C'!S:S,'1C'!S:S,0,0)&gt;0,0,1),"")</f>
        <v>1</v>
      </c>
      <c r="BC133" s="45" t="str">
        <f t="shared" si="7"/>
        <v>-</v>
      </c>
    </row>
    <row r="134" spans="1:55" ht="124.7" customHeight="1">
      <c r="A134" s="43" t="str">
        <f t="shared" si="0"/>
        <v>42770A-BATblack</v>
      </c>
      <c r="B134" s="45" t="str">
        <f>IF(C134&lt;&gt;"",_xlfn.XLOOKUP(A134,'1C'!A:A,'1C'!B:B,MID(_xlfn.XLOOKUP(C134,'1C'!S:S,'1C'!B:B,"new",0),1,7)&amp;IF(BC134=1,IF(L134&lt;&gt;"",_xlfn.XLOOKUP(L134,Colors!A:A,Colors!B:B,"new",0),"требуется цвет"),""),0))</f>
        <v>new</v>
      </c>
      <c r="C134" s="44" t="s">
        <v>2172</v>
      </c>
      <c r="D134" s="44" t="str">
        <f>Order!C132</f>
        <v>NEW TIMER SLOUCH</v>
      </c>
      <c r="E134" s="43" t="str">
        <f>IF(F134&lt;&gt;"",IFERROR(VLOOKUP(F134,Категории!A:B,2,0),""),"Требуется категория")</f>
        <v>Бейсболки</v>
      </c>
      <c r="F134" s="44" t="s">
        <v>2315</v>
      </c>
      <c r="G134" s="63" t="s">
        <v>884</v>
      </c>
      <c r="H134" s="44" t="s">
        <v>388</v>
      </c>
      <c r="J134" s="43" t="str">
        <f>'1C'!$AF$1</f>
        <v>American Needle</v>
      </c>
      <c r="K134" s="104" t="s">
        <v>819</v>
      </c>
      <c r="L134" s="59" t="str">
        <f>IF(K134&lt;&gt;"",IFERROR(VLOOKUP(A134,'1C'!A:T,8,0),IFERROR(VLOOKUP(K134,Colors!D:E,2,0),"")),"")</f>
        <v>черный</v>
      </c>
      <c r="M134" s="145" t="str">
        <f>IF(K134&lt;&gt;"",IFERROR(VLOOKUP(A134,'1C'!A:T,18,0),IFERROR(VLOOKUP(K134,Colors!D:E,2,0),"")),"")</f>
        <v>черный</v>
      </c>
      <c r="N134" s="141" t="str">
        <f>Order!B132</f>
        <v>100% Хлопок</v>
      </c>
      <c r="O134" s="65"/>
      <c r="P134" s="44" t="s">
        <v>43</v>
      </c>
      <c r="Q134" s="59" t="str">
        <f>IF(P134&lt;&gt;"",IFERROR(VLOOKUP(P134,MaterialsTypes!F:G,2,0),IFERROR(VLOOKUP(N134,MaterialsTypes100,2,0),"")),IFERROR(VLOOKUP(N134,MaterialsTypes100,2,0),""))</f>
        <v>Текстиль, ткань</v>
      </c>
      <c r="R134" s="58" t="s">
        <v>382</v>
      </c>
      <c r="S134" s="44">
        <v>6</v>
      </c>
      <c r="AQ134" s="59">
        <f t="shared" si="1"/>
        <v>6</v>
      </c>
      <c r="AR134" s="66" t="str">
        <f>Order!A132</f>
        <v>BD</v>
      </c>
      <c r="AS134" s="56" t="str">
        <f ca="1">IF(BA134&gt;0,_xlfn.XLOOKUP(A134,'1C'!$A:$A,'1C'!P:P,"",0,),IF(AR134&lt;&gt;"",VLOOKUP(AR134,INDIRECT(SUBSTITUTE($J134," ","")&amp;"Manufactures"),3,0),"Требуется код страны"))</f>
        <v>American Needle, Inc; 1275 Busch Parkway, Buffalo Grove, IL 60089, USA</v>
      </c>
      <c r="AT134" s="56" t="str">
        <f ca="1">IF(BA134&gt;0,_xlfn.XLOOKUP(A134,'1C'!$A:$A,'1C'!O:O,"",0),IF(AR134&lt;&gt;"",VLOOKUP(AR134,INDIRECT(SUBSTITUTE($J134," ","")&amp;"Manufactures"),2,0),"Требуется код страны"))</f>
        <v>Бангладеш</v>
      </c>
      <c r="AU134" s="76">
        <f t="shared" si="2"/>
        <v>0.1</v>
      </c>
      <c r="AV134" s="43">
        <f t="shared" si="3"/>
        <v>0.15000000000000002</v>
      </c>
      <c r="AW134" s="43">
        <f t="shared" si="4"/>
        <v>0.60000000000000009</v>
      </c>
      <c r="AX134" s="43">
        <f t="shared" si="5"/>
        <v>0.90000000000000013</v>
      </c>
      <c r="AY134" s="171">
        <v>9.35</v>
      </c>
      <c r="AZ134" s="172">
        <f t="shared" si="6"/>
        <v>56.099999999999994</v>
      </c>
      <c r="BA134" s="45">
        <f>IF(A134&lt;&gt;"",IF(_xlfn.XLOOKUP(A134,'1C'!A:A,'1C'!A:A,0,0)&gt;0,1,0),"")</f>
        <v>0</v>
      </c>
      <c r="BB134" s="150">
        <f>IF(C134&lt;&gt;"",IF(_xlfn.XLOOKUP(C134,'1C'!S:S,'1C'!S:S,0,0)&gt;0,0,1),"")</f>
        <v>1</v>
      </c>
      <c r="BC134" s="45" t="str">
        <f t="shared" si="7"/>
        <v>-</v>
      </c>
    </row>
    <row r="135" spans="1:55" ht="119.65" customHeight="1">
      <c r="A135" s="43" t="str">
        <f t="shared" si="0"/>
        <v>42772A-CBHblack</v>
      </c>
      <c r="B135" s="45" t="str">
        <f>IF(C135&lt;&gt;"",_xlfn.XLOOKUP(A135,'1C'!A:A,'1C'!B:B,MID(_xlfn.XLOOKUP(C135,'1C'!S:S,'1C'!B:B,"new",0),1,7)&amp;IF(BC135=1,IF(L135&lt;&gt;"",_xlfn.XLOOKUP(L135,Colors!A:A,Colors!B:B,"new",0),"требуется цвет"),""),0))</f>
        <v>new</v>
      </c>
      <c r="C135" s="44" t="s">
        <v>2173</v>
      </c>
      <c r="D135" s="44" t="str">
        <f>Order!C133</f>
        <v>NEW TIMER SLOUCH</v>
      </c>
      <c r="E135" s="43" t="str">
        <f>IF(F135&lt;&gt;"",IFERROR(VLOOKUP(F135,Категории!A:B,2,0),""),"Требуется категория")</f>
        <v>Бейсболки</v>
      </c>
      <c r="F135" s="44" t="s">
        <v>2315</v>
      </c>
      <c r="G135" s="63" t="s">
        <v>884</v>
      </c>
      <c r="H135" s="44" t="s">
        <v>388</v>
      </c>
      <c r="J135" s="43" t="str">
        <f>'1C'!$AF$1</f>
        <v>American Needle</v>
      </c>
      <c r="K135" s="104" t="s">
        <v>819</v>
      </c>
      <c r="L135" s="56" t="str">
        <f>IF(K135&lt;&gt;"",IFERROR(VLOOKUP(A135,'1C'!A:T,8,0),IFERROR(VLOOKUP(K135,Colors!D:E,2,0),"")),"")</f>
        <v>черный</v>
      </c>
      <c r="M135" s="145" t="str">
        <f>IF(K135&lt;&gt;"",IFERROR(VLOOKUP(A135,'1C'!A:T,18,0),IFERROR(VLOOKUP(K135,Colors!D:E,2,0),"")),"")</f>
        <v>черный</v>
      </c>
      <c r="N135" s="141" t="str">
        <f>Order!B133</f>
        <v>100% Хлопок</v>
      </c>
      <c r="O135" s="65"/>
      <c r="P135" s="63" t="s">
        <v>43</v>
      </c>
      <c r="Q135" s="59" t="str">
        <f>IF(P135&lt;&gt;"",IFERROR(VLOOKUP(P135,MaterialsTypes!F:G,2,0),IFERROR(VLOOKUP(N135,MaterialsTypes100,2,0),"")),IFERROR(VLOOKUP(N135,MaterialsTypes100,2,0),""))</f>
        <v>Текстиль, ткань</v>
      </c>
      <c r="R135" s="58" t="s">
        <v>382</v>
      </c>
      <c r="S135" s="44">
        <v>6</v>
      </c>
      <c r="AQ135" s="59">
        <f t="shared" si="1"/>
        <v>6</v>
      </c>
      <c r="AR135" s="66" t="str">
        <f>Order!A133</f>
        <v>BD</v>
      </c>
      <c r="AS135" s="56" t="str">
        <f ca="1">IF(BA135&gt;0,_xlfn.XLOOKUP(A135,'1C'!$A:$A,'1C'!P:P,"",0,),IF(AR135&lt;&gt;"",VLOOKUP(AR135,INDIRECT(SUBSTITUTE($J135," ","")&amp;"Manufactures"),3,0),"Требуется код страны"))</f>
        <v>American Needle, Inc; 1275 Busch Parkway, Buffalo Grove, IL 60089, USA</v>
      </c>
      <c r="AT135" s="56" t="str">
        <f ca="1">IF(BA135&gt;0,_xlfn.XLOOKUP(A135,'1C'!$A:$A,'1C'!O:O,"",0),IF(AR135&lt;&gt;"",VLOOKUP(AR135,INDIRECT(SUBSTITUTE($J135," ","")&amp;"Manufactures"),2,0),"Требуется код страны"))</f>
        <v>Бангладеш</v>
      </c>
      <c r="AU135" s="76">
        <f t="shared" si="2"/>
        <v>0.1</v>
      </c>
      <c r="AV135" s="43">
        <f t="shared" si="3"/>
        <v>0.15000000000000002</v>
      </c>
      <c r="AW135" s="43">
        <f t="shared" si="4"/>
        <v>0.60000000000000009</v>
      </c>
      <c r="AX135" s="43">
        <f t="shared" si="5"/>
        <v>0.90000000000000013</v>
      </c>
      <c r="AY135" s="171">
        <v>9.35</v>
      </c>
      <c r="AZ135" s="172">
        <f t="shared" si="6"/>
        <v>56.099999999999994</v>
      </c>
      <c r="BA135" s="45">
        <f>IF(A135&lt;&gt;"",IF(_xlfn.XLOOKUP(A135,'1C'!A:A,'1C'!A:A,0,0)&gt;0,1,0),"")</f>
        <v>0</v>
      </c>
      <c r="BB135" s="150">
        <f>IF(C135&lt;&gt;"",IF(_xlfn.XLOOKUP(C135,'1C'!S:S,'1C'!S:S,0,0)&gt;0,0,1),"")</f>
        <v>1</v>
      </c>
      <c r="BC135" s="45" t="str">
        <f t="shared" si="7"/>
        <v>-</v>
      </c>
    </row>
    <row r="136" spans="1:55" ht="127.35" customHeight="1">
      <c r="A136" s="43" t="str">
        <f t="shared" si="0"/>
        <v>42777A-OAOgray-kelly</v>
      </c>
      <c r="B136" s="45" t="str">
        <f>IF(C136&lt;&gt;"",_xlfn.XLOOKUP(A136,'1C'!A:A,'1C'!B:B,MID(_xlfn.XLOOKUP(C136,'1C'!S:S,'1C'!B:B,"new",0),1,7)&amp;IF(BC136=1,IF(L136&lt;&gt;"",_xlfn.XLOOKUP(L136,Colors!A:A,Colors!B:B,"new",0),"требуется цвет"),""),0))</f>
        <v>new</v>
      </c>
      <c r="C136" s="44" t="s">
        <v>2174</v>
      </c>
      <c r="D136" s="44" t="str">
        <f>Order!C134</f>
        <v>NEW TIMER SLOUCH</v>
      </c>
      <c r="E136" s="43" t="str">
        <f>IF(F136&lt;&gt;"",IFERROR(VLOOKUP(F136,Категории!A:B,2,0),""),"Требуется категория")</f>
        <v>Бейсболки</v>
      </c>
      <c r="F136" s="44" t="s">
        <v>2315</v>
      </c>
      <c r="G136" s="63" t="s">
        <v>884</v>
      </c>
      <c r="H136" s="44" t="s">
        <v>388</v>
      </c>
      <c r="J136" s="43" t="str">
        <f>'1C'!$AF$1</f>
        <v>American Needle</v>
      </c>
      <c r="K136" s="104" t="s">
        <v>2287</v>
      </c>
      <c r="L136" s="63" t="s">
        <v>239</v>
      </c>
      <c r="M136" s="66"/>
      <c r="N136" s="141" t="str">
        <f>Order!B134</f>
        <v>100% Хлопок</v>
      </c>
      <c r="O136" s="65"/>
      <c r="P136" s="63" t="s">
        <v>43</v>
      </c>
      <c r="Q136" s="59" t="str">
        <f>IF(P136&lt;&gt;"",IFERROR(VLOOKUP(P136,MaterialsTypes!F:G,2,0),IFERROR(VLOOKUP(N136,MaterialsTypes100,2,0),"")),IFERROR(VLOOKUP(N136,MaterialsTypes100,2,0),""))</f>
        <v>Текстиль, ткань</v>
      </c>
      <c r="R136" s="58" t="s">
        <v>382</v>
      </c>
      <c r="S136" s="44">
        <v>4</v>
      </c>
      <c r="AQ136" s="59">
        <f t="shared" si="1"/>
        <v>4</v>
      </c>
      <c r="AR136" s="66" t="str">
        <f>Order!A134</f>
        <v>BD</v>
      </c>
      <c r="AS136" s="56" t="str">
        <f ca="1">IF(BA136&gt;0,_xlfn.XLOOKUP(A136,'1C'!$A:$A,'1C'!P:P,"",0,),IF(AR136&lt;&gt;"",VLOOKUP(AR136,INDIRECT(SUBSTITUTE($J136," ","")&amp;"Manufactures"),3,0),"Требуется код страны"))</f>
        <v>American Needle, Inc; 1275 Busch Parkway, Buffalo Grove, IL 60089, USA</v>
      </c>
      <c r="AT136" s="56" t="str">
        <f ca="1">IF(BA136&gt;0,_xlfn.XLOOKUP(A136,'1C'!$A:$A,'1C'!O:O,"",0),IF(AR136&lt;&gt;"",VLOOKUP(AR136,INDIRECT(SUBSTITUTE($J136," ","")&amp;"Manufactures"),2,0),"Требуется код страны"))</f>
        <v>Бангладеш</v>
      </c>
      <c r="AU136" s="76">
        <f t="shared" si="2"/>
        <v>0.1</v>
      </c>
      <c r="AV136" s="43">
        <f t="shared" si="3"/>
        <v>0.15000000000000002</v>
      </c>
      <c r="AW136" s="43">
        <f t="shared" si="4"/>
        <v>0.4</v>
      </c>
      <c r="AX136" s="43">
        <f t="shared" si="5"/>
        <v>0.60000000000000009</v>
      </c>
      <c r="AY136" s="171">
        <v>9.35</v>
      </c>
      <c r="AZ136" s="172">
        <f t="shared" si="6"/>
        <v>37.4</v>
      </c>
      <c r="BA136" s="45">
        <f>IF(A136&lt;&gt;"",IF(_xlfn.XLOOKUP(A136,'1C'!A:A,'1C'!A:A,0,0)&gt;0,1,0),"")</f>
        <v>0</v>
      </c>
      <c r="BB136" s="150">
        <f>IF(C136&lt;&gt;"",IF(_xlfn.XLOOKUP(C136,'1C'!S:S,'1C'!S:S,0,0)&gt;0,0,1),"")</f>
        <v>1</v>
      </c>
      <c r="BC136" s="45" t="str">
        <f t="shared" si="7"/>
        <v>-</v>
      </c>
    </row>
    <row r="137" spans="1:55" ht="208.35" customHeight="1">
      <c r="A137" s="43" t="str">
        <f t="shared" si="0"/>
        <v>42810A-CALIblir</v>
      </c>
      <c r="B137" s="45" t="str">
        <f>IF(C137&lt;&gt;"",_xlfn.XLOOKUP(A137,'1C'!A:A,'1C'!B:B,MID(_xlfn.XLOOKUP(C137,'1C'!S:S,'1C'!B:B,"new",0),1,7)&amp;IF(BC137=1,IF(L137&lt;&gt;"",_xlfn.XLOOKUP(L137,Colors!A:A,Colors!B:B,"new",0),"требуется цвет"),""),0))</f>
        <v>06-053-48</v>
      </c>
      <c r="C137" s="44" t="s">
        <v>2175</v>
      </c>
      <c r="D137" s="43" t="str">
        <f>IF(A137&lt;&gt;"",_xlfn.XLOOKUP(C137,'1C'!S:S,'1C'!T:T,"",0),"")</f>
        <v>California</v>
      </c>
      <c r="E137" s="43" t="str">
        <f>IF(F137&lt;&gt;"",IFERROR(VLOOKUP(F137,Категории!A:B,2,0),""),"Требуется категория")</f>
        <v>Шапки</v>
      </c>
      <c r="F137" s="43" t="str">
        <f>IF(A137&lt;&gt;"",IF(BA137&gt;0,_xlfn.XLOOKUP(A137,'1C'!A:A,'1C'!J:J,"",0),_xlfn.XLOOKUP(C137,'1C'!S:S,'1C'!J:J,"",0)),"")</f>
        <v>Шапка с помпоном</v>
      </c>
      <c r="G137" s="56" t="str">
        <f>IF(C137&lt;&gt;"",IF(BA137&gt;0,_xlfn.XLOOKUP(A137,'1C'!A:A,'1C'!L:L,"",0),_xlfn.XLOOKUP(C137,'1C'!S:S,'1C'!L:L,"",0)),"")</f>
        <v>AMERICAN NEEDLE-State</v>
      </c>
      <c r="H137" s="43" t="str">
        <f>IF(A137&lt;&gt;"",_xlfn.XLOOKUP(A137,'1C'!A:A,'1C'!M:M,_xlfn.XLOOKUP(C137,'1C'!S:S,'1C'!M:M,"",0),0))</f>
        <v>зимний</v>
      </c>
      <c r="J137" s="43" t="str">
        <f>'1C'!$AF$1</f>
        <v>American Needle</v>
      </c>
      <c r="K137" s="104" t="s">
        <v>1069</v>
      </c>
      <c r="L137" s="56" t="str">
        <f>IF(K137&lt;&gt;"",IFERROR(VLOOKUP(A137,'1C'!A:T,8,0),IFERROR(VLOOKUP(K137,Colors!D:E,2,0),"")),"")</f>
        <v>черный / белый</v>
      </c>
      <c r="M137" s="145" t="str">
        <f>IF(K137&lt;&gt;"",IFERROR(VLOOKUP(A137,'1C'!A:T,18,0),IFERROR(VLOOKUP(K137,Colors!D:E,2,0),"")),"")</f>
        <v>черный</v>
      </c>
      <c r="N137" s="56" t="str">
        <f>IF(A137&lt;&gt;"",_xlfn.XLOOKUP(A137,'1C'!A:A,'1C'!I:I,_xlfn.XLOOKUP(C137,'1C'!S:S,'1C'!I:I,"",0),0),"")</f>
        <v>100% акрил</v>
      </c>
      <c r="O137" s="65"/>
      <c r="P137" s="56">
        <f>IF(A137&lt;&gt;"",_xlfn.XLOOKUP(A137,'1C'!A:A,'1C'!N:N,_xlfn.XLOOKUP(C137,'1C'!S:S,'1C'!N:N,"",0),0),"")</f>
        <v>0</v>
      </c>
      <c r="Q137" s="59" t="s">
        <v>34</v>
      </c>
      <c r="R137" s="59" t="str">
        <f>IF(A137&lt;&gt;"",_xlfn.XLOOKUP(A137,'1C'!A:A,'1C'!K:K,_xlfn.XLOOKUP(C137,'1C'!S:S,'1C'!K:K,"",0),0),"")</f>
        <v>Унисекс</v>
      </c>
      <c r="S137" s="44">
        <v>19</v>
      </c>
      <c r="AQ137" s="59">
        <f t="shared" si="1"/>
        <v>19</v>
      </c>
      <c r="AR137" s="43" t="str">
        <f>IF(A137&lt;&gt;"",_xlfn.XLOOKUP(_xlfn.XLOOKUP(A137,'1C'!A:A,'1C'!O:O,_xlfn.XLOOKUP(C137,'1C'!S:S,'1C'!O:O,"",0),0),Settings!N:N,Settings!O:O,"",0),"")</f>
        <v>KR</v>
      </c>
      <c r="AS137" s="56" t="str">
        <f ca="1">IF(BA137&gt;0,_xlfn.XLOOKUP(A137,'1C'!$A:$A,'1C'!P:P,"",0,),IF(AR137&lt;&gt;"",VLOOKUP(AR137,INDIRECT(SUBSTITUTE($J137," ","")&amp;"Manufactures"),3,0),"Требуется код страны"))</f>
        <v>American Needle, Inc; 1275 Busch Parkway, Buffalo Grove, IL 60089, USA</v>
      </c>
      <c r="AT137" s="56" t="str">
        <f ca="1">IF(BA137&gt;0,_xlfn.XLOOKUP(A137,'1C'!$A:$A,'1C'!O:O,"",0),IF(AR137&lt;&gt;"",VLOOKUP(AR137,INDIRECT(SUBSTITUTE($J137," ","")&amp;"Manufactures"),2,0),"Требуется код страны"))</f>
        <v>Корея, Республика</v>
      </c>
      <c r="AU137" s="76">
        <f t="shared" si="2"/>
        <v>0.1</v>
      </c>
      <c r="AV137" s="43">
        <f t="shared" si="3"/>
        <v>0.15000000000000002</v>
      </c>
      <c r="AW137" s="43">
        <f t="shared" si="4"/>
        <v>1.9000000000000001</v>
      </c>
      <c r="AX137" s="43">
        <f t="shared" si="5"/>
        <v>2.8500000000000005</v>
      </c>
      <c r="AY137" s="171">
        <v>7.012631578947369</v>
      </c>
      <c r="AZ137" s="172">
        <f t="shared" si="6"/>
        <v>133.24</v>
      </c>
      <c r="BA137" s="45">
        <f>IF(A137&lt;&gt;"",IF(_xlfn.XLOOKUP(A137,'1C'!A:A,'1C'!A:A,0,0)&gt;0,1,0),"")</f>
        <v>1</v>
      </c>
      <c r="BB137" s="150">
        <f>IF(C137&lt;&gt;"",IF(_xlfn.XLOOKUP(C137,'1C'!S:S,'1C'!S:S,0,0)&gt;0,0,1),"")</f>
        <v>0</v>
      </c>
      <c r="BC137" s="45">
        <f t="shared" si="7"/>
        <v>0</v>
      </c>
    </row>
    <row r="138" spans="1:55" ht="109.35" customHeight="1">
      <c r="A138" s="43" t="str">
        <f t="shared" si="0"/>
        <v>42932A-NYRivory-royal</v>
      </c>
      <c r="B138" s="45" t="str">
        <f>IF(C138&lt;&gt;"",_xlfn.XLOOKUP(A138,'1C'!A:A,'1C'!B:B,MID(_xlfn.XLOOKUP(C138,'1C'!S:S,'1C'!B:B,"new",0),1,7)&amp;IF(BC138=1,IF(L138&lt;&gt;"",_xlfn.XLOOKUP(L138,Colors!A:A,Colors!B:B,"new",0),"требуется цвет"),""),0))</f>
        <v>06-235-38</v>
      </c>
      <c r="C138" s="44" t="s">
        <v>2176</v>
      </c>
      <c r="D138" s="43" t="str">
        <f>IF(A138&lt;&gt;"",_xlfn.XLOOKUP(C138,'1C'!S:S,'1C'!T:T,"",0),"")</f>
        <v>New York Rangers United NHL</v>
      </c>
      <c r="E138" s="43" t="str">
        <f>IF(F138&lt;&gt;"",IFERROR(VLOOKUP(F138,Категории!A:B,2,0),""),"Требуется категория")</f>
        <v>Бейсболки</v>
      </c>
      <c r="F138" s="43" t="str">
        <f>IF(A138&lt;&gt;"",IF(BA138&gt;0,_xlfn.XLOOKUP(A138,'1C'!A:A,'1C'!J:J,"",0),_xlfn.XLOOKUP(C138,'1C'!S:S,'1C'!J:J,"",0)),"")</f>
        <v>Бейсболка с прямым козырьком</v>
      </c>
      <c r="G138" s="56" t="str">
        <f>IF(C138&lt;&gt;"",IF(BA138&gt;0,_xlfn.XLOOKUP(A138,'1C'!A:A,'1C'!L:L,"",0),_xlfn.XLOOKUP(C138,'1C'!S:S,'1C'!L:L,"",0)),"")</f>
        <v>Sport</v>
      </c>
      <c r="H138" s="43" t="str">
        <f>IF(A138&lt;&gt;"",_xlfn.XLOOKUP(A138,'1C'!A:A,'1C'!M:M,_xlfn.XLOOKUP(C138,'1C'!S:S,'1C'!M:M,"",0),0))</f>
        <v>всесезон</v>
      </c>
      <c r="J138" s="43" t="str">
        <f>'1C'!$AF$1</f>
        <v>American Needle</v>
      </c>
      <c r="K138" s="104" t="s">
        <v>1711</v>
      </c>
      <c r="L138" s="59" t="str">
        <f>IF(K138&lt;&gt;"",IFERROR(VLOOKUP(A138,'1C'!A:T,8,0),IFERROR(VLOOKUP(K138,Colors!D:E,2,0),"")),"")</f>
        <v>белый / синий</v>
      </c>
      <c r="M138" s="145" t="str">
        <f>IF(K138&lt;&gt;"",IFERROR(VLOOKUP(A138,'1C'!A:T,18,0),IFERROR(VLOOKUP(K138,Colors!D:E,2,0),"")),"")</f>
        <v>белый</v>
      </c>
      <c r="N138" s="147" t="str">
        <f>IF(A138&lt;&gt;"",_xlfn.XLOOKUP(A138,'1C'!A:A,'1C'!I:I,_xlfn.XLOOKUP(C138,'1C'!S:S,'1C'!I:I,"",0),0),"")</f>
        <v>80% акрил - 20% шерсть</v>
      </c>
      <c r="O138" s="65"/>
      <c r="P138" s="43" t="str">
        <f>IF(A138&lt;&gt;"",_xlfn.XLOOKUP(A138,'1C'!A:A,'1C'!N:N,_xlfn.XLOOKUP(C138,'1C'!S:S,'1C'!N:N,"",0),0),"")</f>
        <v>шерстяные</v>
      </c>
      <c r="Q138" s="59" t="s">
        <v>15</v>
      </c>
      <c r="R138" s="43" t="str">
        <f>IF(A138&lt;&gt;"",_xlfn.XLOOKUP(A138,'1C'!A:A,'1C'!K:K,_xlfn.XLOOKUP(C138,'1C'!S:S,'1C'!K:K,"",0),0),"")</f>
        <v>Унисекс</v>
      </c>
      <c r="S138" s="44">
        <v>35</v>
      </c>
      <c r="AQ138" s="59">
        <f t="shared" si="1"/>
        <v>35</v>
      </c>
      <c r="AR138" s="43" t="str">
        <f>IF(A138&lt;&gt;"",_xlfn.XLOOKUP(_xlfn.XLOOKUP(A138,'1C'!A:A,'1C'!O:O,_xlfn.XLOOKUP(C138,'1C'!S:S,'1C'!O:O,"",0),0),Settings!N:N,Settings!O:O,"",0),"")</f>
        <v>BD</v>
      </c>
      <c r="AS138" s="56" t="str">
        <f ca="1">IF(BA138&gt;0,_xlfn.XLOOKUP(A138,'1C'!$A:$A,'1C'!P:P,"",0,),IF(AR138&lt;&gt;"",VLOOKUP(AR138,INDIRECT(SUBSTITUTE($J138," ","")&amp;"Manufactures"),3,0),"Требуется код страны"))</f>
        <v>American Needle, Inc; 1275 Busch Parkway, Buffalo Grove, IL 60089, USA</v>
      </c>
      <c r="AT138" s="56" t="str">
        <f ca="1">IF(BA138&gt;0,_xlfn.XLOOKUP(A138,'1C'!$A:$A,'1C'!O:O,"",0),IF(AR138&lt;&gt;"",VLOOKUP(AR138,INDIRECT(SUBSTITUTE($J138," ","")&amp;"Manufactures"),2,0),"Требуется код страны"))</f>
        <v>Бангладеш</v>
      </c>
      <c r="AU138" s="76">
        <f t="shared" si="2"/>
        <v>0.1</v>
      </c>
      <c r="AV138" s="43">
        <f t="shared" si="3"/>
        <v>0.15000000000000002</v>
      </c>
      <c r="AW138" s="43">
        <f t="shared" si="4"/>
        <v>3.5</v>
      </c>
      <c r="AX138" s="43">
        <f t="shared" si="5"/>
        <v>5.2500000000000009</v>
      </c>
      <c r="AY138" s="171">
        <v>11.9</v>
      </c>
      <c r="AZ138" s="172">
        <f t="shared" si="6"/>
        <v>416.5</v>
      </c>
      <c r="BA138" s="45">
        <f>IF(A138&lt;&gt;"",IF(_xlfn.XLOOKUP(A138,'1C'!A:A,'1C'!A:A,0,0)&gt;0,1,0),"")</f>
        <v>1</v>
      </c>
      <c r="BB138" s="150">
        <f>IF(C138&lt;&gt;"",IF(_xlfn.XLOOKUP(C138,'1C'!S:S,'1C'!S:S,0,0)&gt;0,0,1),"")</f>
        <v>0</v>
      </c>
      <c r="BC138" s="45">
        <f t="shared" si="7"/>
        <v>0</v>
      </c>
    </row>
    <row r="139" spans="1:55" ht="115.7" customHeight="1">
      <c r="A139" s="43" t="str">
        <f t="shared" si="0"/>
        <v>42932A-PPNivory-blk</v>
      </c>
      <c r="B139" s="45" t="str">
        <f>IF(C139&lt;&gt;"",_xlfn.XLOOKUP(A139,'1C'!A:A,'1C'!B:B,MID(_xlfn.XLOOKUP(C139,'1C'!S:S,'1C'!B:B,"new",0),1,7)&amp;IF(BC139=1,IF(L139&lt;&gt;"",_xlfn.XLOOKUP(L139,Colors!A:A,Colors!B:B,"new",0),"требуется цвет"),""),0))</f>
        <v>06-236-48</v>
      </c>
      <c r="C139" s="44" t="s">
        <v>2177</v>
      </c>
      <c r="D139" s="43" t="str">
        <f>IF(A139&lt;&gt;"",_xlfn.XLOOKUP(C139,'1C'!S:S,'1C'!T:T,"",0),"")</f>
        <v>Pittsburgh Penguins United NHL</v>
      </c>
      <c r="E139" s="43" t="str">
        <f>IF(F139&lt;&gt;"",IFERROR(VLOOKUP(F139,Категории!A:B,2,0),""),"Требуется категория")</f>
        <v>Бейсболки</v>
      </c>
      <c r="F139" s="43" t="str">
        <f>IF(A139&lt;&gt;"",IF(BA139&gt;0,_xlfn.XLOOKUP(A139,'1C'!A:A,'1C'!J:J,"",0),_xlfn.XLOOKUP(C139,'1C'!S:S,'1C'!J:J,"",0)),"")</f>
        <v>Бейсболка с прямым козырьком</v>
      </c>
      <c r="G139" s="56" t="str">
        <f>IF(C139&lt;&gt;"",IF(BA139&gt;0,_xlfn.XLOOKUP(A139,'1C'!A:A,'1C'!L:L,"",0),_xlfn.XLOOKUP(C139,'1C'!S:S,'1C'!L:L,"",0)),"")</f>
        <v>Sport</v>
      </c>
      <c r="H139" s="43" t="str">
        <f>IF(A139&lt;&gt;"",_xlfn.XLOOKUP(A139,'1C'!A:A,'1C'!M:M,_xlfn.XLOOKUP(C139,'1C'!S:S,'1C'!M:M,"",0),0))</f>
        <v>всесезон</v>
      </c>
      <c r="J139" s="43" t="str">
        <f>'1C'!$AF$1</f>
        <v>American Needle</v>
      </c>
      <c r="K139" s="104" t="s">
        <v>1707</v>
      </c>
      <c r="L139" s="56" t="str">
        <f>IF(K139&lt;&gt;"",IFERROR(VLOOKUP(A139,'1C'!A:T,8,0),IFERROR(VLOOKUP(K139,Colors!D:E,2,0),"")),"")</f>
        <v>белый / черный</v>
      </c>
      <c r="M139" s="145" t="str">
        <f>IF(K139&lt;&gt;"",IFERROR(VLOOKUP(A139,'1C'!A:T,18,0),IFERROR(VLOOKUP(K139,Colors!D:E,2,0),"")),"")</f>
        <v>белый</v>
      </c>
      <c r="N139" s="56" t="str">
        <f>IF(A139&lt;&gt;"",_xlfn.XLOOKUP(A139,'1C'!A:A,'1C'!I:I,_xlfn.XLOOKUP(C139,'1C'!S:S,'1C'!I:I,"",0),0),"")</f>
        <v>80% акрил - 20% шерсть</v>
      </c>
      <c r="O139" s="65"/>
      <c r="P139" s="56" t="str">
        <f>IF(A139&lt;&gt;"",_xlfn.XLOOKUP(A139,'1C'!A:A,'1C'!N:N,_xlfn.XLOOKUP(C139,'1C'!S:S,'1C'!N:N,"",0),0),"")</f>
        <v>шерстяные</v>
      </c>
      <c r="Q139" s="59" t="s">
        <v>15</v>
      </c>
      <c r="R139" s="59" t="str">
        <f>IF(A139&lt;&gt;"",_xlfn.XLOOKUP(A139,'1C'!A:A,'1C'!K:K,_xlfn.XLOOKUP(C139,'1C'!S:S,'1C'!K:K,"",0),0),"")</f>
        <v>Унисекс</v>
      </c>
      <c r="S139" s="44">
        <v>12</v>
      </c>
      <c r="AQ139" s="59">
        <f t="shared" si="1"/>
        <v>12</v>
      </c>
      <c r="AR139" s="43" t="str">
        <f>IF(A139&lt;&gt;"",_xlfn.XLOOKUP(_xlfn.XLOOKUP(A139,'1C'!A:A,'1C'!O:O,_xlfn.XLOOKUP(C139,'1C'!S:S,'1C'!O:O,"",0),0),Settings!N:N,Settings!O:O,"",0),"")</f>
        <v>BD</v>
      </c>
      <c r="AS139" s="56" t="str">
        <f ca="1">IF(BA139&gt;0,_xlfn.XLOOKUP(A139,'1C'!$A:$A,'1C'!P:P,"",0,),IF(AR139&lt;&gt;"",VLOOKUP(AR139,INDIRECT(SUBSTITUTE($J139," ","")&amp;"Manufactures"),3,0),"Требуется код страны"))</f>
        <v>American Needle, Inc; 1275 Busch Parkway, Buffalo Grove, IL 60089, USA</v>
      </c>
      <c r="AT139" s="56" t="str">
        <f ca="1">IF(BA139&gt;0,_xlfn.XLOOKUP(A139,'1C'!$A:$A,'1C'!O:O,"",0),IF(AR139&lt;&gt;"",VLOOKUP(AR139,INDIRECT(SUBSTITUTE($J139," ","")&amp;"Manufactures"),2,0),"Требуется код страны"))</f>
        <v>Бангладеш</v>
      </c>
      <c r="AU139" s="76">
        <f t="shared" si="2"/>
        <v>0.1</v>
      </c>
      <c r="AV139" s="43">
        <f t="shared" si="3"/>
        <v>0.15000000000000002</v>
      </c>
      <c r="AW139" s="43">
        <f t="shared" si="4"/>
        <v>1.2000000000000002</v>
      </c>
      <c r="AX139" s="43">
        <f t="shared" si="5"/>
        <v>1.8000000000000003</v>
      </c>
      <c r="AY139" s="171">
        <v>11.9</v>
      </c>
      <c r="AZ139" s="172">
        <f t="shared" si="6"/>
        <v>142.80000000000001</v>
      </c>
      <c r="BA139" s="45">
        <f>IF(A139&lt;&gt;"",IF(_xlfn.XLOOKUP(A139,'1C'!A:A,'1C'!A:A,0,0)&gt;0,1,0),"")</f>
        <v>1</v>
      </c>
      <c r="BB139" s="150">
        <f>IF(C139&lt;&gt;"",IF(_xlfn.XLOOKUP(C139,'1C'!S:S,'1C'!S:S,0,0)&gt;0,0,1),"")</f>
        <v>0</v>
      </c>
      <c r="BC139" s="45">
        <f t="shared" si="7"/>
        <v>0</v>
      </c>
    </row>
    <row r="140" spans="1:55" ht="111.4" customHeight="1">
      <c r="A140" s="43" t="str">
        <f t="shared" si="0"/>
        <v>42932C-VGKivory-blk-gold</v>
      </c>
      <c r="B140" s="45" t="str">
        <f>IF(C140&lt;&gt;"",_xlfn.XLOOKUP(A140,'1C'!A:A,'1C'!B:B,MID(_xlfn.XLOOKUP(C140,'1C'!S:S,'1C'!B:B,"new",0),1,7)&amp;IF(BC140=1,IF(L140&lt;&gt;"",_xlfn.XLOOKUP(L140,Colors!A:A,Colors!B:B,"new",0),"требуется цвет"),""),0))</f>
        <v>new</v>
      </c>
      <c r="C140" s="44" t="s">
        <v>2178</v>
      </c>
      <c r="D140" s="44" t="str">
        <f>Order!C138</f>
        <v>UNITED</v>
      </c>
      <c r="E140" s="43" t="str">
        <f>IF(F140&lt;&gt;"",IFERROR(VLOOKUP(F140,Категории!A:B,2,0),""),"Требуется категория")</f>
        <v>Бейсболки</v>
      </c>
      <c r="F140" s="44" t="s">
        <v>792</v>
      </c>
      <c r="G140" s="63" t="s">
        <v>884</v>
      </c>
      <c r="H140" s="44" t="s">
        <v>388</v>
      </c>
      <c r="J140" s="43" t="str">
        <f>'1C'!$AF$1</f>
        <v>American Needle</v>
      </c>
      <c r="K140" s="104" t="s">
        <v>2289</v>
      </c>
      <c r="L140" s="63" t="s">
        <v>119</v>
      </c>
      <c r="M140" s="66"/>
      <c r="N140" s="141" t="str">
        <f>Order!B138</f>
        <v>80% Акрил - 20% Шерсть</v>
      </c>
      <c r="O140" s="65"/>
      <c r="P140" s="63" t="s">
        <v>43</v>
      </c>
      <c r="Q140" s="59" t="s">
        <v>15</v>
      </c>
      <c r="R140" s="58" t="s">
        <v>382</v>
      </c>
      <c r="S140" s="44">
        <v>24</v>
      </c>
      <c r="AQ140" s="59">
        <f t="shared" si="1"/>
        <v>24</v>
      </c>
      <c r="AR140" s="66" t="str">
        <f>Order!A138</f>
        <v>BD</v>
      </c>
      <c r="AS140" s="56" t="str">
        <f ca="1">IF(BA140&gt;0,_xlfn.XLOOKUP(A140,'1C'!$A:$A,'1C'!P:P,"",0,),IF(AR140&lt;&gt;"",VLOOKUP(AR140,INDIRECT(SUBSTITUTE($J140," ","")&amp;"Manufactures"),3,0),"Требуется код страны"))</f>
        <v>American Needle, Inc; 1275 Busch Parkway, Buffalo Grove, IL 60089, USA</v>
      </c>
      <c r="AT140" s="56" t="str">
        <f ca="1">IF(BA140&gt;0,_xlfn.XLOOKUP(A140,'1C'!$A:$A,'1C'!O:O,"",0),IF(AR140&lt;&gt;"",VLOOKUP(AR140,INDIRECT(SUBSTITUTE($J140," ","")&amp;"Manufactures"),2,0),"Требуется код страны"))</f>
        <v>Бангладеш</v>
      </c>
      <c r="AU140" s="76">
        <f t="shared" si="2"/>
        <v>0.1</v>
      </c>
      <c r="AV140" s="43">
        <f t="shared" si="3"/>
        <v>0.15000000000000002</v>
      </c>
      <c r="AW140" s="43">
        <f t="shared" si="4"/>
        <v>2.4000000000000004</v>
      </c>
      <c r="AX140" s="43">
        <f t="shared" si="5"/>
        <v>3.6000000000000005</v>
      </c>
      <c r="AY140" s="171">
        <v>11.9</v>
      </c>
      <c r="AZ140" s="172">
        <f t="shared" si="6"/>
        <v>285.60000000000002</v>
      </c>
      <c r="BA140" s="45">
        <f>IF(A140&lt;&gt;"",IF(_xlfn.XLOOKUP(A140,'1C'!A:A,'1C'!A:A,0,0)&gt;0,1,0),"")</f>
        <v>0</v>
      </c>
      <c r="BB140" s="150">
        <f>IF(C140&lt;&gt;"",IF(_xlfn.XLOOKUP(C140,'1C'!S:S,'1C'!S:S,0,0)&gt;0,0,1),"")</f>
        <v>1</v>
      </c>
      <c r="BC140" s="45" t="str">
        <f t="shared" si="7"/>
        <v>-</v>
      </c>
    </row>
    <row r="141" spans="1:55" ht="119.65" customHeight="1">
      <c r="A141" s="43" t="str">
        <f t="shared" si="0"/>
        <v>42960A-CALIblk</v>
      </c>
      <c r="B141" s="45" t="str">
        <f>IF(C141&lt;&gt;"",_xlfn.XLOOKUP(A141,'1C'!A:A,'1C'!B:B,MID(_xlfn.XLOOKUP(C141,'1C'!S:S,'1C'!B:B,"new",0),1,7)&amp;IF(BC141=1,IF(L141&lt;&gt;"",_xlfn.XLOOKUP(L141,Colors!A:A,Colors!B:B,"new",0),"требуется цвет"),""),0))</f>
        <v>06-054-09</v>
      </c>
      <c r="C141" s="44" t="s">
        <v>2179</v>
      </c>
      <c r="D141" s="43" t="str">
        <f>IF(A141&lt;&gt;"",_xlfn.XLOOKUP(C141,'1C'!S:S,'1C'!T:T,"",0),"")</f>
        <v>California Valin</v>
      </c>
      <c r="E141" s="43" t="str">
        <f>IF(F141&lt;&gt;"",IFERROR(VLOOKUP(F141,Категории!A:B,2,0),""),"Требуется категория")</f>
        <v>Бейсболки</v>
      </c>
      <c r="F141" s="43" t="str">
        <f>IF(A141&lt;&gt;"",IF(BA141&gt;0,_xlfn.XLOOKUP(A141,'1C'!A:A,'1C'!J:J,"",0),_xlfn.XLOOKUP(C141,'1C'!S:S,'1C'!J:J,"",0)),"")</f>
        <v>Бейсболка</v>
      </c>
      <c r="G141" s="56" t="str">
        <f>IF(C141&lt;&gt;"",IF(BA141&gt;0,_xlfn.XLOOKUP(A141,'1C'!A:A,'1C'!L:L,"",0),_xlfn.XLOOKUP(C141,'1C'!S:S,'1C'!L:L,"",0)),"")</f>
        <v>State</v>
      </c>
      <c r="H141" s="43" t="str">
        <f>IF(A141&lt;&gt;"",_xlfn.XLOOKUP(A141,'1C'!A:A,'1C'!M:M,_xlfn.XLOOKUP(C141,'1C'!S:S,'1C'!M:M,"",0),0))</f>
        <v>всесезон</v>
      </c>
      <c r="J141" s="43" t="str">
        <f>'1C'!$AF$1</f>
        <v>American Needle</v>
      </c>
      <c r="K141" s="104" t="s">
        <v>843</v>
      </c>
      <c r="L141" s="59" t="str">
        <f>IF(K141&lt;&gt;"",IFERROR(VLOOKUP(A141,'1C'!A:T,8,0),IFERROR(VLOOKUP(K141,Colors!D:E,2,0),"")),"")</f>
        <v>черный</v>
      </c>
      <c r="M141" s="145" t="str">
        <f>IF(K141&lt;&gt;"",IFERROR(VLOOKUP(A141,'1C'!A:T,18,0),IFERROR(VLOOKUP(K141,Colors!D:E,2,0),"")),"")</f>
        <v>черный</v>
      </c>
      <c r="N141" s="147" t="str">
        <f>IF(A141&lt;&gt;"",_xlfn.XLOOKUP(A141,'1C'!A:A,'1C'!I:I,_xlfn.XLOOKUP(C141,'1C'!S:S,'1C'!I:I,"",0),0),"")</f>
        <v>100% хлопок / сетка 100% полиэстер</v>
      </c>
      <c r="O141" s="65"/>
      <c r="P141" s="43" t="str">
        <f>IF(A141&lt;&gt;"",_xlfn.XLOOKUP(A141,'1C'!A:A,'1C'!N:N,_xlfn.XLOOKUP(C141,'1C'!S:S,'1C'!N:N,"",0),0),"")</f>
        <v>хлопковые</v>
      </c>
      <c r="Q141" s="59" t="s">
        <v>15</v>
      </c>
      <c r="R141" s="43" t="str">
        <f>IF(A141&lt;&gt;"",_xlfn.XLOOKUP(A141,'1C'!A:A,'1C'!K:K,_xlfn.XLOOKUP(C141,'1C'!S:S,'1C'!K:K,"",0),0),"")</f>
        <v>Унисекс</v>
      </c>
      <c r="S141" s="44">
        <v>28</v>
      </c>
      <c r="AQ141" s="59">
        <f t="shared" si="1"/>
        <v>28</v>
      </c>
      <c r="AR141" s="43" t="str">
        <f>IF(A141&lt;&gt;"",_xlfn.XLOOKUP(_xlfn.XLOOKUP(A141,'1C'!A:A,'1C'!O:O,_xlfn.XLOOKUP(C141,'1C'!S:S,'1C'!O:O,"",0),0),Settings!N:N,Settings!O:O,"",0),"")</f>
        <v>CN</v>
      </c>
      <c r="AS141" s="56" t="str">
        <f ca="1">IF(BA141&gt;0,_xlfn.XLOOKUP(A141,'1C'!$A:$A,'1C'!P:P,"",0,),IF(AR141&lt;&gt;"",VLOOKUP(AR141,INDIRECT(SUBSTITUTE($J141," ","")&amp;"Manufactures"),3,0),"Требуется код страны"))</f>
        <v>American Needle, Inc; 1275 Busch Parkway, Buffalo Grove, IL 60089, USA</v>
      </c>
      <c r="AT141" s="56" t="str">
        <f ca="1">IF(BA141&gt;0,_xlfn.XLOOKUP(A141,'1C'!$A:$A,'1C'!O:O,"",0),IF(AR141&lt;&gt;"",VLOOKUP(AR141,INDIRECT(SUBSTITUTE($J141," ","")&amp;"Manufactures"),2,0),"Требуется код страны"))</f>
        <v>Китай</v>
      </c>
      <c r="AU141" s="76">
        <f t="shared" si="2"/>
        <v>0.1</v>
      </c>
      <c r="AV141" s="43">
        <f t="shared" si="3"/>
        <v>0.15000000000000002</v>
      </c>
      <c r="AW141" s="43">
        <f t="shared" si="4"/>
        <v>2.8000000000000003</v>
      </c>
      <c r="AX141" s="43">
        <f t="shared" si="5"/>
        <v>4.2000000000000011</v>
      </c>
      <c r="AY141" s="171">
        <v>7.2250000000000005</v>
      </c>
      <c r="AZ141" s="172">
        <f t="shared" si="6"/>
        <v>202.3</v>
      </c>
      <c r="BA141" s="45">
        <f>IF(A141&lt;&gt;"",IF(_xlfn.XLOOKUP(A141,'1C'!A:A,'1C'!A:A,0,0)&gt;0,1,0),"")</f>
        <v>1</v>
      </c>
      <c r="BB141" s="150">
        <f>IF(C141&lt;&gt;"",IF(_xlfn.XLOOKUP(C141,'1C'!S:S,'1C'!S:S,0,0)&gt;0,0,1),"")</f>
        <v>0</v>
      </c>
      <c r="BC141" s="45">
        <f t="shared" si="7"/>
        <v>0</v>
      </c>
    </row>
    <row r="142" spans="1:55" ht="119.65" customHeight="1">
      <c r="A142" s="43" t="str">
        <f t="shared" si="0"/>
        <v>42960A-LOSAblk</v>
      </c>
      <c r="B142" s="45" t="str">
        <f>IF(C142&lt;&gt;"",_xlfn.XLOOKUP(A142,'1C'!A:A,'1C'!B:B,MID(_xlfn.XLOOKUP(C142,'1C'!S:S,'1C'!B:B,"new",0),1,7)&amp;IF(BC142=1,IF(L142&lt;&gt;"",_xlfn.XLOOKUP(L142,Colors!A:A,Colors!B:B,"new",0),"требуется цвет"),""),0))</f>
        <v>06-055-09</v>
      </c>
      <c r="C142" s="44" t="s">
        <v>2180</v>
      </c>
      <c r="D142" s="43" t="str">
        <f>IF(A142&lt;&gt;"",_xlfn.XLOOKUP(C142,'1C'!S:S,'1C'!T:T,"",0),"")</f>
        <v>Los Angeles Valin</v>
      </c>
      <c r="E142" s="43" t="str">
        <f>IF(F142&lt;&gt;"",IFERROR(VLOOKUP(F142,Категории!A:B,2,0),""),"Требуется категория")</f>
        <v>Бейсболки</v>
      </c>
      <c r="F142" s="43" t="str">
        <f>IF(A142&lt;&gt;"",IF(BA142&gt;0,_xlfn.XLOOKUP(A142,'1C'!A:A,'1C'!J:J,"",0),_xlfn.XLOOKUP(C142,'1C'!S:S,'1C'!J:J,"",0)),"")</f>
        <v>Бейсболка с сеточкой</v>
      </c>
      <c r="G142" s="56" t="str">
        <f>IF(C142&lt;&gt;"",IF(BA142&gt;0,_xlfn.XLOOKUP(A142,'1C'!A:A,'1C'!L:L,"",0),_xlfn.XLOOKUP(C142,'1C'!S:S,'1C'!L:L,"",0)),"")</f>
        <v>AMERICAN NEEDLE-State</v>
      </c>
      <c r="H142" s="43" t="str">
        <f>IF(A142&lt;&gt;"",_xlfn.XLOOKUP(A142,'1C'!A:A,'1C'!M:M,_xlfn.XLOOKUP(C142,'1C'!S:S,'1C'!M:M,"",0),0))</f>
        <v>всесезон</v>
      </c>
      <c r="J142" s="43" t="str">
        <f>'1C'!$AF$1</f>
        <v>American Needle</v>
      </c>
      <c r="K142" s="104" t="s">
        <v>843</v>
      </c>
      <c r="L142" s="59" t="str">
        <f>IF(K142&lt;&gt;"",IFERROR(VLOOKUP(A142,'1C'!A:T,8,0),IFERROR(VLOOKUP(K142,Colors!D:E,2,0),"")),"")</f>
        <v>черный</v>
      </c>
      <c r="M142" s="145" t="str">
        <f>IF(K142&lt;&gt;"",IFERROR(VLOOKUP(A142,'1C'!A:T,18,0),IFERROR(VLOOKUP(K142,Colors!D:E,2,0),"")),"")</f>
        <v>черный</v>
      </c>
      <c r="N142" s="147" t="str">
        <f>IF(A142&lt;&gt;"",_xlfn.XLOOKUP(A142,'1C'!A:A,'1C'!I:I,_xlfn.XLOOKUP(C142,'1C'!S:S,'1C'!I:I,"",0),0),"")</f>
        <v>100% хлопок / сетка 100% полиэстер</v>
      </c>
      <c r="O142" s="65"/>
      <c r="P142" s="43" t="str">
        <f>IF(A142&lt;&gt;"",_xlfn.XLOOKUP(A142,'1C'!A:A,'1C'!N:N,_xlfn.XLOOKUP(C142,'1C'!S:S,'1C'!N:N,"",0),0),"")</f>
        <v>хлопковые</v>
      </c>
      <c r="Q142" s="59" t="s">
        <v>15</v>
      </c>
      <c r="R142" s="43" t="str">
        <f>IF(A142&lt;&gt;"",_xlfn.XLOOKUP(A142,'1C'!A:A,'1C'!K:K,_xlfn.XLOOKUP(C142,'1C'!S:S,'1C'!K:K,"",0),0),"")</f>
        <v>Унисекс</v>
      </c>
      <c r="S142" s="44">
        <v>15</v>
      </c>
      <c r="AQ142" s="59">
        <f t="shared" si="1"/>
        <v>15</v>
      </c>
      <c r="AR142" s="43" t="str">
        <f>IF(A142&lt;&gt;"",_xlfn.XLOOKUP(_xlfn.XLOOKUP(A142,'1C'!A:A,'1C'!O:O,_xlfn.XLOOKUP(C142,'1C'!S:S,'1C'!O:O,"",0),0),Settings!N:N,Settings!O:O,"",0),"")</f>
        <v>CN</v>
      </c>
      <c r="AS142" s="56" t="str">
        <f ca="1">IF(BA142&gt;0,_xlfn.XLOOKUP(A142,'1C'!$A:$A,'1C'!P:P,"",0,),IF(AR142&lt;&gt;"",VLOOKUP(AR142,INDIRECT(SUBSTITUTE($J142," ","")&amp;"Manufactures"),3,0),"Требуется код страны"))</f>
        <v>American Needle, Inc; 1275 Busch Parkway, Buffalo Grove, IL 60089, USA</v>
      </c>
      <c r="AT142" s="56" t="str">
        <f ca="1">IF(BA142&gt;0,_xlfn.XLOOKUP(A142,'1C'!$A:$A,'1C'!O:O,"",0),IF(AR142&lt;&gt;"",VLOOKUP(AR142,INDIRECT(SUBSTITUTE($J142," ","")&amp;"Manufactures"),2,0),"Требуется код страны"))</f>
        <v>Китай</v>
      </c>
      <c r="AU142" s="76">
        <f t="shared" si="2"/>
        <v>0.1</v>
      </c>
      <c r="AV142" s="43">
        <f t="shared" si="3"/>
        <v>0.15000000000000002</v>
      </c>
      <c r="AW142" s="43">
        <f t="shared" si="4"/>
        <v>1.5</v>
      </c>
      <c r="AX142" s="43">
        <f t="shared" si="5"/>
        <v>2.2500000000000004</v>
      </c>
      <c r="AY142" s="171">
        <v>6.5873333333333335</v>
      </c>
      <c r="AZ142" s="172">
        <f t="shared" si="6"/>
        <v>98.81</v>
      </c>
      <c r="BA142" s="45">
        <f>IF(A142&lt;&gt;"",IF(_xlfn.XLOOKUP(A142,'1C'!A:A,'1C'!A:A,0,0)&gt;0,1,0),"")</f>
        <v>1</v>
      </c>
      <c r="BB142" s="150">
        <f>IF(C142&lt;&gt;"",IF(_xlfn.XLOOKUP(C142,'1C'!S:S,'1C'!S:S,0,0)&gt;0,0,1),"")</f>
        <v>0</v>
      </c>
      <c r="BC142" s="45">
        <f t="shared" si="7"/>
        <v>0</v>
      </c>
    </row>
    <row r="143" spans="1:55" ht="124.7" customHeight="1">
      <c r="A143" s="43" t="str">
        <f t="shared" si="0"/>
        <v>42960A-RKMblack-ivory-smoke blue</v>
      </c>
      <c r="B143" s="45" t="str">
        <f>IF(C143&lt;&gt;"",_xlfn.XLOOKUP(A143,'1C'!A:A,'1C'!B:B,MID(_xlfn.XLOOKUP(C143,'1C'!S:S,'1C'!B:B,"new",0),1,7)&amp;IF(BC143=1,IF(L143&lt;&gt;"",_xlfn.XLOOKUP(L143,Colors!A:A,Colors!B:B,"new",0),"требуется цвет"),""),0))</f>
        <v>new</v>
      </c>
      <c r="C143" s="44" t="s">
        <v>2181</v>
      </c>
      <c r="D143" s="44" t="str">
        <f>Order!C141</f>
        <v>VALIN</v>
      </c>
      <c r="E143" s="43" t="str">
        <f>IF(F143&lt;&gt;"",IFERROR(VLOOKUP(F143,Категории!A:B,2,0),""),"Требуется категория")</f>
        <v>Бейсболки</v>
      </c>
      <c r="F143" s="44" t="s">
        <v>356</v>
      </c>
      <c r="G143" s="63" t="s">
        <v>884</v>
      </c>
      <c r="H143" s="44" t="s">
        <v>388</v>
      </c>
      <c r="J143" s="43" t="str">
        <f>'1C'!$AF$1</f>
        <v>American Needle</v>
      </c>
      <c r="K143" s="104" t="s">
        <v>2290</v>
      </c>
      <c r="L143" s="58" t="s">
        <v>119</v>
      </c>
      <c r="M143" s="66"/>
      <c r="N143" s="141" t="str">
        <f>Order!B141</f>
        <v>100% Хлопок</v>
      </c>
      <c r="O143" s="65"/>
      <c r="P143" s="44" t="s">
        <v>43</v>
      </c>
      <c r="Q143" s="59" t="s">
        <v>15</v>
      </c>
      <c r="R143" s="58" t="s">
        <v>382</v>
      </c>
      <c r="S143" s="44">
        <v>21</v>
      </c>
      <c r="AQ143" s="59">
        <f t="shared" si="1"/>
        <v>21</v>
      </c>
      <c r="AR143" s="66" t="str">
        <f>Order!A141</f>
        <v>CN</v>
      </c>
      <c r="AS143" s="56" t="str">
        <f ca="1">IF(BA143&gt;0,_xlfn.XLOOKUP(A143,'1C'!$A:$A,'1C'!P:P,"",0,),IF(AR143&lt;&gt;"",VLOOKUP(AR143,INDIRECT(SUBSTITUTE($J143," ","")&amp;"Manufactures"),3,0),"Требуется код страны"))</f>
        <v>American Needle, Inc; 1275 Busch Parkway, Buffalo Grove, IL 60089, USA</v>
      </c>
      <c r="AT143" s="56" t="str">
        <f ca="1">IF(BA143&gt;0,_xlfn.XLOOKUP(A143,'1C'!$A:$A,'1C'!O:O,"",0),IF(AR143&lt;&gt;"",VLOOKUP(AR143,INDIRECT(SUBSTITUTE($J143," ","")&amp;"Manufactures"),2,0),"Требуется код страны"))</f>
        <v>Китай</v>
      </c>
      <c r="AU143" s="76">
        <f t="shared" si="2"/>
        <v>0.1</v>
      </c>
      <c r="AV143" s="43">
        <f t="shared" si="3"/>
        <v>0.15000000000000002</v>
      </c>
      <c r="AW143" s="43">
        <f t="shared" si="4"/>
        <v>2.1</v>
      </c>
      <c r="AX143" s="43">
        <f t="shared" si="5"/>
        <v>3.1500000000000004</v>
      </c>
      <c r="AY143" s="171">
        <v>6.8000000000000007</v>
      </c>
      <c r="AZ143" s="172">
        <f t="shared" si="6"/>
        <v>142.80000000000001</v>
      </c>
      <c r="BA143" s="45">
        <f>IF(A143&lt;&gt;"",IF(_xlfn.XLOOKUP(A143,'1C'!A:A,'1C'!A:A,0,0)&gt;0,1,0),"")</f>
        <v>0</v>
      </c>
      <c r="BB143" s="150">
        <f>IF(C143&lt;&gt;"",IF(_xlfn.XLOOKUP(C143,'1C'!S:S,'1C'!S:S,0,0)&gt;0,0,1),"")</f>
        <v>1</v>
      </c>
      <c r="BC143" s="45" t="str">
        <f t="shared" si="7"/>
        <v>-</v>
      </c>
    </row>
    <row r="144" spans="1:55" ht="123.95" customHeight="1">
      <c r="A144" s="43" t="str">
        <f t="shared" si="0"/>
        <v>42960A-SBEARevergreen ivory</v>
      </c>
      <c r="B144" s="45" t="str">
        <f>IF(C144&lt;&gt;"",_xlfn.XLOOKUP(A144,'1C'!A:A,'1C'!B:B,MID(_xlfn.XLOOKUP(C144,'1C'!S:S,'1C'!B:B,"new",0),1,7)&amp;IF(BC144=1,IF(L144&lt;&gt;"",_xlfn.XLOOKUP(L144,Colors!A:A,Colors!B:B,"new",0),"требуется цвет"),""),0))</f>
        <v>new</v>
      </c>
      <c r="C144" s="44" t="s">
        <v>2182</v>
      </c>
      <c r="D144" s="44" t="str">
        <f>Order!C142</f>
        <v>VALIN</v>
      </c>
      <c r="E144" s="43" t="str">
        <f>IF(F144&lt;&gt;"",IFERROR(VLOOKUP(F144,Категории!A:B,2,0),""),"Требуется категория")</f>
        <v>Бейсболки</v>
      </c>
      <c r="F144" s="44" t="s">
        <v>356</v>
      </c>
      <c r="G144" s="44" t="s">
        <v>884</v>
      </c>
      <c r="H144" s="44" t="s">
        <v>388</v>
      </c>
      <c r="J144" s="43" t="str">
        <f>'1C'!$AF$1</f>
        <v>American Needle</v>
      </c>
      <c r="K144" s="104" t="s">
        <v>2291</v>
      </c>
      <c r="L144" s="58" t="s">
        <v>60</v>
      </c>
      <c r="M144" s="66"/>
      <c r="N144" s="141" t="str">
        <f>Order!B142</f>
        <v>100% Хлопок</v>
      </c>
      <c r="O144" s="65"/>
      <c r="P144" s="44" t="s">
        <v>43</v>
      </c>
      <c r="Q144" s="59" t="s">
        <v>15</v>
      </c>
      <c r="R144" s="58" t="s">
        <v>382</v>
      </c>
      <c r="S144" s="44">
        <v>21</v>
      </c>
      <c r="AQ144" s="59">
        <f t="shared" si="1"/>
        <v>21</v>
      </c>
      <c r="AR144" s="66" t="str">
        <f>Order!A142</f>
        <v>CN</v>
      </c>
      <c r="AS144" s="56" t="str">
        <f ca="1">IF(BA144&gt;0,_xlfn.XLOOKUP(A144,'1C'!$A:$A,'1C'!P:P,"",0,),IF(AR144&lt;&gt;"",VLOOKUP(AR144,INDIRECT(SUBSTITUTE($J144," ","")&amp;"Manufactures"),3,0),"Требуется код страны"))</f>
        <v>American Needle, Inc; 1275 Busch Parkway, Buffalo Grove, IL 60089, USA</v>
      </c>
      <c r="AT144" s="56" t="str">
        <f ca="1">IF(BA144&gt;0,_xlfn.XLOOKUP(A144,'1C'!$A:$A,'1C'!O:O,"",0),IF(AR144&lt;&gt;"",VLOOKUP(AR144,INDIRECT(SUBSTITUTE($J144," ","")&amp;"Manufactures"),2,0),"Требуется код страны"))</f>
        <v>Китай</v>
      </c>
      <c r="AU144" s="76">
        <f t="shared" si="2"/>
        <v>0.1</v>
      </c>
      <c r="AV144" s="43">
        <f t="shared" si="3"/>
        <v>0.15000000000000002</v>
      </c>
      <c r="AW144" s="43">
        <f t="shared" si="4"/>
        <v>2.1</v>
      </c>
      <c r="AX144" s="43">
        <f t="shared" si="5"/>
        <v>3.1500000000000004</v>
      </c>
      <c r="AY144" s="171">
        <v>8.2876190476190477</v>
      </c>
      <c r="AZ144" s="172">
        <f t="shared" si="6"/>
        <v>174.04</v>
      </c>
      <c r="BA144" s="45">
        <f>IF(A144&lt;&gt;"",IF(_xlfn.XLOOKUP(A144,'1C'!A:A,'1C'!A:A,0,0)&gt;0,1,0),"")</f>
        <v>0</v>
      </c>
      <c r="BB144" s="150">
        <f>IF(C144&lt;&gt;"",IF(_xlfn.XLOOKUP(C144,'1C'!S:S,'1C'!S:S,0,0)&gt;0,0,1),"")</f>
        <v>1</v>
      </c>
      <c r="BC144" s="45" t="str">
        <f t="shared" si="7"/>
        <v>-</v>
      </c>
    </row>
    <row r="145" spans="1:55" ht="123.95" customHeight="1">
      <c r="A145" s="43" t="str">
        <f t="shared" si="0"/>
        <v>42960A-TXivory-navy</v>
      </c>
      <c r="B145" s="45" t="str">
        <f>IF(C145&lt;&gt;"",_xlfn.XLOOKUP(A145,'1C'!A:A,'1C'!B:B,MID(_xlfn.XLOOKUP(C145,'1C'!S:S,'1C'!B:B,"new",0),1,7)&amp;IF(BC145=1,IF(L145&lt;&gt;"",_xlfn.XLOOKUP(L145,Colors!A:A,Colors!B:B,"new",0),"требуется цвет"),""),0))</f>
        <v>new</v>
      </c>
      <c r="C145" s="44" t="s">
        <v>2183</v>
      </c>
      <c r="D145" s="44" t="str">
        <f>Order!C143</f>
        <v>VALIN</v>
      </c>
      <c r="E145" s="43" t="str">
        <f>IF(F145&lt;&gt;"",IFERROR(VLOOKUP(F145,Категории!A:B,2,0),""),"Требуется категория")</f>
        <v>Бейсболки</v>
      </c>
      <c r="F145" s="44" t="s">
        <v>356</v>
      </c>
      <c r="G145" s="44" t="s">
        <v>884</v>
      </c>
      <c r="H145" s="44" t="s">
        <v>388</v>
      </c>
      <c r="J145" s="43" t="str">
        <f>'1C'!$AF$1</f>
        <v>American Needle</v>
      </c>
      <c r="K145" s="104" t="s">
        <v>1411</v>
      </c>
      <c r="L145" s="58" t="s">
        <v>71</v>
      </c>
      <c r="M145" s="66"/>
      <c r="N145" s="141" t="str">
        <f>Order!B143</f>
        <v>100% Хлопок</v>
      </c>
      <c r="O145" s="65"/>
      <c r="P145" s="44" t="s">
        <v>43</v>
      </c>
      <c r="Q145" s="59" t="s">
        <v>15</v>
      </c>
      <c r="R145" s="58" t="s">
        <v>382</v>
      </c>
      <c r="S145" s="44">
        <v>18</v>
      </c>
      <c r="AQ145" s="59">
        <f t="shared" si="1"/>
        <v>18</v>
      </c>
      <c r="AR145" s="66" t="str">
        <f>Order!A143</f>
        <v>CN</v>
      </c>
      <c r="AS145" s="56" t="str">
        <f ca="1">IF(BA145&gt;0,_xlfn.XLOOKUP(A145,'1C'!$A:$A,'1C'!P:P,"",0,),IF(AR145&lt;&gt;"",VLOOKUP(AR145,INDIRECT(SUBSTITUTE($J145," ","")&amp;"Manufactures"),3,0),"Требуется код страны"))</f>
        <v>American Needle, Inc; 1275 Busch Parkway, Buffalo Grove, IL 60089, USA</v>
      </c>
      <c r="AT145" s="56" t="str">
        <f ca="1">IF(BA145&gt;0,_xlfn.XLOOKUP(A145,'1C'!$A:$A,'1C'!O:O,"",0),IF(AR145&lt;&gt;"",VLOOKUP(AR145,INDIRECT(SUBSTITUTE($J145," ","")&amp;"Manufactures"),2,0),"Требуется код страны"))</f>
        <v>Китай</v>
      </c>
      <c r="AU145" s="76">
        <f t="shared" si="2"/>
        <v>0.1</v>
      </c>
      <c r="AV145" s="43">
        <f t="shared" si="3"/>
        <v>0.15000000000000002</v>
      </c>
      <c r="AW145" s="43">
        <f t="shared" si="4"/>
        <v>1.8</v>
      </c>
      <c r="AX145" s="43">
        <f t="shared" si="5"/>
        <v>2.7</v>
      </c>
      <c r="AY145" s="171">
        <v>6.8000000000000007</v>
      </c>
      <c r="AZ145" s="172">
        <f t="shared" si="6"/>
        <v>122.4</v>
      </c>
      <c r="BA145" s="45">
        <f>IF(A145&lt;&gt;"",IF(_xlfn.XLOOKUP(A145,'1C'!A:A,'1C'!A:A,0,0)&gt;0,1,0),"")</f>
        <v>0</v>
      </c>
      <c r="BB145" s="150">
        <f>IF(C145&lt;&gt;"",IF(_xlfn.XLOOKUP(C145,'1C'!S:S,'1C'!S:S,0,0)&gt;0,0,1),"")</f>
        <v>1</v>
      </c>
      <c r="BC145" s="45" t="str">
        <f t="shared" si="7"/>
        <v>-</v>
      </c>
    </row>
    <row r="146" spans="1:55" ht="127.35" customHeight="1">
      <c r="A146" s="43" t="str">
        <f t="shared" si="0"/>
        <v>42960A-USAivory-royal-red</v>
      </c>
      <c r="B146" s="45" t="str">
        <f>IF(C146&lt;&gt;"",_xlfn.XLOOKUP(A146,'1C'!A:A,'1C'!B:B,MID(_xlfn.XLOOKUP(C146,'1C'!S:S,'1C'!B:B,"new",0),1,7)&amp;IF(BC146=1,IF(L146&lt;&gt;"",_xlfn.XLOOKUP(L146,Colors!A:A,Colors!B:B,"new",0),"требуется цвет"),""),0))</f>
        <v>new</v>
      </c>
      <c r="C146" s="44" t="s">
        <v>2184</v>
      </c>
      <c r="D146" s="44" t="str">
        <f>Order!C144</f>
        <v>Valin - USA</v>
      </c>
      <c r="E146" s="43" t="str">
        <f>IF(F146&lt;&gt;"",IFERROR(VLOOKUP(F146,Категории!A:B,2,0),""),"Требуется категория")</f>
        <v>Бейсболки</v>
      </c>
      <c r="F146" s="44" t="s">
        <v>356</v>
      </c>
      <c r="G146" s="44" t="s">
        <v>880</v>
      </c>
      <c r="H146" s="44" t="s">
        <v>388</v>
      </c>
      <c r="J146" s="43" t="str">
        <f>'1C'!$AF$1</f>
        <v>American Needle</v>
      </c>
      <c r="K146" s="104" t="s">
        <v>2288</v>
      </c>
      <c r="L146" s="58" t="s">
        <v>252</v>
      </c>
      <c r="M146" s="66"/>
      <c r="N146" s="141" t="str">
        <f>Order!B144</f>
        <v>100% Хлопок</v>
      </c>
      <c r="O146" s="65"/>
      <c r="P146" s="44" t="s">
        <v>43</v>
      </c>
      <c r="Q146" s="59" t="s">
        <v>15</v>
      </c>
      <c r="R146" s="58" t="s">
        <v>382</v>
      </c>
      <c r="S146" s="44">
        <v>12</v>
      </c>
      <c r="AQ146" s="59">
        <f t="shared" si="1"/>
        <v>12</v>
      </c>
      <c r="AR146" s="66" t="str">
        <f>Order!A144</f>
        <v>CN</v>
      </c>
      <c r="AS146" s="56" t="str">
        <f ca="1">IF(BA146&gt;0,_xlfn.XLOOKUP(A146,'1C'!$A:$A,'1C'!P:P,"",0,),IF(AR146&lt;&gt;"",VLOOKUP(AR146,INDIRECT(SUBSTITUTE($J146," ","")&amp;"Manufactures"),3,0),"Требуется код страны"))</f>
        <v>American Needle, Inc; 1275 Busch Parkway, Buffalo Grove, IL 60089, USA</v>
      </c>
      <c r="AT146" s="56" t="str">
        <f ca="1">IF(BA146&gt;0,_xlfn.XLOOKUP(A146,'1C'!$A:$A,'1C'!O:O,"",0),IF(AR146&lt;&gt;"",VLOOKUP(AR146,INDIRECT(SUBSTITUTE($J146," ","")&amp;"Manufactures"),2,0),"Требуется код страны"))</f>
        <v>Китай</v>
      </c>
      <c r="AU146" s="76">
        <f t="shared" si="2"/>
        <v>0.1</v>
      </c>
      <c r="AV146" s="43">
        <f t="shared" si="3"/>
        <v>0.15000000000000002</v>
      </c>
      <c r="AW146" s="43">
        <f t="shared" si="4"/>
        <v>1.2000000000000002</v>
      </c>
      <c r="AX146" s="43">
        <f t="shared" si="5"/>
        <v>1.8000000000000003</v>
      </c>
      <c r="AY146" s="171">
        <v>6.8</v>
      </c>
      <c r="AZ146" s="172">
        <f t="shared" si="6"/>
        <v>81.599999999999994</v>
      </c>
      <c r="BA146" s="45">
        <f>IF(A146&lt;&gt;"",IF(_xlfn.XLOOKUP(A146,'1C'!A:A,'1C'!A:A,0,0)&gt;0,1,0),"")</f>
        <v>0</v>
      </c>
      <c r="BB146" s="150">
        <f>IF(C146&lt;&gt;"",IF(_xlfn.XLOOKUP(C146,'1C'!S:S,'1C'!S:S,0,0)&gt;0,0,1),"")</f>
        <v>1</v>
      </c>
      <c r="BC146" s="45" t="str">
        <f t="shared" si="7"/>
        <v>-</v>
      </c>
    </row>
    <row r="147" spans="1:55" ht="144" customHeight="1">
      <c r="A147" s="43" t="str">
        <f t="shared" si="0"/>
        <v>42960A-ZNPivory-blk-lt hazel</v>
      </c>
      <c r="B147" s="45" t="str">
        <f>IF(C147&lt;&gt;"",_xlfn.XLOOKUP(A147,'1C'!A:A,'1C'!B:B,MID(_xlfn.XLOOKUP(C147,'1C'!S:S,'1C'!B:B,"new",0),1,7)&amp;IF(BC147=1,IF(L147&lt;&gt;"",_xlfn.XLOOKUP(L147,Colors!A:A,Colors!B:B,"new",0),"требуется цвет"),""),0))</f>
        <v>new</v>
      </c>
      <c r="C147" s="44" t="s">
        <v>2185</v>
      </c>
      <c r="D147" s="44" t="str">
        <f>Order!C145</f>
        <v>Valin - Zion National Park</v>
      </c>
      <c r="E147" s="43" t="str">
        <f>IF(F147&lt;&gt;"",IFERROR(VLOOKUP(F147,Категории!A:B,2,0),""),"Требуется категория")</f>
        <v>Бейсболки</v>
      </c>
      <c r="F147" s="44" t="s">
        <v>356</v>
      </c>
      <c r="G147" s="44" t="s">
        <v>880</v>
      </c>
      <c r="H147" s="44" t="s">
        <v>388</v>
      </c>
      <c r="J147" s="43" t="str">
        <f>'1C'!$AF$1</f>
        <v>American Needle</v>
      </c>
      <c r="K147" s="104" t="s">
        <v>2292</v>
      </c>
      <c r="L147" s="58" t="s">
        <v>301</v>
      </c>
      <c r="M147" s="66"/>
      <c r="N147" s="141" t="str">
        <f>Order!B145</f>
        <v>100% Хлопок</v>
      </c>
      <c r="O147" s="65"/>
      <c r="P147" s="44" t="s">
        <v>43</v>
      </c>
      <c r="Q147" s="59" t="s">
        <v>15</v>
      </c>
      <c r="R147" s="58" t="s">
        <v>382</v>
      </c>
      <c r="S147" s="44">
        <v>24</v>
      </c>
      <c r="AQ147" s="59">
        <f t="shared" si="1"/>
        <v>24</v>
      </c>
      <c r="AR147" s="66" t="str">
        <f>Order!A145</f>
        <v>CN</v>
      </c>
      <c r="AS147" s="56" t="str">
        <f ca="1">IF(BA147&gt;0,_xlfn.XLOOKUP(A147,'1C'!$A:$A,'1C'!P:P,"",0,),IF(AR147&lt;&gt;"",VLOOKUP(AR147,INDIRECT(SUBSTITUTE($J147," ","")&amp;"Manufactures"),3,0),"Требуется код страны"))</f>
        <v>American Needle, Inc; 1275 Busch Parkway, Buffalo Grove, IL 60089, USA</v>
      </c>
      <c r="AT147" s="56" t="str">
        <f ca="1">IF(BA147&gt;0,_xlfn.XLOOKUP(A147,'1C'!$A:$A,'1C'!O:O,"",0),IF(AR147&lt;&gt;"",VLOOKUP(AR147,INDIRECT(SUBSTITUTE($J147," ","")&amp;"Manufactures"),2,0),"Требуется код страны"))</f>
        <v>Китай</v>
      </c>
      <c r="AU147" s="76">
        <f t="shared" si="2"/>
        <v>0.1</v>
      </c>
      <c r="AV147" s="43">
        <f t="shared" si="3"/>
        <v>0.15000000000000002</v>
      </c>
      <c r="AW147" s="43">
        <f t="shared" si="4"/>
        <v>2.4000000000000004</v>
      </c>
      <c r="AX147" s="43">
        <f t="shared" si="5"/>
        <v>3.6000000000000005</v>
      </c>
      <c r="AY147" s="171">
        <v>6.8</v>
      </c>
      <c r="AZ147" s="172">
        <f t="shared" si="6"/>
        <v>163.19999999999999</v>
      </c>
      <c r="BA147" s="45">
        <f>IF(A147&lt;&gt;"",IF(_xlfn.XLOOKUP(A147,'1C'!A:A,'1C'!A:A,0,0)&gt;0,1,0),"")</f>
        <v>0</v>
      </c>
      <c r="BB147" s="150">
        <f>IF(C147&lt;&gt;"",IF(_xlfn.XLOOKUP(C147,'1C'!S:S,'1C'!S:S,0,0)&gt;0,0,1),"")</f>
        <v>1</v>
      </c>
      <c r="BC147" s="45" t="str">
        <f t="shared" si="7"/>
        <v>-</v>
      </c>
    </row>
    <row r="148" spans="1:55" ht="124.7" customHeight="1">
      <c r="A148" s="43" t="str">
        <f t="shared" si="0"/>
        <v>42960B-CALIiblk</v>
      </c>
      <c r="B148" s="45" t="str">
        <f>IF(C148&lt;&gt;"",_xlfn.XLOOKUP(A148,'1C'!A:A,'1C'!B:B,MID(_xlfn.XLOOKUP(C148,'1C'!S:S,'1C'!B:B,"new",0),1,7)&amp;IF(BC148=1,IF(L148&lt;&gt;"",_xlfn.XLOOKUP(L148,Colors!A:A,Colors!B:B,"new",0),"требуется цвет"),""),0))</f>
        <v>06-057-09</v>
      </c>
      <c r="C148" s="44" t="s">
        <v>2186</v>
      </c>
      <c r="D148" s="43" t="str">
        <f>IF(A148&lt;&gt;"",_xlfn.XLOOKUP(C148,'1C'!S:S,'1C'!T:T,"",0),"")</f>
        <v>California Valin</v>
      </c>
      <c r="E148" s="43" t="str">
        <f>IF(F148&lt;&gt;"",IFERROR(VLOOKUP(F148,Категории!A:B,2,0),""),"Требуется категория")</f>
        <v>Бейсболки</v>
      </c>
      <c r="F148" s="43" t="str">
        <f>IF(A148&lt;&gt;"",IF(BA148&gt;0,_xlfn.XLOOKUP(A148,'1C'!A:A,'1C'!J:J,"",0),_xlfn.XLOOKUP(C148,'1C'!S:S,'1C'!J:J,"",0)),"")</f>
        <v>Бейсболка с сеточкой</v>
      </c>
      <c r="G148" s="43" t="str">
        <f>IF(C148&lt;&gt;"",IF(BA148&gt;0,_xlfn.XLOOKUP(A148,'1C'!A:A,'1C'!L:L,"",0),_xlfn.XLOOKUP(C148,'1C'!S:S,'1C'!L:L,"",0)),"")</f>
        <v>AMERICAN NEEDLE-State</v>
      </c>
      <c r="H148" s="43" t="str">
        <f>IF(A148&lt;&gt;"",_xlfn.XLOOKUP(A148,'1C'!A:A,'1C'!M:M,_xlfn.XLOOKUP(C148,'1C'!S:S,'1C'!M:M,"",0),0))</f>
        <v>всесезон</v>
      </c>
      <c r="J148" s="43" t="str">
        <f>'1C'!$AF$1</f>
        <v>American Needle</v>
      </c>
      <c r="K148" s="104" t="s">
        <v>1082</v>
      </c>
      <c r="L148" s="59" t="str">
        <f>IF(K148&lt;&gt;"",IFERROR(VLOOKUP(A148,'1C'!A:T,8,0),IFERROR(VLOOKUP(K148,Colors!D:E,2,0),"")),"")</f>
        <v>черный</v>
      </c>
      <c r="M148" s="145" t="str">
        <f>IF(K148&lt;&gt;"",IFERROR(VLOOKUP(A148,'1C'!A:T,18,0),IFERROR(VLOOKUP(K148,Colors!D:E,2,0),"")),"")</f>
        <v>черный</v>
      </c>
      <c r="N148" s="147" t="str">
        <f>IF(A148&lt;&gt;"",_xlfn.XLOOKUP(A148,'1C'!A:A,'1C'!I:I,_xlfn.XLOOKUP(C148,'1C'!S:S,'1C'!I:I,"",0),0),"")</f>
        <v>100% хлопок / сетка 100% полиэстер</v>
      </c>
      <c r="O148" s="65"/>
      <c r="P148" s="43" t="str">
        <f>IF(A148&lt;&gt;"",_xlfn.XLOOKUP(A148,'1C'!A:A,'1C'!N:N,_xlfn.XLOOKUP(C148,'1C'!S:S,'1C'!N:N,"",0),0),"")</f>
        <v>хлопковые</v>
      </c>
      <c r="Q148" s="59" t="s">
        <v>15</v>
      </c>
      <c r="R148" s="43" t="str">
        <f>IF(A148&lt;&gt;"",_xlfn.XLOOKUP(A148,'1C'!A:A,'1C'!K:K,_xlfn.XLOOKUP(C148,'1C'!S:S,'1C'!K:K,"",0),0),"")</f>
        <v>Унисекс</v>
      </c>
      <c r="S148" s="44">
        <v>18</v>
      </c>
      <c r="AQ148" s="59">
        <f t="shared" si="1"/>
        <v>18</v>
      </c>
      <c r="AR148" s="43" t="str">
        <f>IF(A148&lt;&gt;"",_xlfn.XLOOKUP(_xlfn.XLOOKUP(A148,'1C'!A:A,'1C'!O:O,_xlfn.XLOOKUP(C148,'1C'!S:S,'1C'!O:O,"",0),0),Settings!N:N,Settings!O:O,"",0),"")</f>
        <v>CN</v>
      </c>
      <c r="AS148" s="56" t="str">
        <f ca="1">IF(BA148&gt;0,_xlfn.XLOOKUP(A148,'1C'!$A:$A,'1C'!P:P,"",0,),IF(AR148&lt;&gt;"",VLOOKUP(AR148,INDIRECT(SUBSTITUTE($J148," ","")&amp;"Manufactures"),3,0),"Требуется код страны"))</f>
        <v>American Needle, Inc; 1275 Busch Parkway, Buffalo Grove, IL 60089, USA</v>
      </c>
      <c r="AT148" s="56" t="str">
        <f ca="1">IF(BA148&gt;0,_xlfn.XLOOKUP(A148,'1C'!$A:$A,'1C'!O:O,"",0),IF(AR148&lt;&gt;"",VLOOKUP(AR148,INDIRECT(SUBSTITUTE($J148," ","")&amp;"Manufactures"),2,0),"Требуется код страны"))</f>
        <v>Китай</v>
      </c>
      <c r="AU148" s="76">
        <f t="shared" si="2"/>
        <v>0.1</v>
      </c>
      <c r="AV148" s="43">
        <f t="shared" si="3"/>
        <v>0.15000000000000002</v>
      </c>
      <c r="AW148" s="43">
        <f t="shared" si="4"/>
        <v>1.8</v>
      </c>
      <c r="AX148" s="43">
        <f t="shared" si="5"/>
        <v>2.7</v>
      </c>
      <c r="AY148" s="171">
        <v>7.2250000000000005</v>
      </c>
      <c r="AZ148" s="172">
        <f t="shared" si="6"/>
        <v>130.05000000000001</v>
      </c>
      <c r="BA148" s="45">
        <f>IF(A148&lt;&gt;"",IF(_xlfn.XLOOKUP(A148,'1C'!A:A,'1C'!A:A,0,0)&gt;0,1,0),"")</f>
        <v>1</v>
      </c>
      <c r="BB148" s="150">
        <f>IF(C148&lt;&gt;"",IF(_xlfn.XLOOKUP(C148,'1C'!S:S,'1C'!S:S,0,0)&gt;0,0,1),"")</f>
        <v>0</v>
      </c>
      <c r="BC148" s="45">
        <f t="shared" si="7"/>
        <v>0</v>
      </c>
    </row>
    <row r="149" spans="1:55" ht="124.7" customHeight="1">
      <c r="A149" s="43" t="str">
        <f t="shared" si="0"/>
        <v>42960B-SBEARchocolate ivory</v>
      </c>
      <c r="B149" s="45" t="str">
        <f>IF(C149&lt;&gt;"",_xlfn.XLOOKUP(A149,'1C'!A:A,'1C'!B:B,MID(_xlfn.XLOOKUP(C149,'1C'!S:S,'1C'!B:B,"new",0),1,7)&amp;IF(BC149=1,IF(L149&lt;&gt;"",_xlfn.XLOOKUP(L149,Colors!A:A,Colors!B:B,"new",0),"требуется цвет"),""),0))</f>
        <v>new</v>
      </c>
      <c r="C149" s="44" t="s">
        <v>2187</v>
      </c>
      <c r="D149" s="44" t="str">
        <f>Order!C147</f>
        <v>VALIN</v>
      </c>
      <c r="E149" s="43" t="str">
        <f>IF(F149&lt;&gt;"",IFERROR(VLOOKUP(F149,Категории!A:B,2,0),""),"Требуется категория")</f>
        <v>Бейсболки</v>
      </c>
      <c r="F149" s="44" t="s">
        <v>356</v>
      </c>
      <c r="G149" s="44" t="s">
        <v>880</v>
      </c>
      <c r="H149" s="44" t="s">
        <v>388</v>
      </c>
      <c r="J149" s="43" t="str">
        <f>'1C'!$AF$1</f>
        <v>American Needle</v>
      </c>
      <c r="K149" s="104" t="s">
        <v>2293</v>
      </c>
      <c r="L149" s="58" t="s">
        <v>86</v>
      </c>
      <c r="M149" s="66" t="s">
        <v>86</v>
      </c>
      <c r="N149" s="141" t="str">
        <f>Order!B147</f>
        <v>100% Хлопок</v>
      </c>
      <c r="O149" s="65"/>
      <c r="P149" s="44" t="s">
        <v>43</v>
      </c>
      <c r="Q149" s="59" t="s">
        <v>15</v>
      </c>
      <c r="R149" s="58" t="s">
        <v>382</v>
      </c>
      <c r="S149" s="44">
        <v>21</v>
      </c>
      <c r="AQ149" s="59">
        <f t="shared" si="1"/>
        <v>21</v>
      </c>
      <c r="AR149" s="66" t="str">
        <f>Order!A147</f>
        <v>CN</v>
      </c>
      <c r="AS149" s="56" t="str">
        <f ca="1">IF(BA149&gt;0,_xlfn.XLOOKUP(A149,'1C'!$A:$A,'1C'!P:P,"",0,),IF(AR149&lt;&gt;"",VLOOKUP(AR149,INDIRECT(SUBSTITUTE($J149," ","")&amp;"Manufactures"),3,0),"Требуется код страны"))</f>
        <v>American Needle, Inc; 1275 Busch Parkway, Buffalo Grove, IL 60089, USA</v>
      </c>
      <c r="AT149" s="56" t="str">
        <f ca="1">IF(BA149&gt;0,_xlfn.XLOOKUP(A149,'1C'!$A:$A,'1C'!O:O,"",0),IF(AR149&lt;&gt;"",VLOOKUP(AR149,INDIRECT(SUBSTITUTE($J149," ","")&amp;"Manufactures"),2,0),"Требуется код страны"))</f>
        <v>Китай</v>
      </c>
      <c r="AU149" s="76">
        <f t="shared" si="2"/>
        <v>0.1</v>
      </c>
      <c r="AV149" s="43">
        <f t="shared" si="3"/>
        <v>0.15000000000000002</v>
      </c>
      <c r="AW149" s="43">
        <f t="shared" si="4"/>
        <v>2.1</v>
      </c>
      <c r="AX149" s="43">
        <f t="shared" si="5"/>
        <v>3.1500000000000004</v>
      </c>
      <c r="AY149" s="171">
        <v>8.2876190476190477</v>
      </c>
      <c r="AZ149" s="172">
        <f t="shared" si="6"/>
        <v>174.04</v>
      </c>
      <c r="BA149" s="45">
        <f>IF(A149&lt;&gt;"",IF(_xlfn.XLOOKUP(A149,'1C'!A:A,'1C'!A:A,0,0)&gt;0,1,0),"")</f>
        <v>0</v>
      </c>
      <c r="BB149" s="150">
        <f>IF(C149&lt;&gt;"",IF(_xlfn.XLOOKUP(C149,'1C'!S:S,'1C'!S:S,0,0)&gt;0,0,1),"")</f>
        <v>1</v>
      </c>
      <c r="BC149" s="45" t="str">
        <f t="shared" si="7"/>
        <v>-</v>
      </c>
    </row>
    <row r="150" spans="1:55" ht="119.65" customHeight="1">
      <c r="A150" s="43" t="str">
        <f t="shared" si="0"/>
        <v>43020A-HAWAbsun</v>
      </c>
      <c r="B150" s="45" t="str">
        <f>IF(C150&lt;&gt;"",_xlfn.XLOOKUP(A150,'1C'!A:A,'1C'!B:B,MID(_xlfn.XLOOKUP(C150,'1C'!S:S,'1C'!B:B,"new",0),1,7)&amp;IF(BC150=1,IF(L150&lt;&gt;"",_xlfn.XLOOKUP(L150,Colors!A:A,Colors!B:B,"new",0),"требуется цвет"),""),0))</f>
        <v>06-058-20</v>
      </c>
      <c r="C150" s="44" t="s">
        <v>2188</v>
      </c>
      <c r="D150" s="43" t="str">
        <f>IF(A150&lt;&gt;"",_xlfn.XLOOKUP(C150,'1C'!S:S,'1C'!T:T,"",0),"")</f>
        <v>Hawaii Ballpark</v>
      </c>
      <c r="E150" s="43" t="str">
        <f>IF(F150&lt;&gt;"",IFERROR(VLOOKUP(F150,Категории!A:B,2,0),""),"Требуется категория")</f>
        <v>Бейсболки</v>
      </c>
      <c r="F150" s="43" t="str">
        <f>IF(A150&lt;&gt;"",IF(BA150&gt;0,_xlfn.XLOOKUP(A150,'1C'!A:A,'1C'!J:J,"",0),_xlfn.XLOOKUP(C150,'1C'!S:S,'1C'!J:J,"",0)),"")</f>
        <v>Бейсболка</v>
      </c>
      <c r="G150" s="43" t="str">
        <f>IF(C150&lt;&gt;"",IF(BA150&gt;0,_xlfn.XLOOKUP(A150,'1C'!A:A,'1C'!L:L,"",0),_xlfn.XLOOKUP(C150,'1C'!S:S,'1C'!L:L,"",0)),"")</f>
        <v>State</v>
      </c>
      <c r="H150" s="43" t="str">
        <f>IF(A150&lt;&gt;"",_xlfn.XLOOKUP(A150,'1C'!A:A,'1C'!M:M,_xlfn.XLOOKUP(C150,'1C'!S:S,'1C'!M:M,"",0),0))</f>
        <v>всесезон</v>
      </c>
      <c r="J150" s="43" t="str">
        <f>'1C'!$AF$1</f>
        <v>American Needle</v>
      </c>
      <c r="K150" s="104" t="s">
        <v>1086</v>
      </c>
      <c r="L150" s="59" t="str">
        <f>IF(K150&lt;&gt;"",IFERROR(VLOOKUP(A150,'1C'!A:T,8,0),IFERROR(VLOOKUP(K150,Colors!D:E,2,0),"")),"")</f>
        <v>желтый</v>
      </c>
      <c r="M150" s="145" t="str">
        <f>IF(K150&lt;&gt;"",IFERROR(VLOOKUP(A150,'1C'!A:T,18,0),IFERROR(VLOOKUP(K150,Colors!D:E,2,0),"")),"")</f>
        <v>желтый</v>
      </c>
      <c r="N150" s="147" t="str">
        <f>IF(A150&lt;&gt;"",_xlfn.XLOOKUP(A150,'1C'!A:A,'1C'!I:I,_xlfn.XLOOKUP(C150,'1C'!S:S,'1C'!I:I,"",0),0),"")</f>
        <v>100% хлопок</v>
      </c>
      <c r="O150" s="65"/>
      <c r="P150" s="43" t="str">
        <f>IF(A150&lt;&gt;"",_xlfn.XLOOKUP(A150,'1C'!A:A,'1C'!N:N,_xlfn.XLOOKUP(C150,'1C'!S:S,'1C'!N:N,"",0),0),"")</f>
        <v>хлопковые</v>
      </c>
      <c r="Q150" s="59" t="s">
        <v>15</v>
      </c>
      <c r="R150" s="43" t="str">
        <f>IF(A150&lt;&gt;"",_xlfn.XLOOKUP(A150,'1C'!A:A,'1C'!K:K,_xlfn.XLOOKUP(C150,'1C'!S:S,'1C'!K:K,"",0),0),"")</f>
        <v>Унисекс</v>
      </c>
      <c r="S150" s="44">
        <v>28</v>
      </c>
      <c r="AQ150" s="59">
        <f t="shared" si="1"/>
        <v>28</v>
      </c>
      <c r="AR150" s="43" t="str">
        <f>IF(A150&lt;&gt;"",_xlfn.XLOOKUP(_xlfn.XLOOKUP(A150,'1C'!A:A,'1C'!O:O,_xlfn.XLOOKUP(C150,'1C'!S:S,'1C'!O:O,"",0),0),Settings!N:N,Settings!O:O,"",0),"")</f>
        <v>BD</v>
      </c>
      <c r="AS150" s="56" t="str">
        <f ca="1">IF(BA150&gt;0,_xlfn.XLOOKUP(A150,'1C'!$A:$A,'1C'!P:P,"",0,),IF(AR150&lt;&gt;"",VLOOKUP(AR150,INDIRECT(SUBSTITUTE($J150," ","")&amp;"Manufactures"),3,0),"Требуется код страны"))</f>
        <v>American Needle, Inc; 1275 Busch Parkway, Buffalo Grove, IL 60089, USA</v>
      </c>
      <c r="AT150" s="56" t="str">
        <f ca="1">IF(BA150&gt;0,_xlfn.XLOOKUP(A150,'1C'!$A:$A,'1C'!O:O,"",0),IF(AR150&lt;&gt;"",VLOOKUP(AR150,INDIRECT(SUBSTITUTE($J150," ","")&amp;"Manufactures"),2,0),"Требуется код страны"))</f>
        <v>Бангладеш</v>
      </c>
      <c r="AU150" s="76">
        <f t="shared" si="2"/>
        <v>0.1</v>
      </c>
      <c r="AV150" s="43">
        <f t="shared" si="3"/>
        <v>0.15000000000000002</v>
      </c>
      <c r="AW150" s="43">
        <f t="shared" si="4"/>
        <v>2.8000000000000003</v>
      </c>
      <c r="AX150" s="43">
        <f t="shared" si="5"/>
        <v>4.2000000000000011</v>
      </c>
      <c r="AY150" s="171">
        <v>5.7374999999999998</v>
      </c>
      <c r="AZ150" s="172">
        <f t="shared" si="6"/>
        <v>160.65</v>
      </c>
      <c r="BA150" s="45">
        <f>IF(A150&lt;&gt;"",IF(_xlfn.XLOOKUP(A150,'1C'!A:A,'1C'!A:A,0,0)&gt;0,1,0),"")</f>
        <v>1</v>
      </c>
      <c r="BB150" s="150">
        <f>IF(C150&lt;&gt;"",IF(_xlfn.XLOOKUP(C150,'1C'!S:S,'1C'!S:S,0,0)&gt;0,0,1),"")</f>
        <v>0</v>
      </c>
      <c r="BC150" s="45">
        <f t="shared" si="7"/>
        <v>0</v>
      </c>
    </row>
    <row r="151" spans="1:55" ht="115.7" customHeight="1">
      <c r="A151" s="43" t="str">
        <f t="shared" si="0"/>
        <v>43020A-MALIred</v>
      </c>
      <c r="B151" s="45" t="str">
        <f>IF(C151&lt;&gt;"",_xlfn.XLOOKUP(A151,'1C'!A:A,'1C'!B:B,MID(_xlfn.XLOOKUP(C151,'1C'!S:S,'1C'!B:B,"new",0),1,7)&amp;IF(BC151=1,IF(L151&lt;&gt;"",_xlfn.XLOOKUP(L151,Colors!A:A,Colors!B:B,"new",0),"требуется цвет"),""),0))</f>
        <v>06-241-18</v>
      </c>
      <c r="C151" s="44" t="s">
        <v>2189</v>
      </c>
      <c r="D151" s="43" t="str">
        <f>IF(A151&lt;&gt;"",_xlfn.XLOOKUP(C151,'1C'!S:S,'1C'!T:T,"",0),"")</f>
        <v>Malibu Ballpark</v>
      </c>
      <c r="E151" s="43" t="str">
        <f>IF(F151&lt;&gt;"",IFERROR(VLOOKUP(F151,Категории!A:B,2,0),""),"Требуется категория")</f>
        <v>Бейсболки</v>
      </c>
      <c r="F151" s="43" t="str">
        <f>IF(A151&lt;&gt;"",IF(BA151&gt;0,_xlfn.XLOOKUP(A151,'1C'!A:A,'1C'!J:J,"",0),_xlfn.XLOOKUP(C151,'1C'!S:S,'1C'!J:J,"",0)),"")</f>
        <v>Бейсболка</v>
      </c>
      <c r="G151" s="43" t="str">
        <f>IF(C151&lt;&gt;"",IF(BA151&gt;0,_xlfn.XLOOKUP(A151,'1C'!A:A,'1C'!L:L,"",0),_xlfn.XLOOKUP(C151,'1C'!S:S,'1C'!L:L,"",0)),"")</f>
        <v>State</v>
      </c>
      <c r="H151" s="43" t="str">
        <f>IF(A151&lt;&gt;"",_xlfn.XLOOKUP(A151,'1C'!A:A,'1C'!M:M,_xlfn.XLOOKUP(C151,'1C'!S:S,'1C'!M:M,"",0),0))</f>
        <v>всесезон</v>
      </c>
      <c r="J151" s="43" t="str">
        <f>'1C'!$AF$1</f>
        <v>American Needle</v>
      </c>
      <c r="K151" s="104" t="s">
        <v>822</v>
      </c>
      <c r="L151" s="59" t="str">
        <f>IF(K151&lt;&gt;"",IFERROR(VLOOKUP(A151,'1C'!A:T,8,0),IFERROR(VLOOKUP(K151,Colors!D:E,2,0),"")),"")</f>
        <v>красный</v>
      </c>
      <c r="M151" s="145" t="str">
        <f>IF(K151&lt;&gt;"",IFERROR(VLOOKUP(A151,'1C'!A:T,18,0),IFERROR(VLOOKUP(K151,Colors!D:E,2,0),"")),"")</f>
        <v>красный</v>
      </c>
      <c r="N151" s="147" t="str">
        <f>IF(A151&lt;&gt;"",_xlfn.XLOOKUP(A151,'1C'!A:A,'1C'!I:I,_xlfn.XLOOKUP(C151,'1C'!S:S,'1C'!I:I,"",0),0),"")</f>
        <v>100% хлопок</v>
      </c>
      <c r="O151" s="65"/>
      <c r="P151" s="43" t="str">
        <f>IF(A151&lt;&gt;"",_xlfn.XLOOKUP(A151,'1C'!A:A,'1C'!N:N,_xlfn.XLOOKUP(C151,'1C'!S:S,'1C'!N:N,"",0),0),"")</f>
        <v>хлопковые</v>
      </c>
      <c r="Q151" s="59" t="s">
        <v>15</v>
      </c>
      <c r="R151" s="43" t="str">
        <f>IF(A151&lt;&gt;"",_xlfn.XLOOKUP(A151,'1C'!A:A,'1C'!K:K,_xlfn.XLOOKUP(C151,'1C'!S:S,'1C'!K:K,"",0),0),"")</f>
        <v>Унисекс</v>
      </c>
      <c r="S151" s="44">
        <v>11</v>
      </c>
      <c r="AQ151" s="59">
        <f t="shared" si="1"/>
        <v>11</v>
      </c>
      <c r="AR151" s="43" t="str">
        <f>IF(A151&lt;&gt;"",_xlfn.XLOOKUP(_xlfn.XLOOKUP(A151,'1C'!A:A,'1C'!O:O,_xlfn.XLOOKUP(C151,'1C'!S:S,'1C'!O:O,"",0),0),Settings!N:N,Settings!O:O,"",0),"")</f>
        <v>BD</v>
      </c>
      <c r="AS151" s="56" t="str">
        <f ca="1">IF(BA151&gt;0,_xlfn.XLOOKUP(A151,'1C'!$A:$A,'1C'!P:P,"",0,),IF(AR151&lt;&gt;"",VLOOKUP(AR151,INDIRECT(SUBSTITUTE($J151," ","")&amp;"Manufactures"),3,0),"Требуется код страны"))</f>
        <v>American Needle, Inc; 1275 Busch Parkway, Buffalo Grove, IL 60089, USA</v>
      </c>
      <c r="AT151" s="56" t="str">
        <f ca="1">IF(BA151&gt;0,_xlfn.XLOOKUP(A151,'1C'!$A:$A,'1C'!O:O,"",0),IF(AR151&lt;&gt;"",VLOOKUP(AR151,INDIRECT(SUBSTITUTE($J151," ","")&amp;"Manufactures"),2,0),"Требуется код страны"))</f>
        <v>Бангладеш</v>
      </c>
      <c r="AU151" s="76">
        <f t="shared" si="2"/>
        <v>0.1</v>
      </c>
      <c r="AV151" s="43">
        <f t="shared" si="3"/>
        <v>0.15000000000000002</v>
      </c>
      <c r="AW151" s="43">
        <f t="shared" si="4"/>
        <v>1.1000000000000001</v>
      </c>
      <c r="AX151" s="43">
        <f t="shared" si="5"/>
        <v>1.6500000000000004</v>
      </c>
      <c r="AY151" s="171">
        <v>5.7372727272727273</v>
      </c>
      <c r="AZ151" s="172">
        <f t="shared" si="6"/>
        <v>63.11</v>
      </c>
      <c r="BA151" s="45">
        <f>IF(A151&lt;&gt;"",IF(_xlfn.XLOOKUP(A151,'1C'!A:A,'1C'!A:A,0,0)&gt;0,1,0),"")</f>
        <v>1</v>
      </c>
      <c r="BB151" s="150">
        <f>IF(C151&lt;&gt;"",IF(_xlfn.XLOOKUP(C151,'1C'!S:S,'1C'!S:S,0,0)&gt;0,0,1),"")</f>
        <v>0</v>
      </c>
      <c r="BC151" s="45">
        <f t="shared" si="7"/>
        <v>0</v>
      </c>
    </row>
    <row r="152" spans="1:55" ht="115.7" customHeight="1">
      <c r="A152" s="43" t="str">
        <f t="shared" si="0"/>
        <v>43020C-NASAnavy</v>
      </c>
      <c r="B152" s="45" t="str">
        <f>IF(C152&lt;&gt;"",_xlfn.XLOOKUP(A152,'1C'!A:A,'1C'!B:B,MID(_xlfn.XLOOKUP(C152,'1C'!S:S,'1C'!B:B,"new",0),1,7)&amp;IF(BC152=1,IF(L152&lt;&gt;"",_xlfn.XLOOKUP(L152,Colors!A:A,Colors!B:B,"new",0),"требуется цвет"),""),0))</f>
        <v>new</v>
      </c>
      <c r="C152" s="44" t="s">
        <v>2190</v>
      </c>
      <c r="D152" s="44" t="str">
        <f>Order!C150</f>
        <v>BALLPARK</v>
      </c>
      <c r="E152" s="43" t="str">
        <f>IF(F152&lt;&gt;"",IFERROR(VLOOKUP(F152,Категории!A:B,2,0),""),"Требуется категория")</f>
        <v>Бейсболки</v>
      </c>
      <c r="F152" s="44" t="s">
        <v>327</v>
      </c>
      <c r="G152" s="44" t="s">
        <v>873</v>
      </c>
      <c r="H152" s="44" t="s">
        <v>388</v>
      </c>
      <c r="J152" s="43" t="str">
        <f>'1C'!$AF$1</f>
        <v>American Needle</v>
      </c>
      <c r="K152" s="104" t="s">
        <v>818</v>
      </c>
      <c r="L152" s="59" t="str">
        <f>IF(K152&lt;&gt;"",IFERROR(VLOOKUP(A152,'1C'!A:T,8,0),IFERROR(VLOOKUP(K152,Colors!D:E,2,0),"")),"")</f>
        <v>темно-синий</v>
      </c>
      <c r="M152" s="145" t="str">
        <f>IF(K152&lt;&gt;"",IFERROR(VLOOKUP(A152,'1C'!A:T,18,0),IFERROR(VLOOKUP(K152,Colors!D:E,2,0),"")),"")</f>
        <v>темно-синий</v>
      </c>
      <c r="N152" s="141" t="str">
        <f>Order!B150</f>
        <v>100% Хлопок</v>
      </c>
      <c r="O152" s="65"/>
      <c r="P152" s="44" t="s">
        <v>43</v>
      </c>
      <c r="Q152" s="59" t="s">
        <v>15</v>
      </c>
      <c r="R152" s="58" t="s">
        <v>382</v>
      </c>
      <c r="S152" s="44">
        <v>12</v>
      </c>
      <c r="AQ152" s="59">
        <f t="shared" si="1"/>
        <v>12</v>
      </c>
      <c r="AR152" s="66" t="str">
        <f>Order!A150</f>
        <v>BD</v>
      </c>
      <c r="AS152" s="56" t="str">
        <f ca="1">IF(BA152&gt;0,_xlfn.XLOOKUP(A152,'1C'!$A:$A,'1C'!P:P,"",0,),IF(AR152&lt;&gt;"",VLOOKUP(AR152,INDIRECT(SUBSTITUTE($J152," ","")&amp;"Manufactures"),3,0),"Требуется код страны"))</f>
        <v>American Needle, Inc; 1275 Busch Parkway, Buffalo Grove, IL 60089, USA</v>
      </c>
      <c r="AT152" s="56" t="str">
        <f ca="1">IF(BA152&gt;0,_xlfn.XLOOKUP(A152,'1C'!$A:$A,'1C'!O:O,"",0),IF(AR152&lt;&gt;"",VLOOKUP(AR152,INDIRECT(SUBSTITUTE($J152," ","")&amp;"Manufactures"),2,0),"Требуется код страны"))</f>
        <v>Бангладеш</v>
      </c>
      <c r="AU152" s="76">
        <f t="shared" si="2"/>
        <v>0.1</v>
      </c>
      <c r="AV152" s="43">
        <f t="shared" si="3"/>
        <v>0.15000000000000002</v>
      </c>
      <c r="AW152" s="43">
        <f t="shared" si="4"/>
        <v>1.2000000000000002</v>
      </c>
      <c r="AX152" s="43">
        <f t="shared" si="5"/>
        <v>1.8000000000000003</v>
      </c>
      <c r="AY152" s="171">
        <v>5.7374999999999998</v>
      </c>
      <c r="AZ152" s="172">
        <f t="shared" si="6"/>
        <v>68.849999999999994</v>
      </c>
      <c r="BA152" s="45">
        <f>IF(A152&lt;&gt;"",IF(_xlfn.XLOOKUP(A152,'1C'!A:A,'1C'!A:A,0,0)&gt;0,1,0),"")</f>
        <v>0</v>
      </c>
      <c r="BB152" s="150">
        <f>IF(C152&lt;&gt;"",IF(_xlfn.XLOOKUP(C152,'1C'!S:S,'1C'!S:S,0,0)&gt;0,0,1),"")</f>
        <v>1</v>
      </c>
      <c r="BC152" s="45" t="str">
        <f t="shared" si="7"/>
        <v>-</v>
      </c>
    </row>
    <row r="153" spans="1:55" ht="119.65" customHeight="1">
      <c r="A153" s="43" t="str">
        <f t="shared" si="0"/>
        <v>43082A-DRWred-black</v>
      </c>
      <c r="B153" s="45" t="str">
        <f>IF(C153&lt;&gt;"",_xlfn.XLOOKUP(A153,'1C'!A:A,'1C'!B:B,MID(_xlfn.XLOOKUP(C153,'1C'!S:S,'1C'!B:B,"new",0),1,7)&amp;IF(BC153=1,IF(L153&lt;&gt;"",_xlfn.XLOOKUP(L153,Colors!A:A,Colors!B:B,"new",0),"требуется цвет"),""),0))</f>
        <v>06-251-72</v>
      </c>
      <c r="C153" s="44" t="s">
        <v>2191</v>
      </c>
      <c r="D153" s="43" t="str">
        <f>IF(A153&lt;&gt;"",_xlfn.XLOOKUP(C153,'1C'!S:S,'1C'!T:T,"",0),"")</f>
        <v>Detroit Red Wings Dyer NHL</v>
      </c>
      <c r="E153" s="43" t="str">
        <f>IF(F153&lt;&gt;"",IFERROR(VLOOKUP(F153,Категории!A:B,2,0),""),"Требуется категория")</f>
        <v>Бейсболки</v>
      </c>
      <c r="F153" s="43" t="str">
        <f>IF(A153&lt;&gt;"",IF(BA153&gt;0,_xlfn.XLOOKUP(A153,'1C'!A:A,'1C'!J:J,"",0),_xlfn.XLOOKUP(C153,'1C'!S:S,'1C'!J:J,"",0)),"")</f>
        <v>Бейсболка</v>
      </c>
      <c r="G153" s="43" t="str">
        <f>IF(C153&lt;&gt;"",IF(BA153&gt;0,_xlfn.XLOOKUP(A153,'1C'!A:A,'1C'!L:L,"",0),_xlfn.XLOOKUP(C153,'1C'!S:S,'1C'!L:L,"",0)),"")</f>
        <v>Sport</v>
      </c>
      <c r="H153" s="43" t="str">
        <f>IF(A153&lt;&gt;"",_xlfn.XLOOKUP(A153,'1C'!A:A,'1C'!M:M,_xlfn.XLOOKUP(C153,'1C'!S:S,'1C'!M:M,"",0),0))</f>
        <v>всесезон</v>
      </c>
      <c r="J153" s="43" t="str">
        <f>'1C'!$AF$1</f>
        <v>American Needle</v>
      </c>
      <c r="K153" s="104" t="s">
        <v>1646</v>
      </c>
      <c r="L153" s="59" t="str">
        <f>IF(K153&lt;&gt;"",IFERROR(VLOOKUP(A153,'1C'!A:T,8,0),IFERROR(VLOOKUP(K153,Colors!D:E,2,0),"")),"")</f>
        <v>красный / черный</v>
      </c>
      <c r="M153" s="145" t="str">
        <f>IF(K153&lt;&gt;"",IFERROR(VLOOKUP(A153,'1C'!A:T,18,0),IFERROR(VLOOKUP(K153,Colors!D:E,2,0),"")),"")</f>
        <v>красный</v>
      </c>
      <c r="N153" s="147" t="str">
        <f>IF(A153&lt;&gt;"",_xlfn.XLOOKUP(A153,'1C'!A:A,'1C'!I:I,_xlfn.XLOOKUP(C153,'1C'!S:S,'1C'!I:I,"",0),0),"")</f>
        <v>100% хлопок</v>
      </c>
      <c r="O153" s="65"/>
      <c r="P153" s="43" t="str">
        <f>IF(A153&lt;&gt;"",_xlfn.XLOOKUP(A153,'1C'!A:A,'1C'!N:N,_xlfn.XLOOKUP(C153,'1C'!S:S,'1C'!N:N,"",0),0),"")</f>
        <v>хлопковые</v>
      </c>
      <c r="Q153" s="59" t="s">
        <v>15</v>
      </c>
      <c r="R153" s="43" t="str">
        <f>IF(A153&lt;&gt;"",_xlfn.XLOOKUP(A153,'1C'!A:A,'1C'!K:K,_xlfn.XLOOKUP(C153,'1C'!S:S,'1C'!K:K,"",0),0),"")</f>
        <v>Унисекс</v>
      </c>
      <c r="S153" s="44">
        <v>17</v>
      </c>
      <c r="AQ153" s="59">
        <f t="shared" si="1"/>
        <v>17</v>
      </c>
      <c r="AR153" s="43" t="str">
        <f>IF(A153&lt;&gt;"",_xlfn.XLOOKUP(_xlfn.XLOOKUP(A153,'1C'!A:A,'1C'!O:O,_xlfn.XLOOKUP(C153,'1C'!S:S,'1C'!O:O,"",0),0),Settings!N:N,Settings!O:O,"",0),"")</f>
        <v>BD</v>
      </c>
      <c r="AS153" s="56" t="str">
        <f ca="1">IF(BA153&gt;0,_xlfn.XLOOKUP(A153,'1C'!$A:$A,'1C'!P:P,"",0,),IF(AR153&lt;&gt;"",VLOOKUP(AR153,INDIRECT(SUBSTITUTE($J153," ","")&amp;"Manufactures"),3,0),"Требуется код страны"))</f>
        <v>American Needle, Inc; 1275 Busch Parkway, Buffalo Grove, IL 60089, USA</v>
      </c>
      <c r="AT153" s="56" t="str">
        <f ca="1">IF(BA153&gt;0,_xlfn.XLOOKUP(A153,'1C'!$A:$A,'1C'!O:O,"",0),IF(AR153&lt;&gt;"",VLOOKUP(AR153,INDIRECT(SUBSTITUTE($J153," ","")&amp;"Manufactures"),2,0),"Требуется код страны"))</f>
        <v>Бангладеш</v>
      </c>
      <c r="AU153" s="76">
        <f t="shared" si="2"/>
        <v>0.1</v>
      </c>
      <c r="AV153" s="43">
        <f t="shared" si="3"/>
        <v>0.15000000000000002</v>
      </c>
      <c r="AW153" s="43">
        <f t="shared" si="4"/>
        <v>1.7000000000000002</v>
      </c>
      <c r="AX153" s="43">
        <f t="shared" si="5"/>
        <v>2.5500000000000003</v>
      </c>
      <c r="AY153" s="171">
        <v>9.5623529411764707</v>
      </c>
      <c r="AZ153" s="172">
        <f t="shared" si="6"/>
        <v>162.56</v>
      </c>
      <c r="BA153" s="45">
        <f>IF(A153&lt;&gt;"",IF(_xlfn.XLOOKUP(A153,'1C'!A:A,'1C'!A:A,0,0)&gt;0,1,0),"")</f>
        <v>1</v>
      </c>
      <c r="BB153" s="150">
        <f>IF(C153&lt;&gt;"",IF(_xlfn.XLOOKUP(C153,'1C'!S:S,'1C'!S:S,0,0)&gt;0,0,1),"")</f>
        <v>0</v>
      </c>
      <c r="BC153" s="45">
        <f t="shared" si="7"/>
        <v>0</v>
      </c>
    </row>
    <row r="154" spans="1:55" ht="118.9" customHeight="1">
      <c r="A154" s="43" t="str">
        <f t="shared" si="0"/>
        <v>43260A-CALIblack</v>
      </c>
      <c r="B154" s="45" t="str">
        <f>IF(C154&lt;&gt;"",_xlfn.XLOOKUP(A154,'1C'!A:A,'1C'!B:B,MID(_xlfn.XLOOKUP(C154,'1C'!S:S,'1C'!B:B,"new",0),1,7)&amp;IF(BC154=1,IF(L154&lt;&gt;"",_xlfn.XLOOKUP(L154,Colors!A:A,Colors!B:B,"new",0),"требуется цвет"),""),0))</f>
        <v>new</v>
      </c>
      <c r="C154" s="44" t="s">
        <v>2192</v>
      </c>
      <c r="D154" s="44" t="str">
        <f>Order!C152</f>
        <v>BADGER</v>
      </c>
      <c r="E154" s="43" t="str">
        <f>IF(F154&lt;&gt;"",IFERROR(VLOOKUP(F154,Категории!A:B,2,0),""),"Требуется категория")</f>
        <v>Бейсболки</v>
      </c>
      <c r="F154" s="44" t="s">
        <v>2316</v>
      </c>
      <c r="G154" s="44" t="s">
        <v>884</v>
      </c>
      <c r="H154" s="44" t="s">
        <v>388</v>
      </c>
      <c r="J154" s="43" t="str">
        <f>'1C'!$AF$1</f>
        <v>American Needle</v>
      </c>
      <c r="K154" s="104" t="s">
        <v>819</v>
      </c>
      <c r="L154" s="59" t="str">
        <f>IF(K154&lt;&gt;"",IFERROR(VLOOKUP(A154,'1C'!A:T,8,0),IFERROR(VLOOKUP(K154,Colors!D:E,2,0),"")),"")</f>
        <v>черный</v>
      </c>
      <c r="M154" s="59" t="str">
        <f>IF(K154&lt;&gt;"",IFERROR(VLOOKUP(A154,'1C'!A:T,18,0),IFERROR(VLOOKUP(K154,Colors!D:E,2,0),"")),"")</f>
        <v>черный</v>
      </c>
      <c r="N154" s="141" t="str">
        <f>Order!B152</f>
        <v>100% Хлопок</v>
      </c>
      <c r="P154" s="44" t="s">
        <v>43</v>
      </c>
      <c r="Q154" s="59" t="s">
        <v>15</v>
      </c>
      <c r="R154" s="58" t="s">
        <v>382</v>
      </c>
      <c r="S154" s="44">
        <v>24</v>
      </c>
      <c r="AQ154" s="59">
        <f t="shared" si="1"/>
        <v>24</v>
      </c>
      <c r="AR154" s="66" t="str">
        <f>Order!A152</f>
        <v>BD</v>
      </c>
      <c r="AS154" s="56" t="str">
        <f ca="1">IF(BA154&gt;0,_xlfn.XLOOKUP(A154,'1C'!$A:$A,'1C'!P:P,"",0,),IF(AR154&lt;&gt;"",VLOOKUP(AR154,INDIRECT(SUBSTITUTE($J154," ","")&amp;"Manufactures"),3,0),"Требуется код страны"))</f>
        <v>American Needle, Inc; 1275 Busch Parkway, Buffalo Grove, IL 60089, USA</v>
      </c>
      <c r="AT154" s="56" t="str">
        <f ca="1">IF(BA154&gt;0,_xlfn.XLOOKUP(A154,'1C'!$A:$A,'1C'!O:O,"",0),IF(AR154&lt;&gt;"",VLOOKUP(AR154,INDIRECT(SUBSTITUTE($J154," ","")&amp;"Manufactures"),2,0),"Требуется код страны"))</f>
        <v>Бангладеш</v>
      </c>
      <c r="AU154" s="76">
        <f t="shared" si="2"/>
        <v>0.1</v>
      </c>
      <c r="AV154" s="43">
        <f t="shared" si="3"/>
        <v>0.15000000000000002</v>
      </c>
      <c r="AW154" s="43">
        <f t="shared" si="4"/>
        <v>2.4000000000000004</v>
      </c>
      <c r="AX154" s="43">
        <f t="shared" si="5"/>
        <v>3.6000000000000005</v>
      </c>
      <c r="AY154" s="171">
        <v>7.2250000000000005</v>
      </c>
      <c r="AZ154" s="172">
        <f t="shared" si="6"/>
        <v>173.4</v>
      </c>
      <c r="BA154" s="45">
        <f>IF(A154&lt;&gt;"",IF(_xlfn.XLOOKUP(A154,'1C'!A:A,'1C'!A:A,0,0)&gt;0,1,0),"")</f>
        <v>0</v>
      </c>
      <c r="BB154" s="150">
        <f>IF(C154&lt;&gt;"",IF(_xlfn.XLOOKUP(C154,'1C'!S:S,'1C'!S:S,0,0)&gt;0,0,1),"")</f>
        <v>1</v>
      </c>
      <c r="BC154" s="45" t="str">
        <f t="shared" si="7"/>
        <v>-</v>
      </c>
    </row>
    <row r="155" spans="1:55" ht="119.65" customHeight="1">
      <c r="A155" s="43" t="str">
        <f t="shared" si="0"/>
        <v>43622A-VGKblk</v>
      </c>
      <c r="B155" s="45" t="str">
        <f>IF(C155&lt;&gt;"",_xlfn.XLOOKUP(A155,'1C'!A:A,'1C'!B:B,MID(_xlfn.XLOOKUP(C155,'1C'!S:S,'1C'!B:B,"new",0),1,7)&amp;IF(BC155=1,IF(L155&lt;&gt;"",_xlfn.XLOOKUP(L155,Colors!A:A,Colors!B:B,"new",0),"требуется цвет"),""),0))</f>
        <v>06-068-09</v>
      </c>
      <c r="C155" s="44" t="s">
        <v>2193</v>
      </c>
      <c r="D155" s="43" t="str">
        <f>IF(A155&lt;&gt;"",_xlfn.XLOOKUP(C155,'1C'!S:S,'1C'!T:T,"",0),"")</f>
        <v>Vegas Golden Knights NHL</v>
      </c>
      <c r="E155" s="43" t="str">
        <f>IF(F155&lt;&gt;"",IFERROR(VLOOKUP(F155,Категории!A:B,2,0),""),"Требуется категория")</f>
        <v>Бейсболки</v>
      </c>
      <c r="F155" s="43" t="str">
        <f>IF(A155&lt;&gt;"",IF(BA155&gt;0,_xlfn.XLOOKUP(A155,'1C'!A:A,'1C'!J:J,"",0),_xlfn.XLOOKUP(C155,'1C'!S:S,'1C'!J:J,"",0)),"")</f>
        <v>Бейсболка</v>
      </c>
      <c r="G155" s="43" t="str">
        <f>IF(C155&lt;&gt;"",IF(BA155&gt;0,_xlfn.XLOOKUP(A155,'1C'!A:A,'1C'!L:L,"",0),_xlfn.XLOOKUP(C155,'1C'!S:S,'1C'!L:L,"",0)),"")</f>
        <v>AMERICAN NEEDLE-Sport</v>
      </c>
      <c r="H155" s="43" t="str">
        <f>IF(A155&lt;&gt;"",_xlfn.XLOOKUP(A155,'1C'!A:A,'1C'!M:M,_xlfn.XLOOKUP(C155,'1C'!S:S,'1C'!M:M,"",0),0))</f>
        <v>всесезон</v>
      </c>
      <c r="J155" s="43" t="str">
        <f>'1C'!$AF$1</f>
        <v>American Needle</v>
      </c>
      <c r="K155" s="104" t="s">
        <v>843</v>
      </c>
      <c r="L155" s="59" t="str">
        <f>IF(K155&lt;&gt;"",IFERROR(VLOOKUP(A155,'1C'!A:T,8,0),IFERROR(VLOOKUP(K155,Colors!D:E,2,0),"")),"")</f>
        <v>черный</v>
      </c>
      <c r="M155" s="59" t="str">
        <f>IF(K155&lt;&gt;"",IFERROR(VLOOKUP(A155,'1C'!A:T,18,0),IFERROR(VLOOKUP(K155,Colors!D:E,2,0),"")),"")</f>
        <v>черный</v>
      </c>
      <c r="N155" s="147" t="str">
        <f>IF(A155&lt;&gt;"",_xlfn.XLOOKUP(A155,'1C'!A:A,'1C'!I:I,_xlfn.XLOOKUP(C155,'1C'!S:S,'1C'!I:I,"",0),0),"")</f>
        <v>100% хлопок</v>
      </c>
      <c r="P155" s="43" t="str">
        <f>IF(A155&lt;&gt;"",_xlfn.XLOOKUP(A155,'1C'!A:A,'1C'!N:N,_xlfn.XLOOKUP(C155,'1C'!S:S,'1C'!N:N,"",0),0),"")</f>
        <v>хлопковые</v>
      </c>
      <c r="Q155" s="59" t="s">
        <v>15</v>
      </c>
      <c r="R155" s="43" t="str">
        <f>IF(A155&lt;&gt;"",_xlfn.XLOOKUP(A155,'1C'!A:A,'1C'!K:K,_xlfn.XLOOKUP(C155,'1C'!S:S,'1C'!K:K,"",0),0),"")</f>
        <v>Унисекс</v>
      </c>
      <c r="S155" s="44">
        <v>40</v>
      </c>
      <c r="AQ155" s="59">
        <f t="shared" si="1"/>
        <v>40</v>
      </c>
      <c r="AR155" s="43" t="str">
        <f>IF(A155&lt;&gt;"",_xlfn.XLOOKUP(_xlfn.XLOOKUP(A155,'1C'!A:A,'1C'!O:O,_xlfn.XLOOKUP(C155,'1C'!S:S,'1C'!O:O,"",0),0),Settings!N:N,Settings!O:O,"",0),"")</f>
        <v>BD</v>
      </c>
      <c r="AS155" s="56" t="str">
        <f ca="1">IF(BA155&gt;0,_xlfn.XLOOKUP(A155,'1C'!$A:$A,'1C'!P:P,"",0,),IF(AR155&lt;&gt;"",VLOOKUP(AR155,INDIRECT(SUBSTITUTE($J155," ","")&amp;"Manufactures"),3,0),"Требуется код страны"))</f>
        <v>American Needle, Inc; 1275 Busch Parkway, Buffalo Grove, IL 60089, USA</v>
      </c>
      <c r="AT155" s="56" t="str">
        <f ca="1">IF(BA155&gt;0,_xlfn.XLOOKUP(A155,'1C'!$A:$A,'1C'!O:O,"",0),IF(AR155&lt;&gt;"",VLOOKUP(AR155,INDIRECT(SUBSTITUTE($J155," ","")&amp;"Manufactures"),2,0),"Требуется код страны"))</f>
        <v>Бангладеш</v>
      </c>
      <c r="AU155" s="76">
        <f t="shared" si="2"/>
        <v>0.1</v>
      </c>
      <c r="AV155" s="43">
        <f t="shared" si="3"/>
        <v>0.15000000000000002</v>
      </c>
      <c r="AW155" s="43">
        <f t="shared" si="4"/>
        <v>4</v>
      </c>
      <c r="AX155" s="43">
        <f t="shared" si="5"/>
        <v>6.0000000000000009</v>
      </c>
      <c r="AY155" s="171">
        <v>8.9250000000000007</v>
      </c>
      <c r="AZ155" s="172">
        <f t="shared" si="6"/>
        <v>357</v>
      </c>
      <c r="BA155" s="45">
        <f>IF(A155&lt;&gt;"",IF(_xlfn.XLOOKUP(A155,'1C'!A:A,'1C'!A:A,0,0)&gt;0,1,0),"")</f>
        <v>1</v>
      </c>
      <c r="BB155" s="150">
        <f>IF(C155&lt;&gt;"",IF(_xlfn.XLOOKUP(C155,'1C'!S:S,'1C'!S:S,0,0)&gt;0,0,1),"")</f>
        <v>0</v>
      </c>
      <c r="BC155" s="45">
        <f t="shared" si="7"/>
        <v>0</v>
      </c>
    </row>
    <row r="156" spans="1:55" ht="108.4" customHeight="1">
      <c r="A156" s="43" t="str">
        <f t="shared" si="0"/>
        <v>43692A-NHLblack-camo</v>
      </c>
      <c r="B156" s="45" t="str">
        <f>IF(C156&lt;&gt;"",_xlfn.XLOOKUP(A156,'1C'!A:A,'1C'!B:B,MID(_xlfn.XLOOKUP(C156,'1C'!S:S,'1C'!B:B,"new",0),1,7)&amp;IF(BC156=1,IF(L156&lt;&gt;"",_xlfn.XLOOKUP(L156,Colors!A:A,Colors!B:B,"new",0),"требуется цвет"),""),0))</f>
        <v>06-277-75</v>
      </c>
      <c r="C156" s="44" t="s">
        <v>2194</v>
      </c>
      <c r="D156" s="43" t="str">
        <f>IF(A156&lt;&gt;"",_xlfn.XLOOKUP(C156,'1C'!S:S,'1C'!T:T,"",0),"")</f>
        <v>Original 6 Sundown NHL</v>
      </c>
      <c r="E156" s="43" t="str">
        <f>IF(F156&lt;&gt;"",IFERROR(VLOOKUP(F156,Категории!A:B,2,0),""),"Требуется категория")</f>
        <v>Бейсболки</v>
      </c>
      <c r="F156" s="43" t="str">
        <f>IF(A156&lt;&gt;"",IF(BA156&gt;0,_xlfn.XLOOKUP(A156,'1C'!A:A,'1C'!J:J,"",0),_xlfn.XLOOKUP(C156,'1C'!S:S,'1C'!J:J,"",0)),"")</f>
        <v>Бейсболка с прямым козырьком</v>
      </c>
      <c r="G156" s="43" t="str">
        <f>IF(C156&lt;&gt;"",IF(BA156&gt;0,_xlfn.XLOOKUP(A156,'1C'!A:A,'1C'!L:L,"",0),_xlfn.XLOOKUP(C156,'1C'!S:S,'1C'!L:L,"",0)),"")</f>
        <v>Sport</v>
      </c>
      <c r="H156" s="43" t="str">
        <f>IF(A156&lt;&gt;"",_xlfn.XLOOKUP(A156,'1C'!A:A,'1C'!M:M,_xlfn.XLOOKUP(C156,'1C'!S:S,'1C'!M:M,"",0),0))</f>
        <v>всесезон</v>
      </c>
      <c r="J156" s="43" t="str">
        <f>'1C'!$AF$1</f>
        <v>American Needle</v>
      </c>
      <c r="K156" s="104" t="s">
        <v>1853</v>
      </c>
      <c r="L156" s="59" t="str">
        <f>IF(K156&lt;&gt;"",IFERROR(VLOOKUP(A156,'1C'!A:T,8,0),IFERROR(VLOOKUP(K156,Colors!D:E,2,0),"")),"")</f>
        <v>черный / камуфляж</v>
      </c>
      <c r="M156" s="59" t="str">
        <f>IF(K156&lt;&gt;"",IFERROR(VLOOKUP(A156,'1C'!A:T,18,0),IFERROR(VLOOKUP(K156,Colors!D:E,2,0),"")),"")</f>
        <v>черный</v>
      </c>
      <c r="N156" s="147" t="str">
        <f>IF(A156&lt;&gt;"",_xlfn.XLOOKUP(A156,'1C'!A:A,'1C'!I:I,_xlfn.XLOOKUP(C156,'1C'!S:S,'1C'!I:I,"",0),0),"")</f>
        <v>80% акрил - 20% шерсть</v>
      </c>
      <c r="P156" s="43" t="str">
        <f>IF(A156&lt;&gt;"",_xlfn.XLOOKUP(A156,'1C'!A:A,'1C'!N:N,_xlfn.XLOOKUP(C156,'1C'!S:S,'1C'!N:N,"",0),0),"")</f>
        <v>шерстяные</v>
      </c>
      <c r="Q156" s="59" t="s">
        <v>15</v>
      </c>
      <c r="R156" s="43" t="str">
        <f>IF(A156&lt;&gt;"",_xlfn.XLOOKUP(A156,'1C'!A:A,'1C'!K:K,_xlfn.XLOOKUP(C156,'1C'!S:S,'1C'!K:K,"",0),0),"")</f>
        <v>Унисекс</v>
      </c>
      <c r="S156" s="44">
        <v>12</v>
      </c>
      <c r="AQ156" s="59">
        <f t="shared" si="1"/>
        <v>12</v>
      </c>
      <c r="AR156" s="43" t="str">
        <f>IF(A156&lt;&gt;"",_xlfn.XLOOKUP(_xlfn.XLOOKUP(A156,'1C'!A:A,'1C'!O:O,_xlfn.XLOOKUP(C156,'1C'!S:S,'1C'!O:O,"",0),0),Settings!N:N,Settings!O:O,"",0),"")</f>
        <v>BD</v>
      </c>
      <c r="AS156" s="56" t="str">
        <f ca="1">IF(BA156&gt;0,_xlfn.XLOOKUP(A156,'1C'!$A:$A,'1C'!P:P,"",0,),IF(AR156&lt;&gt;"",VLOOKUP(AR156,INDIRECT(SUBSTITUTE($J156," ","")&amp;"Manufactures"),3,0),"Требуется код страны"))</f>
        <v>American Needle, Inc; 1275 Busch Parkway, Buffalo Grove, IL 60089, USA</v>
      </c>
      <c r="AT156" s="56" t="str">
        <f ca="1">IF(BA156&gt;0,_xlfn.XLOOKUP(A156,'1C'!$A:$A,'1C'!O:O,"",0),IF(AR156&lt;&gt;"",VLOOKUP(AR156,INDIRECT(SUBSTITUTE($J156," ","")&amp;"Manufactures"),2,0),"Требуется код страны"))</f>
        <v>Бангладеш</v>
      </c>
      <c r="AU156" s="76">
        <f t="shared" si="2"/>
        <v>0.1</v>
      </c>
      <c r="AV156" s="43">
        <f t="shared" si="3"/>
        <v>0.15000000000000002</v>
      </c>
      <c r="AW156" s="43">
        <f t="shared" si="4"/>
        <v>1.2000000000000002</v>
      </c>
      <c r="AX156" s="43">
        <f t="shared" si="5"/>
        <v>1.8000000000000003</v>
      </c>
      <c r="AY156" s="171">
        <v>9.7750000000000004</v>
      </c>
      <c r="AZ156" s="172">
        <f t="shared" si="6"/>
        <v>117.30000000000001</v>
      </c>
      <c r="BA156" s="45">
        <f>IF(A156&lt;&gt;"",IF(_xlfn.XLOOKUP(A156,'1C'!A:A,'1C'!A:A,0,0)&gt;0,1,0),"")</f>
        <v>1</v>
      </c>
      <c r="BB156" s="150">
        <f>IF(C156&lt;&gt;"",IF(_xlfn.XLOOKUP(C156,'1C'!S:S,'1C'!S:S,0,0)&gt;0,0,1),"")</f>
        <v>0</v>
      </c>
      <c r="BC156" s="45">
        <f t="shared" si="7"/>
        <v>0</v>
      </c>
    </row>
    <row r="157" spans="1:55" ht="120.6" customHeight="1">
      <c r="A157" s="43" t="str">
        <f t="shared" si="0"/>
        <v>43870A-CALIblk</v>
      </c>
      <c r="B157" s="45" t="str">
        <f>IF(C157&lt;&gt;"",_xlfn.XLOOKUP(A157,'1C'!A:A,'1C'!B:B,MID(_xlfn.XLOOKUP(C157,'1C'!S:S,'1C'!B:B,"new",0),1,7)&amp;IF(BC157=1,IF(L157&lt;&gt;"",_xlfn.XLOOKUP(L157,Colors!A:A,Colors!B:B,"new",0),"требуется цвет"),""),0))</f>
        <v>06-074-09</v>
      </c>
      <c r="C157" s="44" t="s">
        <v>2195</v>
      </c>
      <c r="D157" s="43" t="str">
        <f>IF(A157&lt;&gt;"",_xlfn.XLOOKUP(C157,'1C'!S:S,'1C'!T:T,"",0),"")</f>
        <v>California</v>
      </c>
      <c r="E157" s="43" t="str">
        <f>IF(F157&lt;&gt;"",IFERROR(VLOOKUP(F157,Категории!A:B,2,0),""),"Требуется категория")</f>
        <v>Бейсболки</v>
      </c>
      <c r="F157" s="43" t="str">
        <f>IF(A157&lt;&gt;"",IF(BA157&gt;0,_xlfn.XLOOKUP(A157,'1C'!A:A,'1C'!J:J,"",0),_xlfn.XLOOKUP(C157,'1C'!S:S,'1C'!J:J,"",0)),"")</f>
        <v>Бейсболка</v>
      </c>
      <c r="G157" s="43" t="str">
        <f>IF(C157&lt;&gt;"",IF(BA157&gt;0,_xlfn.XLOOKUP(A157,'1C'!A:A,'1C'!L:L,"",0),_xlfn.XLOOKUP(C157,'1C'!S:S,'1C'!L:L,"",0)),"")</f>
        <v>AMERICAN NEEDLE-State</v>
      </c>
      <c r="H157" s="43" t="str">
        <f>IF(A157&lt;&gt;"",_xlfn.XLOOKUP(A157,'1C'!A:A,'1C'!M:M,_xlfn.XLOOKUP(C157,'1C'!S:S,'1C'!M:M,"",0),0))</f>
        <v>всесезон</v>
      </c>
      <c r="J157" s="43" t="str">
        <f>'1C'!$AF$1</f>
        <v>American Needle</v>
      </c>
      <c r="K157" s="104" t="s">
        <v>843</v>
      </c>
      <c r="L157" s="59" t="str">
        <f>IF(K157&lt;&gt;"",IFERROR(VLOOKUP(A157,'1C'!A:T,8,0),IFERROR(VLOOKUP(K157,Colors!D:E,2,0),"")),"")</f>
        <v>черный</v>
      </c>
      <c r="M157" s="59" t="str">
        <f>IF(K157&lt;&gt;"",IFERROR(VLOOKUP(A157,'1C'!A:T,18,0),IFERROR(VLOOKUP(K157,Colors!D:E,2,0),"")),"")</f>
        <v>черный</v>
      </c>
      <c r="N157" s="147" t="str">
        <f>IF(A157&lt;&gt;"",_xlfn.XLOOKUP(A157,'1C'!A:A,'1C'!I:I,_xlfn.XLOOKUP(C157,'1C'!S:S,'1C'!I:I,"",0),0),"")</f>
        <v>100% хлопок</v>
      </c>
      <c r="P157" s="43" t="str">
        <f>IF(A157&lt;&gt;"",_xlfn.XLOOKUP(A157,'1C'!A:A,'1C'!N:N,_xlfn.XLOOKUP(C157,'1C'!S:S,'1C'!N:N,"",0),0),"")</f>
        <v>хлопковые</v>
      </c>
      <c r="Q157" s="59" t="s">
        <v>15</v>
      </c>
      <c r="R157" s="43" t="str">
        <f>IF(A157&lt;&gt;"",_xlfn.XLOOKUP(A157,'1C'!A:A,'1C'!K:K,_xlfn.XLOOKUP(C157,'1C'!S:S,'1C'!K:K,"",0),0),"")</f>
        <v>Унисекс</v>
      </c>
      <c r="S157" s="44">
        <v>12</v>
      </c>
      <c r="AQ157" s="59">
        <f t="shared" si="1"/>
        <v>12</v>
      </c>
      <c r="AR157" s="43" t="str">
        <f>IF(A157&lt;&gt;"",_xlfn.XLOOKUP(_xlfn.XLOOKUP(A157,'1C'!A:A,'1C'!O:O,_xlfn.XLOOKUP(C157,'1C'!S:S,'1C'!O:O,"",0),0),Settings!N:N,Settings!O:O,"",0),"")</f>
        <v>CN</v>
      </c>
      <c r="AS157" s="56" t="str">
        <f ca="1">IF(BA157&gt;0,_xlfn.XLOOKUP(A157,'1C'!$A:$A,'1C'!P:P,"",0,),IF(AR157&lt;&gt;"",VLOOKUP(AR157,INDIRECT(SUBSTITUTE($J157," ","")&amp;"Manufactures"),3,0),"Требуется код страны"))</f>
        <v>American Needle, Inc; 1275 Busch Parkway, Buffalo Grove, IL 60089, USA</v>
      </c>
      <c r="AT157" s="56" t="str">
        <f ca="1">IF(BA157&gt;0,_xlfn.XLOOKUP(A157,'1C'!$A:$A,'1C'!O:O,"",0),IF(AR157&lt;&gt;"",VLOOKUP(AR157,INDIRECT(SUBSTITUTE($J157," ","")&amp;"Manufactures"),2,0),"Требуется код страны"))</f>
        <v>Китай</v>
      </c>
      <c r="AU157" s="76">
        <f t="shared" si="2"/>
        <v>0.1</v>
      </c>
      <c r="AV157" s="43">
        <f t="shared" si="3"/>
        <v>0.15000000000000002</v>
      </c>
      <c r="AW157" s="43">
        <f t="shared" si="4"/>
        <v>1.2000000000000002</v>
      </c>
      <c r="AX157" s="43">
        <f t="shared" si="5"/>
        <v>1.8000000000000003</v>
      </c>
      <c r="AY157" s="171">
        <v>7.6499999999999995</v>
      </c>
      <c r="AZ157" s="172">
        <f t="shared" si="6"/>
        <v>91.8</v>
      </c>
      <c r="BA157" s="45">
        <f>IF(A157&lt;&gt;"",IF(_xlfn.XLOOKUP(A157,'1C'!A:A,'1C'!A:A,0,0)&gt;0,1,0),"")</f>
        <v>1</v>
      </c>
      <c r="BB157" s="150">
        <f>IF(C157&lt;&gt;"",IF(_xlfn.XLOOKUP(C157,'1C'!S:S,'1C'!S:S,0,0)&gt;0,0,1),"")</f>
        <v>0</v>
      </c>
      <c r="BC157" s="45">
        <f t="shared" si="7"/>
        <v>0</v>
      </c>
    </row>
    <row r="158" spans="1:55" ht="137.1" customHeight="1">
      <c r="A158" s="43" t="str">
        <f t="shared" si="0"/>
        <v>43870A-HTIblack</v>
      </c>
      <c r="B158" s="45" t="str">
        <f>IF(C158&lt;&gt;"",_xlfn.XLOOKUP(A158,'1C'!A:A,'1C'!B:B,MID(_xlfn.XLOOKUP(C158,'1C'!S:S,'1C'!B:B,"new",0),1,7)&amp;IF(BC158=1,IF(L158&lt;&gt;"",_xlfn.XLOOKUP(L158,Colors!A:A,Colors!B:B,"new",0),"требуется цвет"),""),0))</f>
        <v>new</v>
      </c>
      <c r="C158" s="44" t="s">
        <v>2196</v>
      </c>
      <c r="D158" s="44" t="str">
        <f>Order!C156</f>
        <v>HEPCAT</v>
      </c>
      <c r="E158" s="43" t="str">
        <f>IF(F158&lt;&gt;"",IFERROR(VLOOKUP(F158,Категории!A:B,2,0),""),"Требуется категория")</f>
        <v>Бейсболки</v>
      </c>
      <c r="F158" s="44" t="s">
        <v>2315</v>
      </c>
      <c r="G158" s="44" t="s">
        <v>884</v>
      </c>
      <c r="H158" s="44" t="s">
        <v>388</v>
      </c>
      <c r="J158" s="43" t="str">
        <f>'1C'!$AF$1</f>
        <v>American Needle</v>
      </c>
      <c r="K158" s="104" t="s">
        <v>819</v>
      </c>
      <c r="L158" s="59" t="str">
        <f>IF(K158&lt;&gt;"",IFERROR(VLOOKUP(A158,'1C'!A:T,8,0),IFERROR(VLOOKUP(K158,Colors!D:E,2,0),"")),"")</f>
        <v>черный</v>
      </c>
      <c r="M158" s="59" t="str">
        <f>IF(K158&lt;&gt;"",IFERROR(VLOOKUP(A158,'1C'!A:T,18,0),IFERROR(VLOOKUP(K158,Colors!D:E,2,0),"")),"")</f>
        <v>черный</v>
      </c>
      <c r="N158" s="141" t="str">
        <f>Order!B156</f>
        <v>100% Хлопок</v>
      </c>
      <c r="P158" s="44" t="s">
        <v>43</v>
      </c>
      <c r="Q158" s="59" t="s">
        <v>15</v>
      </c>
      <c r="R158" s="58" t="s">
        <v>382</v>
      </c>
      <c r="S158" s="44">
        <v>29</v>
      </c>
      <c r="AQ158" s="59">
        <f t="shared" si="1"/>
        <v>29</v>
      </c>
      <c r="AR158" s="66" t="str">
        <f>Order!A156</f>
        <v>CN</v>
      </c>
      <c r="AS158" s="56" t="str">
        <f ca="1">IF(BA158&gt;0,_xlfn.XLOOKUP(A158,'1C'!$A:$A,'1C'!P:P,"",0,),IF(AR158&lt;&gt;"",VLOOKUP(AR158,INDIRECT(SUBSTITUTE($J158," ","")&amp;"Manufactures"),3,0),"Требуется код страны"))</f>
        <v>American Needle, Inc; 1275 Busch Parkway, Buffalo Grove, IL 60089, USA</v>
      </c>
      <c r="AT158" s="56" t="str">
        <f ca="1">IF(BA158&gt;0,_xlfn.XLOOKUP(A158,'1C'!$A:$A,'1C'!O:O,"",0),IF(AR158&lt;&gt;"",VLOOKUP(AR158,INDIRECT(SUBSTITUTE($J158," ","")&amp;"Manufactures"),2,0),"Требуется код страны"))</f>
        <v>Китай</v>
      </c>
      <c r="AU158" s="76">
        <f t="shared" si="2"/>
        <v>0.1</v>
      </c>
      <c r="AV158" s="43">
        <f t="shared" si="3"/>
        <v>0.15000000000000002</v>
      </c>
      <c r="AW158" s="43">
        <f t="shared" si="4"/>
        <v>2.9000000000000004</v>
      </c>
      <c r="AX158" s="43">
        <f t="shared" si="5"/>
        <v>4.3500000000000005</v>
      </c>
      <c r="AY158" s="171">
        <v>7.6499999999999995</v>
      </c>
      <c r="AZ158" s="172">
        <f t="shared" si="6"/>
        <v>221.85</v>
      </c>
      <c r="BA158" s="45">
        <f>IF(A158&lt;&gt;"",IF(_xlfn.XLOOKUP(A158,'1C'!A:A,'1C'!A:A,0,0)&gt;0,1,0),"")</f>
        <v>0</v>
      </c>
      <c r="BB158" s="150">
        <f>IF(C158&lt;&gt;"",IF(_xlfn.XLOOKUP(C158,'1C'!S:S,'1C'!S:S,0,0)&gt;0,0,1),"")</f>
        <v>1</v>
      </c>
      <c r="BC158" s="45" t="str">
        <f t="shared" si="7"/>
        <v>-</v>
      </c>
    </row>
    <row r="159" spans="1:55" ht="123.4" customHeight="1">
      <c r="A159" s="43" t="str">
        <f t="shared" si="0"/>
        <v>43870A-KCKnavy</v>
      </c>
      <c r="B159" s="45" t="str">
        <f>IF(C159&lt;&gt;"",_xlfn.XLOOKUP(A159,'1C'!A:A,'1C'!B:B,MID(_xlfn.XLOOKUP(C159,'1C'!S:S,'1C'!B:B,"new",0),1,7)&amp;IF(BC159=1,IF(L159&lt;&gt;"",_xlfn.XLOOKUP(L159,Colors!A:A,Colors!B:B,"new",0),"требуется цвет"),""),0))</f>
        <v>06-281-16</v>
      </c>
      <c r="C159" s="44" t="s">
        <v>2197</v>
      </c>
      <c r="D159" s="43" t="str">
        <f>IF(A159&lt;&gt;"",_xlfn.XLOOKUP(C159,'1C'!S:S,'1C'!T:T,"",0),"")</f>
        <v>Kansas City Katz Hepcat MILB</v>
      </c>
      <c r="E159" s="43" t="str">
        <f>IF(F159&lt;&gt;"",IFERROR(VLOOKUP(F159,Категории!A:B,2,0),""),"Требуется категория")</f>
        <v>Бейсболки</v>
      </c>
      <c r="F159" s="43" t="str">
        <f>IF(A159&lt;&gt;"",IF(BA159&gt;0,_xlfn.XLOOKUP(A159,'1C'!A:A,'1C'!J:J,"",0),_xlfn.XLOOKUP(C159,'1C'!S:S,'1C'!J:J,"",0)),"")</f>
        <v>Бейсболка</v>
      </c>
      <c r="G159" s="43" t="str">
        <f>IF(C159&lt;&gt;"",IF(BA159&gt;0,_xlfn.XLOOKUP(A159,'1C'!A:A,'1C'!L:L,"",0),_xlfn.XLOOKUP(C159,'1C'!S:S,'1C'!L:L,"",0)),"")</f>
        <v>Sport</v>
      </c>
      <c r="H159" s="43" t="str">
        <f>IF(A159&lt;&gt;"",_xlfn.XLOOKUP(A159,'1C'!A:A,'1C'!M:M,_xlfn.XLOOKUP(C159,'1C'!S:S,'1C'!M:M,"",0),0))</f>
        <v>всесезон</v>
      </c>
      <c r="J159" s="43" t="str">
        <f>'1C'!$AF$1</f>
        <v>American Needle</v>
      </c>
      <c r="K159" s="104" t="s">
        <v>818</v>
      </c>
      <c r="L159" s="59" t="str">
        <f>IF(K159&lt;&gt;"",IFERROR(VLOOKUP(A159,'1C'!A:T,8,0),IFERROR(VLOOKUP(K159,Colors!D:E,2,0),"")),"")</f>
        <v>темно-синий</v>
      </c>
      <c r="M159" s="59" t="str">
        <f>IF(K159&lt;&gt;"",IFERROR(VLOOKUP(A159,'1C'!A:T,18,0),IFERROR(VLOOKUP(K159,Colors!D:E,2,0),"")),"")</f>
        <v>синий</v>
      </c>
      <c r="N159" s="147" t="str">
        <f>IF(A159&lt;&gt;"",_xlfn.XLOOKUP(A159,'1C'!A:A,'1C'!I:I,_xlfn.XLOOKUP(C159,'1C'!S:S,'1C'!I:I,"",0),0),"")</f>
        <v>100% хлопок</v>
      </c>
      <c r="P159" s="43" t="str">
        <f>IF(A159&lt;&gt;"",_xlfn.XLOOKUP(A159,'1C'!A:A,'1C'!N:N,_xlfn.XLOOKUP(C159,'1C'!S:S,'1C'!N:N,"",0),0),"")</f>
        <v>хлопковые</v>
      </c>
      <c r="Q159" s="59" t="s">
        <v>15</v>
      </c>
      <c r="R159" s="43" t="str">
        <f>IF(A159&lt;&gt;"",_xlfn.XLOOKUP(A159,'1C'!A:A,'1C'!K:K,_xlfn.XLOOKUP(C159,'1C'!S:S,'1C'!K:K,"",0),0),"")</f>
        <v>Унисекс</v>
      </c>
      <c r="S159" s="44">
        <v>29</v>
      </c>
      <c r="AQ159" s="59">
        <f t="shared" si="1"/>
        <v>29</v>
      </c>
      <c r="AR159" s="43" t="str">
        <f>IF(A159&lt;&gt;"",_xlfn.XLOOKUP(_xlfn.XLOOKUP(A159,'1C'!A:A,'1C'!O:O,_xlfn.XLOOKUP(C159,'1C'!S:S,'1C'!O:O,"",0),0),Settings!N:N,Settings!O:O,"",0),"")</f>
        <v>CN</v>
      </c>
      <c r="AS159" s="56" t="str">
        <f ca="1">IF(BA159&gt;0,_xlfn.XLOOKUP(A159,'1C'!$A:$A,'1C'!P:P,"",0,),IF(AR159&lt;&gt;"",VLOOKUP(AR159,INDIRECT(SUBSTITUTE($J159," ","")&amp;"Manufactures"),3,0),"Требуется код страны"))</f>
        <v>American Needle, Inc; 1275 Busch Parkway, Buffalo Grove, IL 60089, USA</v>
      </c>
      <c r="AT159" s="56" t="str">
        <f ca="1">IF(BA159&gt;0,_xlfn.XLOOKUP(A159,'1C'!$A:$A,'1C'!O:O,"",0),IF(AR159&lt;&gt;"",VLOOKUP(AR159,INDIRECT(SUBSTITUTE($J159," ","")&amp;"Manufactures"),2,0),"Требуется код страны"))</f>
        <v>Китай</v>
      </c>
      <c r="AU159" s="76">
        <f t="shared" si="2"/>
        <v>0.1</v>
      </c>
      <c r="AV159" s="43">
        <f t="shared" si="3"/>
        <v>0.15000000000000002</v>
      </c>
      <c r="AW159" s="43">
        <f t="shared" si="4"/>
        <v>2.9000000000000004</v>
      </c>
      <c r="AX159" s="43">
        <f t="shared" si="5"/>
        <v>4.3500000000000005</v>
      </c>
      <c r="AY159" s="171">
        <v>7.6499999999999995</v>
      </c>
      <c r="AZ159" s="172">
        <f t="shared" si="6"/>
        <v>221.85</v>
      </c>
      <c r="BA159" s="45">
        <f>IF(A159&lt;&gt;"",IF(_xlfn.XLOOKUP(A159,'1C'!A:A,'1C'!A:A,0,0)&gt;0,1,0),"")</f>
        <v>1</v>
      </c>
      <c r="BB159" s="150">
        <f>IF(C159&lt;&gt;"",IF(_xlfn.XLOOKUP(C159,'1C'!S:S,'1C'!S:S,0,0)&gt;0,0,1),"")</f>
        <v>0</v>
      </c>
      <c r="BC159" s="45">
        <f t="shared" si="7"/>
        <v>0</v>
      </c>
    </row>
    <row r="160" spans="1:55" ht="120" customHeight="1">
      <c r="A160" s="43" t="str">
        <f t="shared" si="0"/>
        <v>43870A-MTEVnavy</v>
      </c>
      <c r="B160" s="45" t="str">
        <f>IF(C160&lt;&gt;"",_xlfn.XLOOKUP(A160,'1C'!A:A,'1C'!B:B,MID(_xlfn.XLOOKUP(C160,'1C'!S:S,'1C'!B:B,"new",0),1,7)&amp;IF(BC160=1,IF(L160&lt;&gt;"",_xlfn.XLOOKUP(L160,Colors!A:A,Colors!B:B,"new",0),"требуется цвет"),""),0))</f>
        <v>new</v>
      </c>
      <c r="C160" s="44" t="s">
        <v>2198</v>
      </c>
      <c r="D160" s="44" t="str">
        <f>Order!C158</f>
        <v>HEPCAT</v>
      </c>
      <c r="E160" s="43" t="str">
        <f>IF(F160&lt;&gt;"",IFERROR(VLOOKUP(F160,Категории!A:B,2,0),""),"Требуется категория")</f>
        <v>Бейсболки</v>
      </c>
      <c r="F160" s="44" t="s">
        <v>2315</v>
      </c>
      <c r="G160" s="44" t="s">
        <v>884</v>
      </c>
      <c r="H160" s="44" t="s">
        <v>388</v>
      </c>
      <c r="J160" s="43" t="str">
        <f>'1C'!$AF$1</f>
        <v>American Needle</v>
      </c>
      <c r="K160" s="104" t="s">
        <v>818</v>
      </c>
      <c r="L160" s="59" t="str">
        <f>IF(K160&lt;&gt;"",IFERROR(VLOOKUP(A160,'1C'!A:T,8,0),IFERROR(VLOOKUP(K160,Colors!D:E,2,0),"")),"")</f>
        <v>темно-синий</v>
      </c>
      <c r="M160" s="59" t="str">
        <f>IF(K160&lt;&gt;"",IFERROR(VLOOKUP(A160,'1C'!A:T,18,0),IFERROR(VLOOKUP(K160,Colors!D:E,2,0),"")),"")</f>
        <v>темно-синий</v>
      </c>
      <c r="N160" s="141" t="str">
        <f>Order!B158</f>
        <v>100% Хлопок</v>
      </c>
      <c r="P160" s="44" t="s">
        <v>43</v>
      </c>
      <c r="Q160" s="59" t="s">
        <v>15</v>
      </c>
      <c r="R160" s="58" t="s">
        <v>382</v>
      </c>
      <c r="S160" s="44">
        <v>34</v>
      </c>
      <c r="AQ160" s="59">
        <f t="shared" si="1"/>
        <v>34</v>
      </c>
      <c r="AR160" s="66" t="str">
        <f>Order!A158</f>
        <v>CN</v>
      </c>
      <c r="AS160" s="56" t="str">
        <f ca="1">IF(BA160&gt;0,_xlfn.XLOOKUP(A160,'1C'!$A:$A,'1C'!P:P,"",0,),IF(AR160&lt;&gt;"",VLOOKUP(AR160,INDIRECT(SUBSTITUTE($J160," ","")&amp;"Manufactures"),3,0),"Требуется код страны"))</f>
        <v>American Needle, Inc; 1275 Busch Parkway, Buffalo Grove, IL 60089, USA</v>
      </c>
      <c r="AT160" s="56" t="str">
        <f ca="1">IF(BA160&gt;0,_xlfn.XLOOKUP(A160,'1C'!$A:$A,'1C'!O:O,"",0),IF(AR160&lt;&gt;"",VLOOKUP(AR160,INDIRECT(SUBSTITUTE($J160," ","")&amp;"Manufactures"),2,0),"Требуется код страны"))</f>
        <v>Китай</v>
      </c>
      <c r="AU160" s="76">
        <f t="shared" si="2"/>
        <v>0.1</v>
      </c>
      <c r="AV160" s="43">
        <f t="shared" si="3"/>
        <v>0.15000000000000002</v>
      </c>
      <c r="AW160" s="43">
        <f t="shared" si="4"/>
        <v>3.4000000000000004</v>
      </c>
      <c r="AX160" s="43">
        <f t="shared" si="5"/>
        <v>5.1000000000000005</v>
      </c>
      <c r="AY160" s="171">
        <v>7.65</v>
      </c>
      <c r="AZ160" s="172">
        <f t="shared" si="6"/>
        <v>260.10000000000002</v>
      </c>
      <c r="BA160" s="45">
        <f>IF(A160&lt;&gt;"",IF(_xlfn.XLOOKUP(A160,'1C'!A:A,'1C'!A:A,0,0)&gt;0,1,0),"")</f>
        <v>0</v>
      </c>
      <c r="BB160" s="150">
        <f>IF(C160&lt;&gt;"",IF(_xlfn.XLOOKUP(C160,'1C'!S:S,'1C'!S:S,0,0)&gt;0,0,1),"")</f>
        <v>1</v>
      </c>
      <c r="BC160" s="45" t="str">
        <f t="shared" si="7"/>
        <v>-</v>
      </c>
    </row>
    <row r="161" spans="1:55" ht="112.7" customHeight="1">
      <c r="A161" s="43" t="str">
        <f t="shared" si="0"/>
        <v>43870A-NASAblk</v>
      </c>
      <c r="B161" s="45" t="str">
        <f>IF(C161&lt;&gt;"",_xlfn.XLOOKUP(A161,'1C'!A:A,'1C'!B:B,MID(_xlfn.XLOOKUP(C161,'1C'!S:S,'1C'!B:B,"new",0),1,7)&amp;IF(BC161=1,IF(L161&lt;&gt;"",_xlfn.XLOOKUP(L161,Colors!A:A,Colors!B:B,"new",0),"требуется цвет"),""),0))</f>
        <v>06-075-09</v>
      </c>
      <c r="C161" s="44" t="s">
        <v>2199</v>
      </c>
      <c r="D161" s="43" t="str">
        <f>IF(A161&lt;&gt;"",_xlfn.XLOOKUP(C161,'1C'!S:S,'1C'!T:T,"",0),"")</f>
        <v>Space with NASA</v>
      </c>
      <c r="E161" s="43" t="str">
        <f>IF(F161&lt;&gt;"",IFERROR(VLOOKUP(F161,Категории!A:B,2,0),""),"Требуется категория")</f>
        <v>Бейсболки</v>
      </c>
      <c r="F161" s="43" t="str">
        <f>IF(A161&lt;&gt;"",IF(BA161&gt;0,_xlfn.XLOOKUP(A161,'1C'!A:A,'1C'!J:J,"",0),_xlfn.XLOOKUP(C161,'1C'!S:S,'1C'!J:J,"",0)),"")</f>
        <v>Бейсболка</v>
      </c>
      <c r="G161" s="43" t="str">
        <f>IF(C161&lt;&gt;"",IF(BA161&gt;0,_xlfn.XLOOKUP(A161,'1C'!A:A,'1C'!L:L,"",0),_xlfn.XLOOKUP(C161,'1C'!S:S,'1C'!L:L,"",0)),"")</f>
        <v>AMERICAN NEEDLE-Space</v>
      </c>
      <c r="H161" s="43" t="str">
        <f>IF(A161&lt;&gt;"",_xlfn.XLOOKUP(A161,'1C'!A:A,'1C'!M:M,_xlfn.XLOOKUP(C161,'1C'!S:S,'1C'!M:M,"",0),0))</f>
        <v>всесезон</v>
      </c>
      <c r="J161" s="43" t="str">
        <f>'1C'!$AF$1</f>
        <v>American Needle</v>
      </c>
      <c r="K161" s="104" t="s">
        <v>843</v>
      </c>
      <c r="L161" s="59" t="str">
        <f>IF(K161&lt;&gt;"",IFERROR(VLOOKUP(A161,'1C'!A:T,8,0),IFERROR(VLOOKUP(K161,Colors!D:E,2,0),"")),"")</f>
        <v>черный</v>
      </c>
      <c r="M161" s="59" t="str">
        <f>IF(K161&lt;&gt;"",IFERROR(VLOOKUP(A161,'1C'!A:T,18,0),IFERROR(VLOOKUP(K161,Colors!D:E,2,0),"")),"")</f>
        <v>черный</v>
      </c>
      <c r="N161" s="147" t="str">
        <f>IF(A161&lt;&gt;"",_xlfn.XLOOKUP(A161,'1C'!A:A,'1C'!I:I,_xlfn.XLOOKUP(C161,'1C'!S:S,'1C'!I:I,"",0),0),"")</f>
        <v>100% хлопок</v>
      </c>
      <c r="P161" s="43" t="str">
        <f>IF(A161&lt;&gt;"",_xlfn.XLOOKUP(A161,'1C'!A:A,'1C'!N:N,_xlfn.XLOOKUP(C161,'1C'!S:S,'1C'!N:N,"",0),0),"")</f>
        <v>хлопковые</v>
      </c>
      <c r="Q161" s="59" t="s">
        <v>15</v>
      </c>
      <c r="R161" s="43" t="str">
        <f>IF(A161&lt;&gt;"",_xlfn.XLOOKUP(A161,'1C'!A:A,'1C'!K:K,_xlfn.XLOOKUP(C161,'1C'!S:S,'1C'!K:K,"",0),0),"")</f>
        <v>Унисекс</v>
      </c>
      <c r="S161" s="44">
        <v>14</v>
      </c>
      <c r="AQ161" s="59">
        <f t="shared" si="1"/>
        <v>14</v>
      </c>
      <c r="AR161" s="43" t="str">
        <f>IF(A161&lt;&gt;"",_xlfn.XLOOKUP(_xlfn.XLOOKUP(A161,'1C'!A:A,'1C'!O:O,_xlfn.XLOOKUP(C161,'1C'!S:S,'1C'!O:O,"",0),0),Settings!N:N,Settings!O:O,"",0),"")</f>
        <v>CN</v>
      </c>
      <c r="AS161" s="56" t="str">
        <f ca="1">IF(BA161&gt;0,_xlfn.XLOOKUP(A161,'1C'!$A:$A,'1C'!P:P,"",0,),IF(AR161&lt;&gt;"",VLOOKUP(AR161,INDIRECT(SUBSTITUTE($J161," ","")&amp;"Manufactures"),3,0),"Требуется код страны"))</f>
        <v>American Needle, Inc; 1275 Busch Parkway, Buffalo Grove, IL 60089, USA</v>
      </c>
      <c r="AT161" s="56" t="str">
        <f ca="1">IF(BA161&gt;0,_xlfn.XLOOKUP(A161,'1C'!$A:$A,'1C'!O:O,"",0),IF(AR161&lt;&gt;"",VLOOKUP(AR161,INDIRECT(SUBSTITUTE($J161," ","")&amp;"Manufactures"),2,0),"Требуется код страны"))</f>
        <v>Китай</v>
      </c>
      <c r="AU161" s="76">
        <f t="shared" si="2"/>
        <v>0.1</v>
      </c>
      <c r="AV161" s="43">
        <f t="shared" si="3"/>
        <v>0.15000000000000002</v>
      </c>
      <c r="AW161" s="43">
        <f t="shared" si="4"/>
        <v>1.4000000000000001</v>
      </c>
      <c r="AX161" s="43">
        <f t="shared" si="5"/>
        <v>2.1000000000000005</v>
      </c>
      <c r="AY161" s="171">
        <v>7.6499999999999995</v>
      </c>
      <c r="AZ161" s="172">
        <f t="shared" si="6"/>
        <v>107.1</v>
      </c>
      <c r="BA161" s="45">
        <f>IF(A161&lt;&gt;"",IF(_xlfn.XLOOKUP(A161,'1C'!A:A,'1C'!A:A,0,0)&gt;0,1,0),"")</f>
        <v>1</v>
      </c>
      <c r="BB161" s="150">
        <f>IF(C161&lt;&gt;"",IF(_xlfn.XLOOKUP(C161,'1C'!S:S,'1C'!S:S,0,0)&gt;0,0,1),"")</f>
        <v>0</v>
      </c>
      <c r="BC161" s="45">
        <f t="shared" si="7"/>
        <v>0</v>
      </c>
    </row>
    <row r="162" spans="1:55" ht="119.65" customHeight="1">
      <c r="A162" s="43" t="str">
        <f t="shared" si="0"/>
        <v>43870A-OLNPdark green</v>
      </c>
      <c r="B162" s="45" t="str">
        <f>IF(C162&lt;&gt;"",_xlfn.XLOOKUP(A162,'1C'!A:A,'1C'!B:B,MID(_xlfn.XLOOKUP(C162,'1C'!S:S,'1C'!B:B,"new",0),1,7)&amp;IF(BC162=1,IF(L162&lt;&gt;"",_xlfn.XLOOKUP(L162,Colors!A:A,Colors!B:B,"new",0),"требуется цвет"),""),0))</f>
        <v>new</v>
      </c>
      <c r="C162" s="44" t="s">
        <v>2200</v>
      </c>
      <c r="D162" s="44" t="str">
        <f>Order!C160</f>
        <v>HEPCAT</v>
      </c>
      <c r="E162" s="43" t="str">
        <f>IF(F162&lt;&gt;"",IFERROR(VLOOKUP(F162,Категории!A:B,2,0),""),"Требуется категория")</f>
        <v>Бейсболки</v>
      </c>
      <c r="F162" s="44" t="s">
        <v>2315</v>
      </c>
      <c r="G162" s="44" t="s">
        <v>884</v>
      </c>
      <c r="H162" s="44" t="s">
        <v>388</v>
      </c>
      <c r="J162" s="43" t="str">
        <f>'1C'!$AF$1</f>
        <v>American Needle</v>
      </c>
      <c r="K162" s="104" t="s">
        <v>2284</v>
      </c>
      <c r="L162" s="58" t="s">
        <v>269</v>
      </c>
      <c r="M162" s="58" t="s">
        <v>60</v>
      </c>
      <c r="N162" s="141" t="str">
        <f>Order!B160</f>
        <v>100% Хлопок</v>
      </c>
      <c r="P162" s="44" t="s">
        <v>43</v>
      </c>
      <c r="Q162" s="59" t="s">
        <v>15</v>
      </c>
      <c r="R162" s="58" t="s">
        <v>382</v>
      </c>
      <c r="S162" s="44">
        <v>34</v>
      </c>
      <c r="AQ162" s="59">
        <f t="shared" si="1"/>
        <v>34</v>
      </c>
      <c r="AR162" s="66" t="str">
        <f>Order!A160</f>
        <v>CN</v>
      </c>
      <c r="AS162" s="56" t="str">
        <f ca="1">IF(BA162&gt;0,_xlfn.XLOOKUP(A162,'1C'!$A:$A,'1C'!P:P,"",0,),IF(AR162&lt;&gt;"",VLOOKUP(AR162,INDIRECT(SUBSTITUTE($J162," ","")&amp;"Manufactures"),3,0),"Требуется код страны"))</f>
        <v>American Needle, Inc; 1275 Busch Parkway, Buffalo Grove, IL 60089, USA</v>
      </c>
      <c r="AT162" s="56" t="str">
        <f ca="1">IF(BA162&gt;0,_xlfn.XLOOKUP(A162,'1C'!$A:$A,'1C'!O:O,"",0),IF(AR162&lt;&gt;"",VLOOKUP(AR162,INDIRECT(SUBSTITUTE($J162," ","")&amp;"Manufactures"),2,0),"Требуется код страны"))</f>
        <v>Китай</v>
      </c>
      <c r="AU162" s="76">
        <f t="shared" si="2"/>
        <v>0.1</v>
      </c>
      <c r="AV162" s="43">
        <f t="shared" si="3"/>
        <v>0.15000000000000002</v>
      </c>
      <c r="AW162" s="43">
        <f t="shared" si="4"/>
        <v>3.4000000000000004</v>
      </c>
      <c r="AX162" s="43">
        <f t="shared" si="5"/>
        <v>5.1000000000000005</v>
      </c>
      <c r="AY162" s="171">
        <v>7.65</v>
      </c>
      <c r="AZ162" s="172">
        <f t="shared" si="6"/>
        <v>260.10000000000002</v>
      </c>
      <c r="BA162" s="45">
        <f>IF(A162&lt;&gt;"",IF(_xlfn.XLOOKUP(A162,'1C'!A:A,'1C'!A:A,0,0)&gt;0,1,0),"")</f>
        <v>0</v>
      </c>
      <c r="BB162" s="150">
        <f>IF(C162&lt;&gt;"",IF(_xlfn.XLOOKUP(C162,'1C'!S:S,'1C'!S:S,0,0)&gt;0,0,1),"")</f>
        <v>1</v>
      </c>
      <c r="BC162" s="45" t="str">
        <f t="shared" si="7"/>
        <v>-</v>
      </c>
    </row>
    <row r="163" spans="1:55" ht="128.65" customHeight="1">
      <c r="A163" s="43" t="str">
        <f t="shared" si="0"/>
        <v>43870A-SBEARnavy</v>
      </c>
      <c r="B163" s="45" t="str">
        <f>IF(C163&lt;&gt;"",_xlfn.XLOOKUP(A163,'1C'!A:A,'1C'!B:B,MID(_xlfn.XLOOKUP(C163,'1C'!S:S,'1C'!B:B,"new",0),1,7)&amp;IF(BC163=1,IF(L163&lt;&gt;"",_xlfn.XLOOKUP(L163,Colors!A:A,Colors!B:B,"new",0),"требуется цвет"),""),0))</f>
        <v>new</v>
      </c>
      <c r="C163" s="44" t="s">
        <v>2201</v>
      </c>
      <c r="D163" s="44" t="str">
        <f>Order!C161</f>
        <v>HEPCAT</v>
      </c>
      <c r="E163" s="43" t="str">
        <f>IF(F163&lt;&gt;"",IFERROR(VLOOKUP(F163,Категории!A:B,2,0),""),"Требуется категория")</f>
        <v>Бейсболки</v>
      </c>
      <c r="F163" s="44" t="s">
        <v>2315</v>
      </c>
      <c r="G163" s="44" t="s">
        <v>884</v>
      </c>
      <c r="H163" s="44" t="s">
        <v>388</v>
      </c>
      <c r="J163" s="43" t="str">
        <f>'1C'!$AF$1</f>
        <v>American Needle</v>
      </c>
      <c r="K163" s="104" t="s">
        <v>818</v>
      </c>
      <c r="L163" s="59" t="str">
        <f>IF(K163&lt;&gt;"",IFERROR(VLOOKUP(A163,'1C'!A:T,8,0),IFERROR(VLOOKUP(K163,Colors!D:E,2,0),"")),"")</f>
        <v>темно-синий</v>
      </c>
      <c r="M163" s="59" t="str">
        <f>IF(K163&lt;&gt;"",IFERROR(VLOOKUP(A163,'1C'!A:T,18,0),IFERROR(VLOOKUP(K163,Colors!D:E,2,0),"")),"")</f>
        <v>темно-синий</v>
      </c>
      <c r="N163" s="141" t="str">
        <f>Order!B161</f>
        <v>100% Хлопок</v>
      </c>
      <c r="P163" s="44" t="s">
        <v>43</v>
      </c>
      <c r="Q163" s="59" t="s">
        <v>15</v>
      </c>
      <c r="R163" s="58" t="s">
        <v>382</v>
      </c>
      <c r="S163" s="44">
        <v>20</v>
      </c>
      <c r="AQ163" s="59">
        <f t="shared" si="1"/>
        <v>20</v>
      </c>
      <c r="AR163" s="66" t="str">
        <f>Order!A161</f>
        <v>CN</v>
      </c>
      <c r="AS163" s="56" t="str">
        <f ca="1">IF(BA163&gt;0,_xlfn.XLOOKUP(A163,'1C'!$A:$A,'1C'!P:P,"",0,),IF(AR163&lt;&gt;"",VLOOKUP(AR163,INDIRECT(SUBSTITUTE($J163," ","")&amp;"Manufactures"),3,0),"Требуется код страны"))</f>
        <v>American Needle, Inc; 1275 Busch Parkway, Buffalo Grove, IL 60089, USA</v>
      </c>
      <c r="AT163" s="56" t="str">
        <f ca="1">IF(BA163&gt;0,_xlfn.XLOOKUP(A163,'1C'!$A:$A,'1C'!O:O,"",0),IF(AR163&lt;&gt;"",VLOOKUP(AR163,INDIRECT(SUBSTITUTE($J163," ","")&amp;"Manufactures"),2,0),"Требуется код страны"))</f>
        <v>Китай</v>
      </c>
      <c r="AU163" s="76">
        <f t="shared" si="2"/>
        <v>0.1</v>
      </c>
      <c r="AV163" s="43">
        <f t="shared" si="3"/>
        <v>0.15000000000000002</v>
      </c>
      <c r="AW163" s="43">
        <f t="shared" si="4"/>
        <v>2</v>
      </c>
      <c r="AX163" s="43">
        <f t="shared" si="5"/>
        <v>3.0000000000000004</v>
      </c>
      <c r="AY163" s="171">
        <v>9.35</v>
      </c>
      <c r="AZ163" s="172">
        <f t="shared" si="6"/>
        <v>187</v>
      </c>
      <c r="BA163" s="45">
        <f>IF(A163&lt;&gt;"",IF(_xlfn.XLOOKUP(A163,'1C'!A:A,'1C'!A:A,0,0)&gt;0,1,0),"")</f>
        <v>0</v>
      </c>
      <c r="BB163" s="150">
        <f>IF(C163&lt;&gt;"",IF(_xlfn.XLOOKUP(C163,'1C'!S:S,'1C'!S:S,0,0)&gt;0,0,1),"")</f>
        <v>1</v>
      </c>
      <c r="BC163" s="45" t="str">
        <f t="shared" si="7"/>
        <v>-</v>
      </c>
    </row>
    <row r="164" spans="1:55" ht="123.4" customHeight="1">
      <c r="A164" s="43" t="str">
        <f t="shared" si="0"/>
        <v>43877A-ASEnavy</v>
      </c>
      <c r="B164" s="45" t="str">
        <f>IF(C164&lt;&gt;"",_xlfn.XLOOKUP(A164,'1C'!A:A,'1C'!B:B,MID(_xlfn.XLOOKUP(C164,'1C'!S:S,'1C'!B:B,"new",0),1,7)&amp;IF(BC164=1,IF(L164&lt;&gt;"",_xlfn.XLOOKUP(L164,Colors!A:A,Colors!B:B,"new",0),"требуется цвет"),""),0))</f>
        <v>06-284-16</v>
      </c>
      <c r="C164" s="44" t="s">
        <v>2202</v>
      </c>
      <c r="D164" s="43" t="str">
        <f>IF(A164&lt;&gt;"",_xlfn.XLOOKUP(C164,'1C'!S:S,'1C'!T:T,"",0),"")</f>
        <v>Austin Senators Hepcat MILB</v>
      </c>
      <c r="E164" s="43" t="str">
        <f>IF(F164&lt;&gt;"",IFERROR(VLOOKUP(F164,Категории!A:B,2,0),""),"Требуется категория")</f>
        <v>Бейсболки</v>
      </c>
      <c r="F164" s="43" t="str">
        <f>IF(A164&lt;&gt;"",IF(BA164&gt;0,_xlfn.XLOOKUP(A164,'1C'!A:A,'1C'!J:J,"",0),_xlfn.XLOOKUP(C164,'1C'!S:S,'1C'!J:J,"",0)),"")</f>
        <v>Бейсболка</v>
      </c>
      <c r="G164" s="43" t="str">
        <f>IF(C164&lt;&gt;"",IF(BA164&gt;0,_xlfn.XLOOKUP(A164,'1C'!A:A,'1C'!L:L,"",0),_xlfn.XLOOKUP(C164,'1C'!S:S,'1C'!L:L,"",0)),"")</f>
        <v>Sport</v>
      </c>
      <c r="H164" s="43" t="str">
        <f>IF(A164&lt;&gt;"",_xlfn.XLOOKUP(A164,'1C'!A:A,'1C'!M:M,_xlfn.XLOOKUP(C164,'1C'!S:S,'1C'!M:M,"",0),0))</f>
        <v>всесезон</v>
      </c>
      <c r="J164" s="43" t="str">
        <f>'1C'!$AF$1</f>
        <v>American Needle</v>
      </c>
      <c r="K164" s="104" t="s">
        <v>818</v>
      </c>
      <c r="L164" s="59" t="str">
        <f>IF(K164&lt;&gt;"",IFERROR(VLOOKUP(A164,'1C'!A:T,8,0),IFERROR(VLOOKUP(K164,Colors!D:E,2,0),"")),"")</f>
        <v>темно-синий</v>
      </c>
      <c r="M164" s="59" t="str">
        <f>IF(K164&lt;&gt;"",IFERROR(VLOOKUP(A164,'1C'!A:T,18,0),IFERROR(VLOOKUP(K164,Colors!D:E,2,0),"")),"")</f>
        <v>синий</v>
      </c>
      <c r="N164" s="147" t="str">
        <f>IF(A164&lt;&gt;"",_xlfn.XLOOKUP(A164,'1C'!A:A,'1C'!I:I,_xlfn.XLOOKUP(C164,'1C'!S:S,'1C'!I:I,"",0),0),"")</f>
        <v>100% хлопок</v>
      </c>
      <c r="P164" s="43" t="str">
        <f>IF(A164&lt;&gt;"",_xlfn.XLOOKUP(A164,'1C'!A:A,'1C'!N:N,_xlfn.XLOOKUP(C164,'1C'!S:S,'1C'!N:N,"",0),0),"")</f>
        <v>хлопковые</v>
      </c>
      <c r="Q164" s="59" t="s">
        <v>15</v>
      </c>
      <c r="R164" s="43" t="str">
        <f>IF(A164&lt;&gt;"",_xlfn.XLOOKUP(A164,'1C'!A:A,'1C'!K:K,_xlfn.XLOOKUP(C164,'1C'!S:S,'1C'!K:K,"",0),0),"")</f>
        <v>Унисекс</v>
      </c>
      <c r="S164" s="44">
        <v>23</v>
      </c>
      <c r="AQ164" s="59">
        <f t="shared" si="1"/>
        <v>23</v>
      </c>
      <c r="AR164" s="43" t="str">
        <f>IF(A164&lt;&gt;"",_xlfn.XLOOKUP(_xlfn.XLOOKUP(A164,'1C'!A:A,'1C'!O:O,_xlfn.XLOOKUP(C164,'1C'!S:S,'1C'!O:O,"",0),0),Settings!N:N,Settings!O:O,"",0),"")</f>
        <v>CN</v>
      </c>
      <c r="AS164" s="56" t="str">
        <f ca="1">IF(BA164&gt;0,_xlfn.XLOOKUP(A164,'1C'!$A:$A,'1C'!P:P,"",0,),IF(AR164&lt;&gt;"",VLOOKUP(AR164,INDIRECT(SUBSTITUTE($J164," ","")&amp;"Manufactures"),3,0),"Требуется код страны"))</f>
        <v>American Needle, Inc; 1275 Busch Parkway, Buffalo Grove, IL 60089, USA</v>
      </c>
      <c r="AT164" s="56" t="str">
        <f ca="1">IF(BA164&gt;0,_xlfn.XLOOKUP(A164,'1C'!$A:$A,'1C'!O:O,"",0),IF(AR164&lt;&gt;"",VLOOKUP(AR164,INDIRECT(SUBSTITUTE($J164," ","")&amp;"Manufactures"),2,0),"Требуется код страны"))</f>
        <v>Китай</v>
      </c>
      <c r="AU164" s="76">
        <f t="shared" si="2"/>
        <v>0.1</v>
      </c>
      <c r="AV164" s="43">
        <f t="shared" si="3"/>
        <v>0.15000000000000002</v>
      </c>
      <c r="AW164" s="43">
        <f t="shared" si="4"/>
        <v>2.3000000000000003</v>
      </c>
      <c r="AX164" s="43">
        <f t="shared" si="5"/>
        <v>3.4500000000000006</v>
      </c>
      <c r="AY164" s="171">
        <v>9.7752173913043485</v>
      </c>
      <c r="AZ164" s="172">
        <f t="shared" si="6"/>
        <v>224.83</v>
      </c>
      <c r="BA164" s="45">
        <f>IF(A164&lt;&gt;"",IF(_xlfn.XLOOKUP(A164,'1C'!A:A,'1C'!A:A,0,0)&gt;0,1,0),"")</f>
        <v>1</v>
      </c>
      <c r="BB164" s="150">
        <f>IF(C164&lt;&gt;"",IF(_xlfn.XLOOKUP(C164,'1C'!S:S,'1C'!S:S,0,0)&gt;0,0,1),"")</f>
        <v>0</v>
      </c>
      <c r="BC164" s="45">
        <f t="shared" si="7"/>
        <v>0</v>
      </c>
    </row>
    <row r="165" spans="1:55" ht="125.45" customHeight="1">
      <c r="A165" s="43" t="str">
        <f t="shared" si="0"/>
        <v>43877A-LOSnavy</v>
      </c>
      <c r="B165" s="45" t="str">
        <f>IF(C165&lt;&gt;"",_xlfn.XLOOKUP(A165,'1C'!A:A,'1C'!B:B,MID(_xlfn.XLOOKUP(C165,'1C'!S:S,'1C'!B:B,"new",0),1,7)&amp;IF(BC165=1,IF(L165&lt;&gt;"",_xlfn.XLOOKUP(L165,Colors!A:A,Colors!B:B,"new",0),"требуется цвет"),""),0))</f>
        <v>new</v>
      </c>
      <c r="C165" s="44" t="s">
        <v>2203</v>
      </c>
      <c r="D165" s="44" t="str">
        <f>Order!C163</f>
        <v>HEPCAT</v>
      </c>
      <c r="E165" s="43" t="str">
        <f>IF(F165&lt;&gt;"",IFERROR(VLOOKUP(F165,Категории!A:B,2,0),""),"Требуется категория")</f>
        <v>Бейсболки</v>
      </c>
      <c r="F165" s="44" t="s">
        <v>327</v>
      </c>
      <c r="G165" s="44" t="s">
        <v>884</v>
      </c>
      <c r="H165" s="44" t="s">
        <v>388</v>
      </c>
      <c r="J165" s="43" t="str">
        <f>'1C'!$AF$1</f>
        <v>American Needle</v>
      </c>
      <c r="K165" s="104" t="s">
        <v>818</v>
      </c>
      <c r="L165" s="59" t="str">
        <f>IF(K165&lt;&gt;"",IFERROR(VLOOKUP(A165,'1C'!A:T,8,0),IFERROR(VLOOKUP(K165,Colors!D:E,2,0),"")),"")</f>
        <v>темно-синий</v>
      </c>
      <c r="M165" s="59" t="str">
        <f>IF(K165&lt;&gt;"",IFERROR(VLOOKUP(A165,'1C'!A:T,18,0),IFERROR(VLOOKUP(K165,Colors!D:E,2,0),"")),"")</f>
        <v>темно-синий</v>
      </c>
      <c r="N165" s="141" t="str">
        <f>Order!B163</f>
        <v>100% Хлопок</v>
      </c>
      <c r="P165" s="44" t="s">
        <v>43</v>
      </c>
      <c r="Q165" s="59" t="s">
        <v>15</v>
      </c>
      <c r="R165" s="58" t="s">
        <v>382</v>
      </c>
      <c r="S165" s="44">
        <v>28</v>
      </c>
      <c r="AQ165" s="59">
        <f t="shared" si="1"/>
        <v>28</v>
      </c>
      <c r="AR165" s="66" t="str">
        <f>Order!A163</f>
        <v>CN</v>
      </c>
      <c r="AS165" s="56" t="str">
        <f ca="1">IF(BA165&gt;0,_xlfn.XLOOKUP(A165,'1C'!$A:$A,'1C'!P:P,"",0,),IF(AR165&lt;&gt;"",VLOOKUP(AR165,INDIRECT(SUBSTITUTE($J165," ","")&amp;"Manufactures"),3,0),"Требуется код страны"))</f>
        <v>American Needle, Inc; 1275 Busch Parkway, Buffalo Grove, IL 60089, USA</v>
      </c>
      <c r="AT165" s="56" t="str">
        <f ca="1">IF(BA165&gt;0,_xlfn.XLOOKUP(A165,'1C'!$A:$A,'1C'!O:O,"",0),IF(AR165&lt;&gt;"",VLOOKUP(AR165,INDIRECT(SUBSTITUTE($J165," ","")&amp;"Manufactures"),2,0),"Требуется код страны"))</f>
        <v>Китай</v>
      </c>
      <c r="AU165" s="76">
        <f t="shared" si="2"/>
        <v>0.1</v>
      </c>
      <c r="AV165" s="43">
        <f t="shared" si="3"/>
        <v>0.15000000000000002</v>
      </c>
      <c r="AW165" s="43">
        <f t="shared" si="4"/>
        <v>2.8000000000000003</v>
      </c>
      <c r="AX165" s="43">
        <f t="shared" si="5"/>
        <v>4.2000000000000011</v>
      </c>
      <c r="AY165" s="171">
        <v>9.7750000000000004</v>
      </c>
      <c r="AZ165" s="172">
        <f t="shared" si="6"/>
        <v>273.7</v>
      </c>
      <c r="BA165" s="45">
        <f>IF(A165&lt;&gt;"",IF(_xlfn.XLOOKUP(A165,'1C'!A:A,'1C'!A:A,0,0)&gt;0,1,0),"")</f>
        <v>0</v>
      </c>
      <c r="BB165" s="150">
        <f>IF(C165&lt;&gt;"",IF(_xlfn.XLOOKUP(C165,'1C'!S:S,'1C'!S:S,0,0)&gt;0,0,1),"")</f>
        <v>1</v>
      </c>
      <c r="BC165" s="45" t="str">
        <f t="shared" si="7"/>
        <v>-</v>
      </c>
    </row>
    <row r="166" spans="1:55" ht="123.4" customHeight="1">
      <c r="A166" s="43" t="str">
        <f t="shared" si="0"/>
        <v>43877A-SAFblack</v>
      </c>
      <c r="B166" s="45" t="str">
        <f>IF(C166&lt;&gt;"",_xlfn.XLOOKUP(A166,'1C'!A:A,'1C'!B:B,MID(_xlfn.XLOOKUP(C166,'1C'!S:S,'1C'!B:B,"new",0),1,7)&amp;IF(BC166=1,IF(L166&lt;&gt;"",_xlfn.XLOOKUP(L166,Colors!A:A,Colors!B:B,"new",0),"требуется цвет"),""),0))</f>
        <v>new</v>
      </c>
      <c r="C166" s="44" t="s">
        <v>2204</v>
      </c>
      <c r="D166" s="44" t="str">
        <f>Order!C164</f>
        <v>HEPCAT</v>
      </c>
      <c r="E166" s="43" t="str">
        <f>IF(F166&lt;&gt;"",IFERROR(VLOOKUP(F166,Категории!A:B,2,0),""),"Требуется категория")</f>
        <v>Бейсболки</v>
      </c>
      <c r="F166" s="44" t="s">
        <v>327</v>
      </c>
      <c r="G166" s="44" t="s">
        <v>884</v>
      </c>
      <c r="H166" s="44" t="s">
        <v>388</v>
      </c>
      <c r="J166" s="43" t="str">
        <f>'1C'!$AF$1</f>
        <v>American Needle</v>
      </c>
      <c r="K166" s="104" t="s">
        <v>819</v>
      </c>
      <c r="L166" s="59" t="str">
        <f>IF(K166&lt;&gt;"",IFERROR(VLOOKUP(A166,'1C'!A:T,8,0),IFERROR(VLOOKUP(K166,Colors!D:E,2,0),"")),"")</f>
        <v>черный</v>
      </c>
      <c r="M166" s="59" t="str">
        <f>IF(K166&lt;&gt;"",IFERROR(VLOOKUP(A166,'1C'!A:T,18,0),IFERROR(VLOOKUP(K166,Colors!D:E,2,0),"")),"")</f>
        <v>черный</v>
      </c>
      <c r="N166" s="141" t="str">
        <f>Order!B164</f>
        <v>100% Хлопок</v>
      </c>
      <c r="P166" s="44" t="s">
        <v>43</v>
      </c>
      <c r="Q166" s="59" t="s">
        <v>15</v>
      </c>
      <c r="R166" s="58" t="s">
        <v>382</v>
      </c>
      <c r="S166" s="44">
        <v>24</v>
      </c>
      <c r="AQ166" s="59">
        <f t="shared" si="1"/>
        <v>24</v>
      </c>
      <c r="AR166" s="66" t="str">
        <f>Order!A164</f>
        <v>CN</v>
      </c>
      <c r="AS166" s="56" t="str">
        <f ca="1">IF(BA166&gt;0,_xlfn.XLOOKUP(A166,'1C'!$A:$A,'1C'!P:P,"",0,),IF(AR166&lt;&gt;"",VLOOKUP(AR166,INDIRECT(SUBSTITUTE($J166," ","")&amp;"Manufactures"),3,0),"Требуется код страны"))</f>
        <v>American Needle, Inc; 1275 Busch Parkway, Buffalo Grove, IL 60089, USA</v>
      </c>
      <c r="AT166" s="56" t="str">
        <f ca="1">IF(BA166&gt;0,_xlfn.XLOOKUP(A166,'1C'!$A:$A,'1C'!O:O,"",0),IF(AR166&lt;&gt;"",VLOOKUP(AR166,INDIRECT(SUBSTITUTE($J166," ","")&amp;"Manufactures"),2,0),"Требуется код страны"))</f>
        <v>Китай</v>
      </c>
      <c r="AU166" s="76">
        <f t="shared" si="2"/>
        <v>0.1</v>
      </c>
      <c r="AV166" s="43">
        <f t="shared" si="3"/>
        <v>0.15000000000000002</v>
      </c>
      <c r="AW166" s="43">
        <f t="shared" si="4"/>
        <v>2.4000000000000004</v>
      </c>
      <c r="AX166" s="43">
        <f t="shared" si="5"/>
        <v>3.6000000000000005</v>
      </c>
      <c r="AY166" s="171">
        <v>9.7750000000000004</v>
      </c>
      <c r="AZ166" s="172">
        <f t="shared" si="6"/>
        <v>234.60000000000002</v>
      </c>
      <c r="BA166" s="45">
        <f>IF(A166&lt;&gt;"",IF(_xlfn.XLOOKUP(A166,'1C'!A:A,'1C'!A:A,0,0)&gt;0,1,0),"")</f>
        <v>0</v>
      </c>
      <c r="BB166" s="150">
        <f>IF(C166&lt;&gt;"",IF(_xlfn.XLOOKUP(C166,'1C'!S:S,'1C'!S:S,0,0)&gt;0,0,1),"")</f>
        <v>1</v>
      </c>
      <c r="BC166" s="45" t="str">
        <f t="shared" si="7"/>
        <v>-</v>
      </c>
    </row>
    <row r="167" spans="1:55" ht="119.65" customHeight="1">
      <c r="A167" s="43" t="str">
        <f t="shared" si="0"/>
        <v>43910A-BOWIblack</v>
      </c>
      <c r="B167" s="45" t="str">
        <f>IF(C167&lt;&gt;"",_xlfn.XLOOKUP(A167,'1C'!A:A,'1C'!B:B,MID(_xlfn.XLOOKUP(C167,'1C'!S:S,'1C'!B:B,"new",0),1,7)&amp;IF(BC167=1,IF(L167&lt;&gt;"",_xlfn.XLOOKUP(L167,Colors!A:A,Colors!B:B,"new",0),"требуется цвет"),""),0))</f>
        <v>new</v>
      </c>
      <c r="C167" s="44" t="s">
        <v>2205</v>
      </c>
      <c r="D167" s="44" t="str">
        <f>Order!C165</f>
        <v>ICONIC</v>
      </c>
      <c r="E167" s="43" t="str">
        <f>IF(F167&lt;&gt;"",IFERROR(VLOOKUP(F167,Категории!A:B,2,0),""),"Требуется категория")</f>
        <v>Бейсболки</v>
      </c>
      <c r="F167" s="44" t="s">
        <v>327</v>
      </c>
      <c r="G167" s="44" t="s">
        <v>2313</v>
      </c>
      <c r="H167" s="44" t="s">
        <v>388</v>
      </c>
      <c r="J167" s="43" t="str">
        <f>'1C'!$AF$1</f>
        <v>American Needle</v>
      </c>
      <c r="K167" s="104" t="s">
        <v>819</v>
      </c>
      <c r="L167" s="59" t="str">
        <f>IF(K167&lt;&gt;"",IFERROR(VLOOKUP(A167,'1C'!A:T,8,0),IFERROR(VLOOKUP(K167,Colors!D:E,2,0),"")),"")</f>
        <v>черный</v>
      </c>
      <c r="M167" s="59" t="str">
        <f>IF(K167&lt;&gt;"",IFERROR(VLOOKUP(A167,'1C'!A:T,18,0),IFERROR(VLOOKUP(K167,Colors!D:E,2,0),"")),"")</f>
        <v>черный</v>
      </c>
      <c r="N167" s="141" t="str">
        <f>Order!B165</f>
        <v>100% Хлопок</v>
      </c>
      <c r="P167" s="44" t="s">
        <v>43</v>
      </c>
      <c r="Q167" s="59" t="s">
        <v>15</v>
      </c>
      <c r="R167" s="58" t="s">
        <v>382</v>
      </c>
      <c r="S167" s="44">
        <v>29</v>
      </c>
      <c r="AQ167" s="59">
        <f t="shared" si="1"/>
        <v>29</v>
      </c>
      <c r="AR167" s="66" t="str">
        <f>Order!A165</f>
        <v>CN</v>
      </c>
      <c r="AS167" s="56" t="str">
        <f ca="1">IF(BA167&gt;0,_xlfn.XLOOKUP(A167,'1C'!$A:$A,'1C'!P:P,"",0,),IF(AR167&lt;&gt;"",VLOOKUP(AR167,INDIRECT(SUBSTITUTE($J167," ","")&amp;"Manufactures"),3,0),"Требуется код страны"))</f>
        <v>American Needle, Inc; 1275 Busch Parkway, Buffalo Grove, IL 60089, USA</v>
      </c>
      <c r="AT167" s="56" t="str">
        <f ca="1">IF(BA167&gt;0,_xlfn.XLOOKUP(A167,'1C'!$A:$A,'1C'!O:O,"",0),IF(AR167&lt;&gt;"",VLOOKUP(AR167,INDIRECT(SUBSTITUTE($J167," ","")&amp;"Manufactures"),2,0),"Требуется код страны"))</f>
        <v>Китай</v>
      </c>
      <c r="AU167" s="76">
        <f t="shared" si="2"/>
        <v>0.1</v>
      </c>
      <c r="AV167" s="43">
        <f t="shared" si="3"/>
        <v>0.15000000000000002</v>
      </c>
      <c r="AW167" s="43">
        <f t="shared" si="4"/>
        <v>2.9000000000000004</v>
      </c>
      <c r="AX167" s="43">
        <f t="shared" si="5"/>
        <v>4.3500000000000005</v>
      </c>
      <c r="AY167" s="171">
        <v>10.200000000000001</v>
      </c>
      <c r="AZ167" s="172">
        <f t="shared" si="6"/>
        <v>295.8</v>
      </c>
      <c r="BA167" s="45">
        <f>IF(A167&lt;&gt;"",IF(_xlfn.XLOOKUP(A167,'1C'!A:A,'1C'!A:A,0,0)&gt;0,1,0),"")</f>
        <v>0</v>
      </c>
      <c r="BB167" s="150">
        <f>IF(C167&lt;&gt;"",IF(_xlfn.XLOOKUP(C167,'1C'!S:S,'1C'!S:S,0,0)&gt;0,0,1),"")</f>
        <v>1</v>
      </c>
      <c r="BC167" s="45" t="str">
        <f t="shared" si="7"/>
        <v>-</v>
      </c>
    </row>
    <row r="168" spans="1:55" ht="119.65" customHeight="1">
      <c r="A168" s="43" t="str">
        <f t="shared" si="0"/>
        <v>43910A-CALIcamo</v>
      </c>
      <c r="B168" s="45" t="str">
        <f>IF(C168&lt;&gt;"",_xlfn.XLOOKUP(A168,'1C'!A:A,'1C'!B:B,MID(_xlfn.XLOOKUP(C168,'1C'!S:S,'1C'!B:B,"new",0),1,7)&amp;IF(BC168=1,IF(L168&lt;&gt;"",_xlfn.XLOOKUP(L168,Colors!A:A,Colors!B:B,"new",0),"требуется цвет"),""),0))</f>
        <v>06-077-56</v>
      </c>
      <c r="C168" s="44" t="s">
        <v>2206</v>
      </c>
      <c r="D168" s="43" t="str">
        <f>IF(A168&lt;&gt;"",_xlfn.XLOOKUP(C168,'1C'!S:S,'1C'!T:T,"",0),"")</f>
        <v>California</v>
      </c>
      <c r="E168" s="43" t="str">
        <f>IF(F168&lt;&gt;"",IFERROR(VLOOKUP(F168,Категории!A:B,2,0),""),"Требуется категория")</f>
        <v>Бейсболки</v>
      </c>
      <c r="F168" s="43" t="str">
        <f>IF(A168&lt;&gt;"",IF(BA168&gt;0,_xlfn.XLOOKUP(A168,'1C'!A:A,'1C'!J:J,"",0),_xlfn.XLOOKUP(C168,'1C'!S:S,'1C'!J:J,"",0)),"")</f>
        <v>Бейсболка</v>
      </c>
      <c r="G168" s="43" t="str">
        <f>IF(C168&lt;&gt;"",IF(BA168&gt;0,_xlfn.XLOOKUP(A168,'1C'!A:A,'1C'!L:L,"",0),_xlfn.XLOOKUP(C168,'1C'!S:S,'1C'!L:L,"",0)),"")</f>
        <v>AMERICAN NEEDLE-State</v>
      </c>
      <c r="H168" s="43" t="str">
        <f>IF(A168&lt;&gt;"",_xlfn.XLOOKUP(A168,'1C'!A:A,'1C'!M:M,_xlfn.XLOOKUP(C168,'1C'!S:S,'1C'!M:M,"",0),0))</f>
        <v>всесезон</v>
      </c>
      <c r="J168" s="43" t="str">
        <f>'1C'!$AF$1</f>
        <v>American Needle</v>
      </c>
      <c r="K168" s="104" t="s">
        <v>842</v>
      </c>
      <c r="L168" s="59" t="str">
        <f>IF(K168&lt;&gt;"",IFERROR(VLOOKUP(A168,'1C'!A:T,8,0),IFERROR(VLOOKUP(K168,Colors!D:E,2,0),"")),"")</f>
        <v>хаки</v>
      </c>
      <c r="M168" s="59" t="str">
        <f>IF(K168&lt;&gt;"",IFERROR(VLOOKUP(A168,'1C'!A:T,18,0),IFERROR(VLOOKUP(K168,Colors!D:E,2,0),"")),"")</f>
        <v>оливковый</v>
      </c>
      <c r="N168" s="147" t="str">
        <f>IF(A168&lt;&gt;"",_xlfn.XLOOKUP(A168,'1C'!A:A,'1C'!I:I,_xlfn.XLOOKUP(C168,'1C'!S:S,'1C'!I:I,"",0),0),"")</f>
        <v>100% хлопок</v>
      </c>
      <c r="P168" s="43" t="str">
        <f>IF(A168&lt;&gt;"",_xlfn.XLOOKUP(A168,'1C'!A:A,'1C'!N:N,_xlfn.XLOOKUP(C168,'1C'!S:S,'1C'!N:N,"",0),0),"")</f>
        <v>хлопковые</v>
      </c>
      <c r="Q168" s="59" t="s">
        <v>15</v>
      </c>
      <c r="R168" s="43" t="str">
        <f>IF(A168&lt;&gt;"",_xlfn.XLOOKUP(A168,'1C'!A:A,'1C'!K:K,_xlfn.XLOOKUP(C168,'1C'!S:S,'1C'!K:K,"",0),0),"")</f>
        <v>Унисекс</v>
      </c>
      <c r="S168" s="44">
        <v>17</v>
      </c>
      <c r="AQ168" s="59">
        <f t="shared" si="1"/>
        <v>17</v>
      </c>
      <c r="AR168" s="43" t="str">
        <f>IF(A168&lt;&gt;"",_xlfn.XLOOKUP(_xlfn.XLOOKUP(A168,'1C'!A:A,'1C'!O:O,_xlfn.XLOOKUP(C168,'1C'!S:S,'1C'!O:O,"",0),0),Settings!N:N,Settings!O:O,"",0),"")</f>
        <v>CN</v>
      </c>
      <c r="AS168" s="56" t="str">
        <f ca="1">IF(BA168&gt;0,_xlfn.XLOOKUP(A168,'1C'!$A:$A,'1C'!P:P,"",0,),IF(AR168&lt;&gt;"",VLOOKUP(AR168,INDIRECT(SUBSTITUTE($J168," ","")&amp;"Manufactures"),3,0),"Требуется код страны"))</f>
        <v>American Needle, Inc; 1275 Busch Parkway, Buffalo Grove, IL 60089, USA</v>
      </c>
      <c r="AT168" s="56" t="str">
        <f ca="1">IF(BA168&gt;0,_xlfn.XLOOKUP(A168,'1C'!$A:$A,'1C'!O:O,"",0),IF(AR168&lt;&gt;"",VLOOKUP(AR168,INDIRECT(SUBSTITUTE($J168," ","")&amp;"Manufactures"),2,0),"Требуется код страны"))</f>
        <v>Китай</v>
      </c>
      <c r="AU168" s="76">
        <f t="shared" si="2"/>
        <v>0.1</v>
      </c>
      <c r="AV168" s="43">
        <f t="shared" si="3"/>
        <v>0.15000000000000002</v>
      </c>
      <c r="AW168" s="43">
        <f t="shared" si="4"/>
        <v>1.7000000000000002</v>
      </c>
      <c r="AX168" s="43">
        <f t="shared" si="5"/>
        <v>2.5500000000000003</v>
      </c>
      <c r="AY168" s="171">
        <v>8.9252941176470575</v>
      </c>
      <c r="AZ168" s="172">
        <f t="shared" si="6"/>
        <v>151.72999999999999</v>
      </c>
      <c r="BA168" s="45">
        <f>IF(A168&lt;&gt;"",IF(_xlfn.XLOOKUP(A168,'1C'!A:A,'1C'!A:A,0,0)&gt;0,1,0),"")</f>
        <v>1</v>
      </c>
      <c r="BB168" s="150">
        <f>IF(C168&lt;&gt;"",IF(_xlfn.XLOOKUP(C168,'1C'!S:S,'1C'!S:S,0,0)&gt;0,0,1),"")</f>
        <v>0</v>
      </c>
      <c r="BC168" s="45">
        <f t="shared" si="7"/>
        <v>0</v>
      </c>
    </row>
    <row r="169" spans="1:55" ht="119.65" customHeight="1">
      <c r="A169" s="43" t="str">
        <f t="shared" si="0"/>
        <v>43910A-CALIkhaki</v>
      </c>
      <c r="B169" s="45" t="str">
        <f>IF(C169&lt;&gt;"",_xlfn.XLOOKUP(A169,'1C'!A:A,'1C'!B:B,MID(_xlfn.XLOOKUP(C169,'1C'!S:S,'1C'!B:B,"new",0),1,7)&amp;IF(BC169=1,IF(L169&lt;&gt;"",_xlfn.XLOOKUP(L169,Colors!A:A,Colors!B:B,"new",0),"требуется цвет"),""),0))</f>
        <v>06-077-02</v>
      </c>
      <c r="C169" s="44" t="s">
        <v>2206</v>
      </c>
      <c r="D169" s="43" t="str">
        <f>IF(A169&lt;&gt;"",_xlfn.XLOOKUP(C169,'1C'!S:S,'1C'!T:T,"",0),"")</f>
        <v>California</v>
      </c>
      <c r="E169" s="43" t="str">
        <f>IF(F169&lt;&gt;"",IFERROR(VLOOKUP(F169,Категории!A:B,2,0),""),"Требуется категория")</f>
        <v>Бейсболки</v>
      </c>
      <c r="F169" s="43" t="str">
        <f>IF(A169&lt;&gt;"",IF(BA169&gt;0,_xlfn.XLOOKUP(A169,'1C'!A:A,'1C'!J:J,"",0),_xlfn.XLOOKUP(C169,'1C'!S:S,'1C'!J:J,"",0)),"")</f>
        <v>Бейсболка</v>
      </c>
      <c r="G169" s="43" t="str">
        <f>IF(C169&lt;&gt;"",IF(BA169&gt;0,_xlfn.XLOOKUP(A169,'1C'!A:A,'1C'!L:L,"",0),_xlfn.XLOOKUP(C169,'1C'!S:S,'1C'!L:L,"",0)),"")</f>
        <v>AMERICAN NEEDLE-State</v>
      </c>
      <c r="H169" s="43" t="str">
        <f>IF(A169&lt;&gt;"",_xlfn.XLOOKUP(A169,'1C'!A:A,'1C'!M:M,_xlfn.XLOOKUP(C169,'1C'!S:S,'1C'!M:M,"",0),0))</f>
        <v>всесезон</v>
      </c>
      <c r="J169" s="43" t="str">
        <f>'1C'!$AF$1</f>
        <v>American Needle</v>
      </c>
      <c r="K169" s="104" t="s">
        <v>2262</v>
      </c>
      <c r="L169" s="58" t="s">
        <v>63</v>
      </c>
      <c r="M169" s="58" t="s">
        <v>63</v>
      </c>
      <c r="N169" s="147" t="str">
        <f>IF(A169&lt;&gt;"",_xlfn.XLOOKUP(A169,'1C'!A:A,'1C'!I:I,_xlfn.XLOOKUP(C169,'1C'!S:S,'1C'!I:I,"",0),0),"")</f>
        <v>100% хлопок</v>
      </c>
      <c r="P169" s="43" t="str">
        <f>IF(A169&lt;&gt;"",_xlfn.XLOOKUP(A169,'1C'!A:A,'1C'!N:N,_xlfn.XLOOKUP(C169,'1C'!S:S,'1C'!N:N,"",0),0),"")</f>
        <v>хлопковые</v>
      </c>
      <c r="Q169" s="59" t="s">
        <v>15</v>
      </c>
      <c r="R169" s="43" t="str">
        <f>IF(A169&lt;&gt;"",_xlfn.XLOOKUP(A169,'1C'!A:A,'1C'!K:K,_xlfn.XLOOKUP(C169,'1C'!S:S,'1C'!K:K,"",0),0),"")</f>
        <v>Унисекс</v>
      </c>
      <c r="S169" s="44">
        <v>23</v>
      </c>
      <c r="AQ169" s="59">
        <f t="shared" si="1"/>
        <v>23</v>
      </c>
      <c r="AR169" s="43" t="str">
        <f>IF(A169&lt;&gt;"",_xlfn.XLOOKUP(_xlfn.XLOOKUP(A169,'1C'!A:A,'1C'!O:O,_xlfn.XLOOKUP(C169,'1C'!S:S,'1C'!O:O,"",0),0),Settings!N:N,Settings!O:O,"",0),"")</f>
        <v>CN</v>
      </c>
      <c r="AS169" s="56" t="str">
        <f ca="1">IF(BA169&gt;0,_xlfn.XLOOKUP(A169,'1C'!$A:$A,'1C'!P:P,"",0,),IF(AR169&lt;&gt;"",VLOOKUP(AR169,INDIRECT(SUBSTITUTE($J169," ","")&amp;"Manufactures"),3,0),"Требуется код страны"))</f>
        <v>American Needle, Inc; 1275 Busch Parkway, Buffalo Grove, IL 60089, USA</v>
      </c>
      <c r="AT169" s="56" t="str">
        <f ca="1">IF(BA169&gt;0,_xlfn.XLOOKUP(A169,'1C'!$A:$A,'1C'!O:O,"",0),IF(AR169&lt;&gt;"",VLOOKUP(AR169,INDIRECT(SUBSTITUTE($J169," ","")&amp;"Manufactures"),2,0),"Требуется код страны"))</f>
        <v>Китай</v>
      </c>
      <c r="AU169" s="76">
        <f t="shared" si="2"/>
        <v>0.1</v>
      </c>
      <c r="AV169" s="43">
        <f t="shared" si="3"/>
        <v>0.15000000000000002</v>
      </c>
      <c r="AW169" s="43">
        <f t="shared" si="4"/>
        <v>2.3000000000000003</v>
      </c>
      <c r="AX169" s="43">
        <f t="shared" si="5"/>
        <v>3.4500000000000006</v>
      </c>
      <c r="AY169" s="171">
        <v>8.9252173913043471</v>
      </c>
      <c r="AZ169" s="172">
        <f t="shared" si="6"/>
        <v>205.27999999999997</v>
      </c>
      <c r="BA169" s="45">
        <f>IF(A169&lt;&gt;"",IF(_xlfn.XLOOKUP(A169,'1C'!A:A,'1C'!A:A,0,0)&gt;0,1,0),"")</f>
        <v>0</v>
      </c>
      <c r="BB169" s="150">
        <f>IF(C169&lt;&gt;"",IF(_xlfn.XLOOKUP(C169,'1C'!S:S,'1C'!S:S,0,0)&gt;0,0,1),"")</f>
        <v>0</v>
      </c>
      <c r="BC169" s="45">
        <f t="shared" si="7"/>
        <v>1</v>
      </c>
    </row>
    <row r="170" spans="1:55" ht="119.65" customHeight="1">
      <c r="A170" s="43" t="str">
        <f t="shared" si="0"/>
        <v>43910A-GNPseafoam</v>
      </c>
      <c r="B170" s="45" t="str">
        <f>IF(C170&lt;&gt;"",_xlfn.XLOOKUP(A170,'1C'!A:A,'1C'!B:B,MID(_xlfn.XLOOKUP(C170,'1C'!S:S,'1C'!B:B,"new",0),1,7)&amp;IF(BC170=1,IF(L170&lt;&gt;"",_xlfn.XLOOKUP(L170,Colors!A:A,Colors!B:B,"new",0),"требуется цвет"),""),0))</f>
        <v>06-287-19</v>
      </c>
      <c r="C170" s="44" t="s">
        <v>2207</v>
      </c>
      <c r="D170" s="43" t="str">
        <f>IF(A170&lt;&gt;"",_xlfn.XLOOKUP(C170,'1C'!S:S,'1C'!T:T,"",0),"")</f>
        <v>Glacier National Park Iconic</v>
      </c>
      <c r="E170" s="43" t="str">
        <f>IF(F170&lt;&gt;"",IFERROR(VLOOKUP(F170,Категории!A:B,2,0),""),"Требуется категория")</f>
        <v>Бейсболки</v>
      </c>
      <c r="F170" s="43" t="str">
        <f>IF(A170&lt;&gt;"",IF(BA170&gt;0,_xlfn.XLOOKUP(A170,'1C'!A:A,'1C'!J:J,"",0),_xlfn.XLOOKUP(C170,'1C'!S:S,'1C'!J:J,"",0)),"")</f>
        <v>Бейсболка</v>
      </c>
      <c r="G170" s="43" t="str">
        <f>IF(C170&lt;&gt;"",IF(BA170&gt;0,_xlfn.XLOOKUP(A170,'1C'!A:A,'1C'!L:L,"",0),_xlfn.XLOOKUP(C170,'1C'!S:S,'1C'!L:L,"",0)),"")</f>
        <v>State</v>
      </c>
      <c r="H170" s="43" t="str">
        <f>IF(A170&lt;&gt;"",_xlfn.XLOOKUP(A170,'1C'!A:A,'1C'!M:M,_xlfn.XLOOKUP(C170,'1C'!S:S,'1C'!M:M,"",0),0))</f>
        <v>всесезон</v>
      </c>
      <c r="J170" s="43" t="str">
        <f>'1C'!$AF$1</f>
        <v>American Needle</v>
      </c>
      <c r="K170" s="104" t="s">
        <v>1372</v>
      </c>
      <c r="L170" s="59" t="str">
        <f>IF(K170&lt;&gt;"",IFERROR(VLOOKUP(A170,'1C'!A:T,8,0),IFERROR(VLOOKUP(K170,Colors!D:E,2,0),"")),"")</f>
        <v>голубой</v>
      </c>
      <c r="M170" s="59" t="str">
        <f>IF(K170&lt;&gt;"",IFERROR(VLOOKUP(A170,'1C'!A:T,18,0),IFERROR(VLOOKUP(K170,Colors!D:E,2,0),"")),"")</f>
        <v>голубой</v>
      </c>
      <c r="N170" s="147" t="str">
        <f>IF(A170&lt;&gt;"",_xlfn.XLOOKUP(A170,'1C'!A:A,'1C'!I:I,_xlfn.XLOOKUP(C170,'1C'!S:S,'1C'!I:I,"",0),0),"")</f>
        <v>100% хлопок</v>
      </c>
      <c r="P170" s="43" t="str">
        <f>IF(A170&lt;&gt;"",_xlfn.XLOOKUP(A170,'1C'!A:A,'1C'!N:N,_xlfn.XLOOKUP(C170,'1C'!S:S,'1C'!N:N,"",0),0),"")</f>
        <v>хлопковые</v>
      </c>
      <c r="Q170" s="59" t="s">
        <v>15</v>
      </c>
      <c r="R170" s="43" t="str">
        <f>IF(A170&lt;&gt;"",_xlfn.XLOOKUP(A170,'1C'!A:A,'1C'!K:K,_xlfn.XLOOKUP(C170,'1C'!S:S,'1C'!K:K,"",0),0),"")</f>
        <v>Унисекс</v>
      </c>
      <c r="S170" s="44">
        <v>6</v>
      </c>
      <c r="AQ170" s="59">
        <f t="shared" si="1"/>
        <v>6</v>
      </c>
      <c r="AR170" s="43" t="str">
        <f>IF(A170&lt;&gt;"",_xlfn.XLOOKUP(_xlfn.XLOOKUP(A170,'1C'!A:A,'1C'!O:O,_xlfn.XLOOKUP(C170,'1C'!S:S,'1C'!O:O,"",0),0),Settings!N:N,Settings!O:O,"",0),"")</f>
        <v>CN</v>
      </c>
      <c r="AS170" s="56" t="str">
        <f ca="1">IF(BA170&gt;0,_xlfn.XLOOKUP(A170,'1C'!$A:$A,'1C'!P:P,"",0,),IF(AR170&lt;&gt;"",VLOOKUP(AR170,INDIRECT(SUBSTITUTE($J170," ","")&amp;"Manufactures"),3,0),"Требуется код страны"))</f>
        <v>American Needle, Inc; 1275 Busch Parkway, Buffalo Grove, IL 60089, USA</v>
      </c>
      <c r="AT170" s="56" t="str">
        <f ca="1">IF(BA170&gt;0,_xlfn.XLOOKUP(A170,'1C'!$A:$A,'1C'!O:O,"",0),IF(AR170&lt;&gt;"",VLOOKUP(AR170,INDIRECT(SUBSTITUTE($J170," ","")&amp;"Manufactures"),2,0),"Требуется код страны"))</f>
        <v>Китай</v>
      </c>
      <c r="AU170" s="76">
        <f t="shared" si="2"/>
        <v>0.1</v>
      </c>
      <c r="AV170" s="43">
        <f t="shared" si="3"/>
        <v>0.15000000000000002</v>
      </c>
      <c r="AW170" s="43">
        <f t="shared" si="4"/>
        <v>0.60000000000000009</v>
      </c>
      <c r="AX170" s="43">
        <f t="shared" si="5"/>
        <v>0.90000000000000013</v>
      </c>
      <c r="AY170" s="171">
        <v>9.35</v>
      </c>
      <c r="AZ170" s="172">
        <f t="shared" si="6"/>
        <v>56.099999999999994</v>
      </c>
      <c r="BA170" s="45">
        <f>IF(A170&lt;&gt;"",IF(_xlfn.XLOOKUP(A170,'1C'!A:A,'1C'!A:A,0,0)&gt;0,1,0),"")</f>
        <v>1</v>
      </c>
      <c r="BB170" s="150">
        <f>IF(C170&lt;&gt;"",IF(_xlfn.XLOOKUP(C170,'1C'!S:S,'1C'!S:S,0,0)&gt;0,0,1),"")</f>
        <v>0</v>
      </c>
      <c r="BC170" s="45">
        <f t="shared" si="7"/>
        <v>0</v>
      </c>
    </row>
    <row r="171" spans="1:55" ht="119.65" customHeight="1">
      <c r="A171" s="43" t="str">
        <f t="shared" si="0"/>
        <v>43912A-LAKblack</v>
      </c>
      <c r="B171" s="45" t="str">
        <f>IF(C171&lt;&gt;"",_xlfn.XLOOKUP(A171,'1C'!A:A,'1C'!B:B,MID(_xlfn.XLOOKUP(C171,'1C'!S:S,'1C'!B:B,"new",0),1,7)&amp;IF(BC171=1,IF(L171&lt;&gt;"",_xlfn.XLOOKUP(L171,Colors!A:A,Colors!B:B,"new",0),"требуется цвет"),""),0))</f>
        <v>06-290-09</v>
      </c>
      <c r="C171" s="44" t="s">
        <v>2208</v>
      </c>
      <c r="D171" s="43" t="str">
        <f>IF(A171&lt;&gt;"",_xlfn.XLOOKUP(C171,'1C'!S:S,'1C'!T:T,"",0),"")</f>
        <v>Los Angeles Kings Iconic NHL</v>
      </c>
      <c r="E171" s="43" t="str">
        <f>IF(F171&lt;&gt;"",IFERROR(VLOOKUP(F171,Категории!A:B,2,0),""),"Требуется категория")</f>
        <v>Бейсболки</v>
      </c>
      <c r="F171" s="43" t="str">
        <f>IF(A171&lt;&gt;"",IF(BA171&gt;0,_xlfn.XLOOKUP(A171,'1C'!A:A,'1C'!J:J,"",0),_xlfn.XLOOKUP(C171,'1C'!S:S,'1C'!J:J,"",0)),"")</f>
        <v>Бейсболка</v>
      </c>
      <c r="G171" s="43" t="str">
        <f>IF(C171&lt;&gt;"",IF(BA171&gt;0,_xlfn.XLOOKUP(A171,'1C'!A:A,'1C'!L:L,"",0),_xlfn.XLOOKUP(C171,'1C'!S:S,'1C'!L:L,"",0)),"")</f>
        <v>Sport</v>
      </c>
      <c r="H171" s="43" t="str">
        <f>IF(A171&lt;&gt;"",_xlfn.XLOOKUP(A171,'1C'!A:A,'1C'!M:M,_xlfn.XLOOKUP(C171,'1C'!S:S,'1C'!M:M,"",0),0))</f>
        <v>всесезон</v>
      </c>
      <c r="J171" s="43" t="str">
        <f>'1C'!$AF$1</f>
        <v>American Needle</v>
      </c>
      <c r="K171" s="104" t="s">
        <v>819</v>
      </c>
      <c r="L171" s="59" t="str">
        <f>IF(K171&lt;&gt;"",IFERROR(VLOOKUP(A171,'1C'!A:T,8,0),IFERROR(VLOOKUP(K171,Colors!D:E,2,0),"")),"")</f>
        <v>черный</v>
      </c>
      <c r="M171" s="59" t="str">
        <f>IF(K171&lt;&gt;"",IFERROR(VLOOKUP(A171,'1C'!A:T,18,0),IFERROR(VLOOKUP(K171,Colors!D:E,2,0),"")),"")</f>
        <v>черный</v>
      </c>
      <c r="N171" s="147" t="str">
        <f>IF(A171&lt;&gt;"",_xlfn.XLOOKUP(A171,'1C'!A:A,'1C'!I:I,_xlfn.XLOOKUP(C171,'1C'!S:S,'1C'!I:I,"",0),0),"")</f>
        <v>100% хлопок</v>
      </c>
      <c r="P171" s="43" t="str">
        <f>IF(A171&lt;&gt;"",_xlfn.XLOOKUP(A171,'1C'!A:A,'1C'!N:N,_xlfn.XLOOKUP(C171,'1C'!S:S,'1C'!N:N,"",0),0),"")</f>
        <v>хлопковые</v>
      </c>
      <c r="Q171" s="59" t="s">
        <v>15</v>
      </c>
      <c r="R171" s="43" t="str">
        <f>IF(A171&lt;&gt;"",_xlfn.XLOOKUP(A171,'1C'!A:A,'1C'!K:K,_xlfn.XLOOKUP(C171,'1C'!S:S,'1C'!K:K,"",0),0),"")</f>
        <v>Унисекс</v>
      </c>
      <c r="S171" s="44">
        <v>24</v>
      </c>
      <c r="AQ171" s="59">
        <f t="shared" si="1"/>
        <v>24</v>
      </c>
      <c r="AR171" s="43" t="str">
        <f>IF(A171&lt;&gt;"",_xlfn.XLOOKUP(_xlfn.XLOOKUP(A171,'1C'!A:A,'1C'!O:O,_xlfn.XLOOKUP(C171,'1C'!S:S,'1C'!O:O,"",0),0),Settings!N:N,Settings!O:O,"",0),"")</f>
        <v>CN</v>
      </c>
      <c r="AS171" s="56" t="str">
        <f ca="1">IF(BA171&gt;0,_xlfn.XLOOKUP(A171,'1C'!$A:$A,'1C'!P:P,"",0,),IF(AR171&lt;&gt;"",VLOOKUP(AR171,INDIRECT(SUBSTITUTE($J171," ","")&amp;"Manufactures"),3,0),"Требуется код страны"))</f>
        <v>American Needle, Inc; 1275 Busch Parkway, Buffalo Grove, IL 60089, USA</v>
      </c>
      <c r="AT171" s="56" t="str">
        <f ca="1">IF(BA171&gt;0,_xlfn.XLOOKUP(A171,'1C'!$A:$A,'1C'!O:O,"",0),IF(AR171&lt;&gt;"",VLOOKUP(AR171,INDIRECT(SUBSTITUTE($J171," ","")&amp;"Manufactures"),2,0),"Требуется код страны"))</f>
        <v>Китай</v>
      </c>
      <c r="AU171" s="76">
        <f t="shared" si="2"/>
        <v>0.1</v>
      </c>
      <c r="AV171" s="43">
        <f t="shared" si="3"/>
        <v>0.15000000000000002</v>
      </c>
      <c r="AW171" s="43">
        <f t="shared" si="4"/>
        <v>2.4000000000000004</v>
      </c>
      <c r="AX171" s="43">
        <f t="shared" si="5"/>
        <v>3.6000000000000005</v>
      </c>
      <c r="AY171" s="171">
        <v>13.6</v>
      </c>
      <c r="AZ171" s="172">
        <f t="shared" si="6"/>
        <v>326.39999999999998</v>
      </c>
      <c r="BA171" s="45">
        <f>IF(A171&lt;&gt;"",IF(_xlfn.XLOOKUP(A171,'1C'!A:A,'1C'!A:A,0,0)&gt;0,1,0),"")</f>
        <v>1</v>
      </c>
      <c r="BB171" s="150">
        <f>IF(C171&lt;&gt;"",IF(_xlfn.XLOOKUP(C171,'1C'!S:S,'1C'!S:S,0,0)&gt;0,0,1),"")</f>
        <v>0</v>
      </c>
      <c r="BC171" s="45">
        <f t="shared" si="7"/>
        <v>0</v>
      </c>
    </row>
    <row r="172" spans="1:55" ht="119.65" customHeight="1">
      <c r="A172" s="43" t="str">
        <f t="shared" si="0"/>
        <v>43912A-VGKblack</v>
      </c>
      <c r="B172" s="45" t="str">
        <f>IF(C172&lt;&gt;"",_xlfn.XLOOKUP(A172,'1C'!A:A,'1C'!B:B,MID(_xlfn.XLOOKUP(C172,'1C'!S:S,'1C'!B:B,"new",0),1,7)&amp;IF(BC172=1,IF(L172&lt;&gt;"",_xlfn.XLOOKUP(L172,Colors!A:A,Colors!B:B,"new",0),"требуется цвет"),""),0))</f>
        <v>06-292-09</v>
      </c>
      <c r="C172" s="44" t="s">
        <v>2209</v>
      </c>
      <c r="D172" s="43" t="str">
        <f>IF(A172&lt;&gt;"",_xlfn.XLOOKUP(C172,'1C'!S:S,'1C'!T:T,"",0),"")</f>
        <v>Vegas Golden Knights Iconic NHL</v>
      </c>
      <c r="E172" s="43" t="str">
        <f>IF(F172&lt;&gt;"",IFERROR(VLOOKUP(F172,Категории!A:B,2,0),""),"Требуется категория")</f>
        <v>Бейсболки</v>
      </c>
      <c r="F172" s="43" t="str">
        <f>IF(A172&lt;&gt;"",IF(BA172&gt;0,_xlfn.XLOOKUP(A172,'1C'!A:A,'1C'!J:J,"",0),_xlfn.XLOOKUP(C172,'1C'!S:S,'1C'!J:J,"",0)),"")</f>
        <v>Бейсболка</v>
      </c>
      <c r="G172" s="43" t="str">
        <f>IF(C172&lt;&gt;"",IF(BA172&gt;0,_xlfn.XLOOKUP(A172,'1C'!A:A,'1C'!L:L,"",0),_xlfn.XLOOKUP(C172,'1C'!S:S,'1C'!L:L,"",0)),"")</f>
        <v>Sport</v>
      </c>
      <c r="H172" s="43" t="str">
        <f>IF(A172&lt;&gt;"",_xlfn.XLOOKUP(A172,'1C'!A:A,'1C'!M:M,_xlfn.XLOOKUP(C172,'1C'!S:S,'1C'!M:M,"",0),0))</f>
        <v>всесезон</v>
      </c>
      <c r="J172" s="43" t="str">
        <f>'1C'!$AF$1</f>
        <v>American Needle</v>
      </c>
      <c r="K172" s="104" t="s">
        <v>819</v>
      </c>
      <c r="L172" s="59" t="str">
        <f>IF(K172&lt;&gt;"",IFERROR(VLOOKUP(A172,'1C'!A:T,8,0),IFERROR(VLOOKUP(K172,Colors!D:E,2,0),"")),"")</f>
        <v>черный</v>
      </c>
      <c r="M172" s="59" t="str">
        <f>IF(K172&lt;&gt;"",IFERROR(VLOOKUP(A172,'1C'!A:T,18,0),IFERROR(VLOOKUP(K172,Colors!D:E,2,0),"")),"")</f>
        <v>черный</v>
      </c>
      <c r="N172" s="147" t="str">
        <f>IF(A172&lt;&gt;"",_xlfn.XLOOKUP(A172,'1C'!A:A,'1C'!I:I,_xlfn.XLOOKUP(C172,'1C'!S:S,'1C'!I:I,"",0),0),"")</f>
        <v>100% хлопок</v>
      </c>
      <c r="P172" s="43" t="str">
        <f>IF(A172&lt;&gt;"",_xlfn.XLOOKUP(A172,'1C'!A:A,'1C'!N:N,_xlfn.XLOOKUP(C172,'1C'!S:S,'1C'!N:N,"",0),0),"")</f>
        <v>хлопковые</v>
      </c>
      <c r="Q172" s="59" t="s">
        <v>15</v>
      </c>
      <c r="R172" s="43" t="str">
        <f>IF(A172&lt;&gt;"",_xlfn.XLOOKUP(A172,'1C'!A:A,'1C'!K:K,_xlfn.XLOOKUP(C172,'1C'!S:S,'1C'!K:K,"",0),0),"")</f>
        <v>Унисекс</v>
      </c>
      <c r="S172" s="44">
        <v>18</v>
      </c>
      <c r="AQ172" s="59">
        <f t="shared" si="1"/>
        <v>18</v>
      </c>
      <c r="AR172" s="43" t="str">
        <f>IF(A172&lt;&gt;"",_xlfn.XLOOKUP(_xlfn.XLOOKUP(A172,'1C'!A:A,'1C'!O:O,_xlfn.XLOOKUP(C172,'1C'!S:S,'1C'!O:O,"",0),0),Settings!N:N,Settings!O:O,"",0),"")</f>
        <v>CN</v>
      </c>
      <c r="AS172" s="56" t="str">
        <f ca="1">IF(BA172&gt;0,_xlfn.XLOOKUP(A172,'1C'!$A:$A,'1C'!P:P,"",0,),IF(AR172&lt;&gt;"",VLOOKUP(AR172,INDIRECT(SUBSTITUTE($J172," ","")&amp;"Manufactures"),3,0),"Требуется код страны"))</f>
        <v>American Needle, Inc; 1275 Busch Parkway, Buffalo Grove, IL 60089, USA</v>
      </c>
      <c r="AT172" s="56" t="str">
        <f ca="1">IF(BA172&gt;0,_xlfn.XLOOKUP(A172,'1C'!$A:$A,'1C'!O:O,"",0),IF(AR172&lt;&gt;"",VLOOKUP(AR172,INDIRECT(SUBSTITUTE($J172," ","")&amp;"Manufactures"),2,0),"Требуется код страны"))</f>
        <v>Китай</v>
      </c>
      <c r="AU172" s="76">
        <f t="shared" si="2"/>
        <v>0.1</v>
      </c>
      <c r="AV172" s="43">
        <f t="shared" si="3"/>
        <v>0.15000000000000002</v>
      </c>
      <c r="AW172" s="43">
        <f t="shared" si="4"/>
        <v>1.8</v>
      </c>
      <c r="AX172" s="43">
        <f t="shared" si="5"/>
        <v>2.7</v>
      </c>
      <c r="AY172" s="171">
        <v>13.600000000000001</v>
      </c>
      <c r="AZ172" s="172">
        <f t="shared" si="6"/>
        <v>244.8</v>
      </c>
      <c r="BA172" s="45">
        <f>IF(A172&lt;&gt;"",IF(_xlfn.XLOOKUP(A172,'1C'!A:A,'1C'!A:A,0,0)&gt;0,1,0),"")</f>
        <v>1</v>
      </c>
      <c r="BB172" s="150">
        <f>IF(C172&lt;&gt;"",IF(_xlfn.XLOOKUP(C172,'1C'!S:S,'1C'!S:S,0,0)&gt;0,0,1),"")</f>
        <v>0</v>
      </c>
      <c r="BC172" s="45">
        <f t="shared" si="7"/>
        <v>0</v>
      </c>
    </row>
    <row r="173" spans="1:55" ht="115.7" customHeight="1">
      <c r="A173" s="43" t="str">
        <f t="shared" si="0"/>
        <v>44590A-TXroyal</v>
      </c>
      <c r="B173" s="45" t="str">
        <f>IF(C173&lt;&gt;"",_xlfn.XLOOKUP(A173,'1C'!A:A,'1C'!B:B,MID(_xlfn.XLOOKUP(C173,'1C'!S:S,'1C'!B:B,"new",0),1,7)&amp;IF(BC173=1,IF(L173&lt;&gt;"",_xlfn.XLOOKUP(L173,Colors!A:A,Colors!B:B,"new",0),"требуется цвет"),""),0))</f>
        <v>new</v>
      </c>
      <c r="C173" s="44" t="s">
        <v>2210</v>
      </c>
      <c r="D173" s="44" t="str">
        <f>Order!C171</f>
        <v>DURHAM</v>
      </c>
      <c r="E173" s="43" t="str">
        <f>IF(F173&lt;&gt;"",IFERROR(VLOOKUP(F173,Категории!A:B,2,0),""),"Требуется категория")</f>
        <v>Бейсболки</v>
      </c>
      <c r="F173" s="44" t="s">
        <v>327</v>
      </c>
      <c r="G173" s="44" t="s">
        <v>884</v>
      </c>
      <c r="H173" s="44" t="s">
        <v>388</v>
      </c>
      <c r="J173" s="43" t="str">
        <f>'1C'!$AF$1</f>
        <v>American Needle</v>
      </c>
      <c r="K173" s="104" t="s">
        <v>1576</v>
      </c>
      <c r="L173" s="58" t="s">
        <v>71</v>
      </c>
      <c r="M173" s="58" t="s">
        <v>71</v>
      </c>
      <c r="N173" s="141" t="str">
        <f>Order!B171</f>
        <v>100% Хлопок</v>
      </c>
      <c r="P173" s="44" t="s">
        <v>43</v>
      </c>
      <c r="Q173" s="59" t="s">
        <v>15</v>
      </c>
      <c r="R173" s="58" t="s">
        <v>382</v>
      </c>
      <c r="S173" s="44">
        <v>9</v>
      </c>
      <c r="AQ173" s="59">
        <f t="shared" si="1"/>
        <v>9</v>
      </c>
      <c r="AR173" s="66" t="str">
        <f>Order!A171</f>
        <v>CN</v>
      </c>
      <c r="AS173" s="56" t="str">
        <f ca="1">IF(BA173&gt;0,_xlfn.XLOOKUP(A173,'1C'!$A:$A,'1C'!P:P,"",0,),IF(AR173&lt;&gt;"",VLOOKUP(AR173,INDIRECT(SUBSTITUTE($J173," ","")&amp;"Manufactures"),3,0),"Требуется код страны"))</f>
        <v>American Needle, Inc; 1275 Busch Parkway, Buffalo Grove, IL 60089, USA</v>
      </c>
      <c r="AT173" s="56" t="str">
        <f ca="1">IF(BA173&gt;0,_xlfn.XLOOKUP(A173,'1C'!$A:$A,'1C'!O:O,"",0),IF(AR173&lt;&gt;"",VLOOKUP(AR173,INDIRECT(SUBSTITUTE($J173," ","")&amp;"Manufactures"),2,0),"Требуется код страны"))</f>
        <v>Китай</v>
      </c>
      <c r="AU173" s="76">
        <f t="shared" si="2"/>
        <v>0.1</v>
      </c>
      <c r="AV173" s="43">
        <f t="shared" si="3"/>
        <v>0.15000000000000002</v>
      </c>
      <c r="AW173" s="43">
        <f t="shared" si="4"/>
        <v>0.9</v>
      </c>
      <c r="AX173" s="43">
        <f t="shared" si="5"/>
        <v>1.35</v>
      </c>
      <c r="AY173" s="171">
        <v>6.8000000000000007</v>
      </c>
      <c r="AZ173" s="172">
        <f t="shared" si="6"/>
        <v>61.2</v>
      </c>
      <c r="BA173" s="45">
        <f>IF(A173&lt;&gt;"",IF(_xlfn.XLOOKUP(A173,'1C'!A:A,'1C'!A:A,0,0)&gt;0,1,0),"")</f>
        <v>0</v>
      </c>
      <c r="BB173" s="150">
        <f>IF(C173&lt;&gt;"",IF(_xlfn.XLOOKUP(C173,'1C'!S:S,'1C'!S:S,0,0)&gt;0,0,1),"")</f>
        <v>1</v>
      </c>
      <c r="BC173" s="45" t="str">
        <f t="shared" si="7"/>
        <v>-</v>
      </c>
    </row>
    <row r="174" spans="1:55" ht="119.65" customHeight="1">
      <c r="A174" s="43" t="str">
        <f t="shared" si="0"/>
        <v>44740A-ANAbldr</v>
      </c>
      <c r="B174" s="45" t="str">
        <f>IF(C174&lt;&gt;"",_xlfn.XLOOKUP(A174,'1C'!A:A,'1C'!B:B,MID(_xlfn.XLOOKUP(C174,'1C'!S:S,'1C'!B:B,"new",0),1,7)&amp;IF(BC174=1,IF(L174&lt;&gt;"",_xlfn.XLOOKUP(L174,Colors!A:A,Colors!B:B,"new",0),"требуется цвет"),""),0))</f>
        <v>06-084-72</v>
      </c>
      <c r="C174" s="44" t="s">
        <v>2211</v>
      </c>
      <c r="D174" s="43" t="str">
        <f>IF(A174&lt;&gt;"",_xlfn.XLOOKUP(C174,'1C'!S:S,'1C'!T:T,"",0),"")</f>
        <v>Anaheim Aces Archive MILB</v>
      </c>
      <c r="E174" s="43" t="str">
        <f>IF(F174&lt;&gt;"",IFERROR(VLOOKUP(F174,Категории!A:B,2,0),""),"Требуется категория")</f>
        <v>Бейсболки</v>
      </c>
      <c r="F174" s="43" t="str">
        <f>IF(A174&lt;&gt;"",IF(BA174&gt;0,_xlfn.XLOOKUP(A174,'1C'!A:A,'1C'!J:J,"",0),_xlfn.XLOOKUP(C174,'1C'!S:S,'1C'!J:J,"",0)),"")</f>
        <v>Бейсболка</v>
      </c>
      <c r="G174" s="43" t="str">
        <f>IF(C174&lt;&gt;"",IF(BA174&gt;0,_xlfn.XLOOKUP(A174,'1C'!A:A,'1C'!L:L,"",0),_xlfn.XLOOKUP(C174,'1C'!S:S,'1C'!L:L,"",0)),"")</f>
        <v>Sport</v>
      </c>
      <c r="H174" s="43" t="str">
        <f>IF(A174&lt;&gt;"",_xlfn.XLOOKUP(A174,'1C'!A:A,'1C'!M:M,_xlfn.XLOOKUP(C174,'1C'!S:S,'1C'!M:M,"",0),0))</f>
        <v>всесезон</v>
      </c>
      <c r="J174" s="43" t="str">
        <f>'1C'!$AF$1</f>
        <v>American Needle</v>
      </c>
      <c r="K174" s="104" t="s">
        <v>1192</v>
      </c>
      <c r="L174" s="59" t="str">
        <f>IF(K174&lt;&gt;"",IFERROR(VLOOKUP(A174,'1C'!A:T,8,0),IFERROR(VLOOKUP(K174,Colors!D:E,2,0),"")),"")</f>
        <v>черный / красный</v>
      </c>
      <c r="M174" s="59" t="str">
        <f>IF(K174&lt;&gt;"",IFERROR(VLOOKUP(A174,'1C'!A:T,18,0),IFERROR(VLOOKUP(K174,Colors!D:E,2,0),"")),"")</f>
        <v>черный</v>
      </c>
      <c r="N174" s="147" t="str">
        <f>IF(A174&lt;&gt;"",_xlfn.XLOOKUP(A174,'1C'!A:A,'1C'!I:I,_xlfn.XLOOKUP(C174,'1C'!S:S,'1C'!I:I,"",0),0),"")</f>
        <v>100% хлопок</v>
      </c>
      <c r="P174" s="43" t="str">
        <f>IF(A174&lt;&gt;"",_xlfn.XLOOKUP(A174,'1C'!A:A,'1C'!N:N,_xlfn.XLOOKUP(C174,'1C'!S:S,'1C'!N:N,"",0),0),"")</f>
        <v>хлопковые</v>
      </c>
      <c r="Q174" s="59" t="s">
        <v>15</v>
      </c>
      <c r="R174" s="43" t="str">
        <f>IF(A174&lt;&gt;"",_xlfn.XLOOKUP(A174,'1C'!A:A,'1C'!K:K,_xlfn.XLOOKUP(C174,'1C'!S:S,'1C'!K:K,"",0),0),"")</f>
        <v>Унисекс</v>
      </c>
      <c r="S174" s="44">
        <v>76</v>
      </c>
      <c r="AQ174" s="59">
        <f t="shared" si="1"/>
        <v>76</v>
      </c>
      <c r="AR174" s="43" t="str">
        <f>IF(A174&lt;&gt;"",_xlfn.XLOOKUP(_xlfn.XLOOKUP(A174,'1C'!A:A,'1C'!O:O,_xlfn.XLOOKUP(C174,'1C'!S:S,'1C'!O:O,"",0),0),Settings!N:N,Settings!O:O,"",0),"")</f>
        <v>BD</v>
      </c>
      <c r="AS174" s="56" t="str">
        <f ca="1">IF(BA174&gt;0,_xlfn.XLOOKUP(A174,'1C'!$A:$A,'1C'!P:P,"",0,),IF(AR174&lt;&gt;"",VLOOKUP(AR174,INDIRECT(SUBSTITUTE($J174," ","")&amp;"Manufactures"),3,0),"Требуется код страны"))</f>
        <v>American Needle, Inc; 1275 Busch Parkway, Buffalo Grove, IL 60089, USA</v>
      </c>
      <c r="AT174" s="56" t="str">
        <f ca="1">IF(BA174&gt;0,_xlfn.XLOOKUP(A174,'1C'!$A:$A,'1C'!O:O,"",0),IF(AR174&lt;&gt;"",VLOOKUP(AR174,INDIRECT(SUBSTITUTE($J174," ","")&amp;"Manufactures"),2,0),"Требуется код страны"))</f>
        <v>Бангладеш</v>
      </c>
      <c r="AU174" s="76">
        <f t="shared" si="2"/>
        <v>0.1</v>
      </c>
      <c r="AV174" s="43">
        <f t="shared" si="3"/>
        <v>0.15000000000000002</v>
      </c>
      <c r="AW174" s="43">
        <f t="shared" si="4"/>
        <v>7.6000000000000005</v>
      </c>
      <c r="AX174" s="43">
        <f t="shared" si="5"/>
        <v>11.400000000000002</v>
      </c>
      <c r="AY174" s="171">
        <v>8.2874999999999996</v>
      </c>
      <c r="AZ174" s="172">
        <f t="shared" si="6"/>
        <v>629.85</v>
      </c>
      <c r="BA174" s="45">
        <f>IF(A174&lt;&gt;"",IF(_xlfn.XLOOKUP(A174,'1C'!A:A,'1C'!A:A,0,0)&gt;0,1,0),"")</f>
        <v>1</v>
      </c>
      <c r="BB174" s="150">
        <f>IF(C174&lt;&gt;"",IF(_xlfn.XLOOKUP(C174,'1C'!S:S,'1C'!S:S,0,0)&gt;0,0,1),"")</f>
        <v>0</v>
      </c>
      <c r="BC174" s="45">
        <f t="shared" si="7"/>
        <v>0</v>
      </c>
    </row>
    <row r="175" spans="1:55" ht="127.35" customHeight="1">
      <c r="A175" s="43" t="str">
        <f t="shared" si="0"/>
        <v>44740A-BMARYDark Red</v>
      </c>
      <c r="B175" s="45" t="str">
        <f>IF(C175&lt;&gt;"",_xlfn.XLOOKUP(A175,'1C'!A:A,'1C'!B:B,MID(_xlfn.XLOOKUP(C175,'1C'!S:S,'1C'!B:B,"new",0),1,7)&amp;IF(BC175=1,IF(L175&lt;&gt;"",_xlfn.XLOOKUP(L175,Colors!A:A,Colors!B:B,"new",0),"требуется цвет"),""),0))</f>
        <v>new</v>
      </c>
      <c r="C175" s="44" t="s">
        <v>2212</v>
      </c>
      <c r="D175" s="44" t="str">
        <f>Order!C173</f>
        <v>Archive Cocktail - Bloody Mary</v>
      </c>
      <c r="E175" s="43" t="str">
        <f>IF(F175&lt;&gt;"",IFERROR(VLOOKUP(F175,Категории!A:B,2,0),""),"Требуется категория")</f>
        <v>Бейсболки</v>
      </c>
      <c r="F175" s="44" t="s">
        <v>327</v>
      </c>
      <c r="G175" s="44" t="s">
        <v>884</v>
      </c>
      <c r="H175" s="44" t="s">
        <v>388</v>
      </c>
      <c r="J175" s="43" t="str">
        <f>'1C'!$AF$1</f>
        <v>American Needle</v>
      </c>
      <c r="K175" s="104" t="s">
        <v>2294</v>
      </c>
      <c r="L175" s="58" t="s">
        <v>78</v>
      </c>
      <c r="M175" s="58" t="s">
        <v>78</v>
      </c>
      <c r="N175" s="141" t="str">
        <f>Order!B173</f>
        <v>100% Хлопок</v>
      </c>
      <c r="P175" s="44" t="s">
        <v>43</v>
      </c>
      <c r="Q175" s="59" t="s">
        <v>15</v>
      </c>
      <c r="R175" s="58" t="s">
        <v>382</v>
      </c>
      <c r="S175" s="44">
        <v>12</v>
      </c>
      <c r="AQ175" s="59">
        <f t="shared" si="1"/>
        <v>12</v>
      </c>
      <c r="AR175" s="66" t="str">
        <f>Order!A173</f>
        <v>BD</v>
      </c>
      <c r="AS175" s="56" t="str">
        <f ca="1">IF(BA175&gt;0,_xlfn.XLOOKUP(A175,'1C'!$A:$A,'1C'!P:P,"",0,),IF(AR175&lt;&gt;"",VLOOKUP(AR175,INDIRECT(SUBSTITUTE($J175," ","")&amp;"Manufactures"),3,0),"Требуется код страны"))</f>
        <v>American Needle, Inc; 1275 Busch Parkway, Buffalo Grove, IL 60089, USA</v>
      </c>
      <c r="AT175" s="56" t="str">
        <f ca="1">IF(BA175&gt;0,_xlfn.XLOOKUP(A175,'1C'!$A:$A,'1C'!O:O,"",0),IF(AR175&lt;&gt;"",VLOOKUP(AR175,INDIRECT(SUBSTITUTE($J175," ","")&amp;"Manufactures"),2,0),"Требуется код страны"))</f>
        <v>Бангладеш</v>
      </c>
      <c r="AU175" s="76">
        <f t="shared" si="2"/>
        <v>0.1</v>
      </c>
      <c r="AV175" s="43">
        <f t="shared" si="3"/>
        <v>0.15000000000000002</v>
      </c>
      <c r="AW175" s="43">
        <f t="shared" si="4"/>
        <v>1.2000000000000002</v>
      </c>
      <c r="AX175" s="43">
        <f t="shared" si="5"/>
        <v>1.8000000000000003</v>
      </c>
      <c r="AY175" s="171">
        <v>6.8</v>
      </c>
      <c r="AZ175" s="172">
        <f t="shared" si="6"/>
        <v>81.599999999999994</v>
      </c>
      <c r="BA175" s="45">
        <f>IF(A175&lt;&gt;"",IF(_xlfn.XLOOKUP(A175,'1C'!A:A,'1C'!A:A,0,0)&gt;0,1,0),"")</f>
        <v>0</v>
      </c>
      <c r="BB175" s="150">
        <f>IF(C175&lt;&gt;"",IF(_xlfn.XLOOKUP(C175,'1C'!S:S,'1C'!S:S,0,0)&gt;0,0,1),"")</f>
        <v>1</v>
      </c>
      <c r="BC175" s="45" t="str">
        <f t="shared" si="7"/>
        <v>-</v>
      </c>
    </row>
    <row r="176" spans="1:55" ht="115.7" customHeight="1">
      <c r="A176" s="43" t="str">
        <f t="shared" si="0"/>
        <v>44740A-BSHdgrn</v>
      </c>
      <c r="B176" s="45" t="str">
        <f>IF(C176&lt;&gt;"",_xlfn.XLOOKUP(A176,'1C'!A:A,'1C'!B:B,MID(_xlfn.XLOOKUP(C176,'1C'!S:S,'1C'!B:B,"new",0),1,7)&amp;IF(BC176=1,IF(L176&lt;&gt;"",_xlfn.XLOOKUP(L176,Colors!A:A,Colors!B:B,"new",0),"требуется цвет"),""),0))</f>
        <v>06-086-11</v>
      </c>
      <c r="C176" s="44" t="s">
        <v>2213</v>
      </c>
      <c r="D176" s="43" t="str">
        <f>IF(A176&lt;&gt;"",_xlfn.XLOOKUP(C176,'1C'!S:S,'1C'!T:T,"",0),"")</f>
        <v>Boston Shamrocks Archive MILB</v>
      </c>
      <c r="E176" s="43" t="str">
        <f>IF(F176&lt;&gt;"",IFERROR(VLOOKUP(F176,Категории!A:B,2,0),""),"Требуется категория")</f>
        <v>Бейсболки</v>
      </c>
      <c r="F176" s="43" t="str">
        <f>IF(A176&lt;&gt;"",IF(BA176&gt;0,_xlfn.XLOOKUP(A176,'1C'!A:A,'1C'!J:J,"",0),_xlfn.XLOOKUP(C176,'1C'!S:S,'1C'!J:J,"",0)),"")</f>
        <v>Бейсболка</v>
      </c>
      <c r="G176" s="43" t="str">
        <f>IF(C176&lt;&gt;"",IF(BA176&gt;0,_xlfn.XLOOKUP(A176,'1C'!A:A,'1C'!L:L,"",0),_xlfn.XLOOKUP(C176,'1C'!S:S,'1C'!L:L,"",0)),"")</f>
        <v>Sport</v>
      </c>
      <c r="H176" s="43" t="str">
        <f>IF(A176&lt;&gt;"",_xlfn.XLOOKUP(A176,'1C'!A:A,'1C'!M:M,_xlfn.XLOOKUP(C176,'1C'!S:S,'1C'!M:M,"",0),0))</f>
        <v>всесезон</v>
      </c>
      <c r="J176" s="43" t="str">
        <f>'1C'!$AF$1</f>
        <v>American Needle</v>
      </c>
      <c r="K176" s="104" t="s">
        <v>1199</v>
      </c>
      <c r="L176" s="59" t="str">
        <f>IF(K176&lt;&gt;"",IFERROR(VLOOKUP(A176,'1C'!A:T,8,0),IFERROR(VLOOKUP(K176,Colors!D:E,2,0),"")),"")</f>
        <v>зеленый</v>
      </c>
      <c r="M176" s="59" t="str">
        <f>IF(K176&lt;&gt;"",IFERROR(VLOOKUP(A176,'1C'!A:T,18,0),IFERROR(VLOOKUP(K176,Colors!D:E,2,0),"")),"")</f>
        <v>зеленый</v>
      </c>
      <c r="N176" s="147" t="str">
        <f>IF(A176&lt;&gt;"",_xlfn.XLOOKUP(A176,'1C'!A:A,'1C'!I:I,_xlfn.XLOOKUP(C176,'1C'!S:S,'1C'!I:I,"",0),0),"")</f>
        <v>100% хлопок</v>
      </c>
      <c r="P176" s="43" t="str">
        <f>IF(A176&lt;&gt;"",_xlfn.XLOOKUP(A176,'1C'!A:A,'1C'!N:N,_xlfn.XLOOKUP(C176,'1C'!S:S,'1C'!N:N,"",0),0),"")</f>
        <v>хлопковые</v>
      </c>
      <c r="Q176" s="59" t="s">
        <v>15</v>
      </c>
      <c r="R176" s="43" t="str">
        <f>IF(A176&lt;&gt;"",_xlfn.XLOOKUP(A176,'1C'!A:A,'1C'!K:K,_xlfn.XLOOKUP(C176,'1C'!S:S,'1C'!K:K,"",0),0),"")</f>
        <v>Унисекс</v>
      </c>
      <c r="S176" s="44">
        <v>64</v>
      </c>
      <c r="AQ176" s="59">
        <f t="shared" si="1"/>
        <v>64</v>
      </c>
      <c r="AR176" s="43" t="str">
        <f>IF(A176&lt;&gt;"",_xlfn.XLOOKUP(_xlfn.XLOOKUP(A176,'1C'!A:A,'1C'!O:O,_xlfn.XLOOKUP(C176,'1C'!S:S,'1C'!O:O,"",0),0),Settings!N:N,Settings!O:O,"",0),"")</f>
        <v>BD</v>
      </c>
      <c r="AS176" s="56" t="str">
        <f ca="1">IF(BA176&gt;0,_xlfn.XLOOKUP(A176,'1C'!$A:$A,'1C'!P:P,"",0,),IF(AR176&lt;&gt;"",VLOOKUP(AR176,INDIRECT(SUBSTITUTE($J176," ","")&amp;"Manufactures"),3,0),"Требуется код страны"))</f>
        <v>American Needle, Inc; 1275 Busch Parkway, Buffalo Grove, IL 60089, USA</v>
      </c>
      <c r="AT176" s="56" t="str">
        <f ca="1">IF(BA176&gt;0,_xlfn.XLOOKUP(A176,'1C'!$A:$A,'1C'!O:O,"",0),IF(AR176&lt;&gt;"",VLOOKUP(AR176,INDIRECT(SUBSTITUTE($J176," ","")&amp;"Manufactures"),2,0),"Требуется код страны"))</f>
        <v>Бангладеш</v>
      </c>
      <c r="AU176" s="76">
        <f t="shared" si="2"/>
        <v>0.1</v>
      </c>
      <c r="AV176" s="43">
        <f t="shared" si="3"/>
        <v>0.15000000000000002</v>
      </c>
      <c r="AW176" s="43">
        <f t="shared" si="4"/>
        <v>6.4</v>
      </c>
      <c r="AX176" s="43">
        <f t="shared" si="5"/>
        <v>9.6000000000000014</v>
      </c>
      <c r="AY176" s="171">
        <v>8.2874999999999996</v>
      </c>
      <c r="AZ176" s="172">
        <f t="shared" si="6"/>
        <v>530.4</v>
      </c>
      <c r="BA176" s="45">
        <f>IF(A176&lt;&gt;"",IF(_xlfn.XLOOKUP(A176,'1C'!A:A,'1C'!A:A,0,0)&gt;0,1,0),"")</f>
        <v>1</v>
      </c>
      <c r="BB176" s="150">
        <f>IF(C176&lt;&gt;"",IF(_xlfn.XLOOKUP(C176,'1C'!S:S,'1C'!S:S,0,0)&gt;0,0,1),"")</f>
        <v>0</v>
      </c>
      <c r="BC176" s="45">
        <f t="shared" si="7"/>
        <v>0</v>
      </c>
    </row>
    <row r="177" spans="1:55" ht="119.65" customHeight="1">
      <c r="A177" s="43" t="str">
        <f t="shared" si="0"/>
        <v>44740A-CHFnavy</v>
      </c>
      <c r="B177" s="45" t="str">
        <f>IF(C177&lt;&gt;"",_xlfn.XLOOKUP(A177,'1C'!A:A,'1C'!B:B,MID(_xlfn.XLOOKUP(C177,'1C'!S:S,'1C'!B:B,"new",0),1,7)&amp;IF(BC177=1,IF(L177&lt;&gt;"",_xlfn.XLOOKUP(L177,Colors!A:A,Colors!B:B,"new",0),"требуется цвет"),""),0))</f>
        <v>new</v>
      </c>
      <c r="C177" s="44" t="s">
        <v>2214</v>
      </c>
      <c r="D177" s="44" t="str">
        <f>Order!C175</f>
        <v>ARCHIVE</v>
      </c>
      <c r="E177" s="43" t="str">
        <f>IF(F177&lt;&gt;"",IFERROR(VLOOKUP(F177,Категории!A:B,2,0),""),"Требуется категория")</f>
        <v>Бейсболки</v>
      </c>
      <c r="F177" s="44" t="s">
        <v>327</v>
      </c>
      <c r="G177" s="44" t="s">
        <v>884</v>
      </c>
      <c r="H177" s="44" t="s">
        <v>388</v>
      </c>
      <c r="J177" s="43" t="str">
        <f>'1C'!$AF$1</f>
        <v>American Needle</v>
      </c>
      <c r="K177" s="104" t="s">
        <v>818</v>
      </c>
      <c r="L177" s="59" t="str">
        <f>IF(K177&lt;&gt;"",IFERROR(VLOOKUP(A177,'1C'!A:T,8,0),IFERROR(VLOOKUP(K177,Colors!D:E,2,0),"")),"")</f>
        <v>темно-синий</v>
      </c>
      <c r="M177" s="59" t="str">
        <f>IF(K177&lt;&gt;"",IFERROR(VLOOKUP(A177,'1C'!A:T,18,0),IFERROR(VLOOKUP(K177,Colors!D:E,2,0),"")),"")</f>
        <v>темно-синий</v>
      </c>
      <c r="N177" s="141" t="str">
        <f>Order!B175</f>
        <v>100% Хлопок</v>
      </c>
      <c r="P177" s="44" t="s">
        <v>43</v>
      </c>
      <c r="Q177" s="59" t="s">
        <v>15</v>
      </c>
      <c r="R177" s="58" t="s">
        <v>382</v>
      </c>
      <c r="S177" s="44">
        <v>38</v>
      </c>
      <c r="AQ177" s="59">
        <f t="shared" si="1"/>
        <v>38</v>
      </c>
      <c r="AR177" s="66" t="str">
        <f>Order!A175</f>
        <v>BD</v>
      </c>
      <c r="AS177" s="56" t="str">
        <f ca="1">IF(BA177&gt;0,_xlfn.XLOOKUP(A177,'1C'!$A:$A,'1C'!P:P,"",0,),IF(AR177&lt;&gt;"",VLOOKUP(AR177,INDIRECT(SUBSTITUTE($J177," ","")&amp;"Manufactures"),3,0),"Требуется код страны"))</f>
        <v>American Needle, Inc; 1275 Busch Parkway, Buffalo Grove, IL 60089, USA</v>
      </c>
      <c r="AT177" s="56" t="str">
        <f ca="1">IF(BA177&gt;0,_xlfn.XLOOKUP(A177,'1C'!$A:$A,'1C'!O:O,"",0),IF(AR177&lt;&gt;"",VLOOKUP(AR177,INDIRECT(SUBSTITUTE($J177," ","")&amp;"Manufactures"),2,0),"Требуется код страны"))</f>
        <v>Бангладеш</v>
      </c>
      <c r="AU177" s="76">
        <f t="shared" si="2"/>
        <v>0.1</v>
      </c>
      <c r="AV177" s="43">
        <f t="shared" si="3"/>
        <v>0.15000000000000002</v>
      </c>
      <c r="AW177" s="43">
        <f t="shared" si="4"/>
        <v>3.8000000000000003</v>
      </c>
      <c r="AX177" s="43">
        <f t="shared" si="5"/>
        <v>5.7000000000000011</v>
      </c>
      <c r="AY177" s="171">
        <v>8.2876315789473693</v>
      </c>
      <c r="AZ177" s="172">
        <f t="shared" si="6"/>
        <v>314.93000000000006</v>
      </c>
      <c r="BA177" s="45">
        <f>IF(A177&lt;&gt;"",IF(_xlfn.XLOOKUP(A177,'1C'!A:A,'1C'!A:A,0,0)&gt;0,1,0),"")</f>
        <v>0</v>
      </c>
      <c r="BB177" s="150">
        <f>IF(C177&lt;&gt;"",IF(_xlfn.XLOOKUP(C177,'1C'!S:S,'1C'!S:S,0,0)&gt;0,0,1),"")</f>
        <v>1</v>
      </c>
      <c r="BC177" s="45" t="str">
        <f t="shared" si="7"/>
        <v>-</v>
      </c>
    </row>
    <row r="178" spans="1:55" ht="127.35" customHeight="1">
      <c r="A178" s="43" t="str">
        <f t="shared" si="0"/>
        <v>44740A-DAENavy</v>
      </c>
      <c r="B178" s="45" t="str">
        <f>IF(C178&lt;&gt;"",_xlfn.XLOOKUP(A178,'1C'!A:A,'1C'!B:B,MID(_xlfn.XLOOKUP(C178,'1C'!S:S,'1C'!B:B,"new",0),1,7)&amp;IF(BC178=1,IF(L178&lt;&gt;"",_xlfn.XLOOKUP(L178,Colors!A:A,Colors!B:B,"new",0),"требуется цвет"),""),0))</f>
        <v>new</v>
      </c>
      <c r="C178" s="44" t="s">
        <v>2215</v>
      </c>
      <c r="D178" s="44" t="str">
        <f>Order!C176</f>
        <v>Archive - Dallas Eagles</v>
      </c>
      <c r="E178" s="43" t="str">
        <f>IF(F178&lt;&gt;"",IFERROR(VLOOKUP(F178,Категории!A:B,2,0),""),"Требуется категория")</f>
        <v>Бейсболки</v>
      </c>
      <c r="F178" s="44" t="s">
        <v>327</v>
      </c>
      <c r="G178" s="44" t="s">
        <v>884</v>
      </c>
      <c r="H178" s="44" t="s">
        <v>388</v>
      </c>
      <c r="J178" s="43" t="str">
        <f>'1C'!$AF$1</f>
        <v>American Needle</v>
      </c>
      <c r="K178" s="104" t="s">
        <v>54</v>
      </c>
      <c r="L178" s="59" t="str">
        <f>IF(K178&lt;&gt;"",IFERROR(VLOOKUP(A178,'1C'!A:T,8,0),IFERROR(VLOOKUP(K178,Colors!D:E,2,0),"")),"")</f>
        <v>темно-синий</v>
      </c>
      <c r="M178" s="59" t="str">
        <f>IF(K178&lt;&gt;"",IFERROR(VLOOKUP(A178,'1C'!A:T,18,0),IFERROR(VLOOKUP(K178,Colors!D:E,2,0),"")),"")</f>
        <v>темно-синий</v>
      </c>
      <c r="N178" s="141" t="str">
        <f>Order!B176</f>
        <v>100% Хлопок</v>
      </c>
      <c r="P178" s="44" t="s">
        <v>43</v>
      </c>
      <c r="Q178" s="59" t="s">
        <v>15</v>
      </c>
      <c r="R178" s="58" t="s">
        <v>382</v>
      </c>
      <c r="S178" s="44">
        <v>12</v>
      </c>
      <c r="AQ178" s="59">
        <f t="shared" si="1"/>
        <v>12</v>
      </c>
      <c r="AR178" s="66" t="str">
        <f>Order!A176</f>
        <v>BD</v>
      </c>
      <c r="AS178" s="56" t="str">
        <f ca="1">IF(BA178&gt;0,_xlfn.XLOOKUP(A178,'1C'!$A:$A,'1C'!P:P,"",0,),IF(AR178&lt;&gt;"",VLOOKUP(AR178,INDIRECT(SUBSTITUTE($J178," ","")&amp;"Manufactures"),3,0),"Требуется код страны"))</f>
        <v>American Needle, Inc; 1275 Busch Parkway, Buffalo Grove, IL 60089, USA</v>
      </c>
      <c r="AT178" s="56" t="str">
        <f ca="1">IF(BA178&gt;0,_xlfn.XLOOKUP(A178,'1C'!$A:$A,'1C'!O:O,"",0),IF(AR178&lt;&gt;"",VLOOKUP(AR178,INDIRECT(SUBSTITUTE($J178," ","")&amp;"Manufactures"),2,0),"Требуется код страны"))</f>
        <v>Бангладеш</v>
      </c>
      <c r="AU178" s="76">
        <f t="shared" si="2"/>
        <v>0.1</v>
      </c>
      <c r="AV178" s="43">
        <f t="shared" si="3"/>
        <v>0.15000000000000002</v>
      </c>
      <c r="AW178" s="43">
        <f t="shared" si="4"/>
        <v>1.2000000000000002</v>
      </c>
      <c r="AX178" s="43">
        <f t="shared" si="5"/>
        <v>1.8000000000000003</v>
      </c>
      <c r="AY178" s="171">
        <v>8.2874999999999996</v>
      </c>
      <c r="AZ178" s="172">
        <f t="shared" si="6"/>
        <v>99.449999999999989</v>
      </c>
      <c r="BA178" s="45">
        <f>IF(A178&lt;&gt;"",IF(_xlfn.XLOOKUP(A178,'1C'!A:A,'1C'!A:A,0,0)&gt;0,1,0),"")</f>
        <v>0</v>
      </c>
      <c r="BB178" s="150">
        <f>IF(C178&lt;&gt;"",IF(_xlfn.XLOOKUP(C178,'1C'!S:S,'1C'!S:S,0,0)&gt;0,0,1),"")</f>
        <v>1</v>
      </c>
      <c r="BC178" s="45" t="str">
        <f t="shared" si="7"/>
        <v>-</v>
      </c>
    </row>
    <row r="179" spans="1:55" ht="130.69999999999999" customHeight="1">
      <c r="A179" s="43" t="str">
        <f t="shared" si="0"/>
        <v>44740A-GINTONnavy</v>
      </c>
      <c r="B179" s="45" t="str">
        <f>IF(C179&lt;&gt;"",_xlfn.XLOOKUP(A179,'1C'!A:A,'1C'!B:B,MID(_xlfn.XLOOKUP(C179,'1C'!S:S,'1C'!B:B,"new",0),1,7)&amp;IF(BC179=1,IF(L179&lt;&gt;"",_xlfn.XLOOKUP(L179,Colors!A:A,Colors!B:B,"new",0),"требуется цвет"),""),0))</f>
        <v>new</v>
      </c>
      <c r="C179" s="44" t="s">
        <v>2216</v>
      </c>
      <c r="D179" s="44" t="str">
        <f>Order!C177</f>
        <v>ARCHIVE COCKTAIL</v>
      </c>
      <c r="E179" s="43" t="str">
        <f>IF(F179&lt;&gt;"",IFERROR(VLOOKUP(F179,Категории!A:B,2,0),""),"Требуется категория")</f>
        <v>Бейсболки</v>
      </c>
      <c r="F179" s="44" t="s">
        <v>327</v>
      </c>
      <c r="G179" s="44" t="s">
        <v>2314</v>
      </c>
      <c r="H179" s="44" t="s">
        <v>388</v>
      </c>
      <c r="J179" s="43" t="str">
        <f>'1C'!$AF$1</f>
        <v>American Needle</v>
      </c>
      <c r="K179" s="104" t="s">
        <v>818</v>
      </c>
      <c r="L179" s="59" t="str">
        <f>IF(K179&lt;&gt;"",IFERROR(VLOOKUP(A179,'1C'!A:T,8,0),IFERROR(VLOOKUP(K179,Colors!D:E,2,0),"")),"")</f>
        <v>темно-синий</v>
      </c>
      <c r="M179" s="59" t="str">
        <f>IF(K179&lt;&gt;"",IFERROR(VLOOKUP(A179,'1C'!A:T,18,0),IFERROR(VLOOKUP(K179,Colors!D:E,2,0),"")),"")</f>
        <v>темно-синий</v>
      </c>
      <c r="N179" s="141" t="str">
        <f>Order!B177</f>
        <v>100% Хлопок</v>
      </c>
      <c r="P179" s="44" t="s">
        <v>43</v>
      </c>
      <c r="Q179" s="59" t="s">
        <v>15</v>
      </c>
      <c r="R179" s="58" t="s">
        <v>382</v>
      </c>
      <c r="S179" s="44">
        <v>44</v>
      </c>
      <c r="AQ179" s="59">
        <f t="shared" si="1"/>
        <v>44</v>
      </c>
      <c r="AR179" s="66" t="str">
        <f>Order!A177</f>
        <v>BD</v>
      </c>
      <c r="AS179" s="56" t="str">
        <f ca="1">IF(BA179&gt;0,_xlfn.XLOOKUP(A179,'1C'!$A:$A,'1C'!P:P,"",0,),IF(AR179&lt;&gt;"",VLOOKUP(AR179,INDIRECT(SUBSTITUTE($J179," ","")&amp;"Manufactures"),3,0),"Требуется код страны"))</f>
        <v>American Needle, Inc; 1275 Busch Parkway, Buffalo Grove, IL 60089, USA</v>
      </c>
      <c r="AT179" s="56" t="str">
        <f ca="1">IF(BA179&gt;0,_xlfn.XLOOKUP(A179,'1C'!$A:$A,'1C'!O:O,"",0),IF(AR179&lt;&gt;"",VLOOKUP(AR179,INDIRECT(SUBSTITUTE($J179," ","")&amp;"Manufactures"),2,0),"Требуется код страны"))</f>
        <v>Бангладеш</v>
      </c>
      <c r="AU179" s="76">
        <f t="shared" si="2"/>
        <v>0.1</v>
      </c>
      <c r="AV179" s="43">
        <f t="shared" si="3"/>
        <v>0.15000000000000002</v>
      </c>
      <c r="AW179" s="43">
        <f t="shared" si="4"/>
        <v>4.4000000000000004</v>
      </c>
      <c r="AX179" s="43">
        <f t="shared" si="5"/>
        <v>6.6000000000000014</v>
      </c>
      <c r="AY179" s="171">
        <v>6.8</v>
      </c>
      <c r="AZ179" s="172">
        <f t="shared" si="6"/>
        <v>299.2</v>
      </c>
      <c r="BA179" s="45">
        <f>IF(A179&lt;&gt;"",IF(_xlfn.XLOOKUP(A179,'1C'!A:A,'1C'!A:A,0,0)&gt;0,1,0),"")</f>
        <v>0</v>
      </c>
      <c r="BB179" s="150">
        <f>IF(C179&lt;&gt;"",IF(_xlfn.XLOOKUP(C179,'1C'!S:S,'1C'!S:S,0,0)&gt;0,0,1),"")</f>
        <v>1</v>
      </c>
      <c r="BC179" s="45" t="str">
        <f t="shared" si="7"/>
        <v>-</v>
      </c>
    </row>
    <row r="180" spans="1:55" ht="115.7" customHeight="1">
      <c r="A180" s="43" t="str">
        <f t="shared" si="0"/>
        <v>44740A-HTCred</v>
      </c>
      <c r="B180" s="45" t="str">
        <f>IF(C180&lt;&gt;"",_xlfn.XLOOKUP(A180,'1C'!A:A,'1C'!B:B,MID(_xlfn.XLOOKUP(C180,'1C'!S:S,'1C'!B:B,"new",0),1,7)&amp;IF(BC180=1,IF(L180&lt;&gt;"",_xlfn.XLOOKUP(L180,Colors!A:A,Colors!B:B,"new",0),"требуется цвет"),""),0))</f>
        <v>new</v>
      </c>
      <c r="C180" s="44" t="s">
        <v>2217</v>
      </c>
      <c r="D180" s="44" t="str">
        <f>Order!C178</f>
        <v>ARCHIVE</v>
      </c>
      <c r="E180" s="43" t="str">
        <f>IF(F180&lt;&gt;"",IFERROR(VLOOKUP(F180,Категории!A:B,2,0),""),"Требуется категория")</f>
        <v>Бейсболки</v>
      </c>
      <c r="F180" s="44" t="s">
        <v>327</v>
      </c>
      <c r="G180" s="44" t="s">
        <v>884</v>
      </c>
      <c r="H180" s="44" t="s">
        <v>388</v>
      </c>
      <c r="J180" s="43" t="str">
        <f>'1C'!$AF$1</f>
        <v>American Needle</v>
      </c>
      <c r="K180" s="104" t="s">
        <v>822</v>
      </c>
      <c r="L180" s="59" t="str">
        <f>IF(K180&lt;&gt;"",IFERROR(VLOOKUP(A180,'1C'!A:T,8,0),IFERROR(VLOOKUP(K180,Colors!D:E,2,0),"")),"")</f>
        <v>красный</v>
      </c>
      <c r="M180" s="59" t="str">
        <f>IF(K180&lt;&gt;"",IFERROR(VLOOKUP(A180,'1C'!A:T,18,0),IFERROR(VLOOKUP(K180,Colors!D:E,2,0),"")),"")</f>
        <v>красный</v>
      </c>
      <c r="N180" s="141" t="str">
        <f>Order!B178</f>
        <v>100% Хлопок</v>
      </c>
      <c r="P180" s="44" t="s">
        <v>43</v>
      </c>
      <c r="Q180" s="59" t="s">
        <v>15</v>
      </c>
      <c r="R180" s="58" t="s">
        <v>382</v>
      </c>
      <c r="S180" s="44">
        <v>38</v>
      </c>
      <c r="AQ180" s="59">
        <f t="shared" si="1"/>
        <v>38</v>
      </c>
      <c r="AR180" s="66" t="str">
        <f>Order!A178</f>
        <v>BD</v>
      </c>
      <c r="AS180" s="56" t="str">
        <f ca="1">IF(BA180&gt;0,_xlfn.XLOOKUP(A180,'1C'!$A:$A,'1C'!P:P,"",0,),IF(AR180&lt;&gt;"",VLOOKUP(AR180,INDIRECT(SUBSTITUTE($J180," ","")&amp;"Manufactures"),3,0),"Требуется код страны"))</f>
        <v>American Needle, Inc; 1275 Busch Parkway, Buffalo Grove, IL 60089, USA</v>
      </c>
      <c r="AT180" s="56" t="str">
        <f ca="1">IF(BA180&gt;0,_xlfn.XLOOKUP(A180,'1C'!$A:$A,'1C'!O:O,"",0),IF(AR180&lt;&gt;"",VLOOKUP(AR180,INDIRECT(SUBSTITUTE($J180," ","")&amp;"Manufactures"),2,0),"Требуется код страны"))</f>
        <v>Бангладеш</v>
      </c>
      <c r="AU180" s="76">
        <f t="shared" si="2"/>
        <v>0.1</v>
      </c>
      <c r="AV180" s="43">
        <f t="shared" si="3"/>
        <v>0.15000000000000002</v>
      </c>
      <c r="AW180" s="43">
        <f t="shared" si="4"/>
        <v>3.8000000000000003</v>
      </c>
      <c r="AX180" s="43">
        <f t="shared" si="5"/>
        <v>5.7000000000000011</v>
      </c>
      <c r="AY180" s="171">
        <v>8.2876315789473693</v>
      </c>
      <c r="AZ180" s="172">
        <f t="shared" si="6"/>
        <v>314.93000000000006</v>
      </c>
      <c r="BA180" s="45">
        <f>IF(A180&lt;&gt;"",IF(_xlfn.XLOOKUP(A180,'1C'!A:A,'1C'!A:A,0,0)&gt;0,1,0),"")</f>
        <v>0</v>
      </c>
      <c r="BB180" s="150">
        <f>IF(C180&lt;&gt;"",IF(_xlfn.XLOOKUP(C180,'1C'!S:S,'1C'!S:S,0,0)&gt;0,0,1),"")</f>
        <v>1</v>
      </c>
      <c r="BC180" s="45" t="str">
        <f t="shared" si="7"/>
        <v>-</v>
      </c>
    </row>
    <row r="181" spans="1:55" ht="119.65" customHeight="1">
      <c r="A181" s="43" t="str">
        <f t="shared" si="0"/>
        <v>44740A-KCKnavy</v>
      </c>
      <c r="B181" s="45" t="str">
        <f>IF(C181&lt;&gt;"",_xlfn.XLOOKUP(A181,'1C'!A:A,'1C'!B:B,MID(_xlfn.XLOOKUP(C181,'1C'!S:S,'1C'!B:B,"new",0),1,7)&amp;IF(BC181=1,IF(L181&lt;&gt;"",_xlfn.XLOOKUP(L181,Colors!A:A,Colors!B:B,"new",0),"требуется цвет"),""),0))</f>
        <v>06-089-16</v>
      </c>
      <c r="C181" s="44" t="s">
        <v>2218</v>
      </c>
      <c r="D181" s="43" t="str">
        <f>IF(A181&lt;&gt;"",_xlfn.XLOOKUP(C181,'1C'!S:S,'1C'!T:T,"",0),"")</f>
        <v>Kansas City Katz Archive MILB</v>
      </c>
      <c r="E181" s="43" t="str">
        <f>IF(F181&lt;&gt;"",IFERROR(VLOOKUP(F181,Категории!A:B,2,0),""),"Требуется категория")</f>
        <v>Бейсболки</v>
      </c>
      <c r="F181" s="43" t="str">
        <f>IF(A181&lt;&gt;"",IF(BA181&gt;0,_xlfn.XLOOKUP(A181,'1C'!A:A,'1C'!J:J,"",0),_xlfn.XLOOKUP(C181,'1C'!S:S,'1C'!J:J,"",0)),"")</f>
        <v>Бейсболка</v>
      </c>
      <c r="G181" s="43" t="str">
        <f>IF(C181&lt;&gt;"",IF(BA181&gt;0,_xlfn.XLOOKUP(A181,'1C'!A:A,'1C'!L:L,"",0),_xlfn.XLOOKUP(C181,'1C'!S:S,'1C'!L:L,"",0)),"")</f>
        <v>AMERICAN NEEDLE-Sport</v>
      </c>
      <c r="H181" s="43" t="str">
        <f>IF(A181&lt;&gt;"",_xlfn.XLOOKUP(A181,'1C'!A:A,'1C'!M:M,_xlfn.XLOOKUP(C181,'1C'!S:S,'1C'!M:M,"",0),0))</f>
        <v>всесезон</v>
      </c>
      <c r="J181" s="43" t="str">
        <f>'1C'!$AF$1</f>
        <v>American Needle</v>
      </c>
      <c r="K181" s="104" t="s">
        <v>818</v>
      </c>
      <c r="L181" s="59" t="str">
        <f>IF(K181&lt;&gt;"",IFERROR(VLOOKUP(A181,'1C'!A:T,8,0),IFERROR(VLOOKUP(K181,Colors!D:E,2,0),"")),"")</f>
        <v>темно-синий</v>
      </c>
      <c r="M181" s="59" t="str">
        <f>IF(K181&lt;&gt;"",IFERROR(VLOOKUP(A181,'1C'!A:T,18,0),IFERROR(VLOOKUP(K181,Colors!D:E,2,0),"")),"")</f>
        <v>синий</v>
      </c>
      <c r="N181" s="147" t="str">
        <f>IF(A181&lt;&gt;"",_xlfn.XLOOKUP(A181,'1C'!A:A,'1C'!I:I,_xlfn.XLOOKUP(C181,'1C'!S:S,'1C'!I:I,"",0),0),"")</f>
        <v>100% хлопок</v>
      </c>
      <c r="P181" s="43" t="str">
        <f>IF(A181&lt;&gt;"",_xlfn.XLOOKUP(A181,'1C'!A:A,'1C'!N:N,_xlfn.XLOOKUP(C181,'1C'!S:S,'1C'!N:N,"",0),0),"")</f>
        <v>хлопковые</v>
      </c>
      <c r="Q181" s="59" t="s">
        <v>15</v>
      </c>
      <c r="R181" s="43" t="str">
        <f>IF(A181&lt;&gt;"",_xlfn.XLOOKUP(A181,'1C'!A:A,'1C'!K:K,_xlfn.XLOOKUP(C181,'1C'!S:S,'1C'!K:K,"",0),0),"")</f>
        <v>Унисекс</v>
      </c>
      <c r="S181" s="44">
        <v>58</v>
      </c>
      <c r="AQ181" s="59">
        <f t="shared" si="1"/>
        <v>58</v>
      </c>
      <c r="AR181" s="43" t="str">
        <f>IF(A181&lt;&gt;"",_xlfn.XLOOKUP(_xlfn.XLOOKUP(A181,'1C'!A:A,'1C'!O:O,_xlfn.XLOOKUP(C181,'1C'!S:S,'1C'!O:O,"",0),0),Settings!N:N,Settings!O:O,"",0),"")</f>
        <v>BD</v>
      </c>
      <c r="AS181" s="56" t="str">
        <f ca="1">IF(BA181&gt;0,_xlfn.XLOOKUP(A181,'1C'!$A:$A,'1C'!P:P,"",0,),IF(AR181&lt;&gt;"",VLOOKUP(AR181,INDIRECT(SUBSTITUTE($J181," ","")&amp;"Manufactures"),3,0),"Требуется код страны"))</f>
        <v>American Needle, Inc; 1275 Busch Parkway, Buffalo Grove, IL 60089, USA</v>
      </c>
      <c r="AT181" s="56" t="str">
        <f ca="1">IF(BA181&gt;0,_xlfn.XLOOKUP(A181,'1C'!$A:$A,'1C'!O:O,"",0),IF(AR181&lt;&gt;"",VLOOKUP(AR181,INDIRECT(SUBSTITUTE($J181," ","")&amp;"Manufactures"),2,0),"Требуется код страны"))</f>
        <v>Бангладеш</v>
      </c>
      <c r="AU181" s="76">
        <f t="shared" si="2"/>
        <v>0.1</v>
      </c>
      <c r="AV181" s="43">
        <f t="shared" si="3"/>
        <v>0.15000000000000002</v>
      </c>
      <c r="AW181" s="43">
        <f t="shared" si="4"/>
        <v>5.8000000000000007</v>
      </c>
      <c r="AX181" s="43">
        <f t="shared" si="5"/>
        <v>8.7000000000000011</v>
      </c>
      <c r="AY181" s="171">
        <v>8.2875862068965525</v>
      </c>
      <c r="AZ181" s="172">
        <f t="shared" si="6"/>
        <v>480.68000000000006</v>
      </c>
      <c r="BA181" s="45">
        <f>IF(A181&lt;&gt;"",IF(_xlfn.XLOOKUP(A181,'1C'!A:A,'1C'!A:A,0,0)&gt;0,1,0),"")</f>
        <v>1</v>
      </c>
      <c r="BB181" s="150">
        <f>IF(C181&lt;&gt;"",IF(_xlfn.XLOOKUP(C181,'1C'!S:S,'1C'!S:S,0,0)&gt;0,0,1),"")</f>
        <v>0</v>
      </c>
      <c r="BC181" s="45">
        <f t="shared" si="7"/>
        <v>0</v>
      </c>
    </row>
    <row r="182" spans="1:55" ht="119.65" customHeight="1">
      <c r="A182" s="43" t="str">
        <f t="shared" si="0"/>
        <v>44740A-LAAdeep royal</v>
      </c>
      <c r="B182" s="45" t="str">
        <f>IF(C182&lt;&gt;"",_xlfn.XLOOKUP(A182,'1C'!A:A,'1C'!B:B,MID(_xlfn.XLOOKUP(C182,'1C'!S:S,'1C'!B:B,"new",0),1,7)&amp;IF(BC182=1,IF(L182&lt;&gt;"",_xlfn.XLOOKUP(L182,Colors!A:A,Colors!B:B,"new",0),"требуется цвет"),""),0))</f>
        <v>new</v>
      </c>
      <c r="C182" s="44" t="s">
        <v>2219</v>
      </c>
      <c r="D182" s="44" t="str">
        <f>Order!C180</f>
        <v>ARCHIVE</v>
      </c>
      <c r="E182" s="43" t="str">
        <f>IF(F182&lt;&gt;"",IFERROR(VLOOKUP(F182,Категории!A:B,2,0),""),"Требуется категория")</f>
        <v>Бейсболки</v>
      </c>
      <c r="F182" s="44" t="s">
        <v>327</v>
      </c>
      <c r="G182" s="44" t="s">
        <v>884</v>
      </c>
      <c r="H182" s="44" t="s">
        <v>388</v>
      </c>
      <c r="J182" s="43" t="str">
        <f>'1C'!$AF$1</f>
        <v>American Needle</v>
      </c>
      <c r="K182" s="104" t="s">
        <v>2295</v>
      </c>
      <c r="L182" s="58" t="s">
        <v>71</v>
      </c>
      <c r="M182" s="58" t="s">
        <v>71</v>
      </c>
      <c r="N182" s="141" t="str">
        <f>Order!B180</f>
        <v>100% Хлопок</v>
      </c>
      <c r="P182" s="44" t="s">
        <v>43</v>
      </c>
      <c r="Q182" s="59" t="s">
        <v>15</v>
      </c>
      <c r="R182" s="58" t="s">
        <v>382</v>
      </c>
      <c r="S182" s="44">
        <v>51</v>
      </c>
      <c r="AQ182" s="59">
        <f t="shared" si="1"/>
        <v>51</v>
      </c>
      <c r="AR182" s="66" t="str">
        <f>Order!A180</f>
        <v>BD</v>
      </c>
      <c r="AS182" s="56" t="str">
        <f ca="1">IF(BA182&gt;0,_xlfn.XLOOKUP(A182,'1C'!$A:$A,'1C'!P:P,"",0,),IF(AR182&lt;&gt;"",VLOOKUP(AR182,INDIRECT(SUBSTITUTE($J182," ","")&amp;"Manufactures"),3,0),"Требуется код страны"))</f>
        <v>American Needle, Inc; 1275 Busch Parkway, Buffalo Grove, IL 60089, USA</v>
      </c>
      <c r="AT182" s="56" t="str">
        <f ca="1">IF(BA182&gt;0,_xlfn.XLOOKUP(A182,'1C'!$A:$A,'1C'!O:O,"",0),IF(AR182&lt;&gt;"",VLOOKUP(AR182,INDIRECT(SUBSTITUTE($J182," ","")&amp;"Manufactures"),2,0),"Требуется код страны"))</f>
        <v>Бангладеш</v>
      </c>
      <c r="AU182" s="76">
        <f t="shared" si="2"/>
        <v>0.1</v>
      </c>
      <c r="AV182" s="43">
        <f t="shared" si="3"/>
        <v>0.15000000000000002</v>
      </c>
      <c r="AW182" s="43">
        <f t="shared" si="4"/>
        <v>5.1000000000000005</v>
      </c>
      <c r="AX182" s="43">
        <f t="shared" si="5"/>
        <v>7.6500000000000012</v>
      </c>
      <c r="AY182" s="171">
        <v>8.2874509803921566</v>
      </c>
      <c r="AZ182" s="172">
        <f t="shared" si="6"/>
        <v>422.65999999999997</v>
      </c>
      <c r="BA182" s="45">
        <f>IF(A182&lt;&gt;"",IF(_xlfn.XLOOKUP(A182,'1C'!A:A,'1C'!A:A,0,0)&gt;0,1,0),"")</f>
        <v>0</v>
      </c>
      <c r="BB182" s="150">
        <f>IF(C182&lt;&gt;"",IF(_xlfn.XLOOKUP(C182,'1C'!S:S,'1C'!S:S,0,0)&gt;0,0,1),"")</f>
        <v>1</v>
      </c>
      <c r="BC182" s="45" t="str">
        <f t="shared" si="7"/>
        <v>-</v>
      </c>
    </row>
    <row r="183" spans="1:55" ht="127.35" customHeight="1">
      <c r="A183" s="43" t="str">
        <f t="shared" si="0"/>
        <v>44740A-MANHATBlack</v>
      </c>
      <c r="B183" s="45" t="str">
        <f>IF(C183&lt;&gt;"",_xlfn.XLOOKUP(A183,'1C'!A:A,'1C'!B:B,MID(_xlfn.XLOOKUP(C183,'1C'!S:S,'1C'!B:B,"new",0),1,7)&amp;IF(BC183=1,IF(L183&lt;&gt;"",_xlfn.XLOOKUP(L183,Colors!A:A,Colors!B:B,"new",0),"требуется цвет"),""),0))</f>
        <v>new</v>
      </c>
      <c r="C183" s="44" t="s">
        <v>2220</v>
      </c>
      <c r="D183" s="44" t="str">
        <f>Order!C181</f>
        <v>Archive Cocktail - Manhattan</v>
      </c>
      <c r="E183" s="43" t="str">
        <f>IF(F183&lt;&gt;"",IFERROR(VLOOKUP(F183,Категории!A:B,2,0),""),"Требуется категория")</f>
        <v>Бейсболки</v>
      </c>
      <c r="F183" s="44" t="s">
        <v>327</v>
      </c>
      <c r="G183" s="44" t="s">
        <v>2314</v>
      </c>
      <c r="H183" s="44" t="s">
        <v>388</v>
      </c>
      <c r="J183" s="43" t="str">
        <f>'1C'!$AF$1</f>
        <v>American Needle</v>
      </c>
      <c r="K183" s="104" t="s">
        <v>52</v>
      </c>
      <c r="L183" s="59" t="str">
        <f>IF(K183&lt;&gt;"",IFERROR(VLOOKUP(A183,'1C'!A:T,8,0),IFERROR(VLOOKUP(K183,Colors!D:E,2,0),"")),"")</f>
        <v>черный</v>
      </c>
      <c r="M183" s="59" t="str">
        <f>IF(K183&lt;&gt;"",IFERROR(VLOOKUP(A183,'1C'!A:T,18,0),IFERROR(VLOOKUP(K183,Colors!D:E,2,0),"")),"")</f>
        <v>черный</v>
      </c>
      <c r="N183" s="141" t="str">
        <f>Order!B181</f>
        <v>100% Хлопок</v>
      </c>
      <c r="P183" s="44" t="s">
        <v>43</v>
      </c>
      <c r="Q183" s="59" t="s">
        <v>15</v>
      </c>
      <c r="R183" s="58" t="s">
        <v>382</v>
      </c>
      <c r="S183" s="44">
        <v>12</v>
      </c>
      <c r="AQ183" s="59">
        <f t="shared" si="1"/>
        <v>12</v>
      </c>
      <c r="AR183" s="66" t="str">
        <f>Order!A181</f>
        <v>BD</v>
      </c>
      <c r="AS183" s="56" t="str">
        <f ca="1">IF(BA183&gt;0,_xlfn.XLOOKUP(A183,'1C'!$A:$A,'1C'!P:P,"",0,),IF(AR183&lt;&gt;"",VLOOKUP(AR183,INDIRECT(SUBSTITUTE($J183," ","")&amp;"Manufactures"),3,0),"Требуется код страны"))</f>
        <v>American Needle, Inc; 1275 Busch Parkway, Buffalo Grove, IL 60089, USA</v>
      </c>
      <c r="AT183" s="56" t="str">
        <f ca="1">IF(BA183&gt;0,_xlfn.XLOOKUP(A183,'1C'!$A:$A,'1C'!O:O,"",0),IF(AR183&lt;&gt;"",VLOOKUP(AR183,INDIRECT(SUBSTITUTE($J183," ","")&amp;"Manufactures"),2,0),"Требуется код страны"))</f>
        <v>Бангладеш</v>
      </c>
      <c r="AU183" s="76">
        <f t="shared" si="2"/>
        <v>0.1</v>
      </c>
      <c r="AV183" s="43">
        <f t="shared" si="3"/>
        <v>0.15000000000000002</v>
      </c>
      <c r="AW183" s="43">
        <f t="shared" si="4"/>
        <v>1.2000000000000002</v>
      </c>
      <c r="AX183" s="43">
        <f t="shared" si="5"/>
        <v>1.8000000000000003</v>
      </c>
      <c r="AY183" s="171">
        <v>6.8</v>
      </c>
      <c r="AZ183" s="172">
        <f t="shared" si="6"/>
        <v>81.599999999999994</v>
      </c>
      <c r="BA183" s="45">
        <f>IF(A183&lt;&gt;"",IF(_xlfn.XLOOKUP(A183,'1C'!A:A,'1C'!A:A,0,0)&gt;0,1,0),"")</f>
        <v>0</v>
      </c>
      <c r="BB183" s="150">
        <f>IF(C183&lt;&gt;"",IF(_xlfn.XLOOKUP(C183,'1C'!S:S,'1C'!S:S,0,0)&gt;0,0,1),"")</f>
        <v>1</v>
      </c>
      <c r="BC183" s="45" t="str">
        <f t="shared" si="7"/>
        <v>-</v>
      </c>
    </row>
    <row r="184" spans="1:55" ht="133.35" customHeight="1">
      <c r="A184" s="43" t="str">
        <f t="shared" si="0"/>
        <v>44740A-MJULEPseafoam</v>
      </c>
      <c r="B184" s="45" t="str">
        <f>IF(C184&lt;&gt;"",_xlfn.XLOOKUP(A184,'1C'!A:A,'1C'!B:B,MID(_xlfn.XLOOKUP(C184,'1C'!S:S,'1C'!B:B,"new",0),1,7)&amp;IF(BC184=1,IF(L184&lt;&gt;"",_xlfn.XLOOKUP(L184,Colors!A:A,Colors!B:B,"new",0),"требуется цвет"),""),0))</f>
        <v>new</v>
      </c>
      <c r="C184" s="44" t="s">
        <v>2221</v>
      </c>
      <c r="D184" s="44" t="str">
        <f>Order!C182</f>
        <v>ARCHIVE COCKTAIL</v>
      </c>
      <c r="E184" s="43" t="str">
        <f>IF(F184&lt;&gt;"",IFERROR(VLOOKUP(F184,Категории!A:B,2,0),""),"Требуется категория")</f>
        <v>Бейсболки</v>
      </c>
      <c r="F184" s="44" t="s">
        <v>327</v>
      </c>
      <c r="G184" s="44" t="s">
        <v>2314</v>
      </c>
      <c r="H184" s="44" t="s">
        <v>388</v>
      </c>
      <c r="J184" s="43" t="str">
        <f>'1C'!$AF$1</f>
        <v>American Needle</v>
      </c>
      <c r="K184" s="104" t="s">
        <v>1372</v>
      </c>
      <c r="L184" s="58" t="s">
        <v>91</v>
      </c>
      <c r="M184" s="58" t="s">
        <v>91</v>
      </c>
      <c r="N184" s="141" t="str">
        <f>Order!B182</f>
        <v>100% Хлопок</v>
      </c>
      <c r="P184" s="44" t="s">
        <v>43</v>
      </c>
      <c r="Q184" s="59" t="s">
        <v>15</v>
      </c>
      <c r="R184" s="58" t="s">
        <v>382</v>
      </c>
      <c r="S184" s="44">
        <v>12</v>
      </c>
      <c r="AQ184" s="59">
        <f t="shared" si="1"/>
        <v>12</v>
      </c>
      <c r="AR184" s="66" t="str">
        <f>Order!A182</f>
        <v>BD</v>
      </c>
      <c r="AS184" s="56" t="str">
        <f ca="1">IF(BA184&gt;0,_xlfn.XLOOKUP(A184,'1C'!$A:$A,'1C'!P:P,"",0,),IF(AR184&lt;&gt;"",VLOOKUP(AR184,INDIRECT(SUBSTITUTE($J184," ","")&amp;"Manufactures"),3,0),"Требуется код страны"))</f>
        <v>American Needle, Inc; 1275 Busch Parkway, Buffalo Grove, IL 60089, USA</v>
      </c>
      <c r="AT184" s="56" t="str">
        <f ca="1">IF(BA184&gt;0,_xlfn.XLOOKUP(A184,'1C'!$A:$A,'1C'!O:O,"",0),IF(AR184&lt;&gt;"",VLOOKUP(AR184,INDIRECT(SUBSTITUTE($J184," ","")&amp;"Manufactures"),2,0),"Требуется код страны"))</f>
        <v>Бангладеш</v>
      </c>
      <c r="AU184" s="76">
        <f t="shared" si="2"/>
        <v>0.1</v>
      </c>
      <c r="AV184" s="43">
        <f t="shared" si="3"/>
        <v>0.15000000000000002</v>
      </c>
      <c r="AW184" s="43">
        <f t="shared" si="4"/>
        <v>1.2000000000000002</v>
      </c>
      <c r="AX184" s="43">
        <f t="shared" si="5"/>
        <v>1.8000000000000003</v>
      </c>
      <c r="AY184" s="171">
        <v>6.8</v>
      </c>
      <c r="AZ184" s="172">
        <f t="shared" si="6"/>
        <v>81.599999999999994</v>
      </c>
      <c r="BA184" s="45">
        <f>IF(A184&lt;&gt;"",IF(_xlfn.XLOOKUP(A184,'1C'!A:A,'1C'!A:A,0,0)&gt;0,1,0),"")</f>
        <v>0</v>
      </c>
      <c r="BB184" s="150">
        <f>IF(C184&lt;&gt;"",IF(_xlfn.XLOOKUP(C184,'1C'!S:S,'1C'!S:S,0,0)&gt;0,0,1),"")</f>
        <v>1</v>
      </c>
      <c r="BC184" s="45" t="str">
        <f t="shared" si="7"/>
        <v>-</v>
      </c>
    </row>
    <row r="185" spans="1:55" ht="119.65" customHeight="1">
      <c r="A185" s="43" t="str">
        <f t="shared" si="0"/>
        <v>44740A-NAHnavy</v>
      </c>
      <c r="B185" s="45" t="str">
        <f>IF(C185&lt;&gt;"",_xlfn.XLOOKUP(A185,'1C'!A:A,'1C'!B:B,MID(_xlfn.XLOOKUP(C185,'1C'!S:S,'1C'!B:B,"new",0),1,7)&amp;IF(BC185=1,IF(L185&lt;&gt;"",_xlfn.XLOOKUP(L185,Colors!A:A,Colors!B:B,"new",0),"требуется цвет"),""),0))</f>
        <v>new</v>
      </c>
      <c r="C185" s="44" t="s">
        <v>2222</v>
      </c>
      <c r="D185" s="44" t="str">
        <f>Order!C183</f>
        <v>ARCHIVE</v>
      </c>
      <c r="E185" s="43" t="str">
        <f>IF(F185&lt;&gt;"",IFERROR(VLOOKUP(F185,Категории!A:B,2,0),""),"Требуется категория")</f>
        <v>Бейсболки</v>
      </c>
      <c r="F185" s="44" t="s">
        <v>327</v>
      </c>
      <c r="G185" s="44" t="s">
        <v>884</v>
      </c>
      <c r="H185" s="44" t="s">
        <v>388</v>
      </c>
      <c r="J185" s="43" t="str">
        <f>'1C'!$AF$1</f>
        <v>American Needle</v>
      </c>
      <c r="K185" s="104" t="s">
        <v>818</v>
      </c>
      <c r="L185" s="59" t="str">
        <f>IF(K185&lt;&gt;"",IFERROR(VLOOKUP(A185,'1C'!A:T,8,0),IFERROR(VLOOKUP(K185,Colors!D:E,2,0),"")),"")</f>
        <v>темно-синий</v>
      </c>
      <c r="M185" s="59" t="str">
        <f>IF(K185&lt;&gt;"",IFERROR(VLOOKUP(A185,'1C'!A:T,18,0),IFERROR(VLOOKUP(K185,Colors!D:E,2,0),"")),"")</f>
        <v>темно-синий</v>
      </c>
      <c r="N185" s="141" t="str">
        <f>Order!B183</f>
        <v>100% Хлопок</v>
      </c>
      <c r="P185" s="44" t="s">
        <v>43</v>
      </c>
      <c r="Q185" s="59" t="s">
        <v>15</v>
      </c>
      <c r="R185" s="58" t="s">
        <v>382</v>
      </c>
      <c r="S185" s="44">
        <v>38</v>
      </c>
      <c r="AQ185" s="59">
        <f t="shared" si="1"/>
        <v>38</v>
      </c>
      <c r="AR185" s="66" t="str">
        <f>Order!A183</f>
        <v>BD</v>
      </c>
      <c r="AS185" s="56" t="str">
        <f ca="1">IF(BA185&gt;0,_xlfn.XLOOKUP(A185,'1C'!$A:$A,'1C'!P:P,"",0,),IF(AR185&lt;&gt;"",VLOOKUP(AR185,INDIRECT(SUBSTITUTE($J185," ","")&amp;"Manufactures"),3,0),"Требуется код страны"))</f>
        <v>American Needle, Inc; 1275 Busch Parkway, Buffalo Grove, IL 60089, USA</v>
      </c>
      <c r="AT185" s="56" t="str">
        <f ca="1">IF(BA185&gt;0,_xlfn.XLOOKUP(A185,'1C'!$A:$A,'1C'!O:O,"",0),IF(AR185&lt;&gt;"",VLOOKUP(AR185,INDIRECT(SUBSTITUTE($J185," ","")&amp;"Manufactures"),2,0),"Требуется код страны"))</f>
        <v>Бангладеш</v>
      </c>
      <c r="AU185" s="76">
        <f t="shared" si="2"/>
        <v>0.1</v>
      </c>
      <c r="AV185" s="43">
        <f t="shared" si="3"/>
        <v>0.15000000000000002</v>
      </c>
      <c r="AW185" s="43">
        <f t="shared" si="4"/>
        <v>3.8000000000000003</v>
      </c>
      <c r="AX185" s="43">
        <f t="shared" si="5"/>
        <v>5.7000000000000011</v>
      </c>
      <c r="AY185" s="171">
        <v>8.2876315789473693</v>
      </c>
      <c r="AZ185" s="172">
        <f t="shared" si="6"/>
        <v>314.93000000000006</v>
      </c>
      <c r="BA185" s="45">
        <f>IF(A185&lt;&gt;"",IF(_xlfn.XLOOKUP(A185,'1C'!A:A,'1C'!A:A,0,0)&gt;0,1,0),"")</f>
        <v>0</v>
      </c>
      <c r="BB185" s="150">
        <f>IF(C185&lt;&gt;"",IF(_xlfn.XLOOKUP(C185,'1C'!S:S,'1C'!S:S,0,0)&gt;0,0,1),"")</f>
        <v>1</v>
      </c>
      <c r="BC185" s="45" t="str">
        <f t="shared" si="7"/>
        <v>-</v>
      </c>
    </row>
    <row r="186" spans="1:55" ht="127.35" customHeight="1">
      <c r="A186" s="43" t="str">
        <f t="shared" si="0"/>
        <v>44740A-OLDFASHBlack</v>
      </c>
      <c r="B186" s="45" t="str">
        <f>IF(C186&lt;&gt;"",_xlfn.XLOOKUP(A186,'1C'!A:A,'1C'!B:B,MID(_xlfn.XLOOKUP(C186,'1C'!S:S,'1C'!B:B,"new",0),1,7)&amp;IF(BC186=1,IF(L186&lt;&gt;"",_xlfn.XLOOKUP(L186,Colors!A:A,Colors!B:B,"new",0),"требуется цвет"),""),0))</f>
        <v>new</v>
      </c>
      <c r="C186" s="44" t="s">
        <v>2223</v>
      </c>
      <c r="D186" s="44" t="str">
        <f>Order!C184</f>
        <v>Archive Cocktail - Old Fashioned</v>
      </c>
      <c r="E186" s="43" t="str">
        <f>IF(F186&lt;&gt;"",IFERROR(VLOOKUP(F186,Категории!A:B,2,0),""),"Требуется категория")</f>
        <v>Бейсболки</v>
      </c>
      <c r="F186" s="44" t="s">
        <v>327</v>
      </c>
      <c r="G186" s="44" t="s">
        <v>884</v>
      </c>
      <c r="H186" s="44" t="s">
        <v>388</v>
      </c>
      <c r="J186" s="43" t="str">
        <f>'1C'!$AF$1</f>
        <v>American Needle</v>
      </c>
      <c r="K186" s="104" t="s">
        <v>52</v>
      </c>
      <c r="L186" s="59" t="str">
        <f>IF(K186&lt;&gt;"",IFERROR(VLOOKUP(A186,'1C'!A:T,8,0),IFERROR(VLOOKUP(K186,Colors!D:E,2,0),"")),"")</f>
        <v>черный</v>
      </c>
      <c r="M186" s="59" t="str">
        <f>IF(K186&lt;&gt;"",IFERROR(VLOOKUP(A186,'1C'!A:T,18,0),IFERROR(VLOOKUP(K186,Colors!D:E,2,0),"")),"")</f>
        <v>черный</v>
      </c>
      <c r="N186" s="141" t="str">
        <f>Order!B184</f>
        <v>100% Хлопок</v>
      </c>
      <c r="P186" s="44" t="s">
        <v>43</v>
      </c>
      <c r="Q186" s="59" t="s">
        <v>15</v>
      </c>
      <c r="R186" s="58" t="s">
        <v>382</v>
      </c>
      <c r="S186" s="44">
        <v>12</v>
      </c>
      <c r="AQ186" s="59">
        <f t="shared" si="1"/>
        <v>12</v>
      </c>
      <c r="AR186" s="66" t="str">
        <f>Order!A184</f>
        <v>BD</v>
      </c>
      <c r="AS186" s="56" t="str">
        <f ca="1">IF(BA186&gt;0,_xlfn.XLOOKUP(A186,'1C'!$A:$A,'1C'!P:P,"",0,),IF(AR186&lt;&gt;"",VLOOKUP(AR186,INDIRECT(SUBSTITUTE($J186," ","")&amp;"Manufactures"),3,0),"Требуется код страны"))</f>
        <v>American Needle, Inc; 1275 Busch Parkway, Buffalo Grove, IL 60089, USA</v>
      </c>
      <c r="AT186" s="56" t="str">
        <f ca="1">IF(BA186&gt;0,_xlfn.XLOOKUP(A186,'1C'!$A:$A,'1C'!O:O,"",0),IF(AR186&lt;&gt;"",VLOOKUP(AR186,INDIRECT(SUBSTITUTE($J186," ","")&amp;"Manufactures"),2,0),"Требуется код страны"))</f>
        <v>Бангладеш</v>
      </c>
      <c r="AU186" s="76">
        <f t="shared" si="2"/>
        <v>0.1</v>
      </c>
      <c r="AV186" s="43">
        <f t="shared" si="3"/>
        <v>0.15000000000000002</v>
      </c>
      <c r="AW186" s="43">
        <f t="shared" si="4"/>
        <v>1.2000000000000002</v>
      </c>
      <c r="AX186" s="43">
        <f t="shared" si="5"/>
        <v>1.8000000000000003</v>
      </c>
      <c r="AY186" s="171">
        <v>6.8</v>
      </c>
      <c r="AZ186" s="172">
        <f t="shared" si="6"/>
        <v>81.599999999999994</v>
      </c>
      <c r="BA186" s="45">
        <f>IF(A186&lt;&gt;"",IF(_xlfn.XLOOKUP(A186,'1C'!A:A,'1C'!A:A,0,0)&gt;0,1,0),"")</f>
        <v>0</v>
      </c>
      <c r="BB186" s="150">
        <f>IF(C186&lt;&gt;"",IF(_xlfn.XLOOKUP(C186,'1C'!S:S,'1C'!S:S,0,0)&gt;0,0,1),"")</f>
        <v>1</v>
      </c>
      <c r="BC186" s="45" t="str">
        <f t="shared" si="7"/>
        <v>-</v>
      </c>
    </row>
    <row r="187" spans="1:55" ht="123.95" customHeight="1">
      <c r="A187" s="43" t="str">
        <f t="shared" si="0"/>
        <v>44740A-STEstnv</v>
      </c>
      <c r="B187" s="45" t="str">
        <f>IF(C187&lt;&gt;"",_xlfn.XLOOKUP(A187,'1C'!A:A,'1C'!B:B,MID(_xlfn.XLOOKUP(C187,'1C'!S:S,'1C'!B:B,"new",0),1,7)&amp;IF(BC187=1,IF(L187&lt;&gt;"",_xlfn.XLOOKUP(L187,Colors!A:A,Colors!B:B,"new",0),"требуется цвет"),""),0))</f>
        <v>06-304-39</v>
      </c>
      <c r="C187" s="44" t="s">
        <v>2224</v>
      </c>
      <c r="D187" s="43" t="str">
        <f>IF(A187&lt;&gt;"",_xlfn.XLOOKUP(C187,'1C'!S:S,'1C'!T:T,"",0),"")</f>
        <v>Saint Louis Terriers Archive MILB</v>
      </c>
      <c r="E187" s="43" t="str">
        <f>IF(F187&lt;&gt;"",IFERROR(VLOOKUP(F187,Категории!A:B,2,0),""),"Требуется категория")</f>
        <v>Бейсболки</v>
      </c>
      <c r="F187" s="43" t="str">
        <f>IF(A187&lt;&gt;"",IF(BA187&gt;0,_xlfn.XLOOKUP(A187,'1C'!A:A,'1C'!J:J,"",0),_xlfn.XLOOKUP(C187,'1C'!S:S,'1C'!J:J,"",0)),"")</f>
        <v>Бейсболка</v>
      </c>
      <c r="G187" s="43" t="str">
        <f>IF(C187&lt;&gt;"",IF(BA187&gt;0,_xlfn.XLOOKUP(A187,'1C'!A:A,'1C'!L:L,"",0),_xlfn.XLOOKUP(C187,'1C'!S:S,'1C'!L:L,"",0)),"")</f>
        <v>Sport</v>
      </c>
      <c r="H187" s="43" t="str">
        <f>IF(A187&lt;&gt;"",_xlfn.XLOOKUP(A187,'1C'!A:A,'1C'!M:M,_xlfn.XLOOKUP(C187,'1C'!S:S,'1C'!M:M,"",0),0))</f>
        <v>всесезон</v>
      </c>
      <c r="J187" s="43" t="str">
        <f>'1C'!$AF$1</f>
        <v>American Needle</v>
      </c>
      <c r="K187" s="104" t="s">
        <v>1108</v>
      </c>
      <c r="L187" s="59" t="str">
        <f>IF(K187&lt;&gt;"",IFERROR(VLOOKUP(A187,'1C'!A:T,8,0),IFERROR(VLOOKUP(K187,Colors!D:E,2,0),"")),"")</f>
        <v>кремовый / темно-синий</v>
      </c>
      <c r="M187" s="59" t="str">
        <f>IF(K187&lt;&gt;"",IFERROR(VLOOKUP(A187,'1C'!A:T,18,0),IFERROR(VLOOKUP(K187,Colors!D:E,2,0),"")),"")</f>
        <v>бежевый</v>
      </c>
      <c r="N187" s="147" t="str">
        <f>IF(A187&lt;&gt;"",_xlfn.XLOOKUP(A187,'1C'!A:A,'1C'!I:I,_xlfn.XLOOKUP(C187,'1C'!S:S,'1C'!I:I,"",0),0),"")</f>
        <v>100% хлопок</v>
      </c>
      <c r="P187" s="43" t="str">
        <f>IF(A187&lt;&gt;"",_xlfn.XLOOKUP(A187,'1C'!A:A,'1C'!N:N,_xlfn.XLOOKUP(C187,'1C'!S:S,'1C'!N:N,"",0),0),"")</f>
        <v>хлопковые</v>
      </c>
      <c r="Q187" s="59" t="s">
        <v>15</v>
      </c>
      <c r="R187" s="43" t="str">
        <f>IF(A187&lt;&gt;"",_xlfn.XLOOKUP(A187,'1C'!A:A,'1C'!K:K,_xlfn.XLOOKUP(C187,'1C'!S:S,'1C'!K:K,"",0),0),"")</f>
        <v>Унисекс</v>
      </c>
      <c r="S187" s="44">
        <v>12</v>
      </c>
      <c r="AQ187" s="59">
        <f t="shared" si="1"/>
        <v>12</v>
      </c>
      <c r="AR187" s="43" t="str">
        <f>IF(A187&lt;&gt;"",_xlfn.XLOOKUP(_xlfn.XLOOKUP(A187,'1C'!A:A,'1C'!O:O,_xlfn.XLOOKUP(C187,'1C'!S:S,'1C'!O:O,"",0),0),Settings!N:N,Settings!O:O,"",0),"")</f>
        <v>BD</v>
      </c>
      <c r="AS187" s="56" t="str">
        <f ca="1">IF(BA187&gt;0,_xlfn.XLOOKUP(A187,'1C'!$A:$A,'1C'!P:P,"",0,),IF(AR187&lt;&gt;"",VLOOKUP(AR187,INDIRECT(SUBSTITUTE($J187," ","")&amp;"Manufactures"),3,0),"Требуется код страны"))</f>
        <v>American Needle, Inc; 1275 Busch Parkway, Buffalo Grove, IL 60089, USA</v>
      </c>
      <c r="AT187" s="56" t="str">
        <f ca="1">IF(BA187&gt;0,_xlfn.XLOOKUP(A187,'1C'!$A:$A,'1C'!O:O,"",0),IF(AR187&lt;&gt;"",VLOOKUP(AR187,INDIRECT(SUBSTITUTE($J187," ","")&amp;"Manufactures"),2,0),"Требуется код страны"))</f>
        <v>Бангладеш</v>
      </c>
      <c r="AU187" s="76">
        <f t="shared" si="2"/>
        <v>0.1</v>
      </c>
      <c r="AV187" s="43">
        <f t="shared" si="3"/>
        <v>0.15000000000000002</v>
      </c>
      <c r="AW187" s="43">
        <f t="shared" si="4"/>
        <v>1.2000000000000002</v>
      </c>
      <c r="AX187" s="43">
        <f t="shared" si="5"/>
        <v>1.8000000000000003</v>
      </c>
      <c r="AY187" s="171">
        <v>8.2874999999999996</v>
      </c>
      <c r="AZ187" s="172">
        <f t="shared" si="6"/>
        <v>99.449999999999989</v>
      </c>
      <c r="BA187" s="45">
        <f>IF(A187&lt;&gt;"",IF(_xlfn.XLOOKUP(A187,'1C'!A:A,'1C'!A:A,0,0)&gt;0,1,0),"")</f>
        <v>1</v>
      </c>
      <c r="BB187" s="150">
        <f>IF(C187&lt;&gt;"",IF(_xlfn.XLOOKUP(C187,'1C'!S:S,'1C'!S:S,0,0)&gt;0,0,1),"")</f>
        <v>0</v>
      </c>
      <c r="BC187" s="45">
        <f t="shared" si="7"/>
        <v>0</v>
      </c>
    </row>
    <row r="188" spans="1:55" ht="119.65" customHeight="1">
      <c r="A188" s="43" t="str">
        <f t="shared" si="0"/>
        <v>44740A-WHAnavb</v>
      </c>
      <c r="B188" s="45" t="str">
        <f>IF(C188&lt;&gt;"",_xlfn.XLOOKUP(A188,'1C'!A:A,'1C'!B:B,MID(_xlfn.XLOOKUP(C188,'1C'!S:S,'1C'!B:B,"new",0),1,7)&amp;IF(BC188=1,IF(L188&lt;&gt;"",_xlfn.XLOOKUP(L188,Colors!A:A,Colors!B:B,"new",0),"требуется цвет"),""),0))</f>
        <v>06-092-16</v>
      </c>
      <c r="C188" s="44" t="s">
        <v>2225</v>
      </c>
      <c r="D188" s="43" t="str">
        <f>IF(A188&lt;&gt;"",_xlfn.XLOOKUP(C188,'1C'!S:S,'1C'!T:T,"",0),"")</f>
        <v>Chicago Whales Archive MILB</v>
      </c>
      <c r="E188" s="43" t="str">
        <f>IF(F188&lt;&gt;"",IFERROR(VLOOKUP(F188,Категории!A:B,2,0),""),"Требуется категория")</f>
        <v>Бейсболки</v>
      </c>
      <c r="F188" s="43" t="str">
        <f>IF(A188&lt;&gt;"",IF(BA188&gt;0,_xlfn.XLOOKUP(A188,'1C'!A:A,'1C'!J:J,"",0),_xlfn.XLOOKUP(C188,'1C'!S:S,'1C'!J:J,"",0)),"")</f>
        <v>Бейсболка</v>
      </c>
      <c r="G188" s="43" t="str">
        <f>IF(C188&lt;&gt;"",IF(BA188&gt;0,_xlfn.XLOOKUP(A188,'1C'!A:A,'1C'!L:L,"",0),_xlfn.XLOOKUP(C188,'1C'!S:S,'1C'!L:L,"",0)),"")</f>
        <v>Sport</v>
      </c>
      <c r="H188" s="43" t="str">
        <f>IF(A188&lt;&gt;"",_xlfn.XLOOKUP(A188,'1C'!A:A,'1C'!M:M,_xlfn.XLOOKUP(C188,'1C'!S:S,'1C'!M:M,"",0),0))</f>
        <v>всесезон</v>
      </c>
      <c r="J188" s="43" t="str">
        <f>'1C'!$AF$1</f>
        <v>American Needle</v>
      </c>
      <c r="K188" s="104" t="s">
        <v>1218</v>
      </c>
      <c r="L188" s="59" t="str">
        <f>IF(K188&lt;&gt;"",IFERROR(VLOOKUP(A188,'1C'!A:T,8,0),IFERROR(VLOOKUP(K188,Colors!D:E,2,0),"")),"")</f>
        <v>темно-синий</v>
      </c>
      <c r="M188" s="59" t="str">
        <f>IF(K188&lt;&gt;"",IFERROR(VLOOKUP(A188,'1C'!A:T,18,0),IFERROR(VLOOKUP(K188,Colors!D:E,2,0),"")),"")</f>
        <v>синий</v>
      </c>
      <c r="N188" s="147" t="str">
        <f>IF(A188&lt;&gt;"",_xlfn.XLOOKUP(A188,'1C'!A:A,'1C'!I:I,_xlfn.XLOOKUP(C188,'1C'!S:S,'1C'!I:I,"",0),0),"")</f>
        <v>100% хлопок</v>
      </c>
      <c r="P188" s="43" t="str">
        <f>IF(A188&lt;&gt;"",_xlfn.XLOOKUP(A188,'1C'!A:A,'1C'!N:N,_xlfn.XLOOKUP(C188,'1C'!S:S,'1C'!N:N,"",0),0),"")</f>
        <v>хлопковые</v>
      </c>
      <c r="Q188" s="59" t="s">
        <v>15</v>
      </c>
      <c r="R188" s="43" t="str">
        <f>IF(A188&lt;&gt;"",_xlfn.XLOOKUP(A188,'1C'!A:A,'1C'!K:K,_xlfn.XLOOKUP(C188,'1C'!S:S,'1C'!K:K,"",0),0),"")</f>
        <v>Унисекс</v>
      </c>
      <c r="S188" s="44">
        <v>12</v>
      </c>
      <c r="AQ188" s="59">
        <f t="shared" si="1"/>
        <v>12</v>
      </c>
      <c r="AR188" s="43" t="str">
        <f>IF(A188&lt;&gt;"",_xlfn.XLOOKUP(_xlfn.XLOOKUP(A188,'1C'!A:A,'1C'!O:O,_xlfn.XLOOKUP(C188,'1C'!S:S,'1C'!O:O,"",0),0),Settings!N:N,Settings!O:O,"",0),"")</f>
        <v>BD</v>
      </c>
      <c r="AS188" s="56" t="str">
        <f ca="1">IF(BA188&gt;0,_xlfn.XLOOKUP(A188,'1C'!$A:$A,'1C'!P:P,"",0,),IF(AR188&lt;&gt;"",VLOOKUP(AR188,INDIRECT(SUBSTITUTE($J188," ","")&amp;"Manufactures"),3,0),"Требуется код страны"))</f>
        <v>American Needle, Inc; 1275 Busch Parkway, Buffalo Grove, IL 60089, USA</v>
      </c>
      <c r="AT188" s="56" t="str">
        <f ca="1">IF(BA188&gt;0,_xlfn.XLOOKUP(A188,'1C'!$A:$A,'1C'!O:O,"",0),IF(AR188&lt;&gt;"",VLOOKUP(AR188,INDIRECT(SUBSTITUTE($J188," ","")&amp;"Manufactures"),2,0),"Требуется код страны"))</f>
        <v>Бангладеш</v>
      </c>
      <c r="AU188" s="76">
        <f t="shared" si="2"/>
        <v>0.1</v>
      </c>
      <c r="AV188" s="43">
        <f t="shared" si="3"/>
        <v>0.15000000000000002</v>
      </c>
      <c r="AW188" s="43">
        <f t="shared" si="4"/>
        <v>1.2000000000000002</v>
      </c>
      <c r="AX188" s="43">
        <f t="shared" si="5"/>
        <v>1.8000000000000003</v>
      </c>
      <c r="AY188" s="171">
        <v>8.2874999999999996</v>
      </c>
      <c r="AZ188" s="172">
        <f t="shared" si="6"/>
        <v>99.449999999999989</v>
      </c>
      <c r="BA188" s="45">
        <f>IF(A188&lt;&gt;"",IF(_xlfn.XLOOKUP(A188,'1C'!A:A,'1C'!A:A,0,0)&gt;0,1,0),"")</f>
        <v>1</v>
      </c>
      <c r="BB188" s="150">
        <f>IF(C188&lt;&gt;"",IF(_xlfn.XLOOKUP(C188,'1C'!S:S,'1C'!S:S,0,0)&gt;0,0,1),"")</f>
        <v>0</v>
      </c>
      <c r="BC188" s="45">
        <f t="shared" si="7"/>
        <v>0</v>
      </c>
    </row>
    <row r="189" spans="1:55" ht="115.7" customHeight="1">
      <c r="A189" s="43" t="str">
        <f t="shared" si="0"/>
        <v>44740A-YOWdark royal</v>
      </c>
      <c r="B189" s="45" t="str">
        <f>IF(C189&lt;&gt;"",_xlfn.XLOOKUP(A189,'1C'!A:A,'1C'!B:B,MID(_xlfn.XLOOKUP(C189,'1C'!S:S,'1C'!B:B,"new",0),1,7)&amp;IF(BC189=1,IF(L189&lt;&gt;"",_xlfn.XLOOKUP(L189,Colors!A:A,Colors!B:B,"new",0),"требуется цвет"),""),0))</f>
        <v>new</v>
      </c>
      <c r="C189" s="44" t="s">
        <v>2226</v>
      </c>
      <c r="D189" s="44" t="str">
        <f>Order!C187</f>
        <v>ARCHIVE</v>
      </c>
      <c r="E189" s="43" t="str">
        <f>IF(F189&lt;&gt;"",IFERROR(VLOOKUP(F189,Категории!A:B,2,0),""),"Требуется категория")</f>
        <v>Бейсболки</v>
      </c>
      <c r="F189" s="44" t="s">
        <v>327</v>
      </c>
      <c r="G189" s="44" t="s">
        <v>884</v>
      </c>
      <c r="H189" s="44" t="s">
        <v>388</v>
      </c>
      <c r="J189" s="43" t="str">
        <f>'1C'!$AF$1</f>
        <v>American Needle</v>
      </c>
      <c r="K189" s="104" t="s">
        <v>2296</v>
      </c>
      <c r="L189" s="58" t="s">
        <v>91</v>
      </c>
      <c r="M189" s="58" t="s">
        <v>91</v>
      </c>
      <c r="N189" s="141" t="str">
        <f>Order!B187</f>
        <v>100% Хлопок</v>
      </c>
      <c r="P189" s="44" t="s">
        <v>43</v>
      </c>
      <c r="Q189" s="59" t="s">
        <v>15</v>
      </c>
      <c r="R189" s="58" t="s">
        <v>382</v>
      </c>
      <c r="S189" s="44">
        <v>28</v>
      </c>
      <c r="AQ189" s="59">
        <f t="shared" si="1"/>
        <v>28</v>
      </c>
      <c r="AR189" s="66" t="str">
        <f>Order!A187</f>
        <v>BD</v>
      </c>
      <c r="AS189" s="56" t="str">
        <f ca="1">IF(BA189&gt;0,_xlfn.XLOOKUP(A189,'1C'!$A:$A,'1C'!P:P,"",0,),IF(AR189&lt;&gt;"",VLOOKUP(AR189,INDIRECT(SUBSTITUTE($J189," ","")&amp;"Manufactures"),3,0),"Требуется код страны"))</f>
        <v>American Needle, Inc; 1275 Busch Parkway, Buffalo Grove, IL 60089, USA</v>
      </c>
      <c r="AT189" s="56" t="str">
        <f ca="1">IF(BA189&gt;0,_xlfn.XLOOKUP(A189,'1C'!$A:$A,'1C'!O:O,"",0),IF(AR189&lt;&gt;"",VLOOKUP(AR189,INDIRECT(SUBSTITUTE($J189," ","")&amp;"Manufactures"),2,0),"Требуется код страны"))</f>
        <v>Бангладеш</v>
      </c>
      <c r="AU189" s="76">
        <f t="shared" si="2"/>
        <v>0.1</v>
      </c>
      <c r="AV189" s="43">
        <f t="shared" si="3"/>
        <v>0.15000000000000002</v>
      </c>
      <c r="AW189" s="43">
        <f t="shared" si="4"/>
        <v>2.8000000000000003</v>
      </c>
      <c r="AX189" s="43">
        <f t="shared" si="5"/>
        <v>4.2000000000000011</v>
      </c>
      <c r="AY189" s="171">
        <v>8.2874999999999996</v>
      </c>
      <c r="AZ189" s="172">
        <f t="shared" si="6"/>
        <v>232.04999999999998</v>
      </c>
      <c r="BA189" s="45">
        <f>IF(A189&lt;&gt;"",IF(_xlfn.XLOOKUP(A189,'1C'!A:A,'1C'!A:A,0,0)&gt;0,1,0),"")</f>
        <v>0</v>
      </c>
      <c r="BB189" s="150">
        <f>IF(C189&lt;&gt;"",IF(_xlfn.XLOOKUP(C189,'1C'!S:S,'1C'!S:S,0,0)&gt;0,0,1),"")</f>
        <v>1</v>
      </c>
      <c r="BC189" s="45" t="str">
        <f t="shared" si="7"/>
        <v>-</v>
      </c>
    </row>
    <row r="190" spans="1:55" ht="119.65" customHeight="1">
      <c r="A190" s="43" t="str">
        <f t="shared" si="0"/>
        <v>44742A-OASblk</v>
      </c>
      <c r="B190" s="45" t="str">
        <f>IF(C190&lt;&gt;"",_xlfn.XLOOKUP(A190,'1C'!A:A,'1C'!B:B,MID(_xlfn.XLOOKUP(C190,'1C'!S:S,'1C'!B:B,"new",0),1,7)&amp;IF(BC190=1,IF(L190&lt;&gt;"",_xlfn.XLOOKUP(L190,Colors!A:A,Colors!B:B,"new",0),"требуется цвет"),""),0))</f>
        <v>06-094-09</v>
      </c>
      <c r="C190" s="44" t="s">
        <v>2227</v>
      </c>
      <c r="D190" s="43" t="str">
        <f>IF(A190&lt;&gt;"",_xlfn.XLOOKUP(C190,'1C'!S:S,'1C'!T:T,"",0),"")</f>
        <v>Oakland Seals Archive NHL</v>
      </c>
      <c r="E190" s="43" t="str">
        <f>IF(F190&lt;&gt;"",IFERROR(VLOOKUP(F190,Категории!A:B,2,0),""),"Требуется категория")</f>
        <v>Бейсболки</v>
      </c>
      <c r="F190" s="43" t="str">
        <f>IF(A190&lt;&gt;"",IF(BA190&gt;0,_xlfn.XLOOKUP(A190,'1C'!A:A,'1C'!J:J,"",0),_xlfn.XLOOKUP(C190,'1C'!S:S,'1C'!J:J,"",0)),"")</f>
        <v>Бейсболка</v>
      </c>
      <c r="G190" s="43" t="str">
        <f>IF(C190&lt;&gt;"",IF(BA190&gt;0,_xlfn.XLOOKUP(A190,'1C'!A:A,'1C'!L:L,"",0),_xlfn.XLOOKUP(C190,'1C'!S:S,'1C'!L:L,"",0)),"")</f>
        <v>AMERICAN NEEDLE-Sport</v>
      </c>
      <c r="H190" s="43" t="str">
        <f>IF(A190&lt;&gt;"",_xlfn.XLOOKUP(A190,'1C'!A:A,'1C'!M:M,_xlfn.XLOOKUP(C190,'1C'!S:S,'1C'!M:M,"",0),0))</f>
        <v>всесезон</v>
      </c>
      <c r="J190" s="43" t="str">
        <f>'1C'!$AF$1</f>
        <v>American Needle</v>
      </c>
      <c r="K190" s="104" t="s">
        <v>843</v>
      </c>
      <c r="L190" s="59" t="str">
        <f>IF(K190&lt;&gt;"",IFERROR(VLOOKUP(A190,'1C'!A:T,8,0),IFERROR(VLOOKUP(K190,Colors!D:E,2,0),"")),"")</f>
        <v>черный</v>
      </c>
      <c r="M190" s="59" t="str">
        <f>IF(K190&lt;&gt;"",IFERROR(VLOOKUP(A190,'1C'!A:T,18,0),IFERROR(VLOOKUP(K190,Colors!D:E,2,0),"")),"")</f>
        <v>черный</v>
      </c>
      <c r="N190" s="147" t="str">
        <f>IF(A190&lt;&gt;"",_xlfn.XLOOKUP(A190,'1C'!A:A,'1C'!I:I,_xlfn.XLOOKUP(C190,'1C'!S:S,'1C'!I:I,"",0),0),"")</f>
        <v>100% хлопок</v>
      </c>
      <c r="P190" s="43" t="str">
        <f>IF(A190&lt;&gt;"",_xlfn.XLOOKUP(A190,'1C'!A:A,'1C'!N:N,_xlfn.XLOOKUP(C190,'1C'!S:S,'1C'!N:N,"",0),0),"")</f>
        <v>хлопковые</v>
      </c>
      <c r="Q190" s="59" t="s">
        <v>15</v>
      </c>
      <c r="R190" s="43" t="str">
        <f>IF(A190&lt;&gt;"",_xlfn.XLOOKUP(A190,'1C'!A:A,'1C'!K:K,_xlfn.XLOOKUP(C190,'1C'!S:S,'1C'!K:K,"",0),0),"")</f>
        <v>Унисекс</v>
      </c>
      <c r="S190" s="44">
        <v>6</v>
      </c>
      <c r="AQ190" s="59">
        <f t="shared" si="1"/>
        <v>6</v>
      </c>
      <c r="AR190" s="43" t="str">
        <f>IF(A190&lt;&gt;"",_xlfn.XLOOKUP(_xlfn.XLOOKUP(A190,'1C'!A:A,'1C'!O:O,_xlfn.XLOOKUP(C190,'1C'!S:S,'1C'!O:O,"",0),0),Settings!N:N,Settings!O:O,"",0),"")</f>
        <v>BD</v>
      </c>
      <c r="AS190" s="56" t="str">
        <f ca="1">IF(BA190&gt;0,_xlfn.XLOOKUP(A190,'1C'!$A:$A,'1C'!P:P,"",0,),IF(AR190&lt;&gt;"",VLOOKUP(AR190,INDIRECT(SUBSTITUTE($J190," ","")&amp;"Manufactures"),3,0),"Требуется код страны"))</f>
        <v>American Needle, Inc; 1275 Busch Parkway, Buffalo Grove, IL 60089, USA</v>
      </c>
      <c r="AT190" s="56" t="str">
        <f ca="1">IF(BA190&gt;0,_xlfn.XLOOKUP(A190,'1C'!$A:$A,'1C'!O:O,"",0),IF(AR190&lt;&gt;"",VLOOKUP(AR190,INDIRECT(SUBSTITUTE($J190," ","")&amp;"Manufactures"),2,0),"Требуется код страны"))</f>
        <v>Бангладеш</v>
      </c>
      <c r="AU190" s="76">
        <f t="shared" si="2"/>
        <v>0.1</v>
      </c>
      <c r="AV190" s="43">
        <f t="shared" si="3"/>
        <v>0.15000000000000002</v>
      </c>
      <c r="AW190" s="43">
        <f t="shared" si="4"/>
        <v>0.60000000000000009</v>
      </c>
      <c r="AX190" s="43">
        <f t="shared" si="5"/>
        <v>0.90000000000000013</v>
      </c>
      <c r="AY190" s="171">
        <v>8.2883333333333322</v>
      </c>
      <c r="AZ190" s="172">
        <f t="shared" si="6"/>
        <v>49.72999999999999</v>
      </c>
      <c r="BA190" s="45">
        <f>IF(A190&lt;&gt;"",IF(_xlfn.XLOOKUP(A190,'1C'!A:A,'1C'!A:A,0,0)&gt;0,1,0),"")</f>
        <v>1</v>
      </c>
      <c r="BB190" s="150">
        <f>IF(C190&lt;&gt;"",IF(_xlfn.XLOOKUP(C190,'1C'!S:S,'1C'!S:S,0,0)&gt;0,0,1),"")</f>
        <v>0</v>
      </c>
      <c r="BC190" s="45">
        <f t="shared" si="7"/>
        <v>0</v>
      </c>
    </row>
    <row r="191" spans="1:55" ht="127.35" customHeight="1">
      <c r="A191" s="43" t="str">
        <f t="shared" si="0"/>
        <v>44747A-CAGNavy</v>
      </c>
      <c r="B191" s="45" t="str">
        <f>IF(C191&lt;&gt;"",_xlfn.XLOOKUP(A191,'1C'!A:A,'1C'!B:B,MID(_xlfn.XLOOKUP(C191,'1C'!S:S,'1C'!B:B,"new",0),1,7)&amp;IF(BC191=1,IF(L191&lt;&gt;"",_xlfn.XLOOKUP(L191,Colors!A:A,Colors!B:B,"new",0),"требуется цвет"),""),0))</f>
        <v>new</v>
      </c>
      <c r="C191" s="44" t="s">
        <v>2228</v>
      </c>
      <c r="D191" s="44" t="str">
        <f>Order!C189</f>
        <v>Archive - Chi American Giants</v>
      </c>
      <c r="E191" s="43" t="str">
        <f>IF(F191&lt;&gt;"",IFERROR(VLOOKUP(F191,Категории!A:B,2,0),""),"Требуется категория")</f>
        <v>Бейсболки</v>
      </c>
      <c r="F191" s="44" t="s">
        <v>327</v>
      </c>
      <c r="G191" s="44" t="s">
        <v>884</v>
      </c>
      <c r="H191" s="44" t="s">
        <v>388</v>
      </c>
      <c r="J191" s="43" t="str">
        <f>'1C'!$AF$1</f>
        <v>American Needle</v>
      </c>
      <c r="K191" s="104" t="s">
        <v>54</v>
      </c>
      <c r="L191" s="59" t="str">
        <f>IF(K191&lt;&gt;"",IFERROR(VLOOKUP(A191,'1C'!A:T,8,0),IFERROR(VLOOKUP(K191,Colors!D:E,2,0),"")),"")</f>
        <v>темно-синий</v>
      </c>
      <c r="M191" s="59" t="str">
        <f>IF(K191&lt;&gt;"",IFERROR(VLOOKUP(A191,'1C'!A:T,18,0),IFERROR(VLOOKUP(K191,Colors!D:E,2,0),"")),"")</f>
        <v>темно-синий</v>
      </c>
      <c r="N191" s="141" t="str">
        <f>Order!B189</f>
        <v>100% Хлопок</v>
      </c>
      <c r="P191" s="44" t="s">
        <v>43</v>
      </c>
      <c r="Q191" s="59" t="s">
        <v>15</v>
      </c>
      <c r="R191" s="58" t="s">
        <v>382</v>
      </c>
      <c r="S191" s="44">
        <v>24</v>
      </c>
      <c r="AQ191" s="59">
        <f t="shared" si="1"/>
        <v>24</v>
      </c>
      <c r="AR191" s="66" t="str">
        <f>Order!A189</f>
        <v>BD</v>
      </c>
      <c r="AS191" s="56" t="str">
        <f ca="1">IF(BA191&gt;0,_xlfn.XLOOKUP(A191,'1C'!$A:$A,'1C'!P:P,"",0,),IF(AR191&lt;&gt;"",VLOOKUP(AR191,INDIRECT(SUBSTITUTE($J191," ","")&amp;"Manufactures"),3,0),"Требуется код страны"))</f>
        <v>American Needle, Inc; 1275 Busch Parkway, Buffalo Grove, IL 60089, USA</v>
      </c>
      <c r="AT191" s="56" t="str">
        <f ca="1">IF(BA191&gt;0,_xlfn.XLOOKUP(A191,'1C'!$A:$A,'1C'!O:O,"",0),IF(AR191&lt;&gt;"",VLOOKUP(AR191,INDIRECT(SUBSTITUTE($J191," ","")&amp;"Manufactures"),2,0),"Требуется код страны"))</f>
        <v>Бангладеш</v>
      </c>
      <c r="AU191" s="76">
        <f t="shared" si="2"/>
        <v>0.1</v>
      </c>
      <c r="AV191" s="43">
        <f t="shared" si="3"/>
        <v>0.15000000000000002</v>
      </c>
      <c r="AW191" s="43">
        <f t="shared" si="4"/>
        <v>2.4000000000000004</v>
      </c>
      <c r="AX191" s="43">
        <f t="shared" si="5"/>
        <v>3.6000000000000005</v>
      </c>
      <c r="AY191" s="171">
        <v>8.2874999999999996</v>
      </c>
      <c r="AZ191" s="172">
        <f t="shared" si="6"/>
        <v>198.89999999999998</v>
      </c>
      <c r="BA191" s="45">
        <f>IF(A191&lt;&gt;"",IF(_xlfn.XLOOKUP(A191,'1C'!A:A,'1C'!A:A,0,0)&gt;0,1,0),"")</f>
        <v>0</v>
      </c>
      <c r="BB191" s="150">
        <f>IF(C191&lt;&gt;"",IF(_xlfn.XLOOKUP(C191,'1C'!S:S,'1C'!S:S,0,0)&gt;0,0,1),"")</f>
        <v>1</v>
      </c>
      <c r="BC191" s="45" t="str">
        <f t="shared" si="7"/>
        <v>-</v>
      </c>
    </row>
    <row r="192" spans="1:55" ht="119.65" customHeight="1">
      <c r="A192" s="43" t="str">
        <f t="shared" si="0"/>
        <v>44747A-CNTnavy</v>
      </c>
      <c r="B192" s="45" t="str">
        <f>IF(C192&lt;&gt;"",_xlfn.XLOOKUP(A192,'1C'!A:A,'1C'!B:B,MID(_xlfn.XLOOKUP(C192,'1C'!S:S,'1C'!B:B,"new",0),1,7)&amp;IF(BC192=1,IF(L192&lt;&gt;"",_xlfn.XLOOKUP(L192,Colors!A:A,Colors!B:B,"new",0),"требуется цвет"),""),0))</f>
        <v>06-095-16</v>
      </c>
      <c r="C192" s="44" t="s">
        <v>2229</v>
      </c>
      <c r="D192" s="43" t="str">
        <f>IF(A192&lt;&gt;"",_xlfn.XLOOKUP(C192,'1C'!S:S,'1C'!T:T,"",0),"")</f>
        <v>Cincinnati Tigers Archive NL</v>
      </c>
      <c r="E192" s="43" t="str">
        <f>IF(F192&lt;&gt;"",IFERROR(VLOOKUP(F192,Категории!A:B,2,0),""),"Требуется категория")</f>
        <v>Бейсболки</v>
      </c>
      <c r="F192" s="43" t="str">
        <f>IF(A192&lt;&gt;"",IF(BA192&gt;0,_xlfn.XLOOKUP(A192,'1C'!A:A,'1C'!J:J,"",0),_xlfn.XLOOKUP(C192,'1C'!S:S,'1C'!J:J,"",0)),"")</f>
        <v>Бейсболка</v>
      </c>
      <c r="G192" s="43" t="str">
        <f>IF(C192&lt;&gt;"",IF(BA192&gt;0,_xlfn.XLOOKUP(A192,'1C'!A:A,'1C'!L:L,"",0),_xlfn.XLOOKUP(C192,'1C'!S:S,'1C'!L:L,"",0)),"")</f>
        <v>Sport</v>
      </c>
      <c r="H192" s="43" t="str">
        <f>IF(A192&lt;&gt;"",_xlfn.XLOOKUP(A192,'1C'!A:A,'1C'!M:M,_xlfn.XLOOKUP(C192,'1C'!S:S,'1C'!M:M,"",0),0))</f>
        <v>всесезон</v>
      </c>
      <c r="J192" s="43" t="str">
        <f>'1C'!$AF$1</f>
        <v>American Needle</v>
      </c>
      <c r="K192" s="104" t="s">
        <v>818</v>
      </c>
      <c r="L192" s="59" t="str">
        <f>IF(K192&lt;&gt;"",IFERROR(VLOOKUP(A192,'1C'!A:T,8,0),IFERROR(VLOOKUP(K192,Colors!D:E,2,0),"")),"")</f>
        <v>темно-синий</v>
      </c>
      <c r="M192" s="59" t="str">
        <f>IF(K192&lt;&gt;"",IFERROR(VLOOKUP(A192,'1C'!A:T,18,0),IFERROR(VLOOKUP(K192,Colors!D:E,2,0),"")),"")</f>
        <v>синий</v>
      </c>
      <c r="N192" s="147" t="str">
        <f>IF(A192&lt;&gt;"",_xlfn.XLOOKUP(A192,'1C'!A:A,'1C'!I:I,_xlfn.XLOOKUP(C192,'1C'!S:S,'1C'!I:I,"",0),0),"")</f>
        <v>100% хлопок</v>
      </c>
      <c r="P192" s="43" t="str">
        <f>IF(A192&lt;&gt;"",_xlfn.XLOOKUP(A192,'1C'!A:A,'1C'!N:N,_xlfn.XLOOKUP(C192,'1C'!S:S,'1C'!N:N,"",0),0),"")</f>
        <v>хлопковые</v>
      </c>
      <c r="Q192" s="59" t="s">
        <v>15</v>
      </c>
      <c r="R192" s="43" t="str">
        <f>IF(A192&lt;&gt;"",_xlfn.XLOOKUP(A192,'1C'!A:A,'1C'!K:K,_xlfn.XLOOKUP(C192,'1C'!S:S,'1C'!K:K,"",0),0),"")</f>
        <v>Унисекс</v>
      </c>
      <c r="S192" s="44">
        <v>18</v>
      </c>
      <c r="AQ192" s="59">
        <f t="shared" si="1"/>
        <v>18</v>
      </c>
      <c r="AR192" s="43" t="str">
        <f>IF(A192&lt;&gt;"",_xlfn.XLOOKUP(_xlfn.XLOOKUP(A192,'1C'!A:A,'1C'!O:O,_xlfn.XLOOKUP(C192,'1C'!S:S,'1C'!O:O,"",0),0),Settings!N:N,Settings!O:O,"",0),"")</f>
        <v>BD</v>
      </c>
      <c r="AS192" s="56" t="str">
        <f ca="1">IF(BA192&gt;0,_xlfn.XLOOKUP(A192,'1C'!$A:$A,'1C'!P:P,"",0,),IF(AR192&lt;&gt;"",VLOOKUP(AR192,INDIRECT(SUBSTITUTE($J192," ","")&amp;"Manufactures"),3,0),"Требуется код страны"))</f>
        <v>American Needle, Inc; 1275 Busch Parkway, Buffalo Grove, IL 60089, USA</v>
      </c>
      <c r="AT192" s="56" t="str">
        <f ca="1">IF(BA192&gt;0,_xlfn.XLOOKUP(A192,'1C'!$A:$A,'1C'!O:O,"",0),IF(AR192&lt;&gt;"",VLOOKUP(AR192,INDIRECT(SUBSTITUTE($J192," ","")&amp;"Manufactures"),2,0),"Требуется код страны"))</f>
        <v>Бангладеш</v>
      </c>
      <c r="AU192" s="76">
        <f t="shared" si="2"/>
        <v>0.1</v>
      </c>
      <c r="AV192" s="43">
        <f t="shared" si="3"/>
        <v>0.15000000000000002</v>
      </c>
      <c r="AW192" s="43">
        <f t="shared" si="4"/>
        <v>1.8</v>
      </c>
      <c r="AX192" s="43">
        <f t="shared" si="5"/>
        <v>2.7</v>
      </c>
      <c r="AY192" s="171">
        <v>8.2877777777777784</v>
      </c>
      <c r="AZ192" s="172">
        <f t="shared" si="6"/>
        <v>149.18</v>
      </c>
      <c r="BA192" s="45">
        <f>IF(A192&lt;&gt;"",IF(_xlfn.XLOOKUP(A192,'1C'!A:A,'1C'!A:A,0,0)&gt;0,1,0),"")</f>
        <v>1</v>
      </c>
      <c r="BB192" s="150">
        <f>IF(C192&lt;&gt;"",IF(_xlfn.XLOOKUP(C192,'1C'!S:S,'1C'!S:S,0,0)&gt;0,0,1),"")</f>
        <v>0</v>
      </c>
      <c r="BC192" s="45">
        <f t="shared" si="7"/>
        <v>0</v>
      </c>
    </row>
    <row r="193" spans="1:55" ht="115.7" customHeight="1">
      <c r="A193" s="43" t="str">
        <f t="shared" si="0"/>
        <v>44747A-KCMnavy</v>
      </c>
      <c r="B193" s="45" t="str">
        <f>IF(C193&lt;&gt;"",_xlfn.XLOOKUP(A193,'1C'!A:A,'1C'!B:B,MID(_xlfn.XLOOKUP(C193,'1C'!S:S,'1C'!B:B,"new",0),1,7)&amp;IF(BC193=1,IF(L193&lt;&gt;"",_xlfn.XLOOKUP(L193,Colors!A:A,Colors!B:B,"new",0),"требуется цвет"),""),0))</f>
        <v>new</v>
      </c>
      <c r="C193" s="44" t="s">
        <v>2230</v>
      </c>
      <c r="D193" s="44" t="str">
        <f>Order!C191</f>
        <v>ARCHIVE</v>
      </c>
      <c r="E193" s="43" t="str">
        <f>IF(F193&lt;&gt;"",IFERROR(VLOOKUP(F193,Категории!A:B,2,0),""),"Требуется категория")</f>
        <v>Бейсболки</v>
      </c>
      <c r="F193" s="44" t="s">
        <v>327</v>
      </c>
      <c r="G193" s="44" t="s">
        <v>884</v>
      </c>
      <c r="H193" s="44" t="s">
        <v>388</v>
      </c>
      <c r="J193" s="43" t="str">
        <f>'1C'!$AF$1</f>
        <v>American Needle</v>
      </c>
      <c r="K193" s="104" t="s">
        <v>818</v>
      </c>
      <c r="L193" s="59" t="str">
        <f>IF(K193&lt;&gt;"",IFERROR(VLOOKUP(A193,'1C'!A:T,8,0),IFERROR(VLOOKUP(K193,Colors!D:E,2,0),"")),"")</f>
        <v>темно-синий</v>
      </c>
      <c r="M193" s="59" t="str">
        <f>IF(K193&lt;&gt;"",IFERROR(VLOOKUP(A193,'1C'!A:T,18,0),IFERROR(VLOOKUP(K193,Colors!D:E,2,0),"")),"")</f>
        <v>темно-синий</v>
      </c>
      <c r="N193" s="141" t="str">
        <f>Order!B191</f>
        <v>100% Хлопок</v>
      </c>
      <c r="P193" s="44" t="s">
        <v>43</v>
      </c>
      <c r="Q193" s="59" t="s">
        <v>15</v>
      </c>
      <c r="R193" s="58" t="s">
        <v>382</v>
      </c>
      <c r="S193" s="44">
        <v>14</v>
      </c>
      <c r="AQ193" s="59">
        <f t="shared" si="1"/>
        <v>14</v>
      </c>
      <c r="AR193" s="66" t="str">
        <f>Order!A191</f>
        <v>BD</v>
      </c>
      <c r="AS193" s="56" t="str">
        <f ca="1">IF(BA193&gt;0,_xlfn.XLOOKUP(A193,'1C'!$A:$A,'1C'!P:P,"",0,),IF(AR193&lt;&gt;"",VLOOKUP(AR193,INDIRECT(SUBSTITUTE($J193," ","")&amp;"Manufactures"),3,0),"Требуется код страны"))</f>
        <v>American Needle, Inc; 1275 Busch Parkway, Buffalo Grove, IL 60089, USA</v>
      </c>
      <c r="AT193" s="56" t="str">
        <f ca="1">IF(BA193&gt;0,_xlfn.XLOOKUP(A193,'1C'!$A:$A,'1C'!O:O,"",0),IF(AR193&lt;&gt;"",VLOOKUP(AR193,INDIRECT(SUBSTITUTE($J193," ","")&amp;"Manufactures"),2,0),"Требуется код страны"))</f>
        <v>Бангладеш</v>
      </c>
      <c r="AU193" s="76">
        <f t="shared" si="2"/>
        <v>0.1</v>
      </c>
      <c r="AV193" s="43">
        <f t="shared" si="3"/>
        <v>0.15000000000000002</v>
      </c>
      <c r="AW193" s="43">
        <f t="shared" si="4"/>
        <v>1.4000000000000001</v>
      </c>
      <c r="AX193" s="43">
        <f t="shared" si="5"/>
        <v>2.1000000000000005</v>
      </c>
      <c r="AY193" s="171">
        <v>8.2878571428571437</v>
      </c>
      <c r="AZ193" s="172">
        <f t="shared" si="6"/>
        <v>116.03000000000002</v>
      </c>
      <c r="BA193" s="45">
        <f>IF(A193&lt;&gt;"",IF(_xlfn.XLOOKUP(A193,'1C'!A:A,'1C'!A:A,0,0)&gt;0,1,0),"")</f>
        <v>0</v>
      </c>
      <c r="BB193" s="150">
        <f>IF(C193&lt;&gt;"",IF(_xlfn.XLOOKUP(C193,'1C'!S:S,'1C'!S:S,0,0)&gt;0,0,1),"")</f>
        <v>1</v>
      </c>
      <c r="BC193" s="45" t="str">
        <f t="shared" si="7"/>
        <v>-</v>
      </c>
    </row>
    <row r="194" spans="1:55" ht="119.65" customHeight="1">
      <c r="A194" s="43" t="str">
        <f t="shared" si="0"/>
        <v>44747A-LAWnavy</v>
      </c>
      <c r="B194" s="45" t="str">
        <f>IF(C194&lt;&gt;"",_xlfn.XLOOKUP(A194,'1C'!A:A,'1C'!B:B,MID(_xlfn.XLOOKUP(C194,'1C'!S:S,'1C'!B:B,"new",0),1,7)&amp;IF(BC194=1,IF(L194&lt;&gt;"",_xlfn.XLOOKUP(L194,Colors!A:A,Colors!B:B,"new",0),"требуется цвет"),""),0))</f>
        <v>new</v>
      </c>
      <c r="C194" s="44" t="s">
        <v>2231</v>
      </c>
      <c r="D194" s="44" t="str">
        <f>Order!C192</f>
        <v>ARCHIVE</v>
      </c>
      <c r="E194" s="43" t="str">
        <f>IF(F194&lt;&gt;"",IFERROR(VLOOKUP(F194,Категории!A:B,2,0),""),"Требуется категория")</f>
        <v>Бейсболки</v>
      </c>
      <c r="F194" s="44" t="s">
        <v>327</v>
      </c>
      <c r="G194" s="44" t="s">
        <v>884</v>
      </c>
      <c r="H194" s="44" t="s">
        <v>388</v>
      </c>
      <c r="J194" s="43" t="str">
        <f>'1C'!$AF$1</f>
        <v>American Needle</v>
      </c>
      <c r="K194" s="104" t="s">
        <v>818</v>
      </c>
      <c r="L194" s="59" t="str">
        <f>IF(K194&lt;&gt;"",IFERROR(VLOOKUP(A194,'1C'!A:T,8,0),IFERROR(VLOOKUP(K194,Colors!D:E,2,0),"")),"")</f>
        <v>темно-синий</v>
      </c>
      <c r="M194" s="59" t="str">
        <f>IF(K194&lt;&gt;"",IFERROR(VLOOKUP(A194,'1C'!A:T,18,0),IFERROR(VLOOKUP(K194,Colors!D:E,2,0),"")),"")</f>
        <v>темно-синий</v>
      </c>
      <c r="N194" s="141" t="str">
        <f>Order!B192</f>
        <v>100% Хлопок</v>
      </c>
      <c r="P194" s="44" t="s">
        <v>43</v>
      </c>
      <c r="Q194" s="59" t="s">
        <v>15</v>
      </c>
      <c r="R194" s="58" t="s">
        <v>382</v>
      </c>
      <c r="S194" s="44">
        <v>46</v>
      </c>
      <c r="AQ194" s="59">
        <f t="shared" si="1"/>
        <v>46</v>
      </c>
      <c r="AR194" s="66" t="str">
        <f>Order!A192</f>
        <v>BD</v>
      </c>
      <c r="AS194" s="56" t="str">
        <f ca="1">IF(BA194&gt;0,_xlfn.XLOOKUP(A194,'1C'!$A:$A,'1C'!P:P,"",0,),IF(AR194&lt;&gt;"",VLOOKUP(AR194,INDIRECT(SUBSTITUTE($J194," ","")&amp;"Manufactures"),3,0),"Требуется код страны"))</f>
        <v>American Needle, Inc; 1275 Busch Parkway, Buffalo Grove, IL 60089, USA</v>
      </c>
      <c r="AT194" s="56" t="str">
        <f ca="1">IF(BA194&gt;0,_xlfn.XLOOKUP(A194,'1C'!$A:$A,'1C'!O:O,"",0),IF(AR194&lt;&gt;"",VLOOKUP(AR194,INDIRECT(SUBSTITUTE($J194," ","")&amp;"Manufactures"),2,0),"Требуется код страны"))</f>
        <v>Бангладеш</v>
      </c>
      <c r="AU194" s="76">
        <f t="shared" si="2"/>
        <v>0.1</v>
      </c>
      <c r="AV194" s="43">
        <f t="shared" si="3"/>
        <v>0.15000000000000002</v>
      </c>
      <c r="AW194" s="43">
        <f t="shared" si="4"/>
        <v>4.6000000000000005</v>
      </c>
      <c r="AX194" s="43">
        <f t="shared" si="5"/>
        <v>6.9000000000000012</v>
      </c>
      <c r="AY194" s="171">
        <v>8.2876086956521746</v>
      </c>
      <c r="AZ194" s="172">
        <f t="shared" si="6"/>
        <v>381.23</v>
      </c>
      <c r="BA194" s="45">
        <f>IF(A194&lt;&gt;"",IF(_xlfn.XLOOKUP(A194,'1C'!A:A,'1C'!A:A,0,0)&gt;0,1,0),"")</f>
        <v>0</v>
      </c>
      <c r="BB194" s="150">
        <f>IF(C194&lt;&gt;"",IF(_xlfn.XLOOKUP(C194,'1C'!S:S,'1C'!S:S,0,0)&gt;0,0,1),"")</f>
        <v>1</v>
      </c>
      <c r="BC194" s="45" t="str">
        <f t="shared" si="7"/>
        <v>-</v>
      </c>
    </row>
    <row r="195" spans="1:55" ht="128.1" customHeight="1">
      <c r="A195" s="43" t="str">
        <f t="shared" si="0"/>
        <v>44747A-MILBnavy</v>
      </c>
      <c r="B195" s="45" t="str">
        <f>IF(C195&lt;&gt;"",_xlfn.XLOOKUP(A195,'1C'!A:A,'1C'!B:B,MID(_xlfn.XLOOKUP(C195,'1C'!S:S,'1C'!B:B,"new",0),1,7)&amp;IF(BC195=1,IF(L195&lt;&gt;"",_xlfn.XLOOKUP(L195,Colors!A:A,Colors!B:B,"new",0),"требуется цвет"),""),0))</f>
        <v>06-311-16</v>
      </c>
      <c r="C195" s="44" t="s">
        <v>2232</v>
      </c>
      <c r="D195" s="43" t="str">
        <f>IF(A195&lt;&gt;"",_xlfn.XLOOKUP(C195,'1C'!S:S,'1C'!T:T,"",0),"")</f>
        <v>Minor League Baseball Archive MILB</v>
      </c>
      <c r="E195" s="43" t="str">
        <f>IF(F195&lt;&gt;"",IFERROR(VLOOKUP(F195,Категории!A:B,2,0),""),"Требуется категория")</f>
        <v>Бейсболки</v>
      </c>
      <c r="F195" s="43" t="str">
        <f>IF(A195&lt;&gt;"",IF(BA195&gt;0,_xlfn.XLOOKUP(A195,'1C'!A:A,'1C'!J:J,"",0),_xlfn.XLOOKUP(C195,'1C'!S:S,'1C'!J:J,"",0)),"")</f>
        <v>Бейсболка</v>
      </c>
      <c r="G195" s="43" t="str">
        <f>IF(C195&lt;&gt;"",IF(BA195&gt;0,_xlfn.XLOOKUP(A195,'1C'!A:A,'1C'!L:L,"",0),_xlfn.XLOOKUP(C195,'1C'!S:S,'1C'!L:L,"",0)),"")</f>
        <v>Sport</v>
      </c>
      <c r="H195" s="43" t="str">
        <f>IF(A195&lt;&gt;"",_xlfn.XLOOKUP(A195,'1C'!A:A,'1C'!M:M,_xlfn.XLOOKUP(C195,'1C'!S:S,'1C'!M:M,"",0),0))</f>
        <v>всесезон</v>
      </c>
      <c r="J195" s="43" t="str">
        <f>'1C'!$AF$1</f>
        <v>American Needle</v>
      </c>
      <c r="K195" s="104" t="s">
        <v>818</v>
      </c>
      <c r="L195" s="59" t="str">
        <f>IF(K195&lt;&gt;"",IFERROR(VLOOKUP(A195,'1C'!A:T,8,0),IFERROR(VLOOKUP(K195,Colors!D:E,2,0),"")),"")</f>
        <v>темно-синий</v>
      </c>
      <c r="M195" s="59" t="str">
        <f>IF(K195&lt;&gt;"",IFERROR(VLOOKUP(A195,'1C'!A:T,18,0),IFERROR(VLOOKUP(K195,Colors!D:E,2,0),"")),"")</f>
        <v>синий</v>
      </c>
      <c r="N195" s="147" t="str">
        <f>IF(A195&lt;&gt;"",_xlfn.XLOOKUP(A195,'1C'!A:A,'1C'!I:I,_xlfn.XLOOKUP(C195,'1C'!S:S,'1C'!I:I,"",0),0),"")</f>
        <v>100% хлопок</v>
      </c>
      <c r="P195" s="43" t="str">
        <f>IF(A195&lt;&gt;"",_xlfn.XLOOKUP(A195,'1C'!A:A,'1C'!N:N,_xlfn.XLOOKUP(C195,'1C'!S:S,'1C'!N:N,"",0),0),"")</f>
        <v>хлопковые</v>
      </c>
      <c r="Q195" s="59" t="s">
        <v>15</v>
      </c>
      <c r="R195" s="43" t="str">
        <f>IF(A195&lt;&gt;"",_xlfn.XLOOKUP(A195,'1C'!A:A,'1C'!K:K,_xlfn.XLOOKUP(C195,'1C'!S:S,'1C'!K:K,"",0),0),"")</f>
        <v>Унисекс</v>
      </c>
      <c r="S195" s="44">
        <v>36</v>
      </c>
      <c r="AQ195" s="59">
        <f t="shared" si="1"/>
        <v>36</v>
      </c>
      <c r="AR195" s="43" t="str">
        <f>IF(A195&lt;&gt;"",_xlfn.XLOOKUP(_xlfn.XLOOKUP(A195,'1C'!A:A,'1C'!O:O,_xlfn.XLOOKUP(C195,'1C'!S:S,'1C'!O:O,"",0),0),Settings!N:N,Settings!O:O,"",0),"")</f>
        <v>BD</v>
      </c>
      <c r="AS195" s="56" t="str">
        <f ca="1">IF(BA195&gt;0,_xlfn.XLOOKUP(A195,'1C'!$A:$A,'1C'!P:P,"",0,),IF(AR195&lt;&gt;"",VLOOKUP(AR195,INDIRECT(SUBSTITUTE($J195," ","")&amp;"Manufactures"),3,0),"Требуется код страны"))</f>
        <v>American Needle, Inc; 1275 Busch Parkway, Buffalo Grove, IL 60089, USA</v>
      </c>
      <c r="AT195" s="56" t="str">
        <f ca="1">IF(BA195&gt;0,_xlfn.XLOOKUP(A195,'1C'!$A:$A,'1C'!O:O,"",0),IF(AR195&lt;&gt;"",VLOOKUP(AR195,INDIRECT(SUBSTITUTE($J195," ","")&amp;"Manufactures"),2,0),"Требуется код страны"))</f>
        <v>Бангладеш</v>
      </c>
      <c r="AU195" s="76">
        <f t="shared" si="2"/>
        <v>0.1</v>
      </c>
      <c r="AV195" s="43">
        <f t="shared" si="3"/>
        <v>0.15000000000000002</v>
      </c>
      <c r="AW195" s="43">
        <f t="shared" si="4"/>
        <v>3.6</v>
      </c>
      <c r="AX195" s="43">
        <f t="shared" si="5"/>
        <v>5.4</v>
      </c>
      <c r="AY195" s="171">
        <v>8.2875000000000014</v>
      </c>
      <c r="AZ195" s="172">
        <f t="shared" si="6"/>
        <v>298.35000000000002</v>
      </c>
      <c r="BA195" s="45">
        <f>IF(A195&lt;&gt;"",IF(_xlfn.XLOOKUP(A195,'1C'!A:A,'1C'!A:A,0,0)&gt;0,1,0),"")</f>
        <v>1</v>
      </c>
      <c r="BB195" s="150">
        <f>IF(C195&lt;&gt;"",IF(_xlfn.XLOOKUP(C195,'1C'!S:S,'1C'!S:S,0,0)&gt;0,0,1),"")</f>
        <v>0</v>
      </c>
      <c r="BC195" s="45">
        <f t="shared" si="7"/>
        <v>0</v>
      </c>
    </row>
    <row r="196" spans="1:55" ht="112.7" customHeight="1">
      <c r="A196" s="43" t="str">
        <f t="shared" si="0"/>
        <v>44747A-MMLblor</v>
      </c>
      <c r="B196" s="45" t="str">
        <f>IF(C196&lt;&gt;"",_xlfn.XLOOKUP(A196,'1C'!A:A,'1C'!B:B,MID(_xlfn.XLOOKUP(C196,'1C'!S:S,'1C'!B:B,"new",0),1,7)&amp;IF(BC196=1,IF(L196&lt;&gt;"",_xlfn.XLOOKUP(L196,Colors!A:A,Colors!B:B,"new",0),"требуется цвет"),""),0))</f>
        <v>06-096-05</v>
      </c>
      <c r="C196" s="44" t="s">
        <v>2233</v>
      </c>
      <c r="D196" s="43" t="str">
        <f>IF(A196&lt;&gt;"",_xlfn.XLOOKUP(C196,'1C'!S:S,'1C'!T:T,"",0),"")</f>
        <v>Minneapolis Millers Archive MILB</v>
      </c>
      <c r="E196" s="43" t="str">
        <f>IF(F196&lt;&gt;"",IFERROR(VLOOKUP(F196,Категории!A:B,2,0),""),"Требуется категория")</f>
        <v>Бейсболки</v>
      </c>
      <c r="F196" s="43" t="str">
        <f>IF(A196&lt;&gt;"",IF(BA196&gt;0,_xlfn.XLOOKUP(A196,'1C'!A:A,'1C'!J:J,"",0),_xlfn.XLOOKUP(C196,'1C'!S:S,'1C'!J:J,"",0)),"")</f>
        <v>Бейсболка</v>
      </c>
      <c r="G196" s="43" t="str">
        <f>IF(C196&lt;&gt;"",IF(BA196&gt;0,_xlfn.XLOOKUP(A196,'1C'!A:A,'1C'!L:L,"",0),_xlfn.XLOOKUP(C196,'1C'!S:S,'1C'!L:L,"",0)),"")</f>
        <v>AMERICAN NEEDLE-Sport</v>
      </c>
      <c r="H196" s="43" t="str">
        <f>IF(A196&lt;&gt;"",_xlfn.XLOOKUP(A196,'1C'!A:A,'1C'!M:M,_xlfn.XLOOKUP(C196,'1C'!S:S,'1C'!M:M,"",0),0))</f>
        <v>всесезон</v>
      </c>
      <c r="J196" s="43" t="str">
        <f>'1C'!$AF$1</f>
        <v>American Needle</v>
      </c>
      <c r="K196" s="104" t="s">
        <v>932</v>
      </c>
      <c r="L196" s="59" t="str">
        <f>IF(K196&lt;&gt;"",IFERROR(VLOOKUP(A196,'1C'!A:T,8,0),IFERROR(VLOOKUP(K196,Colors!D:E,2,0),"")),"")</f>
        <v>темно-серый</v>
      </c>
      <c r="M196" s="59" t="str">
        <f>IF(K196&lt;&gt;"",IFERROR(VLOOKUP(A196,'1C'!A:T,18,0),IFERROR(VLOOKUP(K196,Colors!D:E,2,0),"")),"")</f>
        <v>серый</v>
      </c>
      <c r="N196" s="147" t="str">
        <f>IF(A196&lt;&gt;"",_xlfn.XLOOKUP(A196,'1C'!A:A,'1C'!I:I,_xlfn.XLOOKUP(C196,'1C'!S:S,'1C'!I:I,"",0),0),"")</f>
        <v>100% хлопок</v>
      </c>
      <c r="P196" s="43" t="str">
        <f>IF(A196&lt;&gt;"",_xlfn.XLOOKUP(A196,'1C'!A:A,'1C'!N:N,_xlfn.XLOOKUP(C196,'1C'!S:S,'1C'!N:N,"",0),0),"")</f>
        <v>хлопковые</v>
      </c>
      <c r="Q196" s="59" t="s">
        <v>15</v>
      </c>
      <c r="R196" s="43" t="str">
        <f>IF(A196&lt;&gt;"",_xlfn.XLOOKUP(A196,'1C'!A:A,'1C'!K:K,_xlfn.XLOOKUP(C196,'1C'!S:S,'1C'!K:K,"",0),0),"")</f>
        <v>Унисекс</v>
      </c>
      <c r="S196" s="44">
        <v>49</v>
      </c>
      <c r="AQ196" s="59">
        <f t="shared" si="1"/>
        <v>49</v>
      </c>
      <c r="AR196" s="43" t="str">
        <f>IF(A196&lt;&gt;"",_xlfn.XLOOKUP(_xlfn.XLOOKUP(A196,'1C'!A:A,'1C'!O:O,_xlfn.XLOOKUP(C196,'1C'!S:S,'1C'!O:O,"",0),0),Settings!N:N,Settings!O:O,"",0),"")</f>
        <v>BD</v>
      </c>
      <c r="AS196" s="56" t="str">
        <f ca="1">IF(BA196&gt;0,_xlfn.XLOOKUP(A196,'1C'!$A:$A,'1C'!P:P,"",0,),IF(AR196&lt;&gt;"",VLOOKUP(AR196,INDIRECT(SUBSTITUTE($J196," ","")&amp;"Manufactures"),3,0),"Требуется код страны"))</f>
        <v>American Needle, Inc; 1275 Busch Parkway, Buffalo Grove, IL 60089, USA</v>
      </c>
      <c r="AT196" s="56" t="str">
        <f ca="1">IF(BA196&gt;0,_xlfn.XLOOKUP(A196,'1C'!$A:$A,'1C'!O:O,"",0),IF(AR196&lt;&gt;"",VLOOKUP(AR196,INDIRECT(SUBSTITUTE($J196," ","")&amp;"Manufactures"),2,0),"Требуется код страны"))</f>
        <v>Бангладеш</v>
      </c>
      <c r="AU196" s="76">
        <f t="shared" si="2"/>
        <v>0.1</v>
      </c>
      <c r="AV196" s="43">
        <f t="shared" si="3"/>
        <v>0.15000000000000002</v>
      </c>
      <c r="AW196" s="43">
        <f t="shared" si="4"/>
        <v>4.9000000000000004</v>
      </c>
      <c r="AX196" s="43">
        <f t="shared" si="5"/>
        <v>7.3500000000000014</v>
      </c>
      <c r="AY196" s="171">
        <v>8.2875510204081628</v>
      </c>
      <c r="AZ196" s="172">
        <f t="shared" si="6"/>
        <v>406.09</v>
      </c>
      <c r="BA196" s="45">
        <f>IF(A196&lt;&gt;"",IF(_xlfn.XLOOKUP(A196,'1C'!A:A,'1C'!A:A,0,0)&gt;0,1,0),"")</f>
        <v>1</v>
      </c>
      <c r="BB196" s="150">
        <f>IF(C196&lt;&gt;"",IF(_xlfn.XLOOKUP(C196,'1C'!S:S,'1C'!S:S,0,0)&gt;0,0,1),"")</f>
        <v>0</v>
      </c>
      <c r="BC196" s="45">
        <f t="shared" si="7"/>
        <v>0</v>
      </c>
    </row>
    <row r="197" spans="1:55" ht="119.65" customHeight="1">
      <c r="A197" s="43" t="str">
        <f t="shared" si="0"/>
        <v>44747A-MOUnvor</v>
      </c>
      <c r="B197" s="45" t="str">
        <f>IF(C197&lt;&gt;"",_xlfn.XLOOKUP(A197,'1C'!A:A,'1C'!B:B,MID(_xlfn.XLOOKUP(C197,'1C'!S:S,'1C'!B:B,"new",0),1,7)&amp;IF(BC197=1,IF(L197&lt;&gt;"",_xlfn.XLOOKUP(L197,Colors!A:A,Colors!B:B,"new",0),"требуется цвет"),""),0))</f>
        <v>06-312-91</v>
      </c>
      <c r="C197" s="44" t="s">
        <v>2234</v>
      </c>
      <c r="D197" s="43" t="str">
        <f>IF(A197&lt;&gt;"",_xlfn.XLOOKUP(C197,'1C'!S:S,'1C'!T:T,"",0),"")</f>
        <v>Moultrie Colt .22s Archive MILB</v>
      </c>
      <c r="E197" s="43" t="str">
        <f>IF(F197&lt;&gt;"",IFERROR(VLOOKUP(F197,Категории!A:B,2,0),""),"Требуется категория")</f>
        <v>Бейсболки</v>
      </c>
      <c r="F197" s="43" t="str">
        <f>IF(A197&lt;&gt;"",IF(BA197&gt;0,_xlfn.XLOOKUP(A197,'1C'!A:A,'1C'!J:J,"",0),_xlfn.XLOOKUP(C197,'1C'!S:S,'1C'!J:J,"",0)),"")</f>
        <v>Бейсболка</v>
      </c>
      <c r="G197" s="43" t="str">
        <f>IF(C197&lt;&gt;"",IF(BA197&gt;0,_xlfn.XLOOKUP(A197,'1C'!A:A,'1C'!L:L,"",0),_xlfn.XLOOKUP(C197,'1C'!S:S,'1C'!L:L,"",0)),"")</f>
        <v>Sport</v>
      </c>
      <c r="H197" s="43" t="str">
        <f>IF(A197&lt;&gt;"",_xlfn.XLOOKUP(A197,'1C'!A:A,'1C'!M:M,_xlfn.XLOOKUP(C197,'1C'!S:S,'1C'!M:M,"",0),0))</f>
        <v>всесезон</v>
      </c>
      <c r="J197" s="43" t="str">
        <f>'1C'!$AF$1</f>
        <v>American Needle</v>
      </c>
      <c r="K197" s="104" t="s">
        <v>1100</v>
      </c>
      <c r="L197" s="59" t="str">
        <f>IF(K197&lt;&gt;"",IFERROR(VLOOKUP(A197,'1C'!A:T,8,0),IFERROR(VLOOKUP(K197,Colors!D:E,2,0),"")),"")</f>
        <v>темно-синий / оранжевый</v>
      </c>
      <c r="M197" s="59" t="str">
        <f>IF(K197&lt;&gt;"",IFERROR(VLOOKUP(A197,'1C'!A:T,18,0),IFERROR(VLOOKUP(K197,Colors!D:E,2,0),"")),"")</f>
        <v>синий</v>
      </c>
      <c r="N197" s="147" t="str">
        <f>IF(A197&lt;&gt;"",_xlfn.XLOOKUP(A197,'1C'!A:A,'1C'!I:I,_xlfn.XLOOKUP(C197,'1C'!S:S,'1C'!I:I,"",0),0),"")</f>
        <v>100% хлопок</v>
      </c>
      <c r="P197" s="43" t="str">
        <f>IF(A197&lt;&gt;"",_xlfn.XLOOKUP(A197,'1C'!A:A,'1C'!N:N,_xlfn.XLOOKUP(C197,'1C'!S:S,'1C'!N:N,"",0),0),"")</f>
        <v>хлопковые</v>
      </c>
      <c r="Q197" s="59" t="s">
        <v>15</v>
      </c>
      <c r="R197" s="43" t="str">
        <f>IF(A197&lt;&gt;"",_xlfn.XLOOKUP(A197,'1C'!A:A,'1C'!K:K,_xlfn.XLOOKUP(C197,'1C'!S:S,'1C'!K:K,"",0),0),"")</f>
        <v>Унисекс</v>
      </c>
      <c r="S197" s="44">
        <v>58</v>
      </c>
      <c r="AQ197" s="59">
        <f t="shared" si="1"/>
        <v>58</v>
      </c>
      <c r="AR197" s="43" t="str">
        <f>IF(A197&lt;&gt;"",_xlfn.XLOOKUP(_xlfn.XLOOKUP(A197,'1C'!A:A,'1C'!O:O,_xlfn.XLOOKUP(C197,'1C'!S:S,'1C'!O:O,"",0),0),Settings!N:N,Settings!O:O,"",0),"")</f>
        <v>BD</v>
      </c>
      <c r="AS197" s="56" t="str">
        <f ca="1">IF(BA197&gt;0,_xlfn.XLOOKUP(A197,'1C'!$A:$A,'1C'!P:P,"",0,),IF(AR197&lt;&gt;"",VLOOKUP(AR197,INDIRECT(SUBSTITUTE($J197," ","")&amp;"Manufactures"),3,0),"Требуется код страны"))</f>
        <v>American Needle, Inc; 1275 Busch Parkway, Buffalo Grove, IL 60089, USA</v>
      </c>
      <c r="AT197" s="56" t="str">
        <f ca="1">IF(BA197&gt;0,_xlfn.XLOOKUP(A197,'1C'!$A:$A,'1C'!O:O,"",0),IF(AR197&lt;&gt;"",VLOOKUP(AR197,INDIRECT(SUBSTITUTE($J197," ","")&amp;"Manufactures"),2,0),"Требуется код страны"))</f>
        <v>Бангладеш</v>
      </c>
      <c r="AU197" s="76">
        <f t="shared" si="2"/>
        <v>0.1</v>
      </c>
      <c r="AV197" s="43">
        <f t="shared" si="3"/>
        <v>0.15000000000000002</v>
      </c>
      <c r="AW197" s="43">
        <f t="shared" si="4"/>
        <v>5.8000000000000007</v>
      </c>
      <c r="AX197" s="43">
        <f t="shared" si="5"/>
        <v>8.7000000000000011</v>
      </c>
      <c r="AY197" s="171">
        <v>8.2875862068965525</v>
      </c>
      <c r="AZ197" s="172">
        <f t="shared" si="6"/>
        <v>480.68000000000006</v>
      </c>
      <c r="BA197" s="45">
        <f>IF(A197&lt;&gt;"",IF(_xlfn.XLOOKUP(A197,'1C'!A:A,'1C'!A:A,0,0)&gt;0,1,0),"")</f>
        <v>1</v>
      </c>
      <c r="BB197" s="150">
        <f>IF(C197&lt;&gt;"",IF(_xlfn.XLOOKUP(C197,'1C'!S:S,'1C'!S:S,0,0)&gt;0,0,1),"")</f>
        <v>0</v>
      </c>
      <c r="BC197" s="45">
        <f t="shared" si="7"/>
        <v>0</v>
      </c>
    </row>
    <row r="198" spans="1:55" ht="115.7" customHeight="1">
      <c r="A198" s="43" t="str">
        <f t="shared" si="0"/>
        <v>44747A-NBYblack</v>
      </c>
      <c r="B198" s="45" t="str">
        <f>IF(C198&lt;&gt;"",_xlfn.XLOOKUP(A198,'1C'!A:A,'1C'!B:B,MID(_xlfn.XLOOKUP(C198,'1C'!S:S,'1C'!B:B,"new",0),1,7)&amp;IF(BC198=1,IF(L198&lt;&gt;"",_xlfn.XLOOKUP(L198,Colors!A:A,Colors!B:B,"new",0),"требуется цвет"),""),0))</f>
        <v>new</v>
      </c>
      <c r="C198" s="44" t="s">
        <v>2235</v>
      </c>
      <c r="D198" s="44" t="str">
        <f>Order!C196</f>
        <v>ARCHIVE</v>
      </c>
      <c r="E198" s="43" t="str">
        <f>IF(F198&lt;&gt;"",IFERROR(VLOOKUP(F198,Категории!A:B,2,0),""),"Требуется категория")</f>
        <v>Бейсболки</v>
      </c>
      <c r="F198" s="44" t="s">
        <v>327</v>
      </c>
      <c r="G198" s="44" t="s">
        <v>884</v>
      </c>
      <c r="H198" s="44" t="s">
        <v>388</v>
      </c>
      <c r="J198" s="43" t="str">
        <f>'1C'!$AF$1</f>
        <v>American Needle</v>
      </c>
      <c r="K198" s="104" t="s">
        <v>819</v>
      </c>
      <c r="L198" s="59" t="str">
        <f>IF(K198&lt;&gt;"",IFERROR(VLOOKUP(A198,'1C'!A:T,8,0),IFERROR(VLOOKUP(K198,Colors!D:E,2,0),"")),"")</f>
        <v>черный</v>
      </c>
      <c r="M198" s="59" t="str">
        <f>IF(K198&lt;&gt;"",IFERROR(VLOOKUP(A198,'1C'!A:T,18,0),IFERROR(VLOOKUP(K198,Colors!D:E,2,0),"")),"")</f>
        <v>черный</v>
      </c>
      <c r="N198" s="141" t="str">
        <f>Order!B196</f>
        <v>100% Хлопок</v>
      </c>
      <c r="P198" s="44" t="s">
        <v>43</v>
      </c>
      <c r="Q198" s="59" t="s">
        <v>15</v>
      </c>
      <c r="R198" s="58" t="s">
        <v>382</v>
      </c>
      <c r="S198" s="44">
        <v>51</v>
      </c>
      <c r="AQ198" s="59">
        <f t="shared" si="1"/>
        <v>51</v>
      </c>
      <c r="AR198" s="66" t="str">
        <f>Order!A196</f>
        <v>BD</v>
      </c>
      <c r="AS198" s="56" t="str">
        <f ca="1">IF(BA198&gt;0,_xlfn.XLOOKUP(A198,'1C'!$A:$A,'1C'!P:P,"",0,),IF(AR198&lt;&gt;"",VLOOKUP(AR198,INDIRECT(SUBSTITUTE($J198," ","")&amp;"Manufactures"),3,0),"Требуется код страны"))</f>
        <v>American Needle, Inc; 1275 Busch Parkway, Buffalo Grove, IL 60089, USA</v>
      </c>
      <c r="AT198" s="56" t="str">
        <f ca="1">IF(BA198&gt;0,_xlfn.XLOOKUP(A198,'1C'!$A:$A,'1C'!O:O,"",0),IF(AR198&lt;&gt;"",VLOOKUP(AR198,INDIRECT(SUBSTITUTE($J198," ","")&amp;"Manufactures"),2,0),"Требуется код страны"))</f>
        <v>Бангладеш</v>
      </c>
      <c r="AU198" s="76">
        <f t="shared" si="2"/>
        <v>0.1</v>
      </c>
      <c r="AV198" s="43">
        <f t="shared" si="3"/>
        <v>0.15000000000000002</v>
      </c>
      <c r="AW198" s="43">
        <f t="shared" si="4"/>
        <v>5.1000000000000005</v>
      </c>
      <c r="AX198" s="43">
        <f t="shared" si="5"/>
        <v>7.6500000000000012</v>
      </c>
      <c r="AY198" s="171">
        <v>8.2874509803921566</v>
      </c>
      <c r="AZ198" s="172">
        <f t="shared" si="6"/>
        <v>422.65999999999997</v>
      </c>
      <c r="BA198" s="45">
        <f>IF(A198&lt;&gt;"",IF(_xlfn.XLOOKUP(A198,'1C'!A:A,'1C'!A:A,0,0)&gt;0,1,0),"")</f>
        <v>0</v>
      </c>
      <c r="BB198" s="150">
        <f>IF(C198&lt;&gt;"",IF(_xlfn.XLOOKUP(C198,'1C'!S:S,'1C'!S:S,0,0)&gt;0,0,1),"")</f>
        <v>1</v>
      </c>
      <c r="BC198" s="45" t="str">
        <f t="shared" si="7"/>
        <v>-</v>
      </c>
    </row>
    <row r="199" spans="1:55" ht="119.65" customHeight="1">
      <c r="A199" s="43" t="str">
        <f t="shared" si="0"/>
        <v>44747A-NYCnavy</v>
      </c>
      <c r="B199" s="45" t="str">
        <f>IF(C199&lt;&gt;"",_xlfn.XLOOKUP(A199,'1C'!A:A,'1C'!B:B,MID(_xlfn.XLOOKUP(C199,'1C'!S:S,'1C'!B:B,"new",0),1,7)&amp;IF(BC199=1,IF(L199&lt;&gt;"",_xlfn.XLOOKUP(L199,Colors!A:A,Colors!B:B,"new",0),"требуется цвет"),""),0))</f>
        <v>new</v>
      </c>
      <c r="C199" s="44" t="s">
        <v>2236</v>
      </c>
      <c r="D199" s="44" t="str">
        <f>Order!C197</f>
        <v>ARCHIVE</v>
      </c>
      <c r="E199" s="43" t="str">
        <f>IF(F199&lt;&gt;"",IFERROR(VLOOKUP(F199,Категории!A:B,2,0),""),"Требуется категория")</f>
        <v>Бейсболки</v>
      </c>
      <c r="F199" s="44" t="s">
        <v>327</v>
      </c>
      <c r="G199" s="44" t="s">
        <v>884</v>
      </c>
      <c r="H199" s="44" t="s">
        <v>388</v>
      </c>
      <c r="J199" s="43" t="str">
        <f>'1C'!$AF$1</f>
        <v>American Needle</v>
      </c>
      <c r="K199" s="104" t="s">
        <v>818</v>
      </c>
      <c r="L199" s="59" t="str">
        <f>IF(K199&lt;&gt;"",IFERROR(VLOOKUP(A199,'1C'!A:T,8,0),IFERROR(VLOOKUP(K199,Colors!D:E,2,0),"")),"")</f>
        <v>темно-синий</v>
      </c>
      <c r="M199" s="59" t="s">
        <v>71</v>
      </c>
      <c r="N199" s="141" t="str">
        <f>Order!B197</f>
        <v>100% Хлопок</v>
      </c>
      <c r="P199" s="44" t="s">
        <v>43</v>
      </c>
      <c r="Q199" s="59" t="s">
        <v>15</v>
      </c>
      <c r="R199" s="58" t="s">
        <v>382</v>
      </c>
      <c r="S199" s="44">
        <v>76</v>
      </c>
      <c r="AQ199" s="59">
        <f t="shared" si="1"/>
        <v>76</v>
      </c>
      <c r="AR199" s="66" t="str">
        <f>Order!A197</f>
        <v>BD</v>
      </c>
      <c r="AS199" s="56" t="str">
        <f ca="1">IF(BA199&gt;0,_xlfn.XLOOKUP(A199,'1C'!$A:$A,'1C'!P:P,"",0,),IF(AR199&lt;&gt;"",VLOOKUP(AR199,INDIRECT(SUBSTITUTE($J199," ","")&amp;"Manufactures"),3,0),"Требуется код страны"))</f>
        <v>American Needle, Inc; 1275 Busch Parkway, Buffalo Grove, IL 60089, USA</v>
      </c>
      <c r="AT199" s="56" t="str">
        <f ca="1">IF(BA199&gt;0,_xlfn.XLOOKUP(A199,'1C'!$A:$A,'1C'!O:O,"",0),IF(AR199&lt;&gt;"",VLOOKUP(AR199,INDIRECT(SUBSTITUTE($J199," ","")&amp;"Manufactures"),2,0),"Требуется код страны"))</f>
        <v>Бангладеш</v>
      </c>
      <c r="AU199" s="76">
        <f t="shared" si="2"/>
        <v>0.1</v>
      </c>
      <c r="AV199" s="43">
        <f t="shared" si="3"/>
        <v>0.15000000000000002</v>
      </c>
      <c r="AW199" s="43">
        <f t="shared" si="4"/>
        <v>7.6000000000000005</v>
      </c>
      <c r="AX199" s="43">
        <f t="shared" si="5"/>
        <v>11.400000000000002</v>
      </c>
      <c r="AY199" s="171">
        <v>8.2874999999999996</v>
      </c>
      <c r="AZ199" s="172">
        <f t="shared" si="6"/>
        <v>629.85</v>
      </c>
      <c r="BA199" s="45">
        <f>IF(A199&lt;&gt;"",IF(_xlfn.XLOOKUP(A199,'1C'!A:A,'1C'!A:A,0,0)&gt;0,1,0),"")</f>
        <v>0</v>
      </c>
      <c r="BB199" s="150">
        <f>IF(C199&lt;&gt;"",IF(_xlfn.XLOOKUP(C199,'1C'!S:S,'1C'!S:S,0,0)&gt;0,0,1),"")</f>
        <v>1</v>
      </c>
      <c r="BC199" s="45" t="str">
        <f t="shared" si="7"/>
        <v>-</v>
      </c>
    </row>
    <row r="200" spans="1:55" ht="115.7" customHeight="1">
      <c r="A200" s="43" t="str">
        <f t="shared" si="0"/>
        <v>44747A-OAOnavy-dk red</v>
      </c>
      <c r="B200" s="45" t="str">
        <f>IF(C200&lt;&gt;"",_xlfn.XLOOKUP(A200,'1C'!A:A,'1C'!B:B,MID(_xlfn.XLOOKUP(C200,'1C'!S:S,'1C'!B:B,"new",0),1,7)&amp;IF(BC200=1,IF(L200&lt;&gt;"",_xlfn.XLOOKUP(L200,Colors!A:A,Colors!B:B,"new",0),"требуется цвет"),""),0))</f>
        <v>new</v>
      </c>
      <c r="C200" s="44" t="s">
        <v>2237</v>
      </c>
      <c r="D200" s="44" t="str">
        <f>Order!C198</f>
        <v>ARCHIVE</v>
      </c>
      <c r="E200" s="43" t="str">
        <f>IF(F200&lt;&gt;"",IFERROR(VLOOKUP(F200,Категории!A:B,2,0),""),"Требуется категория")</f>
        <v>Бейсболки</v>
      </c>
      <c r="F200" s="44" t="s">
        <v>327</v>
      </c>
      <c r="G200" s="44" t="s">
        <v>884</v>
      </c>
      <c r="H200" s="44" t="s">
        <v>388</v>
      </c>
      <c r="J200" s="43" t="str">
        <f>'1C'!$AF$1</f>
        <v>American Needle</v>
      </c>
      <c r="K200" s="104" t="s">
        <v>2297</v>
      </c>
      <c r="L200" s="58" t="s">
        <v>252</v>
      </c>
      <c r="M200" s="58" t="s">
        <v>71</v>
      </c>
      <c r="N200" s="141" t="str">
        <f>Order!B198</f>
        <v>100% Хлопок</v>
      </c>
      <c r="P200" s="44" t="s">
        <v>43</v>
      </c>
      <c r="Q200" s="59" t="s">
        <v>15</v>
      </c>
      <c r="R200" s="58" t="s">
        <v>382</v>
      </c>
      <c r="S200" s="44">
        <v>22</v>
      </c>
      <c r="AQ200" s="59">
        <f t="shared" si="1"/>
        <v>22</v>
      </c>
      <c r="AR200" s="66" t="str">
        <f>Order!A198</f>
        <v>BD</v>
      </c>
      <c r="AS200" s="56" t="str">
        <f ca="1">IF(BA200&gt;0,_xlfn.XLOOKUP(A200,'1C'!$A:$A,'1C'!P:P,"",0,),IF(AR200&lt;&gt;"",VLOOKUP(AR200,INDIRECT(SUBSTITUTE($J200," ","")&amp;"Manufactures"),3,0),"Требуется код страны"))</f>
        <v>American Needle, Inc; 1275 Busch Parkway, Buffalo Grove, IL 60089, USA</v>
      </c>
      <c r="AT200" s="56" t="str">
        <f ca="1">IF(BA200&gt;0,_xlfn.XLOOKUP(A200,'1C'!$A:$A,'1C'!O:O,"",0),IF(AR200&lt;&gt;"",VLOOKUP(AR200,INDIRECT(SUBSTITUTE($J200," ","")&amp;"Manufactures"),2,0),"Требуется код страны"))</f>
        <v>Бангладеш</v>
      </c>
      <c r="AU200" s="76">
        <f t="shared" si="2"/>
        <v>0.1</v>
      </c>
      <c r="AV200" s="43">
        <f t="shared" si="3"/>
        <v>0.15000000000000002</v>
      </c>
      <c r="AW200" s="43">
        <f t="shared" si="4"/>
        <v>2.2000000000000002</v>
      </c>
      <c r="AX200" s="43">
        <f t="shared" si="5"/>
        <v>3.3000000000000007</v>
      </c>
      <c r="AY200" s="171">
        <v>8.2877272727272739</v>
      </c>
      <c r="AZ200" s="172">
        <f t="shared" si="6"/>
        <v>182.33000000000004</v>
      </c>
      <c r="BA200" s="45">
        <f>IF(A200&lt;&gt;"",IF(_xlfn.XLOOKUP(A200,'1C'!A:A,'1C'!A:A,0,0)&gt;0,1,0),"")</f>
        <v>0</v>
      </c>
      <c r="BB200" s="150">
        <f>IF(C200&lt;&gt;"",IF(_xlfn.XLOOKUP(C200,'1C'!S:S,'1C'!S:S,0,0)&gt;0,0,1),"")</f>
        <v>1</v>
      </c>
      <c r="BC200" s="45" t="str">
        <f t="shared" si="7"/>
        <v>-</v>
      </c>
    </row>
    <row r="201" spans="1:55" ht="115.7" customHeight="1">
      <c r="A201" s="43" t="str">
        <f t="shared" si="0"/>
        <v>44747A-POBnavy</v>
      </c>
      <c r="B201" s="45" t="str">
        <f>IF(C201&lt;&gt;"",_xlfn.XLOOKUP(A201,'1C'!A:A,'1C'!B:B,MID(_xlfn.XLOOKUP(C201,'1C'!S:S,'1C'!B:B,"new",0),1,7)&amp;IF(BC201=1,IF(L201&lt;&gt;"",_xlfn.XLOOKUP(L201,Colors!A:A,Colors!B:B,"new",0),"требуется цвет"),""),0))</f>
        <v>06-097-16</v>
      </c>
      <c r="C201" s="44" t="s">
        <v>2238</v>
      </c>
      <c r="D201" s="43" t="str">
        <f>IF(A201&lt;&gt;"",_xlfn.XLOOKUP(C201,'1C'!S:S,'1C'!T:T,"",0),"")</f>
        <v>Portland Beavers Archive MILB</v>
      </c>
      <c r="E201" s="43" t="str">
        <f>IF(F201&lt;&gt;"",IFERROR(VLOOKUP(F201,Категории!A:B,2,0),""),"Требуется категория")</f>
        <v>Бейсболки</v>
      </c>
      <c r="F201" s="43" t="str">
        <f>IF(A201&lt;&gt;"",IF(BA201&gt;0,_xlfn.XLOOKUP(A201,'1C'!A:A,'1C'!J:J,"",0),_xlfn.XLOOKUP(C201,'1C'!S:S,'1C'!J:J,"",0)),"")</f>
        <v>Бейсболка</v>
      </c>
      <c r="G201" s="43" t="str">
        <f>IF(C201&lt;&gt;"",IF(BA201&gt;0,_xlfn.XLOOKUP(A201,'1C'!A:A,'1C'!L:L,"",0),_xlfn.XLOOKUP(C201,'1C'!S:S,'1C'!L:L,"",0)),"")</f>
        <v>AMERICAN NEEDLE-Sport</v>
      </c>
      <c r="H201" s="43" t="str">
        <f>IF(A201&lt;&gt;"",_xlfn.XLOOKUP(A201,'1C'!A:A,'1C'!M:M,_xlfn.XLOOKUP(C201,'1C'!S:S,'1C'!M:M,"",0),0))</f>
        <v>всесезон</v>
      </c>
      <c r="J201" s="43" t="str">
        <f>'1C'!$AF$1</f>
        <v>American Needle</v>
      </c>
      <c r="K201" s="104" t="s">
        <v>818</v>
      </c>
      <c r="L201" s="59" t="str">
        <f>IF(K201&lt;&gt;"",IFERROR(VLOOKUP(A201,'1C'!A:T,8,0),IFERROR(VLOOKUP(K201,Colors!D:E,2,0),"")),"")</f>
        <v>темно-синий</v>
      </c>
      <c r="M201" s="59" t="str">
        <f>IF(K201&lt;&gt;"",IFERROR(VLOOKUP(A201,'1C'!A:T,18,0),IFERROR(VLOOKUP(K201,Colors!D:E,2,0),"")),"")</f>
        <v>синий</v>
      </c>
      <c r="N201" s="147" t="str">
        <f>IF(A201&lt;&gt;"",_xlfn.XLOOKUP(A201,'1C'!A:A,'1C'!I:I,_xlfn.XLOOKUP(C201,'1C'!S:S,'1C'!I:I,"",0),0),"")</f>
        <v>100% хлопок</v>
      </c>
      <c r="P201" s="43" t="str">
        <f>IF(A201&lt;&gt;"",_xlfn.XLOOKUP(A201,'1C'!A:A,'1C'!N:N,_xlfn.XLOOKUP(C201,'1C'!S:S,'1C'!N:N,"",0),0),"")</f>
        <v>хлопковые</v>
      </c>
      <c r="Q201" s="59" t="s">
        <v>15</v>
      </c>
      <c r="R201" s="43" t="str">
        <f>IF(A201&lt;&gt;"",_xlfn.XLOOKUP(A201,'1C'!A:A,'1C'!K:K,_xlfn.XLOOKUP(C201,'1C'!S:S,'1C'!K:K,"",0),0),"")</f>
        <v>Унисекс</v>
      </c>
      <c r="S201" s="44">
        <v>46</v>
      </c>
      <c r="AQ201" s="59">
        <f t="shared" si="1"/>
        <v>46</v>
      </c>
      <c r="AR201" s="43" t="str">
        <f>IF(A201&lt;&gt;"",_xlfn.XLOOKUP(_xlfn.XLOOKUP(A201,'1C'!A:A,'1C'!O:O,_xlfn.XLOOKUP(C201,'1C'!S:S,'1C'!O:O,"",0),0),Settings!N:N,Settings!O:O,"",0),"")</f>
        <v>BD</v>
      </c>
      <c r="AS201" s="56" t="str">
        <f ca="1">IF(BA201&gt;0,_xlfn.XLOOKUP(A201,'1C'!$A:$A,'1C'!P:P,"",0,),IF(AR201&lt;&gt;"",VLOOKUP(AR201,INDIRECT(SUBSTITUTE($J201," ","")&amp;"Manufactures"),3,0),"Требуется код страны"))</f>
        <v>American Needle, Inc; 1275 Busch Parkway, Buffalo Grove, IL 60089, USA</v>
      </c>
      <c r="AT201" s="56" t="str">
        <f ca="1">IF(BA201&gt;0,_xlfn.XLOOKUP(A201,'1C'!$A:$A,'1C'!O:O,"",0),IF(AR201&lt;&gt;"",VLOOKUP(AR201,INDIRECT(SUBSTITUTE($J201," ","")&amp;"Manufactures"),2,0),"Требуется код страны"))</f>
        <v>Бангладеш</v>
      </c>
      <c r="AU201" s="76">
        <f t="shared" si="2"/>
        <v>0.1</v>
      </c>
      <c r="AV201" s="43">
        <f t="shared" si="3"/>
        <v>0.15000000000000002</v>
      </c>
      <c r="AW201" s="43">
        <f t="shared" si="4"/>
        <v>4.6000000000000005</v>
      </c>
      <c r="AX201" s="43">
        <f t="shared" si="5"/>
        <v>6.9000000000000012</v>
      </c>
      <c r="AY201" s="171">
        <v>8.2876086956521746</v>
      </c>
      <c r="AZ201" s="172">
        <f t="shared" si="6"/>
        <v>381.23</v>
      </c>
      <c r="BA201" s="45">
        <f>IF(A201&lt;&gt;"",IF(_xlfn.XLOOKUP(A201,'1C'!A:A,'1C'!A:A,0,0)&gt;0,1,0),"")</f>
        <v>1</v>
      </c>
      <c r="BB201" s="150">
        <f>IF(C201&lt;&gt;"",IF(_xlfn.XLOOKUP(C201,'1C'!S:S,'1C'!S:S,0,0)&gt;0,0,1),"")</f>
        <v>0</v>
      </c>
      <c r="BC201" s="45">
        <f t="shared" si="7"/>
        <v>0</v>
      </c>
    </row>
    <row r="202" spans="1:55" ht="115.7" customHeight="1">
      <c r="A202" s="43" t="str">
        <f t="shared" si="0"/>
        <v>44747A-SERnavy</v>
      </c>
      <c r="B202" s="45" t="str">
        <f>IF(C202&lt;&gt;"",_xlfn.XLOOKUP(A202,'1C'!A:A,'1C'!B:B,MID(_xlfn.XLOOKUP(C202,'1C'!S:S,'1C'!B:B,"new",0),1,7)&amp;IF(BC202=1,IF(L202&lt;&gt;"",_xlfn.XLOOKUP(L202,Colors!A:A,Colors!B:B,"new",0),"требуется цвет"),""),0))</f>
        <v>06-315-16</v>
      </c>
      <c r="C202" s="44" t="s">
        <v>2239</v>
      </c>
      <c r="D202" s="43" t="str">
        <f>IF(A202&lt;&gt;"",_xlfn.XLOOKUP(C202,'1C'!S:S,'1C'!T:T,"",0),"")</f>
        <v>Seattle Rainiers Archive MILB</v>
      </c>
      <c r="E202" s="43" t="str">
        <f>IF(F202&lt;&gt;"",IFERROR(VLOOKUP(F202,Категории!A:B,2,0),""),"Требуется категория")</f>
        <v>Бейсболки</v>
      </c>
      <c r="F202" s="43" t="str">
        <f>IF(A202&lt;&gt;"",IF(BA202&gt;0,_xlfn.XLOOKUP(A202,'1C'!A:A,'1C'!J:J,"",0),_xlfn.XLOOKUP(C202,'1C'!S:S,'1C'!J:J,"",0)),"")</f>
        <v>Бейсболка</v>
      </c>
      <c r="G202" s="43" t="str">
        <f>IF(C202&lt;&gt;"",IF(BA202&gt;0,_xlfn.XLOOKUP(A202,'1C'!A:A,'1C'!L:L,"",0),_xlfn.XLOOKUP(C202,'1C'!S:S,'1C'!L:L,"",0)),"")</f>
        <v>Sport</v>
      </c>
      <c r="H202" s="43" t="str">
        <f>IF(A202&lt;&gt;"",_xlfn.XLOOKUP(A202,'1C'!A:A,'1C'!M:M,_xlfn.XLOOKUP(C202,'1C'!S:S,'1C'!M:M,"",0),0))</f>
        <v>всесезон</v>
      </c>
      <c r="J202" s="43" t="str">
        <f>'1C'!$AF$1</f>
        <v>American Needle</v>
      </c>
      <c r="K202" s="104" t="s">
        <v>818</v>
      </c>
      <c r="L202" s="59" t="str">
        <f>IF(K202&lt;&gt;"",IFERROR(VLOOKUP(A202,'1C'!A:T,8,0),IFERROR(VLOOKUP(K202,Colors!D:E,2,0),"")),"")</f>
        <v>темно-синий</v>
      </c>
      <c r="M202" s="59" t="str">
        <f>IF(K202&lt;&gt;"",IFERROR(VLOOKUP(A202,'1C'!A:T,18,0),IFERROR(VLOOKUP(K202,Colors!D:E,2,0),"")),"")</f>
        <v>синий</v>
      </c>
      <c r="N202" s="147" t="str">
        <f>IF(A202&lt;&gt;"",_xlfn.XLOOKUP(A202,'1C'!A:A,'1C'!I:I,_xlfn.XLOOKUP(C202,'1C'!S:S,'1C'!I:I,"",0),0),"")</f>
        <v>100% хлопок</v>
      </c>
      <c r="P202" s="43" t="str">
        <f>IF(A202&lt;&gt;"",_xlfn.XLOOKUP(A202,'1C'!A:A,'1C'!N:N,_xlfn.XLOOKUP(C202,'1C'!S:S,'1C'!N:N,"",0),0),"")</f>
        <v>хлопковые</v>
      </c>
      <c r="Q202" s="59" t="s">
        <v>15</v>
      </c>
      <c r="R202" s="43" t="str">
        <f>IF(A202&lt;&gt;"",_xlfn.XLOOKUP(A202,'1C'!A:A,'1C'!K:K,_xlfn.XLOOKUP(C202,'1C'!S:S,'1C'!K:K,"",0),0),"")</f>
        <v>Унисекс</v>
      </c>
      <c r="S202" s="44">
        <v>12</v>
      </c>
      <c r="AQ202" s="59">
        <f t="shared" si="1"/>
        <v>12</v>
      </c>
      <c r="AR202" s="43" t="str">
        <f>IF(A202&lt;&gt;"",_xlfn.XLOOKUP(_xlfn.XLOOKUP(A202,'1C'!A:A,'1C'!O:O,_xlfn.XLOOKUP(C202,'1C'!S:S,'1C'!O:O,"",0),0),Settings!N:N,Settings!O:O,"",0),"")</f>
        <v>BD</v>
      </c>
      <c r="AS202" s="56" t="str">
        <f ca="1">IF(BA202&gt;0,_xlfn.XLOOKUP(A202,'1C'!$A:$A,'1C'!P:P,"",0,),IF(AR202&lt;&gt;"",VLOOKUP(AR202,INDIRECT(SUBSTITUTE($J202," ","")&amp;"Manufactures"),3,0),"Требуется код страны"))</f>
        <v>American Needle, Inc; 1275 Busch Parkway, Buffalo Grove, IL 60089, USA</v>
      </c>
      <c r="AT202" s="56" t="str">
        <f ca="1">IF(BA202&gt;0,_xlfn.XLOOKUP(A202,'1C'!$A:$A,'1C'!O:O,"",0),IF(AR202&lt;&gt;"",VLOOKUP(AR202,INDIRECT(SUBSTITUTE($J202," ","")&amp;"Manufactures"),2,0),"Требуется код страны"))</f>
        <v>Бангладеш</v>
      </c>
      <c r="AU202" s="76">
        <f t="shared" si="2"/>
        <v>0.1</v>
      </c>
      <c r="AV202" s="43">
        <f t="shared" si="3"/>
        <v>0.15000000000000002</v>
      </c>
      <c r="AW202" s="43">
        <f t="shared" si="4"/>
        <v>1.2000000000000002</v>
      </c>
      <c r="AX202" s="43">
        <f t="shared" si="5"/>
        <v>1.8000000000000003</v>
      </c>
      <c r="AY202" s="171">
        <v>8.2874999999999996</v>
      </c>
      <c r="AZ202" s="172">
        <f t="shared" si="6"/>
        <v>99.449999999999989</v>
      </c>
      <c r="BA202" s="45">
        <f>IF(A202&lt;&gt;"",IF(_xlfn.XLOOKUP(A202,'1C'!A:A,'1C'!A:A,0,0)&gt;0,1,0),"")</f>
        <v>1</v>
      </c>
      <c r="BB202" s="150">
        <f>IF(C202&lt;&gt;"",IF(_xlfn.XLOOKUP(C202,'1C'!S:S,'1C'!S:S,0,0)&gt;0,0,1),"")</f>
        <v>0</v>
      </c>
      <c r="BC202" s="45">
        <f t="shared" si="7"/>
        <v>0</v>
      </c>
    </row>
    <row r="203" spans="1:55" ht="115.7" customHeight="1">
      <c r="A203" s="43" t="str">
        <f t="shared" si="0"/>
        <v>44747A-SLSroyal</v>
      </c>
      <c r="B203" s="45" t="str">
        <f>IF(C203&lt;&gt;"",_xlfn.XLOOKUP(A203,'1C'!A:A,'1C'!B:B,MID(_xlfn.XLOOKUP(C203,'1C'!S:S,'1C'!B:B,"new",0),1,7)&amp;IF(BC203=1,IF(L203&lt;&gt;"",_xlfn.XLOOKUP(L203,Colors!A:A,Colors!B:B,"new",0),"требуется цвет"),""),0))</f>
        <v>06-316-06</v>
      </c>
      <c r="C203" s="44" t="s">
        <v>2240</v>
      </c>
      <c r="D203" s="43" t="str">
        <f>IF(A203&lt;&gt;"",_xlfn.XLOOKUP(C203,'1C'!S:S,'1C'!T:T,"",0),"")</f>
        <v>Saint Louis Stars Archive NL</v>
      </c>
      <c r="E203" s="43" t="str">
        <f>IF(F203&lt;&gt;"",IFERROR(VLOOKUP(F203,Категории!A:B,2,0),""),"Требуется категория")</f>
        <v>Бейсболки</v>
      </c>
      <c r="F203" s="43" t="str">
        <f>IF(A203&lt;&gt;"",IF(BA203&gt;0,_xlfn.XLOOKUP(A203,'1C'!A:A,'1C'!J:J,"",0),_xlfn.XLOOKUP(C203,'1C'!S:S,'1C'!J:J,"",0)),"")</f>
        <v>Бейсболка</v>
      </c>
      <c r="G203" s="43" t="str">
        <f>IF(C203&lt;&gt;"",IF(BA203&gt;0,_xlfn.XLOOKUP(A203,'1C'!A:A,'1C'!L:L,"",0),_xlfn.XLOOKUP(C203,'1C'!S:S,'1C'!L:L,"",0)),"")</f>
        <v>Sport</v>
      </c>
      <c r="H203" s="43" t="str">
        <f>IF(A203&lt;&gt;"",_xlfn.XLOOKUP(A203,'1C'!A:A,'1C'!M:M,_xlfn.XLOOKUP(C203,'1C'!S:S,'1C'!M:M,"",0),0))</f>
        <v>всесезон</v>
      </c>
      <c r="J203" s="43" t="str">
        <f>'1C'!$AF$1</f>
        <v>American Needle</v>
      </c>
      <c r="K203" s="104" t="s">
        <v>1576</v>
      </c>
      <c r="L203" s="59" t="str">
        <f>IF(K203&lt;&gt;"",IFERROR(VLOOKUP(A203,'1C'!A:T,8,0),IFERROR(VLOOKUP(K203,Colors!D:E,2,0),"")),"")</f>
        <v>синий</v>
      </c>
      <c r="M203" s="59" t="str">
        <f>IF(K203&lt;&gt;"",IFERROR(VLOOKUP(A203,'1C'!A:T,18,0),IFERROR(VLOOKUP(K203,Colors!D:E,2,0),"")),"")</f>
        <v>синий</v>
      </c>
      <c r="N203" s="147" t="str">
        <f>IF(A203&lt;&gt;"",_xlfn.XLOOKUP(A203,'1C'!A:A,'1C'!I:I,_xlfn.XLOOKUP(C203,'1C'!S:S,'1C'!I:I,"",0),0),"")</f>
        <v>100% хлопок</v>
      </c>
      <c r="P203" s="43" t="str">
        <f>IF(A203&lt;&gt;"",_xlfn.XLOOKUP(A203,'1C'!A:A,'1C'!N:N,_xlfn.XLOOKUP(C203,'1C'!S:S,'1C'!N:N,"",0),0),"")</f>
        <v>хлопковые</v>
      </c>
      <c r="Q203" s="59" t="s">
        <v>15</v>
      </c>
      <c r="R203" s="43" t="str">
        <f>IF(A203&lt;&gt;"",_xlfn.XLOOKUP(A203,'1C'!A:A,'1C'!K:K,_xlfn.XLOOKUP(C203,'1C'!S:S,'1C'!K:K,"",0),0),"")</f>
        <v>Унисекс</v>
      </c>
      <c r="S203" s="44">
        <v>12</v>
      </c>
      <c r="AQ203" s="59">
        <f t="shared" si="1"/>
        <v>12</v>
      </c>
      <c r="AR203" s="43" t="str">
        <f>IF(A203&lt;&gt;"",_xlfn.XLOOKUP(_xlfn.XLOOKUP(A203,'1C'!A:A,'1C'!O:O,_xlfn.XLOOKUP(C203,'1C'!S:S,'1C'!O:O,"",0),0),Settings!N:N,Settings!O:O,"",0),"")</f>
        <v>BD</v>
      </c>
      <c r="AS203" s="56" t="str">
        <f ca="1">IF(BA203&gt;0,_xlfn.XLOOKUP(A203,'1C'!$A:$A,'1C'!P:P,"",0,),IF(AR203&lt;&gt;"",VLOOKUP(AR203,INDIRECT(SUBSTITUTE($J203," ","")&amp;"Manufactures"),3,0),"Требуется код страны"))</f>
        <v>American Needle, Inc; 1275 Busch Parkway, Buffalo Grove, IL 60089, USA</v>
      </c>
      <c r="AT203" s="56" t="str">
        <f ca="1">IF(BA203&gt;0,_xlfn.XLOOKUP(A203,'1C'!$A:$A,'1C'!O:O,"",0),IF(AR203&lt;&gt;"",VLOOKUP(AR203,INDIRECT(SUBSTITUTE($J203," ","")&amp;"Manufactures"),2,0),"Требуется код страны"))</f>
        <v>Бангладеш</v>
      </c>
      <c r="AU203" s="76">
        <f t="shared" si="2"/>
        <v>0.1</v>
      </c>
      <c r="AV203" s="43">
        <f t="shared" si="3"/>
        <v>0.15000000000000002</v>
      </c>
      <c r="AW203" s="43">
        <f t="shared" si="4"/>
        <v>1.2000000000000002</v>
      </c>
      <c r="AX203" s="43">
        <f t="shared" si="5"/>
        <v>1.8000000000000003</v>
      </c>
      <c r="AY203" s="171">
        <v>8.2874999999999996</v>
      </c>
      <c r="AZ203" s="172">
        <f t="shared" si="6"/>
        <v>99.449999999999989</v>
      </c>
      <c r="BA203" s="45">
        <f>IF(A203&lt;&gt;"",IF(_xlfn.XLOOKUP(A203,'1C'!A:A,'1C'!A:A,0,0)&gt;0,1,0),"")</f>
        <v>1</v>
      </c>
      <c r="BB203" s="150">
        <f>IF(C203&lt;&gt;"",IF(_xlfn.XLOOKUP(C203,'1C'!S:S,'1C'!S:S,0,0)&gt;0,0,1),"")</f>
        <v>0</v>
      </c>
      <c r="BC203" s="45">
        <f t="shared" si="7"/>
        <v>0</v>
      </c>
    </row>
    <row r="204" spans="1:55" ht="127.35" customHeight="1">
      <c r="A204" s="43" t="str">
        <f t="shared" si="0"/>
        <v>44747B-HOGNavy</v>
      </c>
      <c r="B204" s="45" t="str">
        <f>IF(C204&lt;&gt;"",_xlfn.XLOOKUP(A204,'1C'!A:A,'1C'!B:B,MID(_xlfn.XLOOKUP(C204,'1C'!S:S,'1C'!B:B,"new",0),1,7)&amp;IF(BC204=1,IF(L204&lt;&gt;"",_xlfn.XLOOKUP(L204,Colors!A:A,Colors!B:B,"new",0),"требуется цвет"),""),0))</f>
        <v>new</v>
      </c>
      <c r="C204" s="44" t="s">
        <v>2241</v>
      </c>
      <c r="D204" s="44" t="str">
        <f>Order!C202</f>
        <v>Archive - Homestead Grays</v>
      </c>
      <c r="E204" s="43" t="str">
        <f>IF(F204&lt;&gt;"",IFERROR(VLOOKUP(F204,Категории!A:B,2,0),""),"Требуется категория")</f>
        <v>Бейсболки</v>
      </c>
      <c r="F204" s="44" t="s">
        <v>327</v>
      </c>
      <c r="G204" s="44" t="s">
        <v>884</v>
      </c>
      <c r="H204" s="44" t="s">
        <v>388</v>
      </c>
      <c r="J204" s="43" t="str">
        <f>'1C'!$AF$1</f>
        <v>American Needle</v>
      </c>
      <c r="K204" s="104" t="s">
        <v>54</v>
      </c>
      <c r="L204" s="59" t="str">
        <f>IF(K204&lt;&gt;"",IFERROR(VLOOKUP(A204,'1C'!A:T,8,0),IFERROR(VLOOKUP(K204,Colors!D:E,2,0),"")),"")</f>
        <v>темно-синий</v>
      </c>
      <c r="M204" s="59" t="str">
        <f>IF(K204&lt;&gt;"",IFERROR(VLOOKUP(A204,'1C'!A:T,18,0),IFERROR(VLOOKUP(K204,Colors!D:E,2,0),"")),"")</f>
        <v>темно-синий</v>
      </c>
      <c r="N204" s="141" t="str">
        <f>Order!B202</f>
        <v>100% Хлопок</v>
      </c>
      <c r="P204" s="44" t="s">
        <v>43</v>
      </c>
      <c r="Q204" s="59" t="s">
        <v>15</v>
      </c>
      <c r="R204" s="58" t="s">
        <v>382</v>
      </c>
      <c r="S204" s="44">
        <v>12</v>
      </c>
      <c r="AQ204" s="59">
        <f t="shared" si="1"/>
        <v>12</v>
      </c>
      <c r="AR204" s="66" t="str">
        <f>Order!A202</f>
        <v>BD</v>
      </c>
      <c r="AS204" s="56" t="str">
        <f ca="1">IF(BA204&gt;0,_xlfn.XLOOKUP(A204,'1C'!$A:$A,'1C'!P:P,"",0,),IF(AR204&lt;&gt;"",VLOOKUP(AR204,INDIRECT(SUBSTITUTE($J204," ","")&amp;"Manufactures"),3,0),"Требуется код страны"))</f>
        <v>American Needle, Inc; 1275 Busch Parkway, Buffalo Grove, IL 60089, USA</v>
      </c>
      <c r="AT204" s="56" t="str">
        <f ca="1">IF(BA204&gt;0,_xlfn.XLOOKUP(A204,'1C'!$A:$A,'1C'!O:O,"",0),IF(AR204&lt;&gt;"",VLOOKUP(AR204,INDIRECT(SUBSTITUTE($J204," ","")&amp;"Manufactures"),2,0),"Требуется код страны"))</f>
        <v>Бангладеш</v>
      </c>
      <c r="AU204" s="76">
        <f t="shared" si="2"/>
        <v>0.1</v>
      </c>
      <c r="AV204" s="43">
        <f t="shared" si="3"/>
        <v>0.15000000000000002</v>
      </c>
      <c r="AW204" s="43">
        <f t="shared" si="4"/>
        <v>1.2000000000000002</v>
      </c>
      <c r="AX204" s="43">
        <f t="shared" si="5"/>
        <v>1.8000000000000003</v>
      </c>
      <c r="AY204" s="171">
        <v>8.2874999999999996</v>
      </c>
      <c r="AZ204" s="172">
        <f t="shared" si="6"/>
        <v>99.449999999999989</v>
      </c>
      <c r="BA204" s="45">
        <f>IF(A204&lt;&gt;"",IF(_xlfn.XLOOKUP(A204,'1C'!A:A,'1C'!A:A,0,0)&gt;0,1,0),"")</f>
        <v>0</v>
      </c>
      <c r="BB204" s="150">
        <f>IF(C204&lt;&gt;"",IF(_xlfn.XLOOKUP(C204,'1C'!S:S,'1C'!S:S,0,0)&gt;0,0,1),"")</f>
        <v>1</v>
      </c>
      <c r="BC204" s="45" t="str">
        <f t="shared" si="7"/>
        <v>-</v>
      </c>
    </row>
    <row r="205" spans="1:55" ht="127.35" customHeight="1">
      <c r="A205" s="43" t="str">
        <f t="shared" si="0"/>
        <v>44747B-NBYNavy</v>
      </c>
      <c r="B205" s="45" t="str">
        <f>IF(C205&lt;&gt;"",_xlfn.XLOOKUP(A205,'1C'!A:A,'1C'!B:B,MID(_xlfn.XLOOKUP(C205,'1C'!S:S,'1C'!B:B,"new",0),1,7)&amp;IF(BC205=1,IF(L205&lt;&gt;"",_xlfn.XLOOKUP(L205,Colors!A:A,Colors!B:B,"new",0),"требуется цвет"),""),0))</f>
        <v>new</v>
      </c>
      <c r="C205" s="44" t="s">
        <v>2242</v>
      </c>
      <c r="D205" s="44" t="str">
        <f>Order!C203</f>
        <v>Archive - NY Black Yankees</v>
      </c>
      <c r="E205" s="43" t="str">
        <f>IF(F205&lt;&gt;"",IFERROR(VLOOKUP(F205,Категории!A:B,2,0),""),"Требуется категория")</f>
        <v>Бейсболки</v>
      </c>
      <c r="F205" s="44" t="s">
        <v>327</v>
      </c>
      <c r="G205" s="44" t="s">
        <v>884</v>
      </c>
      <c r="H205" s="44" t="s">
        <v>388</v>
      </c>
      <c r="J205" s="43" t="str">
        <f>'1C'!$AF$1</f>
        <v>American Needle</v>
      </c>
      <c r="K205" s="104" t="s">
        <v>54</v>
      </c>
      <c r="L205" s="59" t="str">
        <f>IF(K205&lt;&gt;"",IFERROR(VLOOKUP(A205,'1C'!A:T,8,0),IFERROR(VLOOKUP(K205,Colors!D:E,2,0),"")),"")</f>
        <v>темно-синий</v>
      </c>
      <c r="M205" s="59" t="str">
        <f>IF(K205&lt;&gt;"",IFERROR(VLOOKUP(A205,'1C'!A:T,18,0),IFERROR(VLOOKUP(K205,Colors!D:E,2,0),"")),"")</f>
        <v>темно-синий</v>
      </c>
      <c r="N205" s="141" t="str">
        <f>Order!B203</f>
        <v>100% Хлопок</v>
      </c>
      <c r="P205" s="44" t="s">
        <v>43</v>
      </c>
      <c r="Q205" s="59" t="s">
        <v>15</v>
      </c>
      <c r="R205" s="58" t="s">
        <v>382</v>
      </c>
      <c r="S205" s="44">
        <v>12</v>
      </c>
      <c r="AQ205" s="59">
        <f t="shared" si="1"/>
        <v>12</v>
      </c>
      <c r="AR205" s="66" t="str">
        <f>Order!A203</f>
        <v>BD</v>
      </c>
      <c r="AS205" s="56" t="str">
        <f ca="1">IF(BA205&gt;0,_xlfn.XLOOKUP(A205,'1C'!$A:$A,'1C'!P:P,"",0,),IF(AR205&lt;&gt;"",VLOOKUP(AR205,INDIRECT(SUBSTITUTE($J205," ","")&amp;"Manufactures"),3,0),"Требуется код страны"))</f>
        <v>American Needle, Inc; 1275 Busch Parkway, Buffalo Grove, IL 60089, USA</v>
      </c>
      <c r="AT205" s="56" t="str">
        <f ca="1">IF(BA205&gt;0,_xlfn.XLOOKUP(A205,'1C'!$A:$A,'1C'!O:O,"",0),IF(AR205&lt;&gt;"",VLOOKUP(AR205,INDIRECT(SUBSTITUTE($J205," ","")&amp;"Manufactures"),2,0),"Требуется код страны"))</f>
        <v>Бангладеш</v>
      </c>
      <c r="AU205" s="76">
        <f t="shared" si="2"/>
        <v>0.1</v>
      </c>
      <c r="AV205" s="43">
        <f t="shared" si="3"/>
        <v>0.15000000000000002</v>
      </c>
      <c r="AW205" s="43">
        <f t="shared" si="4"/>
        <v>1.2000000000000002</v>
      </c>
      <c r="AX205" s="43">
        <f t="shared" si="5"/>
        <v>1.8000000000000003</v>
      </c>
      <c r="AY205" s="171">
        <v>8.2874999999999996</v>
      </c>
      <c r="AZ205" s="172">
        <f t="shared" si="6"/>
        <v>99.449999999999989</v>
      </c>
      <c r="BA205" s="45">
        <f>IF(A205&lt;&gt;"",IF(_xlfn.XLOOKUP(A205,'1C'!A:A,'1C'!A:A,0,0)&gt;0,1,0),"")</f>
        <v>0</v>
      </c>
      <c r="BB205" s="150">
        <f>IF(C205&lt;&gt;"",IF(_xlfn.XLOOKUP(C205,'1C'!S:S,'1C'!S:S,0,0)&gt;0,0,1),"")</f>
        <v>1</v>
      </c>
      <c r="BC205" s="45" t="str">
        <f t="shared" si="7"/>
        <v>-</v>
      </c>
    </row>
    <row r="206" spans="1:55" ht="127.35" customHeight="1">
      <c r="A206" s="43" t="str">
        <f t="shared" si="0"/>
        <v>44747B-POBgynv</v>
      </c>
      <c r="B206" s="45" t="str">
        <f>IF(C206&lt;&gt;"",_xlfn.XLOOKUP(A206,'1C'!A:A,'1C'!B:B,MID(_xlfn.XLOOKUP(C206,'1C'!S:S,'1C'!B:B,"new",0),1,7)&amp;IF(BC206=1,IF(L206&lt;&gt;"",_xlfn.XLOOKUP(L206,Colors!A:A,Colors!B:B,"new",0),"требуется цвет"),""),0))</f>
        <v>06-098-26</v>
      </c>
      <c r="C206" s="44" t="s">
        <v>2243</v>
      </c>
      <c r="D206" s="43" t="str">
        <f>IF(A206&lt;&gt;"",_xlfn.XLOOKUP(C206,'1C'!S:S,'1C'!T:T,"",0),"")</f>
        <v>Portland Beavers Archive MILB</v>
      </c>
      <c r="E206" s="43" t="str">
        <f>IF(F206&lt;&gt;"",IFERROR(VLOOKUP(F206,Категории!A:B,2,0),""),"Требуется категория")</f>
        <v>Бейсболки</v>
      </c>
      <c r="F206" s="43" t="str">
        <f>IF(A206&lt;&gt;"",IF(BA206&gt;0,_xlfn.XLOOKUP(A206,'1C'!A:A,'1C'!J:J,"",0),_xlfn.XLOOKUP(C206,'1C'!S:S,'1C'!J:J,"",0)),"")</f>
        <v>Бейсболка</v>
      </c>
      <c r="G206" s="43" t="str">
        <f>IF(C206&lt;&gt;"",IF(BA206&gt;0,_xlfn.XLOOKUP(A206,'1C'!A:A,'1C'!L:L,"",0),_xlfn.XLOOKUP(C206,'1C'!S:S,'1C'!L:L,"",0)),"")</f>
        <v>AMERICAN NEEDLE-Sport</v>
      </c>
      <c r="H206" s="43" t="str">
        <f>IF(A206&lt;&gt;"",_xlfn.XLOOKUP(A206,'1C'!A:A,'1C'!M:M,_xlfn.XLOOKUP(C206,'1C'!S:S,'1C'!M:M,"",0),0))</f>
        <v>всесезон</v>
      </c>
      <c r="J206" s="43" t="str">
        <f>'1C'!$AF$1</f>
        <v>American Needle</v>
      </c>
      <c r="K206" s="104" t="s">
        <v>1238</v>
      </c>
      <c r="L206" s="59" t="str">
        <f>IF(K206&lt;&gt;"",IFERROR(VLOOKUP(A206,'1C'!A:T,8,0),IFERROR(VLOOKUP(K206,Colors!D:E,2,0),"")),"")</f>
        <v>серый / синий</v>
      </c>
      <c r="M206" s="59" t="str">
        <f>IF(K206&lt;&gt;"",IFERROR(VLOOKUP(A206,'1C'!A:T,18,0),IFERROR(VLOOKUP(K206,Colors!D:E,2,0),"")),"")</f>
        <v>серый</v>
      </c>
      <c r="N206" s="147" t="str">
        <f>IF(A206&lt;&gt;"",_xlfn.XLOOKUP(A206,'1C'!A:A,'1C'!I:I,_xlfn.XLOOKUP(C206,'1C'!S:S,'1C'!I:I,"",0),0),"")</f>
        <v>100% хлопок</v>
      </c>
      <c r="P206" s="43" t="str">
        <f>IF(A206&lt;&gt;"",_xlfn.XLOOKUP(A206,'1C'!A:A,'1C'!N:N,_xlfn.XLOOKUP(C206,'1C'!S:S,'1C'!N:N,"",0),0),"")</f>
        <v>хлопковые</v>
      </c>
      <c r="Q206" s="59" t="s">
        <v>15</v>
      </c>
      <c r="R206" s="43" t="str">
        <f>IF(A206&lt;&gt;"",_xlfn.XLOOKUP(A206,'1C'!A:A,'1C'!K:K,_xlfn.XLOOKUP(C206,'1C'!S:S,'1C'!K:K,"",0),0),"")</f>
        <v>Унисекс</v>
      </c>
      <c r="S206" s="44">
        <v>12</v>
      </c>
      <c r="AQ206" s="59">
        <f t="shared" si="1"/>
        <v>12</v>
      </c>
      <c r="AR206" s="43" t="str">
        <f>IF(A206&lt;&gt;"",_xlfn.XLOOKUP(_xlfn.XLOOKUP(A206,'1C'!A:A,'1C'!O:O,_xlfn.XLOOKUP(C206,'1C'!S:S,'1C'!O:O,"",0),0),Settings!N:N,Settings!O:O,"",0),"")</f>
        <v>BD</v>
      </c>
      <c r="AS206" s="56" t="str">
        <f ca="1">IF(BA206&gt;0,_xlfn.XLOOKUP(A206,'1C'!$A:$A,'1C'!P:P,"",0,),IF(AR206&lt;&gt;"",VLOOKUP(AR206,INDIRECT(SUBSTITUTE($J206," ","")&amp;"Manufactures"),3,0),"Требуется код страны"))</f>
        <v>American Needle, Inc; 1275 Busch Parkway, Buffalo Grove, IL 60089, USA</v>
      </c>
      <c r="AT206" s="56" t="str">
        <f ca="1">IF(BA206&gt;0,_xlfn.XLOOKUP(A206,'1C'!$A:$A,'1C'!O:O,"",0),IF(AR206&lt;&gt;"",VLOOKUP(AR206,INDIRECT(SUBSTITUTE($J206," ","")&amp;"Manufactures"),2,0),"Требуется код страны"))</f>
        <v>Бангладеш</v>
      </c>
      <c r="AU206" s="76">
        <f t="shared" si="2"/>
        <v>0.1</v>
      </c>
      <c r="AV206" s="43">
        <f t="shared" si="3"/>
        <v>0.15000000000000002</v>
      </c>
      <c r="AW206" s="43">
        <f t="shared" si="4"/>
        <v>1.2000000000000002</v>
      </c>
      <c r="AX206" s="43">
        <f t="shared" si="5"/>
        <v>1.8000000000000003</v>
      </c>
      <c r="AY206" s="171">
        <v>8.2874999999999996</v>
      </c>
      <c r="AZ206" s="172">
        <f t="shared" si="6"/>
        <v>99.449999999999989</v>
      </c>
      <c r="BA206" s="45">
        <f>IF(A206&lt;&gt;"",IF(_xlfn.XLOOKUP(A206,'1C'!A:A,'1C'!A:A,0,0)&gt;0,1,0),"")</f>
        <v>1</v>
      </c>
      <c r="BB206" s="150">
        <f>IF(C206&lt;&gt;"",IF(_xlfn.XLOOKUP(C206,'1C'!S:S,'1C'!S:S,0,0)&gt;0,0,1),"")</f>
        <v>0</v>
      </c>
      <c r="BC206" s="45">
        <f t="shared" si="7"/>
        <v>0</v>
      </c>
    </row>
    <row r="207" spans="1:55" ht="127.35" customHeight="1">
      <c r="A207" s="43" t="str">
        <f t="shared" si="0"/>
        <v>44747B-SERdki</v>
      </c>
      <c r="B207" s="45" t="str">
        <f>IF(C207&lt;&gt;"",_xlfn.XLOOKUP(A207,'1C'!A:A,'1C'!B:B,MID(_xlfn.XLOOKUP(C207,'1C'!S:S,'1C'!B:B,"new",0),1,7)&amp;IF(BC207=1,IF(L207&lt;&gt;"",_xlfn.XLOOKUP(L207,Colors!A:A,Colors!B:B,"new",0),"требуется цвет"),""),0))</f>
        <v>06-099-18</v>
      </c>
      <c r="C207" s="44" t="s">
        <v>2244</v>
      </c>
      <c r="D207" s="43" t="str">
        <f>IF(A207&lt;&gt;"",_xlfn.XLOOKUP(C207,'1C'!S:S,'1C'!T:T,"",0),"")</f>
        <v>Seattle Rainers Archive MILB</v>
      </c>
      <c r="E207" s="43" t="str">
        <f>IF(F207&lt;&gt;"",IFERROR(VLOOKUP(F207,Категории!A:B,2,0),""),"Требуется категория")</f>
        <v>Бейсболки</v>
      </c>
      <c r="F207" s="43" t="str">
        <f>IF(A207&lt;&gt;"",IF(BA207&gt;0,_xlfn.XLOOKUP(A207,'1C'!A:A,'1C'!J:J,"",0),_xlfn.XLOOKUP(C207,'1C'!S:S,'1C'!J:J,"",0)),"")</f>
        <v>Бейсболка</v>
      </c>
      <c r="G207" s="43" t="str">
        <f>IF(C207&lt;&gt;"",IF(BA207&gt;0,_xlfn.XLOOKUP(A207,'1C'!A:A,'1C'!L:L,"",0),_xlfn.XLOOKUP(C207,'1C'!S:S,'1C'!L:L,"",0)),"")</f>
        <v>AMERICAN NEEDLE-Sport</v>
      </c>
      <c r="H207" s="43" t="str">
        <f>IF(A207&lt;&gt;"",_xlfn.XLOOKUP(A207,'1C'!A:A,'1C'!M:M,_xlfn.XLOOKUP(C207,'1C'!S:S,'1C'!M:M,"",0),0))</f>
        <v>всесезон</v>
      </c>
      <c r="J207" s="43" t="str">
        <f>'1C'!$AF$1</f>
        <v>American Needle</v>
      </c>
      <c r="K207" s="104" t="s">
        <v>1242</v>
      </c>
      <c r="L207" s="59" t="str">
        <f>IF(K207&lt;&gt;"",IFERROR(VLOOKUP(A207,'1C'!A:T,8,0),IFERROR(VLOOKUP(K207,Colors!D:E,2,0),"")),"")</f>
        <v>красный</v>
      </c>
      <c r="M207" s="59" t="str">
        <f>IF(K207&lt;&gt;"",IFERROR(VLOOKUP(A207,'1C'!A:T,18,0),IFERROR(VLOOKUP(K207,Colors!D:E,2,0),"")),"")</f>
        <v>красный</v>
      </c>
      <c r="N207" s="147" t="str">
        <f>IF(A207&lt;&gt;"",_xlfn.XLOOKUP(A207,'1C'!A:A,'1C'!I:I,_xlfn.XLOOKUP(C207,'1C'!S:S,'1C'!I:I,"",0),0),"")</f>
        <v>100% хлопок</v>
      </c>
      <c r="P207" s="43" t="str">
        <f>IF(A207&lt;&gt;"",_xlfn.XLOOKUP(A207,'1C'!A:A,'1C'!N:N,_xlfn.XLOOKUP(C207,'1C'!S:S,'1C'!N:N,"",0),0),"")</f>
        <v>хлопковые</v>
      </c>
      <c r="Q207" s="59" t="s">
        <v>15</v>
      </c>
      <c r="R207" s="43" t="str">
        <f>IF(A207&lt;&gt;"",_xlfn.XLOOKUP(A207,'1C'!A:A,'1C'!K:K,_xlfn.XLOOKUP(C207,'1C'!S:S,'1C'!K:K,"",0),0),"")</f>
        <v>Унисекс</v>
      </c>
      <c r="S207" s="44">
        <v>12</v>
      </c>
      <c r="AQ207" s="59">
        <f t="shared" si="1"/>
        <v>12</v>
      </c>
      <c r="AR207" s="43" t="str">
        <f>IF(A207&lt;&gt;"",_xlfn.XLOOKUP(_xlfn.XLOOKUP(A207,'1C'!A:A,'1C'!O:O,_xlfn.XLOOKUP(C207,'1C'!S:S,'1C'!O:O,"",0),0),Settings!N:N,Settings!O:O,"",0),"")</f>
        <v>BD</v>
      </c>
      <c r="AS207" s="56" t="str">
        <f ca="1">IF(BA207&gt;0,_xlfn.XLOOKUP(A207,'1C'!$A:$A,'1C'!P:P,"",0,),IF(AR207&lt;&gt;"",VLOOKUP(AR207,INDIRECT(SUBSTITUTE($J207," ","")&amp;"Manufactures"),3,0),"Требуется код страны"))</f>
        <v>American Needle, Inc; 1275 Busch Parkway, Buffalo Grove, IL 60089, USA</v>
      </c>
      <c r="AT207" s="56" t="str">
        <f ca="1">IF(BA207&gt;0,_xlfn.XLOOKUP(A207,'1C'!$A:$A,'1C'!O:O,"",0),IF(AR207&lt;&gt;"",VLOOKUP(AR207,INDIRECT(SUBSTITUTE($J207," ","")&amp;"Manufactures"),2,0),"Требуется код страны"))</f>
        <v>Бангладеш</v>
      </c>
      <c r="AU207" s="76">
        <f t="shared" si="2"/>
        <v>0.1</v>
      </c>
      <c r="AV207" s="43">
        <f t="shared" si="3"/>
        <v>0.15000000000000002</v>
      </c>
      <c r="AW207" s="43">
        <f t="shared" si="4"/>
        <v>1.2000000000000002</v>
      </c>
      <c r="AX207" s="43">
        <f t="shared" si="5"/>
        <v>1.8000000000000003</v>
      </c>
      <c r="AY207" s="171">
        <v>8.2874999999999996</v>
      </c>
      <c r="AZ207" s="172">
        <f t="shared" si="6"/>
        <v>99.449999999999989</v>
      </c>
      <c r="BA207" s="45">
        <f>IF(A207&lt;&gt;"",IF(_xlfn.XLOOKUP(A207,'1C'!A:A,'1C'!A:A,0,0)&gt;0,1,0),"")</f>
        <v>1</v>
      </c>
      <c r="BB207" s="150">
        <f>IF(C207&lt;&gt;"",IF(_xlfn.XLOOKUP(C207,'1C'!S:S,'1C'!S:S,0,0)&gt;0,0,1),"")</f>
        <v>0</v>
      </c>
      <c r="BC207" s="45">
        <f t="shared" si="7"/>
        <v>0</v>
      </c>
    </row>
    <row r="208" spans="1:55" ht="119.65" customHeight="1">
      <c r="A208" s="43" t="str">
        <f t="shared" si="0"/>
        <v>44820A-NASAnavy</v>
      </c>
      <c r="B208" s="45" t="str">
        <f>IF(C208&lt;&gt;"",_xlfn.XLOOKUP(A208,'1C'!A:A,'1C'!B:B,MID(_xlfn.XLOOKUP(C208,'1C'!S:S,'1C'!B:B,"new",0),1,7)&amp;IF(BC208=1,IF(L208&lt;&gt;"",_xlfn.XLOOKUP(L208,Colors!A:A,Colors!B:B,"new",0),"требуется цвет"),""),0))</f>
        <v>06-101-16</v>
      </c>
      <c r="C208" s="44" t="s">
        <v>2245</v>
      </c>
      <c r="D208" s="43" t="str">
        <f>IF(A208&lt;&gt;"",_xlfn.XLOOKUP(C208,'1C'!S:S,'1C'!T:T,"",0),"")</f>
        <v>Space with NASA</v>
      </c>
      <c r="E208" s="43" t="str">
        <f>IF(F208&lt;&gt;"",IFERROR(VLOOKUP(F208,Категории!A:B,2,0),""),"Требуется категория")</f>
        <v>Бейсболки</v>
      </c>
      <c r="F208" s="43" t="str">
        <f>IF(A208&lt;&gt;"",IF(BA208&gt;0,_xlfn.XLOOKUP(A208,'1C'!A:A,'1C'!J:J,"",0),_xlfn.XLOOKUP(C208,'1C'!S:S,'1C'!J:J,"",0)),"")</f>
        <v>Бейсболка</v>
      </c>
      <c r="G208" s="43" t="str">
        <f>IF(C208&lt;&gt;"",IF(BA208&gt;0,_xlfn.XLOOKUP(A208,'1C'!A:A,'1C'!L:L,"",0),_xlfn.XLOOKUP(C208,'1C'!S:S,'1C'!L:L,"",0)),"")</f>
        <v>Space</v>
      </c>
      <c r="H208" s="43" t="str">
        <f>IF(A208&lt;&gt;"",_xlfn.XLOOKUP(A208,'1C'!A:A,'1C'!M:M,_xlfn.XLOOKUP(C208,'1C'!S:S,'1C'!M:M,"",0),0))</f>
        <v>всесезон</v>
      </c>
      <c r="J208" s="43" t="str">
        <f>'1C'!$AF$1</f>
        <v>American Needle</v>
      </c>
      <c r="K208" s="104" t="s">
        <v>818</v>
      </c>
      <c r="L208" s="59" t="str">
        <f>IF(K208&lt;&gt;"",IFERROR(VLOOKUP(A208,'1C'!A:T,8,0),IFERROR(VLOOKUP(K208,Colors!D:E,2,0),"")),"")</f>
        <v>темно-синий</v>
      </c>
      <c r="M208" s="59" t="str">
        <f>IF(K208&lt;&gt;"",IFERROR(VLOOKUP(A208,'1C'!A:T,18,0),IFERROR(VLOOKUP(K208,Colors!D:E,2,0),"")),"")</f>
        <v>синий</v>
      </c>
      <c r="N208" s="147" t="str">
        <f>IF(A208&lt;&gt;"",_xlfn.XLOOKUP(A208,'1C'!A:A,'1C'!I:I,_xlfn.XLOOKUP(C208,'1C'!S:S,'1C'!I:I,"",0),0),"")</f>
        <v>100% хлопок</v>
      </c>
      <c r="P208" s="43" t="str">
        <f>IF(A208&lt;&gt;"",_xlfn.XLOOKUP(A208,'1C'!A:A,'1C'!N:N,_xlfn.XLOOKUP(C208,'1C'!S:S,'1C'!N:N,"",0),0),"")</f>
        <v>хлопковые</v>
      </c>
      <c r="Q208" s="59" t="s">
        <v>15</v>
      </c>
      <c r="R208" s="43" t="str">
        <f>IF(A208&lt;&gt;"",_xlfn.XLOOKUP(A208,'1C'!A:A,'1C'!K:K,_xlfn.XLOOKUP(C208,'1C'!S:S,'1C'!K:K,"",0),0),"")</f>
        <v>Унисекс</v>
      </c>
      <c r="S208" s="44">
        <v>26</v>
      </c>
      <c r="AQ208" s="59">
        <f t="shared" si="1"/>
        <v>26</v>
      </c>
      <c r="AR208" s="43" t="str">
        <f>IF(A208&lt;&gt;"",_xlfn.XLOOKUP(_xlfn.XLOOKUP(A208,'1C'!A:A,'1C'!O:O,_xlfn.XLOOKUP(C208,'1C'!S:S,'1C'!O:O,"",0),0),Settings!N:N,Settings!O:O,"",0),"")</f>
        <v>CN</v>
      </c>
      <c r="AS208" s="56" t="str">
        <f ca="1">IF(BA208&gt;0,_xlfn.XLOOKUP(A208,'1C'!$A:$A,'1C'!P:P,"",0,),IF(AR208&lt;&gt;"",VLOOKUP(AR208,INDIRECT(SUBSTITUTE($J208," ","")&amp;"Manufactures"),3,0),"Требуется код страны"))</f>
        <v>American Needle, Inc; 1275 Busch Parkway, Buffalo Grove, IL 60089, USA</v>
      </c>
      <c r="AT208" s="56" t="str">
        <f ca="1">IF(BA208&gt;0,_xlfn.XLOOKUP(A208,'1C'!$A:$A,'1C'!O:O,"",0),IF(AR208&lt;&gt;"",VLOOKUP(AR208,INDIRECT(SUBSTITUTE($J208," ","")&amp;"Manufactures"),2,0),"Требуется код страны"))</f>
        <v>Китай</v>
      </c>
      <c r="AU208" s="76">
        <f t="shared" si="2"/>
        <v>0.1</v>
      </c>
      <c r="AV208" s="43">
        <f t="shared" si="3"/>
        <v>0.15000000000000002</v>
      </c>
      <c r="AW208" s="43">
        <f t="shared" si="4"/>
        <v>2.6</v>
      </c>
      <c r="AX208" s="43">
        <f t="shared" si="5"/>
        <v>3.9000000000000004</v>
      </c>
      <c r="AY208" s="171">
        <v>8.9250000000000007</v>
      </c>
      <c r="AZ208" s="172">
        <f t="shared" si="6"/>
        <v>232.05</v>
      </c>
      <c r="BA208" s="45">
        <f>IF(A208&lt;&gt;"",IF(_xlfn.XLOOKUP(A208,'1C'!A:A,'1C'!A:A,0,0)&gt;0,1,0),"")</f>
        <v>1</v>
      </c>
      <c r="BB208" s="150">
        <f>IF(C208&lt;&gt;"",IF(_xlfn.XLOOKUP(C208,'1C'!S:S,'1C'!S:S,0,0)&gt;0,0,1),"")</f>
        <v>0</v>
      </c>
      <c r="BC208" s="45">
        <f t="shared" si="7"/>
        <v>0</v>
      </c>
    </row>
    <row r="209" spans="1:55" ht="132.94999999999999" customHeight="1">
      <c r="A209" s="43" t="str">
        <f t="shared" si="0"/>
        <v>44890D-CALIblk</v>
      </c>
      <c r="B209" s="45" t="str">
        <f>IF(C209&lt;&gt;"",_xlfn.XLOOKUP(A209,'1C'!A:A,'1C'!B:B,MID(_xlfn.XLOOKUP(C209,'1C'!S:S,'1C'!B:B,"new",0),1,7)&amp;IF(BC209=1,IF(L209&lt;&gt;"",_xlfn.XLOOKUP(L209,Colors!A:A,Colors!B:B,"new",0),"требуется цвет"),""),0))</f>
        <v>06-104-09</v>
      </c>
      <c r="C209" s="44" t="s">
        <v>2246</v>
      </c>
      <c r="D209" s="43" t="str">
        <f>IF(A209&lt;&gt;"",_xlfn.XLOOKUP(C209,'1C'!S:S,'1C'!T:T,"",0),"")</f>
        <v>California</v>
      </c>
      <c r="E209" s="43" t="str">
        <f>IF(F209&lt;&gt;"",IFERROR(VLOOKUP(F209,Категории!A:B,2,0),""),"Требуется категория")</f>
        <v>Бейсболки</v>
      </c>
      <c r="F209" s="43" t="str">
        <f>IF(A209&lt;&gt;"",IF(BA209&gt;0,_xlfn.XLOOKUP(A209,'1C'!A:A,'1C'!J:J,"",0),_xlfn.XLOOKUP(C209,'1C'!S:S,'1C'!J:J,"",0)),"")</f>
        <v>Бейсболка с сеточкой</v>
      </c>
      <c r="G209" s="43" t="str">
        <f>IF(C209&lt;&gt;"",IF(BA209&gt;0,_xlfn.XLOOKUP(A209,'1C'!A:A,'1C'!L:L,"",0),_xlfn.XLOOKUP(C209,'1C'!S:S,'1C'!L:L,"",0)),"")</f>
        <v>AMERICAN NEEDLE-State</v>
      </c>
      <c r="H209" s="43" t="str">
        <f>IF(A209&lt;&gt;"",_xlfn.XLOOKUP(A209,'1C'!A:A,'1C'!M:M,_xlfn.XLOOKUP(C209,'1C'!S:S,'1C'!M:M,"",0),0))</f>
        <v>всесезон</v>
      </c>
      <c r="J209" s="43" t="str">
        <f>'1C'!$AF$1</f>
        <v>American Needle</v>
      </c>
      <c r="K209" s="104" t="s">
        <v>843</v>
      </c>
      <c r="L209" s="59" t="str">
        <f>IF(K209&lt;&gt;"",IFERROR(VLOOKUP(A209,'1C'!A:T,8,0),IFERROR(VLOOKUP(K209,Colors!D:E,2,0),"")),"")</f>
        <v>черный</v>
      </c>
      <c r="M209" s="59" t="str">
        <f>IF(K209&lt;&gt;"",IFERROR(VLOOKUP(A209,'1C'!A:T,18,0),IFERROR(VLOOKUP(K209,Colors!D:E,2,0),"")),"")</f>
        <v>черный</v>
      </c>
      <c r="N209" s="147" t="str">
        <f>IF(A209&lt;&gt;"",_xlfn.XLOOKUP(A209,'1C'!A:A,'1C'!I:I,_xlfn.XLOOKUP(C209,'1C'!S:S,'1C'!I:I,"",0),0),"")</f>
        <v>100% полиэстер</v>
      </c>
      <c r="P209" s="43">
        <f>IF(A209&lt;&gt;"",_xlfn.XLOOKUP(A209,'1C'!A:A,'1C'!N:N,_xlfn.XLOOKUP(C209,'1C'!S:S,'1C'!N:N,"",0),0),"")</f>
        <v>0</v>
      </c>
      <c r="Q209" s="59" t="s">
        <v>15</v>
      </c>
      <c r="R209" s="43" t="str">
        <f>IF(A209&lt;&gt;"",_xlfn.XLOOKUP(A209,'1C'!A:A,'1C'!K:K,_xlfn.XLOOKUP(C209,'1C'!S:S,'1C'!K:K,"",0),0),"")</f>
        <v>Унисекс</v>
      </c>
      <c r="S209" s="44">
        <v>18</v>
      </c>
      <c r="AQ209" s="59">
        <f t="shared" si="1"/>
        <v>18</v>
      </c>
      <c r="AR209" s="43" t="str">
        <f>IF(A209&lt;&gt;"",_xlfn.XLOOKUP(_xlfn.XLOOKUP(A209,'1C'!A:A,'1C'!O:O,_xlfn.XLOOKUP(C209,'1C'!S:S,'1C'!O:O,"",0),0),Settings!N:N,Settings!O:O,"",0),"")</f>
        <v>CN</v>
      </c>
      <c r="AS209" s="56" t="str">
        <f ca="1">IF(BA209&gt;0,_xlfn.XLOOKUP(A209,'1C'!$A:$A,'1C'!P:P,"",0,),IF(AR209&lt;&gt;"",VLOOKUP(AR209,INDIRECT(SUBSTITUTE($J209," ","")&amp;"Manufactures"),3,0),"Требуется код страны"))</f>
        <v>American Needle, Inc; 1275 Busch Parkway, Buffalo Grove, IL 60089, USA</v>
      </c>
      <c r="AT209" s="56" t="str">
        <f ca="1">IF(BA209&gt;0,_xlfn.XLOOKUP(A209,'1C'!$A:$A,'1C'!O:O,"",0),IF(AR209&lt;&gt;"",VLOOKUP(AR209,INDIRECT(SUBSTITUTE($J209," ","")&amp;"Manufactures"),2,0),"Требуется код страны"))</f>
        <v>Китай</v>
      </c>
      <c r="AU209" s="76">
        <f t="shared" si="2"/>
        <v>0.1</v>
      </c>
      <c r="AV209" s="43">
        <f t="shared" si="3"/>
        <v>0.15000000000000002</v>
      </c>
      <c r="AW209" s="43">
        <f t="shared" si="4"/>
        <v>1.8</v>
      </c>
      <c r="AX209" s="43">
        <f t="shared" si="5"/>
        <v>2.7</v>
      </c>
      <c r="AY209" s="171">
        <v>9.7749999999999986</v>
      </c>
      <c r="AZ209" s="172">
        <f t="shared" si="6"/>
        <v>175.95</v>
      </c>
      <c r="BA209" s="45">
        <f>IF(A209&lt;&gt;"",IF(_xlfn.XLOOKUP(A209,'1C'!A:A,'1C'!A:A,0,0)&gt;0,1,0),"")</f>
        <v>1</v>
      </c>
      <c r="BB209" s="150">
        <f>IF(C209&lt;&gt;"",IF(_xlfn.XLOOKUP(C209,'1C'!S:S,'1C'!S:S,0,0)&gt;0,0,1),"")</f>
        <v>0</v>
      </c>
      <c r="BC209" s="45">
        <f t="shared" si="7"/>
        <v>0</v>
      </c>
    </row>
    <row r="210" spans="1:55" ht="119.65" customHeight="1">
      <c r="A210" s="43" t="str">
        <f t="shared" si="0"/>
        <v>44930A-CALIwhite - black</v>
      </c>
      <c r="B210" s="45" t="str">
        <f>IF(C210&lt;&gt;"",_xlfn.XLOOKUP(A210,'1C'!A:A,'1C'!B:B,MID(_xlfn.XLOOKUP(C210,'1C'!S:S,'1C'!B:B,"new",0),1,7)&amp;IF(BC210=1,IF(L210&lt;&gt;"",_xlfn.XLOOKUP(L210,Colors!A:A,Colors!B:B,"new",0),"требуется цвет"),""),0))</f>
        <v>new</v>
      </c>
      <c r="C210" s="44" t="s">
        <v>2247</v>
      </c>
      <c r="D210" s="44" t="str">
        <f>Order!C208</f>
        <v>PACE SLOUCH</v>
      </c>
      <c r="E210" s="43" t="str">
        <f>IF(F210&lt;&gt;"",IFERROR(VLOOKUP(F210,Категории!A:B,2,0),""),"Требуется категория")</f>
        <v>Бейсболки</v>
      </c>
      <c r="F210" s="44" t="s">
        <v>327</v>
      </c>
      <c r="G210" s="44" t="s">
        <v>884</v>
      </c>
      <c r="H210" s="44" t="s">
        <v>388</v>
      </c>
      <c r="J210" s="43" t="str">
        <f>'1C'!$AF$1</f>
        <v>American Needle</v>
      </c>
      <c r="K210" s="104" t="s">
        <v>2298</v>
      </c>
      <c r="L210" s="58" t="s">
        <v>57</v>
      </c>
      <c r="M210" s="58" t="s">
        <v>57</v>
      </c>
      <c r="N210" s="141" t="str">
        <f>Order!B208</f>
        <v>97% Полиэстер - 3% Спандекс</v>
      </c>
      <c r="Q210" s="59" t="s">
        <v>15</v>
      </c>
      <c r="R210" s="58" t="s">
        <v>382</v>
      </c>
      <c r="S210" s="44">
        <v>6</v>
      </c>
      <c r="AQ210" s="59">
        <f t="shared" si="1"/>
        <v>6</v>
      </c>
      <c r="AR210" s="66" t="str">
        <f>Order!A208</f>
        <v>CN</v>
      </c>
      <c r="AS210" s="56" t="str">
        <f ca="1">IF(BA210&gt;0,_xlfn.XLOOKUP(A210,'1C'!$A:$A,'1C'!P:P,"",0,),IF(AR210&lt;&gt;"",VLOOKUP(AR210,INDIRECT(SUBSTITUTE($J210," ","")&amp;"Manufactures"),3,0),"Требуется код страны"))</f>
        <v>American Needle, Inc; 1275 Busch Parkway, Buffalo Grove, IL 60089, USA</v>
      </c>
      <c r="AT210" s="56" t="str">
        <f ca="1">IF(BA210&gt;0,_xlfn.XLOOKUP(A210,'1C'!$A:$A,'1C'!O:O,"",0),IF(AR210&lt;&gt;"",VLOOKUP(AR210,INDIRECT(SUBSTITUTE($J210," ","")&amp;"Manufactures"),2,0),"Требуется код страны"))</f>
        <v>Китай</v>
      </c>
      <c r="AU210" s="76">
        <f t="shared" si="2"/>
        <v>0.1</v>
      </c>
      <c r="AV210" s="43">
        <f t="shared" si="3"/>
        <v>0.15000000000000002</v>
      </c>
      <c r="AW210" s="43">
        <f t="shared" si="4"/>
        <v>0.60000000000000009</v>
      </c>
      <c r="AX210" s="43">
        <f t="shared" si="5"/>
        <v>0.90000000000000013</v>
      </c>
      <c r="AY210" s="171">
        <v>9.1383333333333336</v>
      </c>
      <c r="AZ210" s="172">
        <f t="shared" si="6"/>
        <v>54.83</v>
      </c>
      <c r="BA210" s="45">
        <f>IF(A210&lt;&gt;"",IF(_xlfn.XLOOKUP(A210,'1C'!A:A,'1C'!A:A,0,0)&gt;0,1,0),"")</f>
        <v>0</v>
      </c>
      <c r="BB210" s="150">
        <f>IF(C210&lt;&gt;"",IF(_xlfn.XLOOKUP(C210,'1C'!S:S,'1C'!S:S,0,0)&gt;0,0,1),"")</f>
        <v>1</v>
      </c>
      <c r="BC210" s="45" t="str">
        <f t="shared" si="7"/>
        <v>-</v>
      </c>
    </row>
    <row r="211" spans="1:55" ht="127.5" customHeight="1">
      <c r="A211" s="43" t="str">
        <f t="shared" si="0"/>
        <v>45000A-NASApblu</v>
      </c>
      <c r="B211" s="45" t="str">
        <f>IF(C211&lt;&gt;"",_xlfn.XLOOKUP(A211,'1C'!A:A,'1C'!B:B,MID(_xlfn.XLOOKUP(C211,'1C'!S:S,'1C'!B:B,"new",0),1,7)&amp;IF(BC211=1,IF(L211&lt;&gt;"",_xlfn.XLOOKUP(L211,Colors!A:A,Colors!B:B,"new",0),"требуется цвет"),""),0))</f>
        <v>06-110-19</v>
      </c>
      <c r="C211" s="44" t="s">
        <v>2248</v>
      </c>
      <c r="D211" s="43" t="str">
        <f>IF(A211&lt;&gt;"",_xlfn.XLOOKUP(C211,'1C'!S:S,'1C'!T:T,"",0),"")</f>
        <v>Space with NASA</v>
      </c>
      <c r="E211" s="43" t="str">
        <f>IF(F211&lt;&gt;"",IFERROR(VLOOKUP(F211,Категории!A:B,2,0),""),"Требуется категория")</f>
        <v>Бейсболки</v>
      </c>
      <c r="F211" s="43" t="str">
        <f>IF(A211&lt;&gt;"",IF(BA211&gt;0,_xlfn.XLOOKUP(A211,'1C'!A:A,'1C'!J:J,"",0),_xlfn.XLOOKUP(C211,'1C'!S:S,'1C'!J:J,"",0)),"")</f>
        <v>Бейсболка</v>
      </c>
      <c r="G211" s="43" t="str">
        <f>IF(C211&lt;&gt;"",IF(BA211&gt;0,_xlfn.XLOOKUP(A211,'1C'!A:A,'1C'!L:L,"",0),_xlfn.XLOOKUP(C211,'1C'!S:S,'1C'!L:L,"",0)),"")</f>
        <v>AMERICAN NEEDLE-Space</v>
      </c>
      <c r="H211" s="43" t="str">
        <f>IF(A211&lt;&gt;"",_xlfn.XLOOKUP(A211,'1C'!A:A,'1C'!M:M,_xlfn.XLOOKUP(C211,'1C'!S:S,'1C'!M:M,"",0),0))</f>
        <v>всесезон</v>
      </c>
      <c r="J211" s="43" t="str">
        <f>'1C'!$AF$1</f>
        <v>American Needle</v>
      </c>
      <c r="K211" s="104" t="s">
        <v>1283</v>
      </c>
      <c r="L211" s="59" t="str">
        <f>IF(K211&lt;&gt;"",IFERROR(VLOOKUP(A211,'1C'!A:T,8,0),IFERROR(VLOOKUP(K211,Colors!D:E,2,0),"")),"")</f>
        <v>голубой</v>
      </c>
      <c r="M211" s="59" t="str">
        <f>IF(K211&lt;&gt;"",IFERROR(VLOOKUP(A211,'1C'!A:T,18,0),IFERROR(VLOOKUP(K211,Colors!D:E,2,0),"")),"")</f>
        <v>голубой</v>
      </c>
      <c r="N211" s="147" t="str">
        <f>IF(A211&lt;&gt;"",_xlfn.XLOOKUP(A211,'1C'!A:A,'1C'!I:I,_xlfn.XLOOKUP(C211,'1C'!S:S,'1C'!I:I,"",0),0),"")</f>
        <v>58% полиэстер - 42% нейлон</v>
      </c>
      <c r="P211" s="43" t="str">
        <f>IF(A211&lt;&gt;"",_xlfn.XLOOKUP(A211,'1C'!A:A,'1C'!N:N,_xlfn.XLOOKUP(C211,'1C'!S:S,'1C'!N:N,"",0),0),"")</f>
        <v>хлопковые</v>
      </c>
      <c r="Q211" s="59" t="s">
        <v>15</v>
      </c>
      <c r="R211" s="43" t="str">
        <f>IF(A211&lt;&gt;"",_xlfn.XLOOKUP(A211,'1C'!A:A,'1C'!K:K,_xlfn.XLOOKUP(C211,'1C'!S:S,'1C'!K:K,"",0),0),"")</f>
        <v>Унисекс</v>
      </c>
      <c r="S211" s="44">
        <v>11</v>
      </c>
      <c r="AQ211" s="59">
        <f t="shared" si="1"/>
        <v>11</v>
      </c>
      <c r="AR211" s="43" t="str">
        <f>IF(A211&lt;&gt;"",_xlfn.XLOOKUP(_xlfn.XLOOKUP(A211,'1C'!A:A,'1C'!O:O,_xlfn.XLOOKUP(C211,'1C'!S:S,'1C'!O:O,"",0),0),Settings!N:N,Settings!O:O,"",0),"")</f>
        <v>CN</v>
      </c>
      <c r="AS211" s="56" t="str">
        <f ca="1">IF(BA211&gt;0,_xlfn.XLOOKUP(A211,'1C'!$A:$A,'1C'!P:P,"",0,),IF(AR211&lt;&gt;"",VLOOKUP(AR211,INDIRECT(SUBSTITUTE($J211," ","")&amp;"Manufactures"),3,0),"Требуется код страны"))</f>
        <v>American Needle, Inc; 1275 Busch Parkway, Buffalo Grove, IL 60089, USA</v>
      </c>
      <c r="AT211" s="56" t="str">
        <f ca="1">IF(BA211&gt;0,_xlfn.XLOOKUP(A211,'1C'!$A:$A,'1C'!O:O,"",0),IF(AR211&lt;&gt;"",VLOOKUP(AR211,INDIRECT(SUBSTITUTE($J211," ","")&amp;"Manufactures"),2,0),"Требуется код страны"))</f>
        <v>Китай</v>
      </c>
      <c r="AU211" s="76">
        <f t="shared" si="2"/>
        <v>0.1</v>
      </c>
      <c r="AV211" s="43">
        <f t="shared" si="3"/>
        <v>0.15000000000000002</v>
      </c>
      <c r="AW211" s="43">
        <f t="shared" si="4"/>
        <v>1.1000000000000001</v>
      </c>
      <c r="AX211" s="43">
        <f t="shared" si="5"/>
        <v>1.6500000000000004</v>
      </c>
      <c r="AY211" s="171">
        <v>7.4372727272727275</v>
      </c>
      <c r="AZ211" s="172">
        <f t="shared" si="6"/>
        <v>81.81</v>
      </c>
      <c r="BA211" s="45">
        <f>IF(A211&lt;&gt;"",IF(_xlfn.XLOOKUP(A211,'1C'!A:A,'1C'!A:A,0,0)&gt;0,1,0),"")</f>
        <v>1</v>
      </c>
      <c r="BB211" s="150">
        <f>IF(C211&lt;&gt;"",IF(_xlfn.XLOOKUP(C211,'1C'!S:S,'1C'!S:S,0,0)&gt;0,0,1),"")</f>
        <v>0</v>
      </c>
      <c r="BC211" s="45">
        <f t="shared" si="7"/>
        <v>0</v>
      </c>
    </row>
    <row r="212" spans="1:55" ht="128.85" customHeight="1">
      <c r="A212" s="43" t="str">
        <f t="shared" si="0"/>
        <v>45020A-AMERblack</v>
      </c>
      <c r="B212" s="45" t="str">
        <f>IF(C212&lt;&gt;"",_xlfn.XLOOKUP(A212,'1C'!A:A,'1C'!B:B,MID(_xlfn.XLOOKUP(C212,'1C'!S:S,'1C'!B:B,"new",0),1,7)&amp;IF(BC212=1,IF(L212&lt;&gt;"",_xlfn.XLOOKUP(L212,Colors!A:A,Colors!B:B,"new",0),"требуется цвет"),""),0))</f>
        <v>06-328-09</v>
      </c>
      <c r="C212" s="44" t="s">
        <v>2249</v>
      </c>
      <c r="D212" s="43" t="str">
        <f>IF(A212&lt;&gt;"",_xlfn.XLOOKUP(C212,'1C'!S:S,'1C'!T:T,"",0),"")</f>
        <v>Americana Conrad</v>
      </c>
      <c r="E212" s="43" t="str">
        <f>IF(F212&lt;&gt;"",IFERROR(VLOOKUP(F212,Категории!A:B,2,0),""),"Требуется категория")</f>
        <v>Бейсболки</v>
      </c>
      <c r="F212" s="43" t="str">
        <f>IF(A212&lt;&gt;"",IF(BA212&gt;0,_xlfn.XLOOKUP(A212,'1C'!A:A,'1C'!J:J,"",0),_xlfn.XLOOKUP(C212,'1C'!S:S,'1C'!J:J,"",0)),"")</f>
        <v>Бейсболка</v>
      </c>
      <c r="G212" s="43" t="str">
        <f>IF(C212&lt;&gt;"",IF(BA212&gt;0,_xlfn.XLOOKUP(A212,'1C'!A:A,'1C'!L:L,"",0),_xlfn.XLOOKUP(C212,'1C'!S:S,'1C'!L:L,"",0)),"")</f>
        <v>State</v>
      </c>
      <c r="H212" s="43" t="str">
        <f>IF(A212&lt;&gt;"",_xlfn.XLOOKUP(A212,'1C'!A:A,'1C'!M:M,_xlfn.XLOOKUP(C212,'1C'!S:S,'1C'!M:M,"",0),0))</f>
        <v>всесезон</v>
      </c>
      <c r="J212" s="43" t="str">
        <f>'1C'!$AF$1</f>
        <v>American Needle</v>
      </c>
      <c r="K212" s="104" t="s">
        <v>819</v>
      </c>
      <c r="L212" s="59" t="str">
        <f>IF(K212&lt;&gt;"",IFERROR(VLOOKUP(A212,'1C'!A:T,8,0),IFERROR(VLOOKUP(K212,Colors!D:E,2,0),"")),"")</f>
        <v>черный</v>
      </c>
      <c r="M212" s="59" t="str">
        <f>IF(K212&lt;&gt;"",IFERROR(VLOOKUP(A212,'1C'!A:T,18,0),IFERROR(VLOOKUP(K212,Colors!D:E,2,0),"")),"")</f>
        <v>черный</v>
      </c>
      <c r="N212" s="147" t="str">
        <f>IF(A212&lt;&gt;"",_xlfn.XLOOKUP(A212,'1C'!A:A,'1C'!I:I,_xlfn.XLOOKUP(C212,'1C'!S:S,'1C'!I:I,"",0),0),"")</f>
        <v>100% хлопок</v>
      </c>
      <c r="P212" s="43" t="str">
        <f>IF(A212&lt;&gt;"",_xlfn.XLOOKUP(A212,'1C'!A:A,'1C'!N:N,_xlfn.XLOOKUP(C212,'1C'!S:S,'1C'!N:N,"",0),0),"")</f>
        <v>хлопковые</v>
      </c>
      <c r="Q212" s="59" t="s">
        <v>15</v>
      </c>
      <c r="R212" s="43" t="str">
        <f>IF(A212&lt;&gt;"",_xlfn.XLOOKUP(A212,'1C'!A:A,'1C'!K:K,_xlfn.XLOOKUP(C212,'1C'!S:S,'1C'!K:K,"",0),0),"")</f>
        <v>Унисекс</v>
      </c>
      <c r="S212" s="44">
        <v>52</v>
      </c>
      <c r="AQ212" s="59">
        <f t="shared" si="1"/>
        <v>52</v>
      </c>
      <c r="AR212" s="43" t="str">
        <f>IF(A212&lt;&gt;"",_xlfn.XLOOKUP(_xlfn.XLOOKUP(A212,'1C'!A:A,'1C'!O:O,_xlfn.XLOOKUP(C212,'1C'!S:S,'1C'!O:O,"",0),0),Settings!N:N,Settings!O:O,"",0),"")</f>
        <v>CN</v>
      </c>
      <c r="AS212" s="56" t="str">
        <f ca="1">IF(BA212&gt;0,_xlfn.XLOOKUP(A212,'1C'!$A:$A,'1C'!P:P,"",0,),IF(AR212&lt;&gt;"",VLOOKUP(AR212,INDIRECT(SUBSTITUTE($J212," ","")&amp;"Manufactures"),3,0),"Требуется код страны"))</f>
        <v>American Needle, Inc; 1275 Busch Parkway, Buffalo Grove, IL 60089, USA</v>
      </c>
      <c r="AT212" s="56" t="str">
        <f ca="1">IF(BA212&gt;0,_xlfn.XLOOKUP(A212,'1C'!$A:$A,'1C'!O:O,"",0),IF(AR212&lt;&gt;"",VLOOKUP(AR212,INDIRECT(SUBSTITUTE($J212," ","")&amp;"Manufactures"),2,0),"Требуется код страны"))</f>
        <v>Китай</v>
      </c>
      <c r="AU212" s="76">
        <f t="shared" si="2"/>
        <v>0.1</v>
      </c>
      <c r="AV212" s="43">
        <f t="shared" si="3"/>
        <v>0.15000000000000002</v>
      </c>
      <c r="AW212" s="43">
        <f t="shared" si="4"/>
        <v>5.2</v>
      </c>
      <c r="AX212" s="43">
        <f t="shared" si="5"/>
        <v>7.8000000000000007</v>
      </c>
      <c r="AY212" s="171">
        <v>6.8000000000000007</v>
      </c>
      <c r="AZ212" s="172">
        <f t="shared" si="6"/>
        <v>353.6</v>
      </c>
      <c r="BA212" s="45">
        <f>IF(A212&lt;&gt;"",IF(_xlfn.XLOOKUP(A212,'1C'!A:A,'1C'!A:A,0,0)&gt;0,1,0),"")</f>
        <v>1</v>
      </c>
      <c r="BB212" s="150">
        <f>IF(C212&lt;&gt;"",IF(_xlfn.XLOOKUP(C212,'1C'!S:S,'1C'!S:S,0,0)&gt;0,0,1),"")</f>
        <v>0</v>
      </c>
      <c r="BC212" s="45">
        <f t="shared" si="7"/>
        <v>0</v>
      </c>
    </row>
    <row r="213" spans="1:55" ht="132.94999999999999" customHeight="1">
      <c r="A213" s="43" t="str">
        <f t="shared" si="0"/>
        <v>45020A-AMERlight olive</v>
      </c>
      <c r="B213" s="45" t="str">
        <f>IF(C213&lt;&gt;"",_xlfn.XLOOKUP(A213,'1C'!A:A,'1C'!B:B,MID(_xlfn.XLOOKUP(C213,'1C'!S:S,'1C'!B:B,"new",0),1,7)&amp;IF(BC213=1,IF(L213&lt;&gt;"",_xlfn.XLOOKUP(L213,Colors!A:A,Colors!B:B,"new",0),"требуется цвет"),""),0))</f>
        <v>06-328-03</v>
      </c>
      <c r="C213" s="44" t="s">
        <v>2249</v>
      </c>
      <c r="D213" s="43" t="str">
        <f>IF(A213&lt;&gt;"",_xlfn.XLOOKUP(C213,'1C'!S:S,'1C'!T:T,"",0),"")</f>
        <v>Americana Conrad</v>
      </c>
      <c r="E213" s="43" t="str">
        <f>IF(F213&lt;&gt;"",IFERROR(VLOOKUP(F213,Категории!A:B,2,0),""),"Требуется категория")</f>
        <v>Бейсболки</v>
      </c>
      <c r="F213" s="43" t="str">
        <f>IF(A213&lt;&gt;"",IF(BA213&gt;0,_xlfn.XLOOKUP(A213,'1C'!A:A,'1C'!J:J,"",0),_xlfn.XLOOKUP(C213,'1C'!S:S,'1C'!J:J,"",0)),"")</f>
        <v>Бейсболка</v>
      </c>
      <c r="G213" s="43" t="str">
        <f>IF(C213&lt;&gt;"",IF(BA213&gt;0,_xlfn.XLOOKUP(A213,'1C'!A:A,'1C'!L:L,"",0),_xlfn.XLOOKUP(C213,'1C'!S:S,'1C'!L:L,"",0)),"")</f>
        <v>State</v>
      </c>
      <c r="H213" s="43" t="str">
        <f>IF(A213&lt;&gt;"",_xlfn.XLOOKUP(A213,'1C'!A:A,'1C'!M:M,_xlfn.XLOOKUP(C213,'1C'!S:S,'1C'!M:M,"",0),0))</f>
        <v>всесезон</v>
      </c>
      <c r="J213" s="43" t="str">
        <f>'1C'!$AF$1</f>
        <v>American Needle</v>
      </c>
      <c r="K213" s="104" t="s">
        <v>2299</v>
      </c>
      <c r="L213" s="58" t="s">
        <v>195</v>
      </c>
      <c r="N213" s="147" t="str">
        <f>IF(A213&lt;&gt;"",_xlfn.XLOOKUP(A213,'1C'!A:A,'1C'!I:I,_xlfn.XLOOKUP(C213,'1C'!S:S,'1C'!I:I,"",0),0),"")</f>
        <v>100% хлопок</v>
      </c>
      <c r="P213" s="43" t="str">
        <f>IF(A213&lt;&gt;"",_xlfn.XLOOKUP(A213,'1C'!A:A,'1C'!N:N,_xlfn.XLOOKUP(C213,'1C'!S:S,'1C'!N:N,"",0),0),"")</f>
        <v>хлопковые</v>
      </c>
      <c r="Q213" s="59" t="s">
        <v>15</v>
      </c>
      <c r="R213" s="43" t="str">
        <f>IF(A213&lt;&gt;"",_xlfn.XLOOKUP(A213,'1C'!A:A,'1C'!K:K,_xlfn.XLOOKUP(C213,'1C'!S:S,'1C'!K:K,"",0),0),"")</f>
        <v>Унисекс</v>
      </c>
      <c r="S213" s="44">
        <v>24</v>
      </c>
      <c r="AQ213" s="59">
        <f t="shared" si="1"/>
        <v>24</v>
      </c>
      <c r="AR213" s="43" t="str">
        <f>IF(A213&lt;&gt;"",_xlfn.XLOOKUP(_xlfn.XLOOKUP(A213,'1C'!A:A,'1C'!O:O,_xlfn.XLOOKUP(C213,'1C'!S:S,'1C'!O:O,"",0),0),Settings!N:N,Settings!O:O,"",0),"")</f>
        <v>CN</v>
      </c>
      <c r="AS213" s="56" t="str">
        <f ca="1">IF(BA213&gt;0,_xlfn.XLOOKUP(A213,'1C'!$A:$A,'1C'!P:P,"",0,),IF(AR213&lt;&gt;"",VLOOKUP(AR213,INDIRECT(SUBSTITUTE($J213," ","")&amp;"Manufactures"),3,0),"Требуется код страны"))</f>
        <v>American Needle, Inc; 1275 Busch Parkway, Buffalo Grove, IL 60089, USA</v>
      </c>
      <c r="AT213" s="56" t="str">
        <f ca="1">IF(BA213&gt;0,_xlfn.XLOOKUP(A213,'1C'!$A:$A,'1C'!O:O,"",0),IF(AR213&lt;&gt;"",VLOOKUP(AR213,INDIRECT(SUBSTITUTE($J213," ","")&amp;"Manufactures"),2,0),"Требуется код страны"))</f>
        <v>Китай</v>
      </c>
      <c r="AU213" s="76">
        <f t="shared" si="2"/>
        <v>0.1</v>
      </c>
      <c r="AV213" s="43">
        <f t="shared" si="3"/>
        <v>0.15000000000000002</v>
      </c>
      <c r="AW213" s="43">
        <f t="shared" si="4"/>
        <v>2.4000000000000004</v>
      </c>
      <c r="AX213" s="43">
        <f t="shared" si="5"/>
        <v>3.6000000000000005</v>
      </c>
      <c r="AY213" s="171">
        <v>6.8</v>
      </c>
      <c r="AZ213" s="172">
        <f t="shared" si="6"/>
        <v>163.19999999999999</v>
      </c>
      <c r="BA213" s="45">
        <f>IF(A213&lt;&gt;"",IF(_xlfn.XLOOKUP(A213,'1C'!A:A,'1C'!A:A,0,0)&gt;0,1,0),"")</f>
        <v>0</v>
      </c>
      <c r="BB213" s="150">
        <f>IF(C213&lt;&gt;"",IF(_xlfn.XLOOKUP(C213,'1C'!S:S,'1C'!S:S,0,0)&gt;0,0,1),"")</f>
        <v>0</v>
      </c>
      <c r="BC213" s="45">
        <f t="shared" si="7"/>
        <v>1</v>
      </c>
    </row>
    <row r="214" spans="1:55" ht="133.69999999999999" customHeight="1">
      <c r="A214" s="43" t="str">
        <f t="shared" si="0"/>
        <v>45020A-AMERnavy</v>
      </c>
      <c r="B214" s="45" t="str">
        <f>IF(C214&lt;&gt;"",_xlfn.XLOOKUP(A214,'1C'!A:A,'1C'!B:B,MID(_xlfn.XLOOKUP(C214,'1C'!S:S,'1C'!B:B,"new",0),1,7)&amp;IF(BC214=1,IF(L214&lt;&gt;"",_xlfn.XLOOKUP(L214,Colors!A:A,Colors!B:B,"new",0),"требуется цвет"),""),0))</f>
        <v>06-328-16</v>
      </c>
      <c r="C214" s="44" t="s">
        <v>2249</v>
      </c>
      <c r="D214" s="43" t="str">
        <f>IF(A214&lt;&gt;"",_xlfn.XLOOKUP(C214,'1C'!S:S,'1C'!T:T,"",0),"")</f>
        <v>Americana Conrad</v>
      </c>
      <c r="E214" s="43" t="str">
        <f>IF(F214&lt;&gt;"",IFERROR(VLOOKUP(F214,Категории!A:B,2,0),""),"Требуется категория")</f>
        <v>Бейсболки</v>
      </c>
      <c r="F214" s="43" t="str">
        <f>IF(A214&lt;&gt;"",IF(BA214&gt;0,_xlfn.XLOOKUP(A214,'1C'!A:A,'1C'!J:J,"",0),_xlfn.XLOOKUP(C214,'1C'!S:S,'1C'!J:J,"",0)),"")</f>
        <v>Бейсболка</v>
      </c>
      <c r="G214" s="43" t="str">
        <f>IF(C214&lt;&gt;"",IF(BA214&gt;0,_xlfn.XLOOKUP(A214,'1C'!A:A,'1C'!L:L,"",0),_xlfn.XLOOKUP(C214,'1C'!S:S,'1C'!L:L,"",0)),"")</f>
        <v>State</v>
      </c>
      <c r="H214" s="43" t="str">
        <f>IF(A214&lt;&gt;"",_xlfn.XLOOKUP(A214,'1C'!A:A,'1C'!M:M,_xlfn.XLOOKUP(C214,'1C'!S:S,'1C'!M:M,"",0),0))</f>
        <v>всесезон</v>
      </c>
      <c r="J214" s="43" t="str">
        <f>'1C'!$AF$1</f>
        <v>American Needle</v>
      </c>
      <c r="K214" s="104" t="s">
        <v>818</v>
      </c>
      <c r="L214" s="59" t="str">
        <f>IF(K214&lt;&gt;"",IFERROR(VLOOKUP(A214,'1C'!A:T,8,0),IFERROR(VLOOKUP(K214,Colors!D:E,2,0),"")),"")</f>
        <v>темно-синий</v>
      </c>
      <c r="M214" s="59" t="str">
        <f>IF(K214&lt;&gt;"",IFERROR(VLOOKUP(A214,'1C'!A:T,18,0),IFERROR(VLOOKUP(K214,Colors!D:E,2,0),"")),"")</f>
        <v>синий</v>
      </c>
      <c r="N214" s="147" t="str">
        <f>IF(A214&lt;&gt;"",_xlfn.XLOOKUP(A214,'1C'!A:A,'1C'!I:I,_xlfn.XLOOKUP(C214,'1C'!S:S,'1C'!I:I,"",0),0),"")</f>
        <v>100% хлопок</v>
      </c>
      <c r="P214" s="43" t="str">
        <f>IF(A214&lt;&gt;"",_xlfn.XLOOKUP(A214,'1C'!A:A,'1C'!N:N,_xlfn.XLOOKUP(C214,'1C'!S:S,'1C'!N:N,"",0),0),"")</f>
        <v>хлопковые</v>
      </c>
      <c r="Q214" s="59" t="s">
        <v>15</v>
      </c>
      <c r="R214" s="43" t="str">
        <f>IF(A214&lt;&gt;"",_xlfn.XLOOKUP(A214,'1C'!A:A,'1C'!K:K,_xlfn.XLOOKUP(C214,'1C'!S:S,'1C'!K:K,"",0),0),"")</f>
        <v>Унисекс</v>
      </c>
      <c r="S214" s="44">
        <v>17</v>
      </c>
      <c r="AQ214" s="59">
        <f t="shared" si="1"/>
        <v>17</v>
      </c>
      <c r="AR214" s="43" t="str">
        <f>IF(A214&lt;&gt;"",_xlfn.XLOOKUP(_xlfn.XLOOKUP(A214,'1C'!A:A,'1C'!O:O,_xlfn.XLOOKUP(C214,'1C'!S:S,'1C'!O:O,"",0),0),Settings!N:N,Settings!O:O,"",0),"")</f>
        <v>CN</v>
      </c>
      <c r="AS214" s="56" t="str">
        <f ca="1">IF(BA214&gt;0,_xlfn.XLOOKUP(A214,'1C'!$A:$A,'1C'!P:P,"",0,),IF(AR214&lt;&gt;"",VLOOKUP(AR214,INDIRECT(SUBSTITUTE($J214," ","")&amp;"Manufactures"),3,0),"Требуется код страны"))</f>
        <v>American Needle, Inc; 1275 Busch Parkway, Buffalo Grove, IL 60089, USA</v>
      </c>
      <c r="AT214" s="56" t="str">
        <f ca="1">IF(BA214&gt;0,_xlfn.XLOOKUP(A214,'1C'!$A:$A,'1C'!O:O,"",0),IF(AR214&lt;&gt;"",VLOOKUP(AR214,INDIRECT(SUBSTITUTE($J214," ","")&amp;"Manufactures"),2,0),"Требуется код страны"))</f>
        <v>Китай</v>
      </c>
      <c r="AU214" s="76">
        <f t="shared" si="2"/>
        <v>0.1</v>
      </c>
      <c r="AV214" s="43">
        <f t="shared" si="3"/>
        <v>0.15000000000000002</v>
      </c>
      <c r="AW214" s="43">
        <f t="shared" si="4"/>
        <v>1.7000000000000002</v>
      </c>
      <c r="AX214" s="43">
        <f t="shared" si="5"/>
        <v>2.5500000000000003</v>
      </c>
      <c r="AY214" s="171">
        <v>6.8</v>
      </c>
      <c r="AZ214" s="172">
        <f t="shared" si="6"/>
        <v>115.6</v>
      </c>
      <c r="BA214" s="45">
        <f>IF(A214&lt;&gt;"",IF(_xlfn.XLOOKUP(A214,'1C'!A:A,'1C'!A:A,0,0)&gt;0,1,0),"")</f>
        <v>1</v>
      </c>
      <c r="BB214" s="150">
        <f>IF(C214&lt;&gt;"",IF(_xlfn.XLOOKUP(C214,'1C'!S:S,'1C'!S:S,0,0)&gt;0,0,1),"")</f>
        <v>0</v>
      </c>
      <c r="BC214" s="45">
        <f t="shared" si="7"/>
        <v>0</v>
      </c>
    </row>
    <row r="215" spans="1:55" ht="129.75" customHeight="1">
      <c r="A215" s="43" t="str">
        <f t="shared" si="0"/>
        <v>45020A-CALIblk</v>
      </c>
      <c r="B215" s="45" t="str">
        <f>IF(C215&lt;&gt;"",_xlfn.XLOOKUP(A215,'1C'!A:A,'1C'!B:B,MID(_xlfn.XLOOKUP(C215,'1C'!S:S,'1C'!B:B,"new",0),1,7)&amp;IF(BC215=1,IF(L215&lt;&gt;"",_xlfn.XLOOKUP(L215,Colors!A:A,Colors!B:B,"new",0),"требуется цвет"),""),0))</f>
        <v>06-112-09</v>
      </c>
      <c r="C215" s="44" t="s">
        <v>2250</v>
      </c>
      <c r="D215" s="43" t="str">
        <f>IF(A215&lt;&gt;"",_xlfn.XLOOKUP(C215,'1C'!S:S,'1C'!T:T,"",0),"")</f>
        <v>California Conrad</v>
      </c>
      <c r="E215" s="43" t="str">
        <f>IF(F215&lt;&gt;"",IFERROR(VLOOKUP(F215,Категории!A:B,2,0),""),"Требуется категория")</f>
        <v>Бейсболки</v>
      </c>
      <c r="F215" s="43" t="str">
        <f>IF(A215&lt;&gt;"",IF(BA215&gt;0,_xlfn.XLOOKUP(A215,'1C'!A:A,'1C'!J:J,"",0),_xlfn.XLOOKUP(C215,'1C'!S:S,'1C'!J:J,"",0)),"")</f>
        <v>Бейсболка</v>
      </c>
      <c r="G215" s="43" t="str">
        <f>IF(C215&lt;&gt;"",IF(BA215&gt;0,_xlfn.XLOOKUP(A215,'1C'!A:A,'1C'!L:L,"",0),_xlfn.XLOOKUP(C215,'1C'!S:S,'1C'!L:L,"",0)),"")</f>
        <v>State</v>
      </c>
      <c r="H215" s="43" t="str">
        <f>IF(A215&lt;&gt;"",_xlfn.XLOOKUP(A215,'1C'!A:A,'1C'!M:M,_xlfn.XLOOKUP(C215,'1C'!S:S,'1C'!M:M,"",0),0))</f>
        <v>всесезон</v>
      </c>
      <c r="J215" s="43" t="str">
        <f>'1C'!$AF$1</f>
        <v>American Needle</v>
      </c>
      <c r="K215" s="104" t="s">
        <v>843</v>
      </c>
      <c r="L215" s="59" t="str">
        <f>IF(K215&lt;&gt;"",IFERROR(VLOOKUP(A215,'1C'!A:T,8,0),IFERROR(VLOOKUP(K215,Colors!D:E,2,0),"")),"")</f>
        <v>черный</v>
      </c>
      <c r="M215" s="59" t="str">
        <f>IF(K215&lt;&gt;"",IFERROR(VLOOKUP(A215,'1C'!A:T,18,0),IFERROR(VLOOKUP(K215,Colors!D:E,2,0),"")),"")</f>
        <v>черный</v>
      </c>
      <c r="N215" s="147" t="str">
        <f>IF(A215&lt;&gt;"",_xlfn.XLOOKUP(A215,'1C'!A:A,'1C'!I:I,_xlfn.XLOOKUP(C215,'1C'!S:S,'1C'!I:I,"",0),0),"")</f>
        <v>100% хлопок</v>
      </c>
      <c r="P215" s="43" t="str">
        <f>IF(A215&lt;&gt;"",_xlfn.XLOOKUP(A215,'1C'!A:A,'1C'!N:N,_xlfn.XLOOKUP(C215,'1C'!S:S,'1C'!N:N,"",0),0),"")</f>
        <v>хлопковые</v>
      </c>
      <c r="Q215" s="59" t="s">
        <v>15</v>
      </c>
      <c r="R215" s="43" t="str">
        <f>IF(A215&lt;&gt;"",_xlfn.XLOOKUP(A215,'1C'!A:A,'1C'!K:K,_xlfn.XLOOKUP(C215,'1C'!S:S,'1C'!K:K,"",0),0),"")</f>
        <v>Унисекс</v>
      </c>
      <c r="S215" s="44">
        <v>22</v>
      </c>
      <c r="AQ215" s="59">
        <f t="shared" si="1"/>
        <v>22</v>
      </c>
      <c r="AR215" s="43" t="str">
        <f>IF(A215&lt;&gt;"",_xlfn.XLOOKUP(_xlfn.XLOOKUP(A215,'1C'!A:A,'1C'!O:O,_xlfn.XLOOKUP(C215,'1C'!S:S,'1C'!O:O,"",0),0),Settings!N:N,Settings!O:O,"",0),"")</f>
        <v>CN</v>
      </c>
      <c r="AS215" s="56" t="str">
        <f ca="1">IF(BA215&gt;0,_xlfn.XLOOKUP(A215,'1C'!$A:$A,'1C'!P:P,"",0,),IF(AR215&lt;&gt;"",VLOOKUP(AR215,INDIRECT(SUBSTITUTE($J215," ","")&amp;"Manufactures"),3,0),"Требуется код страны"))</f>
        <v>American Needle, Inc; 1275 Busch Parkway, Buffalo Grove, IL 60089, USA</v>
      </c>
      <c r="AT215" s="56" t="str">
        <f ca="1">IF(BA215&gt;0,_xlfn.XLOOKUP(A215,'1C'!$A:$A,'1C'!O:O,"",0),IF(AR215&lt;&gt;"",VLOOKUP(AR215,INDIRECT(SUBSTITUTE($J215," ","")&amp;"Manufactures"),2,0),"Требуется код страны"))</f>
        <v>Китай</v>
      </c>
      <c r="AU215" s="76">
        <f t="shared" si="2"/>
        <v>0.1</v>
      </c>
      <c r="AV215" s="43">
        <f t="shared" si="3"/>
        <v>0.15000000000000002</v>
      </c>
      <c r="AW215" s="43">
        <f t="shared" si="4"/>
        <v>2.2000000000000002</v>
      </c>
      <c r="AX215" s="43">
        <f t="shared" si="5"/>
        <v>3.3000000000000007</v>
      </c>
      <c r="AY215" s="171">
        <v>6.8</v>
      </c>
      <c r="AZ215" s="172">
        <f t="shared" si="6"/>
        <v>149.6</v>
      </c>
      <c r="BA215" s="45">
        <f>IF(A215&lt;&gt;"",IF(_xlfn.XLOOKUP(A215,'1C'!A:A,'1C'!A:A,0,0)&gt;0,1,0),"")</f>
        <v>1</v>
      </c>
      <c r="BB215" s="150">
        <f>IF(C215&lt;&gt;"",IF(_xlfn.XLOOKUP(C215,'1C'!S:S,'1C'!S:S,0,0)&gt;0,0,1),"")</f>
        <v>0</v>
      </c>
      <c r="BC215" s="45">
        <f t="shared" si="7"/>
        <v>0</v>
      </c>
    </row>
    <row r="216" spans="1:55" ht="132" customHeight="1">
      <c r="A216" s="43" t="str">
        <f t="shared" si="0"/>
        <v>45020A-CALIlight olive</v>
      </c>
      <c r="B216" s="45" t="str">
        <f>IF(C216&lt;&gt;"",_xlfn.XLOOKUP(A216,'1C'!A:A,'1C'!B:B,MID(_xlfn.XLOOKUP(C216,'1C'!S:S,'1C'!B:B,"new",0),1,7)&amp;IF(BC216=1,IF(L216&lt;&gt;"",_xlfn.XLOOKUP(L216,Colors!A:A,Colors!B:B,"new",0),"требуется цвет"),""),0))</f>
        <v>06-112-03</v>
      </c>
      <c r="C216" s="44" t="s">
        <v>2250</v>
      </c>
      <c r="D216" s="43" t="str">
        <f>IF(A216&lt;&gt;"",_xlfn.XLOOKUP(C216,'1C'!S:S,'1C'!T:T,"",0),"")</f>
        <v>California Conrad</v>
      </c>
      <c r="E216" s="43" t="str">
        <f>IF(F216&lt;&gt;"",IFERROR(VLOOKUP(F216,Категории!A:B,2,0),""),"Требуется категория")</f>
        <v>Бейсболки</v>
      </c>
      <c r="F216" s="43" t="str">
        <f>IF(A216&lt;&gt;"",IF(BA216&gt;0,_xlfn.XLOOKUP(A216,'1C'!A:A,'1C'!J:J,"",0),_xlfn.XLOOKUP(C216,'1C'!S:S,'1C'!J:J,"",0)),"")</f>
        <v>Бейсболка</v>
      </c>
      <c r="G216" s="43" t="str">
        <f>IF(C216&lt;&gt;"",IF(BA216&gt;0,_xlfn.XLOOKUP(A216,'1C'!A:A,'1C'!L:L,"",0),_xlfn.XLOOKUP(C216,'1C'!S:S,'1C'!L:L,"",0)),"")</f>
        <v>State</v>
      </c>
      <c r="H216" s="43" t="str">
        <f>IF(A216&lt;&gt;"",_xlfn.XLOOKUP(A216,'1C'!A:A,'1C'!M:M,_xlfn.XLOOKUP(C216,'1C'!S:S,'1C'!M:M,"",0),0))</f>
        <v>всесезон</v>
      </c>
      <c r="J216" s="43" t="str">
        <f>'1C'!$AF$1</f>
        <v>American Needle</v>
      </c>
      <c r="K216" s="104" t="s">
        <v>2299</v>
      </c>
      <c r="L216" s="58" t="s">
        <v>195</v>
      </c>
      <c r="M216" s="58" t="s">
        <v>195</v>
      </c>
      <c r="N216" s="147" t="str">
        <f>IF(A216&lt;&gt;"",_xlfn.XLOOKUP(A216,'1C'!A:A,'1C'!I:I,_xlfn.XLOOKUP(C216,'1C'!S:S,'1C'!I:I,"",0),0),"")</f>
        <v>100% хлопок</v>
      </c>
      <c r="P216" s="43" t="str">
        <f>IF(A216&lt;&gt;"",_xlfn.XLOOKUP(A216,'1C'!A:A,'1C'!N:N,_xlfn.XLOOKUP(C216,'1C'!S:S,'1C'!N:N,"",0),0),"")</f>
        <v>хлопковые</v>
      </c>
      <c r="Q216" s="59" t="s">
        <v>15</v>
      </c>
      <c r="R216" s="43" t="str">
        <f>IF(A216&lt;&gt;"",_xlfn.XLOOKUP(A216,'1C'!A:A,'1C'!K:K,_xlfn.XLOOKUP(C216,'1C'!S:S,'1C'!K:K,"",0),0),"")</f>
        <v>Унисекс</v>
      </c>
      <c r="S216" s="44">
        <v>23</v>
      </c>
      <c r="AQ216" s="59">
        <f t="shared" si="1"/>
        <v>23</v>
      </c>
      <c r="AR216" s="43" t="str">
        <f>IF(A216&lt;&gt;"",_xlfn.XLOOKUP(_xlfn.XLOOKUP(A216,'1C'!A:A,'1C'!O:O,_xlfn.XLOOKUP(C216,'1C'!S:S,'1C'!O:O,"",0),0),Settings!N:N,Settings!O:O,"",0),"")</f>
        <v>CN</v>
      </c>
      <c r="AS216" s="56" t="str">
        <f ca="1">IF(BA216&gt;0,_xlfn.XLOOKUP(A216,'1C'!$A:$A,'1C'!P:P,"",0,),IF(AR216&lt;&gt;"",VLOOKUP(AR216,INDIRECT(SUBSTITUTE($J216," ","")&amp;"Manufactures"),3,0),"Требуется код страны"))</f>
        <v>American Needle, Inc; 1275 Busch Parkway, Buffalo Grove, IL 60089, USA</v>
      </c>
      <c r="AT216" s="56" t="str">
        <f ca="1">IF(BA216&gt;0,_xlfn.XLOOKUP(A216,'1C'!$A:$A,'1C'!O:O,"",0),IF(AR216&lt;&gt;"",VLOOKUP(AR216,INDIRECT(SUBSTITUTE($J216," ","")&amp;"Manufactures"),2,0),"Требуется код страны"))</f>
        <v>Китай</v>
      </c>
      <c r="AU216" s="76">
        <f t="shared" si="2"/>
        <v>0.1</v>
      </c>
      <c r="AV216" s="43">
        <f t="shared" si="3"/>
        <v>0.15000000000000002</v>
      </c>
      <c r="AW216" s="43">
        <f t="shared" si="4"/>
        <v>2.3000000000000003</v>
      </c>
      <c r="AX216" s="43">
        <f t="shared" si="5"/>
        <v>3.4500000000000006</v>
      </c>
      <c r="AY216" s="171">
        <v>6.8</v>
      </c>
      <c r="AZ216" s="172">
        <f t="shared" si="6"/>
        <v>156.4</v>
      </c>
      <c r="BA216" s="45">
        <f>IF(A216&lt;&gt;"",IF(_xlfn.XLOOKUP(A216,'1C'!A:A,'1C'!A:A,0,0)&gt;0,1,0),"")</f>
        <v>0</v>
      </c>
      <c r="BB216" s="150">
        <f>IF(C216&lt;&gt;"",IF(_xlfn.XLOOKUP(C216,'1C'!S:S,'1C'!S:S,0,0)&gt;0,0,1),"")</f>
        <v>0</v>
      </c>
      <c r="BC216" s="45">
        <f t="shared" si="7"/>
        <v>1</v>
      </c>
    </row>
    <row r="217" spans="1:55" ht="127.5" customHeight="1">
      <c r="A217" s="43" t="str">
        <f t="shared" si="0"/>
        <v>45020A-USAblack</v>
      </c>
      <c r="B217" s="45" t="str">
        <f>IF(C217&lt;&gt;"",_xlfn.XLOOKUP(A217,'1C'!A:A,'1C'!B:B,MID(_xlfn.XLOOKUP(C217,'1C'!S:S,'1C'!B:B,"new",0),1,7)&amp;IF(BC217=1,IF(L217&lt;&gt;"",_xlfn.XLOOKUP(L217,Colors!A:A,Colors!B:B,"new",0),"требуется цвет"),""),0))</f>
        <v>06-329-09</v>
      </c>
      <c r="C217" s="44" t="s">
        <v>2251</v>
      </c>
      <c r="D217" s="43" t="str">
        <f>IF(A217&lt;&gt;"",_xlfn.XLOOKUP(C217,'1C'!S:S,'1C'!T:T,"",0),"")</f>
        <v>United States Conrad</v>
      </c>
      <c r="E217" s="43" t="str">
        <f>IF(F217&lt;&gt;"",IFERROR(VLOOKUP(F217,Категории!A:B,2,0),""),"Требуется категория")</f>
        <v>Бейсболки</v>
      </c>
      <c r="F217" s="43" t="str">
        <f>IF(A217&lt;&gt;"",IF(BA217&gt;0,_xlfn.XLOOKUP(A217,'1C'!A:A,'1C'!J:J,"",0),_xlfn.XLOOKUP(C217,'1C'!S:S,'1C'!J:J,"",0)),"")</f>
        <v>Бейсболка</v>
      </c>
      <c r="G217" s="43" t="str">
        <f>IF(C217&lt;&gt;"",IF(BA217&gt;0,_xlfn.XLOOKUP(A217,'1C'!A:A,'1C'!L:L,"",0),_xlfn.XLOOKUP(C217,'1C'!S:S,'1C'!L:L,"",0)),"")</f>
        <v>State</v>
      </c>
      <c r="H217" s="43" t="str">
        <f>IF(A217&lt;&gt;"",_xlfn.XLOOKUP(A217,'1C'!A:A,'1C'!M:M,_xlfn.XLOOKUP(C217,'1C'!S:S,'1C'!M:M,"",0),0))</f>
        <v>всесезон</v>
      </c>
      <c r="J217" s="43" t="str">
        <f>'1C'!$AF$1</f>
        <v>American Needle</v>
      </c>
      <c r="K217" s="104" t="s">
        <v>819</v>
      </c>
      <c r="L217" s="59" t="str">
        <f>IF(K217&lt;&gt;"",IFERROR(VLOOKUP(A217,'1C'!A:T,8,0),IFERROR(VLOOKUP(K217,Colors!D:E,2,0),"")),"")</f>
        <v>черный</v>
      </c>
      <c r="M217" s="59" t="str">
        <f>IF(K217&lt;&gt;"",IFERROR(VLOOKUP(A217,'1C'!A:T,18,0),IFERROR(VLOOKUP(K217,Colors!D:E,2,0),"")),"")</f>
        <v>черный</v>
      </c>
      <c r="N217" s="147" t="str">
        <f>IF(A217&lt;&gt;"",_xlfn.XLOOKUP(A217,'1C'!A:A,'1C'!I:I,_xlfn.XLOOKUP(C217,'1C'!S:S,'1C'!I:I,"",0),0),"")</f>
        <v>100% хлопок</v>
      </c>
      <c r="P217" s="43" t="str">
        <f>IF(A217&lt;&gt;"",_xlfn.XLOOKUP(A217,'1C'!A:A,'1C'!N:N,_xlfn.XLOOKUP(C217,'1C'!S:S,'1C'!N:N,"",0),0),"")</f>
        <v>хлопковые</v>
      </c>
      <c r="Q217" s="59" t="s">
        <v>15</v>
      </c>
      <c r="R217" s="43" t="str">
        <f>IF(A217&lt;&gt;"",_xlfn.XLOOKUP(A217,'1C'!A:A,'1C'!K:K,_xlfn.XLOOKUP(C217,'1C'!S:S,'1C'!K:K,"",0),0),"")</f>
        <v>Унисекс</v>
      </c>
      <c r="S217" s="44">
        <v>58</v>
      </c>
      <c r="AQ217" s="59">
        <f t="shared" si="1"/>
        <v>58</v>
      </c>
      <c r="AR217" s="43" t="str">
        <f>IF(A217&lt;&gt;"",_xlfn.XLOOKUP(_xlfn.XLOOKUP(A217,'1C'!A:A,'1C'!O:O,_xlfn.XLOOKUP(C217,'1C'!S:S,'1C'!O:O,"",0),0),Settings!N:N,Settings!O:O,"",0),"")</f>
        <v>CN</v>
      </c>
      <c r="AS217" s="56" t="str">
        <f ca="1">IF(BA217&gt;0,_xlfn.XLOOKUP(A217,'1C'!$A:$A,'1C'!P:P,"",0,),IF(AR217&lt;&gt;"",VLOOKUP(AR217,INDIRECT(SUBSTITUTE($J217," ","")&amp;"Manufactures"),3,0),"Требуется код страны"))</f>
        <v>American Needle, Inc; 1275 Busch Parkway, Buffalo Grove, IL 60089, USA</v>
      </c>
      <c r="AT217" s="56" t="str">
        <f ca="1">IF(BA217&gt;0,_xlfn.XLOOKUP(A217,'1C'!$A:$A,'1C'!O:O,"",0),IF(AR217&lt;&gt;"",VLOOKUP(AR217,INDIRECT(SUBSTITUTE($J217," ","")&amp;"Manufactures"),2,0),"Требуется код страны"))</f>
        <v>Китай</v>
      </c>
      <c r="AU217" s="76">
        <f t="shared" si="2"/>
        <v>0.1</v>
      </c>
      <c r="AV217" s="43">
        <f t="shared" si="3"/>
        <v>0.15000000000000002</v>
      </c>
      <c r="AW217" s="43">
        <f t="shared" si="4"/>
        <v>5.8000000000000007</v>
      </c>
      <c r="AX217" s="43">
        <f t="shared" si="5"/>
        <v>8.7000000000000011</v>
      </c>
      <c r="AY217" s="171">
        <v>6.8</v>
      </c>
      <c r="AZ217" s="172">
        <f t="shared" si="6"/>
        <v>394.4</v>
      </c>
      <c r="BA217" s="45">
        <f>IF(A217&lt;&gt;"",IF(_xlfn.XLOOKUP(A217,'1C'!A:A,'1C'!A:A,0,0)&gt;0,1,0),"")</f>
        <v>1</v>
      </c>
      <c r="BB217" s="150">
        <f>IF(C217&lt;&gt;"",IF(_xlfn.XLOOKUP(C217,'1C'!S:S,'1C'!S:S,0,0)&gt;0,0,1),"")</f>
        <v>0</v>
      </c>
      <c r="BC217" s="45">
        <f t="shared" si="7"/>
        <v>0</v>
      </c>
    </row>
    <row r="218" spans="1:55" ht="119.65" customHeight="1">
      <c r="A218" s="43" t="str">
        <f t="shared" si="0"/>
        <v>45020A-USAlight olive</v>
      </c>
      <c r="B218" s="45" t="str">
        <f>IF(C218&lt;&gt;"",_xlfn.XLOOKUP(A218,'1C'!A:A,'1C'!B:B,MID(_xlfn.XLOOKUP(C218,'1C'!S:S,'1C'!B:B,"new",0),1,7)&amp;IF(BC218=1,IF(L218&lt;&gt;"",_xlfn.XLOOKUP(L218,Colors!A:A,Colors!B:B,"new",0),"требуется цвет"),""),0))</f>
        <v>06-329-03</v>
      </c>
      <c r="C218" s="44" t="s">
        <v>2251</v>
      </c>
      <c r="D218" s="43" t="str">
        <f>IF(A218&lt;&gt;"",_xlfn.XLOOKUP(C218,'1C'!S:S,'1C'!T:T,"",0),"")</f>
        <v>United States Conrad</v>
      </c>
      <c r="E218" s="43" t="str">
        <f>IF(F218&lt;&gt;"",IFERROR(VLOOKUP(F218,Категории!A:B,2,0),""),"Требуется категория")</f>
        <v>Бейсболки</v>
      </c>
      <c r="F218" s="43" t="str">
        <f>IF(A218&lt;&gt;"",IF(BA218&gt;0,_xlfn.XLOOKUP(A218,'1C'!A:A,'1C'!J:J,"",0),_xlfn.XLOOKUP(C218,'1C'!S:S,'1C'!J:J,"",0)),"")</f>
        <v>Бейсболка</v>
      </c>
      <c r="G218" s="43" t="str">
        <f>IF(C218&lt;&gt;"",IF(BA218&gt;0,_xlfn.XLOOKUP(A218,'1C'!A:A,'1C'!L:L,"",0),_xlfn.XLOOKUP(C218,'1C'!S:S,'1C'!L:L,"",0)),"")</f>
        <v>State</v>
      </c>
      <c r="H218" s="43" t="str">
        <f>IF(A218&lt;&gt;"",_xlfn.XLOOKUP(A218,'1C'!A:A,'1C'!M:M,_xlfn.XLOOKUP(C218,'1C'!S:S,'1C'!M:M,"",0),0))</f>
        <v>всесезон</v>
      </c>
      <c r="J218" s="43" t="str">
        <f>'1C'!$AF$1</f>
        <v>American Needle</v>
      </c>
      <c r="K218" s="104" t="s">
        <v>2299</v>
      </c>
      <c r="L218" s="58" t="s">
        <v>195</v>
      </c>
      <c r="M218" s="58" t="s">
        <v>195</v>
      </c>
      <c r="N218" s="147" t="str">
        <f>IF(A218&lt;&gt;"",_xlfn.XLOOKUP(A218,'1C'!A:A,'1C'!I:I,_xlfn.XLOOKUP(C218,'1C'!S:S,'1C'!I:I,"",0),0),"")</f>
        <v>100% хлопок</v>
      </c>
      <c r="P218" s="43" t="str">
        <f>IF(A218&lt;&gt;"",_xlfn.XLOOKUP(A218,'1C'!A:A,'1C'!N:N,_xlfn.XLOOKUP(C218,'1C'!S:S,'1C'!N:N,"",0),0),"")</f>
        <v>хлопковые</v>
      </c>
      <c r="Q218" s="59" t="s">
        <v>15</v>
      </c>
      <c r="R218" s="43" t="str">
        <f>IF(A218&lt;&gt;"",_xlfn.XLOOKUP(A218,'1C'!A:A,'1C'!K:K,_xlfn.XLOOKUP(C218,'1C'!S:S,'1C'!K:K,"",0),0),"")</f>
        <v>Унисекс</v>
      </c>
      <c r="S218" s="44">
        <v>41</v>
      </c>
      <c r="AQ218" s="59">
        <f t="shared" si="1"/>
        <v>41</v>
      </c>
      <c r="AR218" s="43" t="str">
        <f>IF(A218&lt;&gt;"",_xlfn.XLOOKUP(_xlfn.XLOOKUP(A218,'1C'!A:A,'1C'!O:O,_xlfn.XLOOKUP(C218,'1C'!S:S,'1C'!O:O,"",0),0),Settings!N:N,Settings!O:O,"",0),"")</f>
        <v>CN</v>
      </c>
      <c r="AS218" s="56" t="str">
        <f ca="1">IF(BA218&gt;0,_xlfn.XLOOKUP(A218,'1C'!$A:$A,'1C'!P:P,"",0,),IF(AR218&lt;&gt;"",VLOOKUP(AR218,INDIRECT(SUBSTITUTE($J218," ","")&amp;"Manufactures"),3,0),"Требуется код страны"))</f>
        <v>American Needle, Inc; 1275 Busch Parkway, Buffalo Grove, IL 60089, USA</v>
      </c>
      <c r="AT218" s="56" t="str">
        <f ca="1">IF(BA218&gt;0,_xlfn.XLOOKUP(A218,'1C'!$A:$A,'1C'!O:O,"",0),IF(AR218&lt;&gt;"",VLOOKUP(AR218,INDIRECT(SUBSTITUTE($J218," ","")&amp;"Manufactures"),2,0),"Требуется код страны"))</f>
        <v>Китай</v>
      </c>
      <c r="AU218" s="76">
        <f t="shared" si="2"/>
        <v>0.1</v>
      </c>
      <c r="AV218" s="43">
        <f t="shared" si="3"/>
        <v>0.15000000000000002</v>
      </c>
      <c r="AW218" s="43">
        <f t="shared" si="4"/>
        <v>4.1000000000000005</v>
      </c>
      <c r="AX218" s="43">
        <f t="shared" si="5"/>
        <v>6.1500000000000012</v>
      </c>
      <c r="AY218" s="171">
        <v>6.8000000000000007</v>
      </c>
      <c r="AZ218" s="172">
        <f t="shared" si="6"/>
        <v>278.8</v>
      </c>
      <c r="BA218" s="45">
        <f>IF(A218&lt;&gt;"",IF(_xlfn.XLOOKUP(A218,'1C'!A:A,'1C'!A:A,0,0)&gt;0,1,0),"")</f>
        <v>0</v>
      </c>
      <c r="BB218" s="150">
        <f>IF(C218&lt;&gt;"",IF(_xlfn.XLOOKUP(C218,'1C'!S:S,'1C'!S:S,0,0)&gt;0,0,1),"")</f>
        <v>0</v>
      </c>
      <c r="BC218" s="45">
        <f t="shared" si="7"/>
        <v>1</v>
      </c>
    </row>
    <row r="219" spans="1:55" ht="129.75" customHeight="1">
      <c r="A219" s="43" t="str">
        <f t="shared" si="0"/>
        <v>45020A-USAnavy</v>
      </c>
      <c r="B219" s="45" t="str">
        <f>IF(C219&lt;&gt;"",_xlfn.XLOOKUP(A219,'1C'!A:A,'1C'!B:B,MID(_xlfn.XLOOKUP(C219,'1C'!S:S,'1C'!B:B,"new",0),1,7)&amp;IF(BC219=1,IF(L219&lt;&gt;"",_xlfn.XLOOKUP(L219,Colors!A:A,Colors!B:B,"new",0),"требуется цвет"),""),0))</f>
        <v>06-329-16</v>
      </c>
      <c r="C219" s="44" t="s">
        <v>2251</v>
      </c>
      <c r="D219" s="43" t="str">
        <f>IF(A219&lt;&gt;"",_xlfn.XLOOKUP(C219,'1C'!S:S,'1C'!T:T,"",0),"")</f>
        <v>United States Conrad</v>
      </c>
      <c r="E219" s="43" t="str">
        <f>IF(F219&lt;&gt;"",IFERROR(VLOOKUP(F219,Категории!A:B,2,0),""),"Требуется категория")</f>
        <v>Бейсболки</v>
      </c>
      <c r="F219" s="43" t="str">
        <f>IF(A219&lt;&gt;"",IF(BA219&gt;0,_xlfn.XLOOKUP(A219,'1C'!A:A,'1C'!J:J,"",0),_xlfn.XLOOKUP(C219,'1C'!S:S,'1C'!J:J,"",0)),"")</f>
        <v>Бейсболка</v>
      </c>
      <c r="G219" s="43" t="str">
        <f>IF(C219&lt;&gt;"",IF(BA219&gt;0,_xlfn.XLOOKUP(A219,'1C'!A:A,'1C'!L:L,"",0),_xlfn.XLOOKUP(C219,'1C'!S:S,'1C'!L:L,"",0)),"")</f>
        <v>State</v>
      </c>
      <c r="H219" s="43" t="str">
        <f>IF(A219&lt;&gt;"",_xlfn.XLOOKUP(A219,'1C'!A:A,'1C'!M:M,_xlfn.XLOOKUP(C219,'1C'!S:S,'1C'!M:M,"",0),0))</f>
        <v>всесезон</v>
      </c>
      <c r="J219" s="43" t="str">
        <f>'1C'!$AF$1</f>
        <v>American Needle</v>
      </c>
      <c r="K219" s="104" t="s">
        <v>818</v>
      </c>
      <c r="L219" s="59" t="str">
        <f>IF(K219&lt;&gt;"",IFERROR(VLOOKUP(A219,'1C'!A:T,8,0),IFERROR(VLOOKUP(K219,Colors!D:E,2,0),"")),"")</f>
        <v>темно-синий</v>
      </c>
      <c r="M219" s="59" t="str">
        <f>IF(K219&lt;&gt;"",IFERROR(VLOOKUP(A219,'1C'!A:T,18,0),IFERROR(VLOOKUP(K219,Colors!D:E,2,0),"")),"")</f>
        <v>синий</v>
      </c>
      <c r="N219" s="147" t="str">
        <f>IF(A219&lt;&gt;"",_xlfn.XLOOKUP(A219,'1C'!A:A,'1C'!I:I,_xlfn.XLOOKUP(C219,'1C'!S:S,'1C'!I:I,"",0),0),"")</f>
        <v>100% хлопок</v>
      </c>
      <c r="P219" s="43" t="str">
        <f>IF(A219&lt;&gt;"",_xlfn.XLOOKUP(A219,'1C'!A:A,'1C'!N:N,_xlfn.XLOOKUP(C219,'1C'!S:S,'1C'!N:N,"",0),0),"")</f>
        <v>хлопковые</v>
      </c>
      <c r="Q219" s="59" t="s">
        <v>15</v>
      </c>
      <c r="R219" s="43" t="str">
        <f>IF(A219&lt;&gt;"",_xlfn.XLOOKUP(A219,'1C'!A:A,'1C'!K:K,_xlfn.XLOOKUP(C219,'1C'!S:S,'1C'!K:K,"",0),0),"")</f>
        <v>Унисекс</v>
      </c>
      <c r="S219" s="44">
        <v>41</v>
      </c>
      <c r="AQ219" s="59">
        <f t="shared" si="1"/>
        <v>41</v>
      </c>
      <c r="AR219" s="43" t="str">
        <f>IF(A219&lt;&gt;"",_xlfn.XLOOKUP(_xlfn.XLOOKUP(A219,'1C'!A:A,'1C'!O:O,_xlfn.XLOOKUP(C219,'1C'!S:S,'1C'!O:O,"",0),0),Settings!N:N,Settings!O:O,"",0),"")</f>
        <v>CN</v>
      </c>
      <c r="AS219" s="56" t="str">
        <f ca="1">IF(BA219&gt;0,_xlfn.XLOOKUP(A219,'1C'!$A:$A,'1C'!P:P,"",0,),IF(AR219&lt;&gt;"",VLOOKUP(AR219,INDIRECT(SUBSTITUTE($J219," ","")&amp;"Manufactures"),3,0),"Требуется код страны"))</f>
        <v>American Needle, Inc; 1275 Busch Parkway, Buffalo Grove, IL 60089, USA</v>
      </c>
      <c r="AT219" s="56" t="str">
        <f ca="1">IF(BA219&gt;0,_xlfn.XLOOKUP(A219,'1C'!$A:$A,'1C'!O:O,"",0),IF(AR219&lt;&gt;"",VLOOKUP(AR219,INDIRECT(SUBSTITUTE($J219," ","")&amp;"Manufactures"),2,0),"Требуется код страны"))</f>
        <v>Китай</v>
      </c>
      <c r="AU219" s="76">
        <f t="shared" si="2"/>
        <v>0.1</v>
      </c>
      <c r="AV219" s="43">
        <f t="shared" si="3"/>
        <v>0.15000000000000002</v>
      </c>
      <c r="AW219" s="43">
        <f t="shared" si="4"/>
        <v>4.1000000000000005</v>
      </c>
      <c r="AX219" s="43">
        <f t="shared" si="5"/>
        <v>6.1500000000000012</v>
      </c>
      <c r="AY219" s="171">
        <v>6.8000000000000007</v>
      </c>
      <c r="AZ219" s="172">
        <f t="shared" si="6"/>
        <v>278.8</v>
      </c>
      <c r="BA219" s="45">
        <f>IF(A219&lt;&gt;"",IF(_xlfn.XLOOKUP(A219,'1C'!A:A,'1C'!A:A,0,0)&gt;0,1,0),"")</f>
        <v>1</v>
      </c>
      <c r="BB219" s="150">
        <f>IF(C219&lt;&gt;"",IF(_xlfn.XLOOKUP(C219,'1C'!S:S,'1C'!S:S,0,0)&gt;0,0,1),"")</f>
        <v>0</v>
      </c>
      <c r="BC219" s="45">
        <f t="shared" si="7"/>
        <v>0</v>
      </c>
    </row>
    <row r="220" spans="1:55" ht="135.75" customHeight="1">
      <c r="A220" s="43" t="str">
        <f t="shared" si="0"/>
        <v>45020A-USAoff white</v>
      </c>
      <c r="B220" s="45" t="str">
        <f>IF(C220&lt;&gt;"",_xlfn.XLOOKUP(A220,'1C'!A:A,'1C'!B:B,MID(_xlfn.XLOOKUP(C220,'1C'!S:S,'1C'!B:B,"new",0),1,7)&amp;IF(BC220=1,IF(L220&lt;&gt;"",_xlfn.XLOOKUP(L220,Colors!A:A,Colors!B:B,"new",0),"требуется цвет"),""),0))</f>
        <v>06-329-17</v>
      </c>
      <c r="C220" s="44" t="s">
        <v>2251</v>
      </c>
      <c r="D220" s="43" t="str">
        <f>IF(A220&lt;&gt;"",_xlfn.XLOOKUP(C220,'1C'!S:S,'1C'!T:T,"",0),"")</f>
        <v>United States Conrad</v>
      </c>
      <c r="E220" s="43" t="str">
        <f>IF(F220&lt;&gt;"",IFERROR(VLOOKUP(F220,Категории!A:B,2,0),""),"Требуется категория")</f>
        <v>Бейсболки</v>
      </c>
      <c r="F220" s="43" t="str">
        <f>IF(A220&lt;&gt;"",IF(BA220&gt;0,_xlfn.XLOOKUP(A220,'1C'!A:A,'1C'!J:J,"",0),_xlfn.XLOOKUP(C220,'1C'!S:S,'1C'!J:J,"",0)),"")</f>
        <v>Бейсболка</v>
      </c>
      <c r="G220" s="43" t="str">
        <f>IF(C220&lt;&gt;"",IF(BA220&gt;0,_xlfn.XLOOKUP(A220,'1C'!A:A,'1C'!L:L,"",0),_xlfn.XLOOKUP(C220,'1C'!S:S,'1C'!L:L,"",0)),"")</f>
        <v>State</v>
      </c>
      <c r="H220" s="43" t="str">
        <f>IF(A220&lt;&gt;"",_xlfn.XLOOKUP(A220,'1C'!A:A,'1C'!M:M,_xlfn.XLOOKUP(C220,'1C'!S:S,'1C'!M:M,"",0),0))</f>
        <v>всесезон</v>
      </c>
      <c r="J220" s="43" t="str">
        <f>'1C'!$AF$1</f>
        <v>American Needle</v>
      </c>
      <c r="K220" s="104" t="s">
        <v>2300</v>
      </c>
      <c r="L220" s="58" t="s">
        <v>57</v>
      </c>
      <c r="M220" s="58" t="s">
        <v>57</v>
      </c>
      <c r="N220" s="147" t="str">
        <f>IF(A220&lt;&gt;"",_xlfn.XLOOKUP(A220,'1C'!A:A,'1C'!I:I,_xlfn.XLOOKUP(C220,'1C'!S:S,'1C'!I:I,"",0),0),"")</f>
        <v>100% хлопок</v>
      </c>
      <c r="P220" s="43" t="str">
        <f>IF(A220&lt;&gt;"",_xlfn.XLOOKUP(A220,'1C'!A:A,'1C'!N:N,_xlfn.XLOOKUP(C220,'1C'!S:S,'1C'!N:N,"",0),0),"")</f>
        <v>хлопковые</v>
      </c>
      <c r="Q220" s="59" t="s">
        <v>15</v>
      </c>
      <c r="R220" s="43" t="str">
        <f>IF(A220&lt;&gt;"",_xlfn.XLOOKUP(A220,'1C'!A:A,'1C'!K:K,_xlfn.XLOOKUP(C220,'1C'!S:S,'1C'!K:K,"",0),0),"")</f>
        <v>Унисекс</v>
      </c>
      <c r="S220" s="44">
        <v>12</v>
      </c>
      <c r="AQ220" s="59">
        <f t="shared" si="1"/>
        <v>12</v>
      </c>
      <c r="AR220" s="43" t="str">
        <f>IF(A220&lt;&gt;"",_xlfn.XLOOKUP(_xlfn.XLOOKUP(A220,'1C'!A:A,'1C'!O:O,_xlfn.XLOOKUP(C220,'1C'!S:S,'1C'!O:O,"",0),0),Settings!N:N,Settings!O:O,"",0),"")</f>
        <v>CN</v>
      </c>
      <c r="AS220" s="56" t="str">
        <f ca="1">IF(BA220&gt;0,_xlfn.XLOOKUP(A220,'1C'!$A:$A,'1C'!P:P,"",0,),IF(AR220&lt;&gt;"",VLOOKUP(AR220,INDIRECT(SUBSTITUTE($J220," ","")&amp;"Manufactures"),3,0),"Требуется код страны"))</f>
        <v>American Needle, Inc; 1275 Busch Parkway, Buffalo Grove, IL 60089, USA</v>
      </c>
      <c r="AT220" s="56" t="str">
        <f ca="1">IF(BA220&gt;0,_xlfn.XLOOKUP(A220,'1C'!$A:$A,'1C'!O:O,"",0),IF(AR220&lt;&gt;"",VLOOKUP(AR220,INDIRECT(SUBSTITUTE($J220," ","")&amp;"Manufactures"),2,0),"Требуется код страны"))</f>
        <v>Китай</v>
      </c>
      <c r="AU220" s="76">
        <f t="shared" si="2"/>
        <v>0.1</v>
      </c>
      <c r="AV220" s="43">
        <f t="shared" si="3"/>
        <v>0.15000000000000002</v>
      </c>
      <c r="AW220" s="43">
        <f t="shared" si="4"/>
        <v>1.2000000000000002</v>
      </c>
      <c r="AX220" s="43">
        <f t="shared" si="5"/>
        <v>1.8000000000000003</v>
      </c>
      <c r="AY220" s="171">
        <v>6.8</v>
      </c>
      <c r="AZ220" s="172">
        <f t="shared" si="6"/>
        <v>81.599999999999994</v>
      </c>
      <c r="BA220" s="45">
        <f>IF(A220&lt;&gt;"",IF(_xlfn.XLOOKUP(A220,'1C'!A:A,'1C'!A:A,0,0)&gt;0,1,0),"")</f>
        <v>0</v>
      </c>
      <c r="BB220" s="150">
        <f>IF(C220&lt;&gt;"",IF(_xlfn.XLOOKUP(C220,'1C'!S:S,'1C'!S:S,0,0)&gt;0,0,1),"")</f>
        <v>0</v>
      </c>
      <c r="BC220" s="45">
        <f t="shared" si="7"/>
        <v>1</v>
      </c>
    </row>
    <row r="221" spans="1:55" ht="119.65" customHeight="1">
      <c r="A221" s="43" t="str">
        <f t="shared" si="0"/>
        <v>AMN-1701Ared</v>
      </c>
      <c r="B221" s="45" t="str">
        <f>IF(C221&lt;&gt;"",_xlfn.XLOOKUP(A221,'1C'!A:A,'1C'!B:B,MID(_xlfn.XLOOKUP(C221,'1C'!S:S,'1C'!B:B,"new",0),1,7)&amp;IF(BC221=1,IF(L221&lt;&gt;"",_xlfn.XLOOKUP(L221,Colors!A:A,Colors!B:B,"new",0),"требуется цвет"),""),0))</f>
        <v>new</v>
      </c>
      <c r="C221" s="44" t="s">
        <v>2252</v>
      </c>
      <c r="D221" s="44" t="str">
        <f>Order!C219</f>
        <v>BALLPARK</v>
      </c>
      <c r="E221" s="43" t="str">
        <f>IF(F221&lt;&gt;"",IFERROR(VLOOKUP(F221,Категории!A:B,2,0),""),"Требуется категория")</f>
        <v>Бейсболки</v>
      </c>
      <c r="F221" s="44" t="s">
        <v>327</v>
      </c>
      <c r="G221" s="44" t="s">
        <v>884</v>
      </c>
      <c r="H221" s="44" t="s">
        <v>388</v>
      </c>
      <c r="J221" s="43" t="str">
        <f>'1C'!$AF$1</f>
        <v>American Needle</v>
      </c>
      <c r="K221" s="104" t="s">
        <v>822</v>
      </c>
      <c r="L221" s="59" t="str">
        <f>IF(K221&lt;&gt;"",IFERROR(VLOOKUP(A221,'1C'!A:T,8,0),IFERROR(VLOOKUP(K221,Colors!D:E,2,0),"")),"")</f>
        <v>красный</v>
      </c>
      <c r="M221" s="59" t="str">
        <f>IF(K221&lt;&gt;"",IFERROR(VLOOKUP(A221,'1C'!A:T,18,0),IFERROR(VLOOKUP(K221,Colors!D:E,2,0),"")),"")</f>
        <v>красный</v>
      </c>
      <c r="N221" s="141" t="str">
        <f>Order!B219</f>
        <v>100% Хлопок</v>
      </c>
      <c r="P221" s="44" t="s">
        <v>43</v>
      </c>
      <c r="Q221" s="59" t="s">
        <v>15</v>
      </c>
      <c r="R221" s="58" t="s">
        <v>382</v>
      </c>
      <c r="S221" s="44">
        <v>20</v>
      </c>
      <c r="AQ221" s="59">
        <f t="shared" si="1"/>
        <v>20</v>
      </c>
      <c r="AR221" s="66" t="str">
        <f>Order!A219</f>
        <v>BD</v>
      </c>
      <c r="AS221" s="56" t="str">
        <f ca="1">IF(BA221&gt;0,_xlfn.XLOOKUP(A221,'1C'!$A:$A,'1C'!P:P,"",0,),IF(AR221&lt;&gt;"",VLOOKUP(AR221,INDIRECT(SUBSTITUTE($J221," ","")&amp;"Manufactures"),3,0),"Требуется код страны"))</f>
        <v>American Needle, Inc; 1275 Busch Parkway, Buffalo Grove, IL 60089, USA</v>
      </c>
      <c r="AT221" s="56" t="str">
        <f ca="1">IF(BA221&gt;0,_xlfn.XLOOKUP(A221,'1C'!$A:$A,'1C'!O:O,"",0),IF(AR221&lt;&gt;"",VLOOKUP(AR221,INDIRECT(SUBSTITUTE($J221," ","")&amp;"Manufactures"),2,0),"Требуется код страны"))</f>
        <v>Бангладеш</v>
      </c>
      <c r="AU221" s="76">
        <f t="shared" si="2"/>
        <v>0.1</v>
      </c>
      <c r="AV221" s="43">
        <f t="shared" si="3"/>
        <v>0.15000000000000002</v>
      </c>
      <c r="AW221" s="43">
        <f t="shared" si="4"/>
        <v>2</v>
      </c>
      <c r="AX221" s="43">
        <f t="shared" si="5"/>
        <v>3.0000000000000004</v>
      </c>
      <c r="AY221" s="171">
        <v>5.5250000000000004</v>
      </c>
      <c r="AZ221" s="172">
        <f t="shared" si="6"/>
        <v>110.5</v>
      </c>
      <c r="BA221" s="45">
        <f>IF(A221&lt;&gt;"",IF(_xlfn.XLOOKUP(A221,'1C'!A:A,'1C'!A:A,0,0)&gt;0,1,0),"")</f>
        <v>0</v>
      </c>
      <c r="BB221" s="150">
        <f>IF(C221&lt;&gt;"",IF(_xlfn.XLOOKUP(C221,'1C'!S:S,'1C'!S:S,0,0)&gt;0,0,1),"")</f>
        <v>1</v>
      </c>
      <c r="BC221" s="45" t="str">
        <f t="shared" si="7"/>
        <v>-</v>
      </c>
    </row>
    <row r="222" spans="1:55" ht="119.65" customHeight="1">
      <c r="A222" s="43" t="str">
        <f t="shared" si="0"/>
        <v>AMN-1701Bsnow white</v>
      </c>
      <c r="B222" s="45" t="str">
        <f>IF(C222&lt;&gt;"",_xlfn.XLOOKUP(A222,'1C'!A:A,'1C'!B:B,MID(_xlfn.XLOOKUP(C222,'1C'!S:S,'1C'!B:B,"new",0),1,7)&amp;IF(BC222=1,IF(L222&lt;&gt;"",_xlfn.XLOOKUP(L222,Colors!A:A,Colors!B:B,"new",0),"требуется цвет"),""),0))</f>
        <v>new</v>
      </c>
      <c r="C222" s="44" t="s">
        <v>2253</v>
      </c>
      <c r="D222" s="44" t="str">
        <f>Order!C220</f>
        <v>BALLPARK</v>
      </c>
      <c r="E222" s="43" t="str">
        <f>IF(F222&lt;&gt;"",IFERROR(VLOOKUP(F222,Категории!A:B,2,0),""),"Требуется категория")</f>
        <v>Бейсболки</v>
      </c>
      <c r="F222" s="44" t="s">
        <v>327</v>
      </c>
      <c r="G222" s="44" t="s">
        <v>884</v>
      </c>
      <c r="H222" s="44" t="s">
        <v>388</v>
      </c>
      <c r="J222" s="43" t="str">
        <f>'1C'!$AF$1</f>
        <v>American Needle</v>
      </c>
      <c r="K222" s="104" t="s">
        <v>2301</v>
      </c>
      <c r="L222" s="58" t="s">
        <v>57</v>
      </c>
      <c r="M222" s="58" t="s">
        <v>57</v>
      </c>
      <c r="N222" s="141" t="str">
        <f>Order!B220</f>
        <v>100% Хлопок</v>
      </c>
      <c r="P222" s="44" t="s">
        <v>43</v>
      </c>
      <c r="Q222" s="59" t="s">
        <v>15</v>
      </c>
      <c r="R222" s="58" t="s">
        <v>382</v>
      </c>
      <c r="S222" s="44">
        <v>18</v>
      </c>
      <c r="AQ222" s="59">
        <f t="shared" si="1"/>
        <v>18</v>
      </c>
      <c r="AR222" s="66" t="str">
        <f>Order!A220</f>
        <v>BD</v>
      </c>
      <c r="AS222" s="56" t="str">
        <f ca="1">IF(BA222&gt;0,_xlfn.XLOOKUP(A222,'1C'!$A:$A,'1C'!P:P,"",0,),IF(AR222&lt;&gt;"",VLOOKUP(AR222,INDIRECT(SUBSTITUTE($J222," ","")&amp;"Manufactures"),3,0),"Требуется код страны"))</f>
        <v>American Needle, Inc; 1275 Busch Parkway, Buffalo Grove, IL 60089, USA</v>
      </c>
      <c r="AT222" s="56" t="str">
        <f ca="1">IF(BA222&gt;0,_xlfn.XLOOKUP(A222,'1C'!$A:$A,'1C'!O:O,"",0),IF(AR222&lt;&gt;"",VLOOKUP(AR222,INDIRECT(SUBSTITUTE($J222," ","")&amp;"Manufactures"),2,0),"Требуется код страны"))</f>
        <v>Бангладеш</v>
      </c>
      <c r="AU222" s="76">
        <f t="shared" si="2"/>
        <v>0.1</v>
      </c>
      <c r="AV222" s="43">
        <f t="shared" si="3"/>
        <v>0.15000000000000002</v>
      </c>
      <c r="AW222" s="43">
        <f t="shared" si="4"/>
        <v>1.8</v>
      </c>
      <c r="AX222" s="43">
        <f t="shared" si="5"/>
        <v>2.7</v>
      </c>
      <c r="AY222" s="171">
        <v>5.5250000000000004</v>
      </c>
      <c r="AZ222" s="172">
        <f t="shared" si="6"/>
        <v>99.45</v>
      </c>
      <c r="BA222" s="45">
        <f>IF(A222&lt;&gt;"",IF(_xlfn.XLOOKUP(A222,'1C'!A:A,'1C'!A:A,0,0)&gt;0,1,0),"")</f>
        <v>0</v>
      </c>
      <c r="BB222" s="150">
        <f>IF(C222&lt;&gt;"",IF(_xlfn.XLOOKUP(C222,'1C'!S:S,'1C'!S:S,0,0)&gt;0,0,1),"")</f>
        <v>1</v>
      </c>
      <c r="BC222" s="45" t="str">
        <f t="shared" si="7"/>
        <v>-</v>
      </c>
    </row>
    <row r="223" spans="1:55" ht="115.7" customHeight="1">
      <c r="A223" s="43" t="str">
        <f t="shared" si="0"/>
        <v>AMN-1712Astone-black</v>
      </c>
      <c r="B223" s="45" t="str">
        <f>IF(C223&lt;&gt;"",_xlfn.XLOOKUP(A223,'1C'!A:A,'1C'!B:B,MID(_xlfn.XLOOKUP(C223,'1C'!S:S,'1C'!B:B,"new",0),1,7)&amp;IF(BC223=1,IF(L223&lt;&gt;"",_xlfn.XLOOKUP(L223,Colors!A:A,Colors!B:B,"new",0),"требуется цвет"),""),0))</f>
        <v>new</v>
      </c>
      <c r="C223" s="44" t="s">
        <v>2254</v>
      </c>
      <c r="D223" s="44" t="str">
        <f>Order!C221</f>
        <v>NEW TIMER SLOUCH</v>
      </c>
      <c r="E223" s="43" t="str">
        <f>IF(F223&lt;&gt;"",IFERROR(VLOOKUP(F223,Категории!A:B,2,0),""),"Требуется категория")</f>
        <v>Бейсболки</v>
      </c>
      <c r="F223" s="44" t="s">
        <v>327</v>
      </c>
      <c r="G223" s="44" t="s">
        <v>884</v>
      </c>
      <c r="H223" s="44" t="s">
        <v>388</v>
      </c>
      <c r="J223" s="43" t="str">
        <f>'1C'!$AF$1</f>
        <v>American Needle</v>
      </c>
      <c r="K223" s="104" t="s">
        <v>2302</v>
      </c>
      <c r="L223" s="58" t="s">
        <v>119</v>
      </c>
      <c r="M223" s="58" t="s">
        <v>57</v>
      </c>
      <c r="N223" s="141" t="str">
        <f>Order!B221</f>
        <v>100% Хлопок</v>
      </c>
      <c r="P223" s="44" t="s">
        <v>43</v>
      </c>
      <c r="Q223" s="59" t="s">
        <v>15</v>
      </c>
      <c r="R223" s="58" t="s">
        <v>382</v>
      </c>
      <c r="S223" s="44">
        <v>29</v>
      </c>
      <c r="AQ223" s="59">
        <f t="shared" si="1"/>
        <v>29</v>
      </c>
      <c r="AR223" s="66" t="str">
        <f>Order!A221</f>
        <v>BD</v>
      </c>
      <c r="AS223" s="56" t="str">
        <f ca="1">IF(BA223&gt;0,_xlfn.XLOOKUP(A223,'1C'!$A:$A,'1C'!P:P,"",0,),IF(AR223&lt;&gt;"",VLOOKUP(AR223,INDIRECT(SUBSTITUTE($J223," ","")&amp;"Manufactures"),3,0),"Требуется код страны"))</f>
        <v>American Needle, Inc; 1275 Busch Parkway, Buffalo Grove, IL 60089, USA</v>
      </c>
      <c r="AT223" s="56" t="str">
        <f ca="1">IF(BA223&gt;0,_xlfn.XLOOKUP(A223,'1C'!$A:$A,'1C'!O:O,"",0),IF(AR223&lt;&gt;"",VLOOKUP(AR223,INDIRECT(SUBSTITUTE($J223," ","")&amp;"Manufactures"),2,0),"Требуется код страны"))</f>
        <v>Бангладеш</v>
      </c>
      <c r="AU223" s="76">
        <f t="shared" si="2"/>
        <v>0.1</v>
      </c>
      <c r="AV223" s="43">
        <f t="shared" si="3"/>
        <v>0.15000000000000002</v>
      </c>
      <c r="AW223" s="43">
        <f t="shared" si="4"/>
        <v>2.9000000000000004</v>
      </c>
      <c r="AX223" s="43">
        <f t="shared" si="5"/>
        <v>4.3500000000000005</v>
      </c>
      <c r="AY223" s="171">
        <v>5.95</v>
      </c>
      <c r="AZ223" s="172">
        <f t="shared" si="6"/>
        <v>172.55</v>
      </c>
      <c r="BA223" s="45">
        <f>IF(A223&lt;&gt;"",IF(_xlfn.XLOOKUP(A223,'1C'!A:A,'1C'!A:A,0,0)&gt;0,1,0),"")</f>
        <v>0</v>
      </c>
      <c r="BB223" s="150">
        <f>IF(C223&lt;&gt;"",IF(_xlfn.XLOOKUP(C223,'1C'!S:S,'1C'!S:S,0,0)&gt;0,0,1),"")</f>
        <v>1</v>
      </c>
      <c r="BC223" s="45" t="str">
        <f t="shared" si="7"/>
        <v>-</v>
      </c>
    </row>
    <row r="224" spans="1:55" ht="120.6" customHeight="1">
      <c r="A224" s="43" t="str">
        <f t="shared" si="0"/>
        <v>FEND-1908Ablack</v>
      </c>
      <c r="B224" s="45" t="str">
        <f>IF(C224&lt;&gt;"",_xlfn.XLOOKUP(A224,'1C'!A:A,'1C'!B:B,MID(_xlfn.XLOOKUP(C224,'1C'!S:S,'1C'!B:B,"new",0),1,7)&amp;IF(BC224=1,IF(L224&lt;&gt;"",_xlfn.XLOOKUP(L224,Colors!A:A,Colors!B:B,"new",0),"требуется цвет"),""),0))</f>
        <v>new</v>
      </c>
      <c r="C224" s="44" t="s">
        <v>2255</v>
      </c>
      <c r="D224" s="44" t="str">
        <f>Order!C222</f>
        <v>RAGLAN BONES</v>
      </c>
      <c r="E224" s="43" t="str">
        <f>IF(F224&lt;&gt;"",IFERROR(VLOOKUP(F224,Категории!A:B,2,0),""),"Требуется категория")</f>
        <v>Бейсболки</v>
      </c>
      <c r="F224" s="44" t="s">
        <v>356</v>
      </c>
      <c r="G224" s="44" t="s">
        <v>884</v>
      </c>
      <c r="H224" s="44" t="s">
        <v>388</v>
      </c>
      <c r="J224" s="43" t="str">
        <f>'1C'!$AF$1</f>
        <v>American Needle</v>
      </c>
      <c r="K224" s="104" t="s">
        <v>819</v>
      </c>
      <c r="L224" s="59" t="str">
        <f>IF(K224&lt;&gt;"",IFERROR(VLOOKUP(A224,'1C'!A:T,8,0),IFERROR(VLOOKUP(K224,Colors!D:E,2,0),"")),"")</f>
        <v>черный</v>
      </c>
      <c r="M224" s="59" t="str">
        <f>IF(K224&lt;&gt;"",IFERROR(VLOOKUP(A224,'1C'!A:T,18,0),IFERROR(VLOOKUP(K224,Colors!D:E,2,0),"")),"")</f>
        <v>черный</v>
      </c>
      <c r="N224" s="141" t="str">
        <f>Order!B222</f>
        <v>100% Хлопок</v>
      </c>
      <c r="P224" s="44" t="s">
        <v>43</v>
      </c>
      <c r="Q224" s="59" t="s">
        <v>15</v>
      </c>
      <c r="R224" s="58" t="s">
        <v>382</v>
      </c>
      <c r="S224" s="44">
        <v>12</v>
      </c>
      <c r="AQ224" s="59">
        <f t="shared" si="1"/>
        <v>12</v>
      </c>
      <c r="AR224" s="66" t="str">
        <f>Order!A222</f>
        <v>BD</v>
      </c>
      <c r="AS224" s="56" t="str">
        <f ca="1">IF(BA224&gt;0,_xlfn.XLOOKUP(A224,'1C'!$A:$A,'1C'!P:P,"",0,),IF(AR224&lt;&gt;"",VLOOKUP(AR224,INDIRECT(SUBSTITUTE($J224," ","")&amp;"Manufactures"),3,0),"Требуется код страны"))</f>
        <v>American Needle, Inc; 1275 Busch Parkway, Buffalo Grove, IL 60089, USA</v>
      </c>
      <c r="AT224" s="56" t="str">
        <f ca="1">IF(BA224&gt;0,_xlfn.XLOOKUP(A224,'1C'!$A:$A,'1C'!O:O,"",0),IF(AR224&lt;&gt;"",VLOOKUP(AR224,INDIRECT(SUBSTITUTE($J224," ","")&amp;"Manufactures"),2,0),"Требуется код страны"))</f>
        <v>Бангладеш</v>
      </c>
      <c r="AU224" s="76">
        <f t="shared" si="2"/>
        <v>0.1</v>
      </c>
      <c r="AV224" s="43">
        <f t="shared" si="3"/>
        <v>0.15000000000000002</v>
      </c>
      <c r="AW224" s="43">
        <f t="shared" si="4"/>
        <v>1.2000000000000002</v>
      </c>
      <c r="AX224" s="43">
        <f t="shared" si="5"/>
        <v>1.8000000000000003</v>
      </c>
      <c r="AY224" s="171">
        <v>7.6499999999999995</v>
      </c>
      <c r="AZ224" s="172">
        <f t="shared" si="6"/>
        <v>91.8</v>
      </c>
      <c r="BA224" s="45">
        <f>IF(A224&lt;&gt;"",IF(_xlfn.XLOOKUP(A224,'1C'!A:A,'1C'!A:A,0,0)&gt;0,1,0),"")</f>
        <v>0</v>
      </c>
      <c r="BB224" s="150">
        <f>IF(C224&lt;&gt;"",IF(_xlfn.XLOOKUP(C224,'1C'!S:S,'1C'!S:S,0,0)&gt;0,0,1),"")</f>
        <v>1</v>
      </c>
      <c r="BC224" s="45" t="str">
        <f t="shared" si="7"/>
        <v>-</v>
      </c>
    </row>
    <row r="225" spans="1:55" ht="115.7" customHeight="1">
      <c r="A225" s="43" t="str">
        <f t="shared" si="0"/>
        <v>GM-1907Bivory-navy</v>
      </c>
      <c r="B225" s="45" t="str">
        <f>IF(C225&lt;&gt;"",_xlfn.XLOOKUP(A225,'1C'!A:A,'1C'!B:B,MID(_xlfn.XLOOKUP(C225,'1C'!S:S,'1C'!B:B,"new",0),1,7)&amp;IF(BC225=1,IF(L225&lt;&gt;"",_xlfn.XLOOKUP(L225,Colors!A:A,Colors!B:B,"new",0),"требуется цвет"),""),0))</f>
        <v>new</v>
      </c>
      <c r="C225" s="44" t="s">
        <v>2256</v>
      </c>
      <c r="D225" s="44" t="str">
        <f>Order!C223</f>
        <v>VALIN</v>
      </c>
      <c r="E225" s="43" t="str">
        <f>IF(F225&lt;&gt;"",IFERROR(VLOOKUP(F225,Категории!A:B,2,0),""),"Требуется категория")</f>
        <v>Бейсболки</v>
      </c>
      <c r="F225" s="44" t="s">
        <v>356</v>
      </c>
      <c r="G225" s="44" t="s">
        <v>884</v>
      </c>
      <c r="H225" s="44" t="s">
        <v>388</v>
      </c>
      <c r="J225" s="43" t="str">
        <f>'1C'!$AF$1</f>
        <v>American Needle</v>
      </c>
      <c r="K225" s="104" t="s">
        <v>1411</v>
      </c>
      <c r="L225" s="58" t="s">
        <v>71</v>
      </c>
      <c r="M225" s="58" t="s">
        <v>71</v>
      </c>
      <c r="N225" s="141" t="str">
        <f>Order!B223</f>
        <v>100% Хлопок</v>
      </c>
      <c r="P225" s="44" t="s">
        <v>43</v>
      </c>
      <c r="Q225" s="59" t="s">
        <v>15</v>
      </c>
      <c r="R225" s="58" t="s">
        <v>382</v>
      </c>
      <c r="S225" s="44">
        <v>12</v>
      </c>
      <c r="AQ225" s="59">
        <f t="shared" si="1"/>
        <v>12</v>
      </c>
      <c r="AR225" s="66" t="str">
        <f>Order!A223</f>
        <v>CN</v>
      </c>
      <c r="AS225" s="56" t="str">
        <f ca="1">IF(BA225&gt;0,_xlfn.XLOOKUP(A225,'1C'!$A:$A,'1C'!P:P,"",0,),IF(AR225&lt;&gt;"",VLOOKUP(AR225,INDIRECT(SUBSTITUTE($J225," ","")&amp;"Manufactures"),3,0),"Требуется код страны"))</f>
        <v>American Needle, Inc; 1275 Busch Parkway, Buffalo Grove, IL 60089, USA</v>
      </c>
      <c r="AT225" s="56" t="str">
        <f ca="1">IF(BA225&gt;0,_xlfn.XLOOKUP(A225,'1C'!$A:$A,'1C'!O:O,"",0),IF(AR225&lt;&gt;"",VLOOKUP(AR225,INDIRECT(SUBSTITUTE($J225," ","")&amp;"Manufactures"),2,0),"Требуется код страны"))</f>
        <v>Китай</v>
      </c>
      <c r="AU225" s="76">
        <f t="shared" si="2"/>
        <v>0.1</v>
      </c>
      <c r="AV225" s="43">
        <f t="shared" si="3"/>
        <v>0.15000000000000002</v>
      </c>
      <c r="AW225" s="43">
        <f t="shared" si="4"/>
        <v>1.2000000000000002</v>
      </c>
      <c r="AX225" s="43">
        <f t="shared" si="5"/>
        <v>1.8000000000000003</v>
      </c>
      <c r="AY225" s="171">
        <v>8.2874999999999996</v>
      </c>
      <c r="AZ225" s="172">
        <f t="shared" si="6"/>
        <v>99.449999999999989</v>
      </c>
      <c r="BA225" s="45">
        <f>IF(A225&lt;&gt;"",IF(_xlfn.XLOOKUP(A225,'1C'!A:A,'1C'!A:A,0,0)&gt;0,1,0),"")</f>
        <v>0</v>
      </c>
      <c r="BB225" s="150">
        <f>IF(C225&lt;&gt;"",IF(_xlfn.XLOOKUP(C225,'1C'!S:S,'1C'!S:S,0,0)&gt;0,0,1),"")</f>
        <v>1</v>
      </c>
      <c r="BC225" s="45" t="str">
        <f t="shared" si="7"/>
        <v>-</v>
      </c>
    </row>
    <row r="226" spans="1:55" ht="119.65" customHeight="1">
      <c r="A226" s="43" t="str">
        <f t="shared" si="0"/>
        <v>GM-1909Bblk</v>
      </c>
      <c r="B226" s="45" t="str">
        <f>IF(C226&lt;&gt;"",_xlfn.XLOOKUP(A226,'1C'!A:A,'1C'!B:B,MID(_xlfn.XLOOKUP(C226,'1C'!S:S,'1C'!B:B,"new",0),1,7)&amp;IF(BC226=1,IF(L226&lt;&gt;"",_xlfn.XLOOKUP(L226,Colors!A:A,Colors!B:B,"new",0),"требуется цвет"),""),0))</f>
        <v>06-119-09</v>
      </c>
      <c r="C226" s="44" t="s">
        <v>2257</v>
      </c>
      <c r="D226" s="43" t="str">
        <f>IF(A226&lt;&gt;"",_xlfn.XLOOKUP(C226,'1C'!S:S,'1C'!T:T,"",0),"")</f>
        <v>Cadillac</v>
      </c>
      <c r="E226" s="43" t="str">
        <f>IF(F226&lt;&gt;"",IFERROR(VLOOKUP(F226,Категории!A:B,2,0),""),"Требуется категория")</f>
        <v>Бейсболки</v>
      </c>
      <c r="F226" s="43" t="str">
        <f>IF(A226&lt;&gt;"",IF(BA226&gt;0,_xlfn.XLOOKUP(A226,'1C'!A:A,'1C'!J:J,"",0),_xlfn.XLOOKUP(C226,'1C'!S:S,'1C'!J:J,"",0)),"")</f>
        <v>Бейсболка с сеточкой</v>
      </c>
      <c r="G226" s="43" t="str">
        <f>IF(C226&lt;&gt;"",IF(BA226&gt;0,_xlfn.XLOOKUP(A226,'1C'!A:A,'1C'!L:L,"",0),_xlfn.XLOOKUP(C226,'1C'!S:S,'1C'!L:L,"",0)),"")</f>
        <v>AMERICAN NEEDLE-Cars</v>
      </c>
      <c r="H226" s="43" t="str">
        <f>IF(A226&lt;&gt;"",_xlfn.XLOOKUP(A226,'1C'!A:A,'1C'!M:M,_xlfn.XLOOKUP(C226,'1C'!S:S,'1C'!M:M,"",0),0))</f>
        <v>всесезон</v>
      </c>
      <c r="J226" s="43" t="str">
        <f>'1C'!$AF$1</f>
        <v>American Needle</v>
      </c>
      <c r="K226" s="104" t="s">
        <v>843</v>
      </c>
      <c r="L226" s="59" t="str">
        <f>IF(K226&lt;&gt;"",IFERROR(VLOOKUP(A226,'1C'!A:T,8,0),IFERROR(VLOOKUP(K226,Colors!D:E,2,0),"")),"")</f>
        <v>черный</v>
      </c>
      <c r="M226" s="59" t="str">
        <f>IF(K226&lt;&gt;"",IFERROR(VLOOKUP(A226,'1C'!A:T,18,0),IFERROR(VLOOKUP(K226,Colors!D:E,2,0),"")),"")</f>
        <v>черный</v>
      </c>
      <c r="N226" s="147" t="str">
        <f>IF(A226&lt;&gt;"",_xlfn.XLOOKUP(A226,'1C'!A:A,'1C'!I:I,_xlfn.XLOOKUP(C226,'1C'!S:S,'1C'!I:I,"",0),0),"")</f>
        <v>50% хлопок - 50% полиэстер</v>
      </c>
      <c r="P226" s="43" t="str">
        <f>IF(A226&lt;&gt;"",_xlfn.XLOOKUP(A226,'1C'!A:A,'1C'!N:N,_xlfn.XLOOKUP(C226,'1C'!S:S,'1C'!N:N,"",0),0),"")</f>
        <v>хлопковые</v>
      </c>
      <c r="Q226" s="59" t="s">
        <v>15</v>
      </c>
      <c r="R226" s="43" t="str">
        <f>IF(A226&lt;&gt;"",_xlfn.XLOOKUP(A226,'1C'!A:A,'1C'!K:K,_xlfn.XLOOKUP(C226,'1C'!S:S,'1C'!K:K,"",0),0),"")</f>
        <v>Унисекс</v>
      </c>
      <c r="S226" s="44">
        <v>6</v>
      </c>
      <c r="AQ226" s="59">
        <f t="shared" si="1"/>
        <v>6</v>
      </c>
      <c r="AR226" s="43" t="str">
        <f>IF(A226&lt;&gt;"",_xlfn.XLOOKUP(_xlfn.XLOOKUP(A226,'1C'!A:A,'1C'!O:O,_xlfn.XLOOKUP(C226,'1C'!S:S,'1C'!O:O,"",0),0),Settings!N:N,Settings!O:O,"",0),"")</f>
        <v>BD</v>
      </c>
      <c r="AS226" s="56" t="str">
        <f ca="1">IF(BA226&gt;0,_xlfn.XLOOKUP(A226,'1C'!$A:$A,'1C'!P:P,"",0,),IF(AR226&lt;&gt;"",VLOOKUP(AR226,INDIRECT(SUBSTITUTE($J226," ","")&amp;"Manufactures"),3,0),"Требуется код страны"))</f>
        <v>American Needle, Inc; 1275 Busch Parkway, Buffalo Grove, IL 60089, USA</v>
      </c>
      <c r="AT226" s="56" t="str">
        <f ca="1">IF(BA226&gt;0,_xlfn.XLOOKUP(A226,'1C'!$A:$A,'1C'!O:O,"",0),IF(AR226&lt;&gt;"",VLOOKUP(AR226,INDIRECT(SUBSTITUTE($J226," ","")&amp;"Manufactures"),2,0),"Требуется код страны"))</f>
        <v>Бангладеш</v>
      </c>
      <c r="AU226" s="76">
        <f t="shared" si="2"/>
        <v>0.1</v>
      </c>
      <c r="AV226" s="43">
        <f t="shared" si="3"/>
        <v>0.15000000000000002</v>
      </c>
      <c r="AW226" s="43">
        <f t="shared" si="4"/>
        <v>0.60000000000000009</v>
      </c>
      <c r="AX226" s="43">
        <f t="shared" si="5"/>
        <v>0.90000000000000013</v>
      </c>
      <c r="AY226" s="171">
        <v>7.2250000000000005</v>
      </c>
      <c r="AZ226" s="172">
        <f t="shared" si="6"/>
        <v>43.35</v>
      </c>
      <c r="BA226" s="45">
        <f>IF(A226&lt;&gt;"",IF(_xlfn.XLOOKUP(A226,'1C'!A:A,'1C'!A:A,0,0)&gt;0,1,0),"")</f>
        <v>1</v>
      </c>
      <c r="BB226" s="150">
        <f>IF(C226&lt;&gt;"",IF(_xlfn.XLOOKUP(C226,'1C'!S:S,'1C'!S:S,0,0)&gt;0,0,1),"")</f>
        <v>0</v>
      </c>
      <c r="BC226" s="45">
        <f t="shared" si="7"/>
        <v>0</v>
      </c>
    </row>
    <row r="227" spans="1:55" ht="124.7" customHeight="1">
      <c r="A227" s="43" t="str">
        <f t="shared" si="0"/>
        <v>GM-1909Cblack</v>
      </c>
      <c r="B227" s="45" t="str">
        <f>IF(C227&lt;&gt;"",_xlfn.XLOOKUP(A227,'1C'!A:A,'1C'!B:B,MID(_xlfn.XLOOKUP(C227,'1C'!S:S,'1C'!B:B,"new",0),1,7)&amp;IF(BC227=1,IF(L227&lt;&gt;"",_xlfn.XLOOKUP(L227,Colors!A:A,Colors!B:B,"new",0),"требуется цвет"),""),0))</f>
        <v>new</v>
      </c>
      <c r="C227" s="44" t="s">
        <v>2258</v>
      </c>
      <c r="D227" s="44" t="str">
        <f>Order!C225</f>
        <v>RAGLAN BONES</v>
      </c>
      <c r="E227" s="43" t="str">
        <f>IF(F227&lt;&gt;"",IFERROR(VLOOKUP(F227,Категории!A:B,2,0),""),"Требуется категория")</f>
        <v>Бейсболки</v>
      </c>
      <c r="F227" s="44" t="s">
        <v>356</v>
      </c>
      <c r="G227" s="44" t="s">
        <v>884</v>
      </c>
      <c r="H227" s="44" t="s">
        <v>388</v>
      </c>
      <c r="J227" s="43" t="str">
        <f>'1C'!$AF$1</f>
        <v>American Needle</v>
      </c>
      <c r="K227" s="104" t="s">
        <v>819</v>
      </c>
      <c r="L227" s="59" t="str">
        <f>IF(K227&lt;&gt;"",IFERROR(VLOOKUP(A227,'1C'!A:T,8,0),IFERROR(VLOOKUP(K227,Colors!D:E,2,0),"")),"")</f>
        <v>черный</v>
      </c>
      <c r="M227" s="59" t="str">
        <f>IF(K227&lt;&gt;"",IFERROR(VLOOKUP(A227,'1C'!A:T,18,0),IFERROR(VLOOKUP(K227,Colors!D:E,2,0),"")),"")</f>
        <v>черный</v>
      </c>
      <c r="N227" s="141" t="str">
        <f>Order!B225</f>
        <v>100% Хлопок</v>
      </c>
      <c r="P227" s="44" t="s">
        <v>43</v>
      </c>
      <c r="Q227" s="59" t="s">
        <v>15</v>
      </c>
      <c r="R227" s="58" t="s">
        <v>382</v>
      </c>
      <c r="S227" s="44">
        <v>6</v>
      </c>
      <c r="AQ227" s="59">
        <f t="shared" si="1"/>
        <v>6</v>
      </c>
      <c r="AR227" s="66" t="str">
        <f>Order!A225</f>
        <v>BD</v>
      </c>
      <c r="AS227" s="56" t="str">
        <f ca="1">IF(BA227&gt;0,_xlfn.XLOOKUP(A227,'1C'!$A:$A,'1C'!P:P,"",0,),IF(AR227&lt;&gt;"",VLOOKUP(AR227,INDIRECT(SUBSTITUTE($J227," ","")&amp;"Manufactures"),3,0),"Требуется код страны"))</f>
        <v>American Needle, Inc; 1275 Busch Parkway, Buffalo Grove, IL 60089, USA</v>
      </c>
      <c r="AT227" s="56" t="str">
        <f ca="1">IF(BA227&gt;0,_xlfn.XLOOKUP(A227,'1C'!$A:$A,'1C'!O:O,"",0),IF(AR227&lt;&gt;"",VLOOKUP(AR227,INDIRECT(SUBSTITUTE($J227," ","")&amp;"Manufactures"),2,0),"Требуется код страны"))</f>
        <v>Бангладеш</v>
      </c>
      <c r="AU227" s="76">
        <f t="shared" si="2"/>
        <v>0.1</v>
      </c>
      <c r="AV227" s="43">
        <f t="shared" si="3"/>
        <v>0.15000000000000002</v>
      </c>
      <c r="AW227" s="43">
        <f t="shared" si="4"/>
        <v>0.60000000000000009</v>
      </c>
      <c r="AX227" s="43">
        <f t="shared" si="5"/>
        <v>0.90000000000000013</v>
      </c>
      <c r="AY227" s="171">
        <v>7.2250000000000005</v>
      </c>
      <c r="AZ227" s="172">
        <f t="shared" si="6"/>
        <v>43.35</v>
      </c>
      <c r="BA227" s="45">
        <f>IF(A227&lt;&gt;"",IF(_xlfn.XLOOKUP(A227,'1C'!A:A,'1C'!A:A,0,0)&gt;0,1,0),"")</f>
        <v>0</v>
      </c>
      <c r="BB227" s="150">
        <f>IF(C227&lt;&gt;"",IF(_xlfn.XLOOKUP(C227,'1C'!S:S,'1C'!S:S,0,0)&gt;0,0,1),"")</f>
        <v>1</v>
      </c>
      <c r="BC227" s="45" t="str">
        <f t="shared" si="7"/>
        <v>-</v>
      </c>
    </row>
    <row r="228" spans="1:55" ht="127.5" customHeight="1">
      <c r="A228" s="43" t="str">
        <f t="shared" si="0"/>
        <v>SMU277A-NASAblk</v>
      </c>
      <c r="B228" s="45" t="str">
        <f>IF(C228&lt;&gt;"",_xlfn.XLOOKUP(A228,'1C'!A:A,'1C'!B:B,MID(_xlfn.XLOOKUP(C228,'1C'!S:S,'1C'!B:B,"new",0),1,7)&amp;IF(BC228=1,IF(L228&lt;&gt;"",_xlfn.XLOOKUP(L228,Colors!A:A,Colors!B:B,"new",0),"требуется цвет"),""),0))</f>
        <v>06-124-09</v>
      </c>
      <c r="C228" s="44" t="s">
        <v>2259</v>
      </c>
      <c r="D228" s="43" t="str">
        <f>IF(A228&lt;&gt;"",_xlfn.XLOOKUP(C228,'1C'!S:S,'1C'!T:T,"",0),"")</f>
        <v>Space with NASA</v>
      </c>
      <c r="E228" s="43" t="str">
        <f>IF(F228&lt;&gt;"",IFERROR(VLOOKUP(F228,Категории!A:B,2,0),""),"Требуется категория")</f>
        <v>Бейсболки</v>
      </c>
      <c r="F228" s="43" t="str">
        <f>IF(A228&lt;&gt;"",IF(BA228&gt;0,_xlfn.XLOOKUP(A228,'1C'!A:A,'1C'!J:J,"",0),_xlfn.XLOOKUP(C228,'1C'!S:S,'1C'!J:J,"",0)),"")</f>
        <v>Бейсболка с сеточкой</v>
      </c>
      <c r="G228" s="43" t="str">
        <f>IF(C228&lt;&gt;"",IF(BA228&gt;0,_xlfn.XLOOKUP(A228,'1C'!A:A,'1C'!L:L,"",0),_xlfn.XLOOKUP(C228,'1C'!S:S,'1C'!L:L,"",0)),"")</f>
        <v>AMERICAN NEEDLE-Space</v>
      </c>
      <c r="H228" s="43" t="str">
        <f>IF(A228&lt;&gt;"",_xlfn.XLOOKUP(A228,'1C'!A:A,'1C'!M:M,_xlfn.XLOOKUP(C228,'1C'!S:S,'1C'!M:M,"",0),0))</f>
        <v>всесезон</v>
      </c>
      <c r="J228" s="43" t="str">
        <f>'1C'!$AF$1</f>
        <v>American Needle</v>
      </c>
      <c r="K228" s="104" t="s">
        <v>843</v>
      </c>
      <c r="L228" s="59" t="str">
        <f>IF(K228&lt;&gt;"",IFERROR(VLOOKUP(A228,'1C'!A:T,8,0),IFERROR(VLOOKUP(K228,Colors!D:E,2,0),"")),"")</f>
        <v>черный</v>
      </c>
      <c r="M228" s="59" t="str">
        <f>IF(K228&lt;&gt;"",IFERROR(VLOOKUP(A228,'1C'!A:T,18,0),IFERROR(VLOOKUP(K228,Colors!D:E,2,0),"")),"")</f>
        <v>черный</v>
      </c>
      <c r="N228" s="147" t="str">
        <f>IF(A228&lt;&gt;"",_xlfn.XLOOKUP(A228,'1C'!A:A,'1C'!I:I,_xlfn.XLOOKUP(C228,'1C'!S:S,'1C'!I:I,"",0),0),"")</f>
        <v>50% хлопок - 50% полиэстер</v>
      </c>
      <c r="P228" s="43" t="s">
        <v>43</v>
      </c>
      <c r="Q228" s="59" t="s">
        <v>15</v>
      </c>
      <c r="R228" s="43" t="str">
        <f>IF(A228&lt;&gt;"",_xlfn.XLOOKUP(A228,'1C'!A:A,'1C'!K:K,_xlfn.XLOOKUP(C228,'1C'!S:S,'1C'!K:K,"",0),0),"")</f>
        <v>Унисекс</v>
      </c>
      <c r="S228" s="44">
        <v>16</v>
      </c>
      <c r="AQ228" s="59">
        <f t="shared" si="1"/>
        <v>16</v>
      </c>
      <c r="AR228" s="43" t="str">
        <f>IF(A228&lt;&gt;"",_xlfn.XLOOKUP(_xlfn.XLOOKUP(A228,'1C'!A:A,'1C'!O:O,_xlfn.XLOOKUP(C228,'1C'!S:S,'1C'!O:O,"",0),0),Settings!N:N,Settings!O:O,"",0),"")</f>
        <v>BD</v>
      </c>
      <c r="AS228" s="56" t="str">
        <f ca="1">IF(BA228&gt;0,_xlfn.XLOOKUP(A228,'1C'!$A:$A,'1C'!P:P,"",0,),IF(AR228&lt;&gt;"",VLOOKUP(AR228,INDIRECT(SUBSTITUTE($J228," ","")&amp;"Manufactures"),3,0),"Требуется код страны"))</f>
        <v>American Needle, Inc; 1275 Busch Parkway, Buffalo Grove, IL 60089, USA</v>
      </c>
      <c r="AT228" s="56" t="str">
        <f ca="1">IF(BA228&gt;0,_xlfn.XLOOKUP(A228,'1C'!$A:$A,'1C'!O:O,"",0),IF(AR228&lt;&gt;"",VLOOKUP(AR228,INDIRECT(SUBSTITUTE($J228," ","")&amp;"Manufactures"),2,0),"Требуется код страны"))</f>
        <v>Бангладеш</v>
      </c>
      <c r="AU228" s="76">
        <f t="shared" si="2"/>
        <v>0.1</v>
      </c>
      <c r="AV228" s="43">
        <f t="shared" si="3"/>
        <v>0.15000000000000002</v>
      </c>
      <c r="AW228" s="43">
        <f t="shared" si="4"/>
        <v>1.6</v>
      </c>
      <c r="AX228" s="43">
        <f t="shared" si="5"/>
        <v>2.4000000000000004</v>
      </c>
      <c r="AY228" s="171">
        <v>7.2249999999999996</v>
      </c>
      <c r="AZ228" s="172">
        <f t="shared" si="6"/>
        <v>115.6</v>
      </c>
      <c r="BA228" s="45">
        <f>IF(A228&lt;&gt;"",IF(_xlfn.XLOOKUP(A228,'1C'!A:A,'1C'!A:A,0,0)&gt;0,1,0),"")</f>
        <v>1</v>
      </c>
      <c r="BB228" s="150">
        <f>IF(C228&lt;&gt;"",IF(_xlfn.XLOOKUP(C228,'1C'!S:S,'1C'!S:S,0,0)&gt;0,0,1),"")</f>
        <v>0</v>
      </c>
      <c r="BC228" s="45">
        <f t="shared" si="7"/>
        <v>0</v>
      </c>
    </row>
    <row r="229" spans="1:55" ht="129.4" customHeight="1">
      <c r="A229" s="43" t="str">
        <f t="shared" si="0"/>
        <v>SMU302A-RARObrick red</v>
      </c>
      <c r="B229" s="45" t="str">
        <f>IF(C229&lt;&gt;"",_xlfn.XLOOKUP(A229,'1C'!A:A,'1C'!B:B,MID(_xlfn.XLOOKUP(C229,'1C'!S:S,'1C'!B:B,"new",0),1,7)&amp;IF(BC229=1,IF(L229&lt;&gt;"",_xlfn.XLOOKUP(L229,Colors!A:A,Colors!B:B,"new",0),"требуется цвет"),""),0))</f>
        <v>new</v>
      </c>
      <c r="C229" s="44" t="s">
        <v>2260</v>
      </c>
      <c r="D229" s="44" t="str">
        <f>Order!C227</f>
        <v>BALLPARK</v>
      </c>
      <c r="E229" s="43" t="str">
        <f>IF(F229&lt;&gt;"",IFERROR(VLOOKUP(F229,Категории!A:B,2,0),""),"Требуется категория")</f>
        <v>Бейсболки</v>
      </c>
      <c r="F229" s="44" t="s">
        <v>2315</v>
      </c>
      <c r="G229" s="44" t="s">
        <v>2314</v>
      </c>
      <c r="H229" s="44" t="s">
        <v>388</v>
      </c>
      <c r="J229" s="43" t="str">
        <f>'1C'!$AF$1</f>
        <v>American Needle</v>
      </c>
      <c r="K229" s="104" t="s">
        <v>1731</v>
      </c>
      <c r="L229" s="58" t="s">
        <v>78</v>
      </c>
      <c r="M229" s="58" t="s">
        <v>78</v>
      </c>
      <c r="N229" s="141" t="str">
        <f>Order!B227</f>
        <v>100% Хлопок</v>
      </c>
      <c r="P229" s="44" t="s">
        <v>43</v>
      </c>
      <c r="Q229" s="59" t="s">
        <v>15</v>
      </c>
      <c r="R229" s="58" t="s">
        <v>382</v>
      </c>
      <c r="S229" s="44">
        <v>12</v>
      </c>
      <c r="AQ229" s="59">
        <f t="shared" si="1"/>
        <v>12</v>
      </c>
      <c r="AR229" s="66" t="str">
        <f>Order!A227</f>
        <v>BD</v>
      </c>
      <c r="AS229" s="56" t="str">
        <f ca="1">IF(BA229&gt;0,_xlfn.XLOOKUP(A229,'1C'!$A:$A,'1C'!P:P,"",0,),IF(AR229&lt;&gt;"",VLOOKUP(AR229,INDIRECT(SUBSTITUTE($J229," ","")&amp;"Manufactures"),3,0),"Требуется код страны"))</f>
        <v>American Needle, Inc; 1275 Busch Parkway, Buffalo Grove, IL 60089, USA</v>
      </c>
      <c r="AT229" s="56" t="str">
        <f ca="1">IF(BA229&gt;0,_xlfn.XLOOKUP(A229,'1C'!$A:$A,'1C'!O:O,"",0),IF(AR229&lt;&gt;"",VLOOKUP(AR229,INDIRECT(SUBSTITUTE($J229," ","")&amp;"Manufactures"),2,0),"Требуется код страны"))</f>
        <v>Бангладеш</v>
      </c>
      <c r="AU229" s="76">
        <f t="shared" si="2"/>
        <v>0.1</v>
      </c>
      <c r="AV229" s="43">
        <f t="shared" si="3"/>
        <v>0.15000000000000002</v>
      </c>
      <c r="AW229" s="43">
        <f t="shared" si="4"/>
        <v>1.2000000000000002</v>
      </c>
      <c r="AX229" s="43">
        <f t="shared" si="5"/>
        <v>1.8000000000000003</v>
      </c>
      <c r="AY229" s="171">
        <v>5.7374999999999998</v>
      </c>
      <c r="AZ229" s="172">
        <f t="shared" si="6"/>
        <v>68.849999999999994</v>
      </c>
      <c r="BA229" s="45">
        <f>IF(A229&lt;&gt;"",IF(_xlfn.XLOOKUP(A229,'1C'!A:A,'1C'!A:A,0,0)&gt;0,1,0),"")</f>
        <v>0</v>
      </c>
      <c r="BB229" s="150">
        <f>IF(C229&lt;&gt;"",IF(_xlfn.XLOOKUP(C229,'1C'!S:S,'1C'!S:S,0,0)&gt;0,0,1),"")</f>
        <v>1</v>
      </c>
      <c r="BC229" s="45" t="str">
        <f t="shared" si="7"/>
        <v>-</v>
      </c>
    </row>
    <row r="230" spans="1:55" ht="126.4" customHeight="1">
      <c r="A230" s="43" t="str">
        <f t="shared" si="0"/>
        <v>SMU500A-TAHOEgsbn</v>
      </c>
      <c r="B230" s="45" t="str">
        <f>IF(C230&lt;&gt;"",_xlfn.XLOOKUP(A230,'1C'!A:A,'1C'!B:B,MID(_xlfn.XLOOKUP(C230,'1C'!S:S,'1C'!B:B,"new",0),1,7)&amp;IF(BC230=1,IF(L230&lt;&gt;"",_xlfn.XLOOKUP(L230,Colors!A:A,Colors!B:B,"new",0),"требуется цвет"),""),0))</f>
        <v>06-128-06</v>
      </c>
      <c r="C230" s="44" t="s">
        <v>2261</v>
      </c>
      <c r="D230" s="43" t="str">
        <f>IF(A230&lt;&gt;"",_xlfn.XLOOKUP(C230,'1C'!S:S,'1C'!T:T,"",0),"")</f>
        <v>Lake Tahoe</v>
      </c>
      <c r="E230" s="43" t="str">
        <f>IF(F230&lt;&gt;"",IFERROR(VLOOKUP(F230,Категории!A:B,2,0),""),"Требуется категория")</f>
        <v>Бейсболки</v>
      </c>
      <c r="F230" s="43" t="str">
        <f>IF(A230&lt;&gt;"",IF(BA230&gt;0,_xlfn.XLOOKUP(A230,'1C'!A:A,'1C'!J:J,"",0),_xlfn.XLOOKUP(C230,'1C'!S:S,'1C'!J:J,"",0)),"")</f>
        <v>Бейсболка с сеточкой</v>
      </c>
      <c r="G230" s="43" t="str">
        <f>IF(C230&lt;&gt;"",IF(BA230&gt;0,_xlfn.XLOOKUP(A230,'1C'!A:A,'1C'!L:L,"",0),_xlfn.XLOOKUP(C230,'1C'!S:S,'1C'!L:L,"",0)),"")</f>
        <v>AMERICAN NEEDLE-State</v>
      </c>
      <c r="H230" s="43" t="str">
        <f>IF(A230&lt;&gt;"",_xlfn.XLOOKUP(A230,'1C'!A:A,'1C'!M:M,_xlfn.XLOOKUP(C230,'1C'!S:S,'1C'!M:M,"",0),0))</f>
        <v>всесезон</v>
      </c>
      <c r="J230" s="43" t="str">
        <f>'1C'!$AF$1</f>
        <v>American Needle</v>
      </c>
      <c r="K230" s="104" t="s">
        <v>1345</v>
      </c>
      <c r="L230" s="59" t="str">
        <f>IF(K230&lt;&gt;"",IFERROR(VLOOKUP(A230,'1C'!A:T,8,0),IFERROR(VLOOKUP(K230,Colors!D:E,2,0),"")),"")</f>
        <v>синий</v>
      </c>
      <c r="M230" s="59" t="str">
        <f>IF(K230&lt;&gt;"",IFERROR(VLOOKUP(A230,'1C'!A:T,18,0),IFERROR(VLOOKUP(K230,Colors!D:E,2,0),"")),"")</f>
        <v>синий</v>
      </c>
      <c r="N230" s="147" t="str">
        <f>IF(A230&lt;&gt;"",_xlfn.XLOOKUP(A230,'1C'!A:A,'1C'!I:I,_xlfn.XLOOKUP(C230,'1C'!S:S,'1C'!I:I,"",0),0),"")</f>
        <v>50% хлопок - 50% полиэстер</v>
      </c>
      <c r="P230" s="43" t="str">
        <f>IF(A230&lt;&gt;"",_xlfn.XLOOKUP(A230,'1C'!A:A,'1C'!N:N,_xlfn.XLOOKUP(C230,'1C'!S:S,'1C'!N:N,"",0),0),"")</f>
        <v>хлопковые</v>
      </c>
      <c r="Q230" s="59" t="s">
        <v>15</v>
      </c>
      <c r="R230" s="43" t="str">
        <f>IF(A230&lt;&gt;"",_xlfn.XLOOKUP(A230,'1C'!A:A,'1C'!K:K,_xlfn.XLOOKUP(C230,'1C'!S:S,'1C'!K:K,"",0),0),"")</f>
        <v>Унисекс</v>
      </c>
      <c r="S230" s="44">
        <v>34</v>
      </c>
      <c r="AQ230" s="59">
        <f t="shared" si="1"/>
        <v>34</v>
      </c>
      <c r="AR230" s="43" t="str">
        <f>IF(A230&lt;&gt;"",_xlfn.XLOOKUP(_xlfn.XLOOKUP(A230,'1C'!A:A,'1C'!O:O,_xlfn.XLOOKUP(C230,'1C'!S:S,'1C'!O:O,"",0),0),Settings!N:N,Settings!O:O,"",0),"")</f>
        <v>CN</v>
      </c>
      <c r="AS230" s="56" t="str">
        <f ca="1">IF(BA230&gt;0,_xlfn.XLOOKUP(A230,'1C'!$A:$A,'1C'!P:P,"",0,),IF(AR230&lt;&gt;"",VLOOKUP(AR230,INDIRECT(SUBSTITUTE($J230," ","")&amp;"Manufactures"),3,0),"Требуется код страны"))</f>
        <v>American Needle, Inc; 1275 Busch Parkway, Buffalo Grove, IL 60089, USA</v>
      </c>
      <c r="AT230" s="56" t="str">
        <f ca="1">IF(BA230&gt;0,_xlfn.XLOOKUP(A230,'1C'!$A:$A,'1C'!O:O,"",0),IF(AR230&lt;&gt;"",VLOOKUP(AR230,INDIRECT(SUBSTITUTE($J230," ","")&amp;"Manufactures"),2,0),"Требуется код страны"))</f>
        <v>Китай</v>
      </c>
      <c r="AU230" s="76">
        <f t="shared" si="2"/>
        <v>0.1</v>
      </c>
      <c r="AV230" s="43">
        <f t="shared" si="3"/>
        <v>0.15000000000000002</v>
      </c>
      <c r="AW230" s="43">
        <f t="shared" si="4"/>
        <v>3.4000000000000004</v>
      </c>
      <c r="AX230" s="43">
        <f t="shared" si="5"/>
        <v>5.1000000000000005</v>
      </c>
      <c r="AY230" s="171">
        <v>7.2250000000000005</v>
      </c>
      <c r="AZ230" s="172">
        <f t="shared" si="6"/>
        <v>245.65</v>
      </c>
      <c r="BA230" s="45">
        <f>IF(A230&lt;&gt;"",IF(_xlfn.XLOOKUP(A230,'1C'!A:A,'1C'!A:A,0,0)&gt;0,1,0),"")</f>
        <v>1</v>
      </c>
      <c r="BB230" s="150">
        <f>IF(C230&lt;&gt;"",IF(_xlfn.XLOOKUP(C230,'1C'!S:S,'1C'!S:S,0,0)&gt;0,0,1),"")</f>
        <v>0</v>
      </c>
      <c r="BC230" s="45">
        <f t="shared" si="7"/>
        <v>0</v>
      </c>
    </row>
  </sheetData>
  <sheetProtection formatColumns="0" formatRows="0" sort="0" autoFilter="0"/>
  <autoFilter ref="A1:BD230" xr:uid="{00000000-0001-0000-0000-000000000000}"/>
  <conditionalFormatting sqref="S2:AQ356">
    <cfRule type="expression" dxfId="26" priority="5">
      <formula>IF(УФ_Переключатель=1,IF(ISNUMBER(S2),IF(S2&gt;0,TRUE,FALSE),FALSE))</formula>
    </cfRule>
  </conditionalFormatting>
  <conditionalFormatting sqref="BC2:BC356 AQ2:BA356 J2:R356 A2:H356">
    <cfRule type="expression" dxfId="4" priority="12">
      <formula>IF(УФ_Переключатель=1,IF(A2&lt;&gt;"",TRUE,FALSE))</formula>
    </cfRule>
    <cfRule type="expression" dxfId="3" priority="13">
      <formula>IF(УФ_Переключатель=1,IF($A2&lt;&gt;"",NOT(_xludf.isFormula(A2)),FALSE))</formula>
    </cfRule>
  </conditionalFormatting>
  <conditionalFormatting sqref="A1:BA2 BC1:BC356 A3:H3 J3:BA3 Q3:Q230 A4:BA356">
    <cfRule type="expression" dxfId="2" priority="14">
      <formula>IF(УФ_Переключатель=1,IFERROR(TEXT(RIGHT(A1,255),"###"),TRUE))</formula>
    </cfRule>
  </conditionalFormatting>
  <conditionalFormatting sqref="A1:BC2 A3:H3 J3:BC3 Q3:Q230 A4:BC356">
    <cfRule type="expression" dxfId="1" priority="11">
      <formula>IF(УФ_Переключатель=1,_xludf.isFormula(A1))</formula>
    </cfRule>
    <cfRule type="expression" dxfId="0" priority="15">
      <formula>IF(УФ_Переключатель=1,IF($A1&lt;&gt;"",TRUE,FALSE))</formula>
    </cfRule>
  </conditionalFormatting>
  <dataValidations count="8">
    <dataValidation type="list" allowBlank="1" showInputMessage="1" showErrorMessage="1" sqref="E1 E3:E1048576" xr:uid="{00000000-0002-0000-0000-000000000000}">
      <formula1>Группы</formula1>
    </dataValidation>
    <dataValidation type="list" allowBlank="1" showInputMessage="1" showErrorMessage="1" sqref="H1:H1048576" xr:uid="{00000000-0002-0000-0000-000002000000}">
      <formula1>Сезоны</formula1>
    </dataValidation>
    <dataValidation type="list" allowBlank="1" showInputMessage="1" showErrorMessage="1" sqref="P1:P1048576" xr:uid="{00000000-0002-0000-0000-000004000000}">
      <formula1>Типы1С</formula1>
    </dataValidation>
    <dataValidation type="list" allowBlank="1" showInputMessage="1" showErrorMessage="1" sqref="Q1 Q3:Q1048576" xr:uid="{00000000-0002-0000-0000-000005000000}">
      <formula1>ТипыТехничка</formula1>
    </dataValidation>
    <dataValidation type="list" allowBlank="1" showInputMessage="1" showErrorMessage="1" sqref="R1 R104 R107:R111 R114:R117 R120:R121 R123 R127 R132 R137:R139 R141:R142 R148 R150:R151 R153 R155:R157 R159 R161 R164 R168:R172 R174 R176 R181 R187:R188 R190 R192 R195:R197 R201:R203 R206:R209 R211:R220 R226 R228 R230:R1048576" xr:uid="{00000000-0002-0000-0000-000006000000}">
      <formula1>Пол</formula1>
    </dataValidation>
    <dataValidation type="list" allowBlank="1" showInputMessage="1" showErrorMessage="1" sqref="F1:F1048576" xr:uid="{00000000-0002-0000-0000-000001000000}">
      <formula1>Категории</formula1>
    </dataValidation>
    <dataValidation type="list" allowBlank="1" showInputMessage="1" showErrorMessage="1" sqref="L1:M1048576" xr:uid="{00000000-0002-0000-0000-000003000000}">
      <formula1>Цвета</formula1>
    </dataValidation>
    <dataValidation type="list" allowBlank="1" showInputMessage="1" showErrorMessage="1" sqref="AR1:AR1048576" xr:uid="{A25B57BB-6A95-445A-B1DE-7AFDE37787EF}">
      <formula1>IF(IFERROR(ISNUMBER(VALUE(MID(J1,1,1))),FALSE),INDIRECT("_"&amp;SUBSTITUTE($J1," ","")&amp;"CountriesCodes"),INDIRECT(SUBSTITUTE($J1," ","")&amp;"CountriesCodes"))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3" r:id="rId4" name="Button 9">
              <controlPr defaultSize="0" print="0" autoFill="0" autoPict="0" macro="[0]!SaveTable">
                <anchor moveWithCells="1" sizeWithCells="1">
                  <from>
                    <xdr:col>55</xdr:col>
                    <xdr:colOff>66675</xdr:colOff>
                    <xdr:row>0</xdr:row>
                    <xdr:rowOff>552450</xdr:rowOff>
                  </from>
                  <to>
                    <xdr:col>55</xdr:col>
                    <xdr:colOff>2181225</xdr:colOff>
                    <xdr:row>0</xdr:row>
                    <xdr:rowOff>771525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5" name="Button 11">
              <controlPr defaultSize="0" print="0" autoFill="0" autoPict="0" macro="[0]!ClearTable">
                <anchor moveWithCells="1" sizeWithCells="1">
                  <from>
                    <xdr:col>55</xdr:col>
                    <xdr:colOff>2238375</xdr:colOff>
                    <xdr:row>0</xdr:row>
                    <xdr:rowOff>542925</xdr:rowOff>
                  </from>
                  <to>
                    <xdr:col>55</xdr:col>
                    <xdr:colOff>4162425</xdr:colOff>
                    <xdr:row>0</xdr:row>
                    <xdr:rowOff>762000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6" name="Button 13">
              <controlPr defaultSize="0" print="0" autoFill="0" autoPict="0" macro="[0]!RemoveNotOrdered">
                <anchor moveWithCells="1" sizeWithCells="1">
                  <from>
                    <xdr:col>55</xdr:col>
                    <xdr:colOff>2238375</xdr:colOff>
                    <xdr:row>0</xdr:row>
                    <xdr:rowOff>95250</xdr:rowOff>
                  </from>
                  <to>
                    <xdr:col>55</xdr:col>
                    <xdr:colOff>4162425</xdr:colOff>
                    <xdr:row>0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7" name="Button 14">
              <controlPr defaultSize="0" print="0" autoFill="0" autoPict="0" macro="[0]!FillFormulas.FillFormulas">
                <anchor moveWithCells="1" sizeWithCells="1">
                  <from>
                    <xdr:col>55</xdr:col>
                    <xdr:colOff>66675</xdr:colOff>
                    <xdr:row>0</xdr:row>
                    <xdr:rowOff>95250</xdr:rowOff>
                  </from>
                  <to>
                    <xdr:col>55</xdr:col>
                    <xdr:colOff>2181225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8" name="Button 15">
              <controlPr defaultSize="0" print="0" autoFill="0" autoPict="0" macro="[0]!GenerateArticles">
                <anchor moveWithCells="1" sizeWithCells="1">
                  <from>
                    <xdr:col>55</xdr:col>
                    <xdr:colOff>66675</xdr:colOff>
                    <xdr:row>0</xdr:row>
                    <xdr:rowOff>314325</xdr:rowOff>
                  </from>
                  <to>
                    <xdr:col>55</xdr:col>
                    <xdr:colOff>2181225</xdr:colOff>
                    <xdr:row>0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9" name="Button 16">
              <controlPr defaultSize="0" print="0" autoFill="0" autoPict="0" macro="[0]!GlovesSwitcher">
                <anchor moveWithCells="1" sizeWithCells="1">
                  <from>
                    <xdr:col>28</xdr:col>
                    <xdr:colOff>581025</xdr:colOff>
                    <xdr:row>0</xdr:row>
                    <xdr:rowOff>38100</xdr:rowOff>
                  </from>
                  <to>
                    <xdr:col>30</xdr:col>
                    <xdr:colOff>581025</xdr:colOff>
                    <xdr:row>0</xdr:row>
                    <xdr:rowOff>219075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7" r:id="rId10" name="Button 313">
              <controlPr defaultSize="0" print="0" autoFill="0" autoPict="0" macro="[0]!DeleteAllPics">
                <anchor moveWithCells="1" sizeWithCells="1">
                  <from>
                    <xdr:col>55</xdr:col>
                    <xdr:colOff>2238375</xdr:colOff>
                    <xdr:row>0</xdr:row>
                    <xdr:rowOff>304800</xdr:rowOff>
                  </from>
                  <to>
                    <xdr:col>55</xdr:col>
                    <xdr:colOff>4162425</xdr:colOff>
                    <xdr:row>0</xdr:row>
                    <xdr:rowOff>514350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2" r:id="rId11" name="Button 318">
              <controlPr defaultSize="0" print="0" autoFill="0" autoPict="0" macro="[0]!ClearTable">
                <anchor moveWithCells="1" sizeWithCells="1">
                  <from>
                    <xdr:col>55</xdr:col>
                    <xdr:colOff>4219575</xdr:colOff>
                    <xdr:row>0</xdr:row>
                    <xdr:rowOff>542925</xdr:rowOff>
                  </from>
                  <to>
                    <xdr:col>55</xdr:col>
                    <xdr:colOff>6248400</xdr:colOff>
                    <xdr:row>0</xdr:row>
                    <xdr:rowOff>771525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3" r:id="rId12" name="Button 319">
              <controlPr defaultSize="0" print="0" autoFill="0" autoPict="0" macro="[0]!ToCopyPhotos">
                <anchor moveWithCells="1" sizeWithCells="1">
                  <from>
                    <xdr:col>55</xdr:col>
                    <xdr:colOff>4219575</xdr:colOff>
                    <xdr:row>0</xdr:row>
                    <xdr:rowOff>95250</xdr:rowOff>
                  </from>
                  <to>
                    <xdr:col>55</xdr:col>
                    <xdr:colOff>6248400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44" r:id="rId13" name="Button 320">
              <controlPr defaultSize="0" print="0" autoFill="0" autoPict="0" macro="[0]!ScrollTableToEnd">
                <anchor moveWithCells="1" sizeWithCells="1">
                  <from>
                    <xdr:col>55</xdr:col>
                    <xdr:colOff>4219575</xdr:colOff>
                    <xdr:row>0</xdr:row>
                    <xdr:rowOff>304800</xdr:rowOff>
                  </from>
                  <to>
                    <xdr:col>55</xdr:col>
                    <xdr:colOff>6248400</xdr:colOff>
                    <xdr:row>0</xdr:row>
                    <xdr:rowOff>523875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81B7D3-BA5F-4A22-99E0-F3A1FFE82FFC}">
  <dimension ref="A1:C228"/>
  <sheetViews>
    <sheetView workbookViewId="0">
      <selection activeCell="C1" sqref="C1:C228"/>
    </sheetView>
  </sheetViews>
  <sheetFormatPr defaultRowHeight="15"/>
  <cols>
    <col min="2" max="2" width="39.28515625" bestFit="1" customWidth="1"/>
    <col min="3" max="3" width="37" bestFit="1" customWidth="1"/>
  </cols>
  <sheetData>
    <row r="1" spans="1:3">
      <c r="A1" t="s">
        <v>572</v>
      </c>
      <c r="B1" t="s">
        <v>2304</v>
      </c>
      <c r="C1" t="s">
        <v>2317</v>
      </c>
    </row>
    <row r="2" spans="1:3">
      <c r="A2" t="s">
        <v>572</v>
      </c>
      <c r="B2" t="s">
        <v>2304</v>
      </c>
      <c r="C2" t="s">
        <v>2317</v>
      </c>
    </row>
    <row r="3" spans="1:3">
      <c r="A3" t="s">
        <v>572</v>
      </c>
      <c r="B3" t="s">
        <v>2304</v>
      </c>
      <c r="C3" t="s">
        <v>2317</v>
      </c>
    </row>
    <row r="4" spans="1:3">
      <c r="A4" t="s">
        <v>572</v>
      </c>
      <c r="B4" t="s">
        <v>2304</v>
      </c>
      <c r="C4" t="s">
        <v>2317</v>
      </c>
    </row>
    <row r="5" spans="1:3">
      <c r="A5" t="s">
        <v>572</v>
      </c>
      <c r="B5" t="s">
        <v>2304</v>
      </c>
      <c r="C5" t="s">
        <v>2317</v>
      </c>
    </row>
    <row r="6" spans="1:3">
      <c r="A6" t="s">
        <v>572</v>
      </c>
      <c r="B6" t="s">
        <v>2304</v>
      </c>
      <c r="C6" t="s">
        <v>2317</v>
      </c>
    </row>
    <row r="7" spans="1:3">
      <c r="A7" t="s">
        <v>572</v>
      </c>
      <c r="B7" t="s">
        <v>2304</v>
      </c>
      <c r="C7" t="s">
        <v>2317</v>
      </c>
    </row>
    <row r="8" spans="1:3">
      <c r="A8" t="s">
        <v>572</v>
      </c>
      <c r="B8" t="s">
        <v>2304</v>
      </c>
      <c r="C8" t="s">
        <v>2317</v>
      </c>
    </row>
    <row r="9" spans="1:3">
      <c r="A9" t="s">
        <v>423</v>
      </c>
      <c r="B9" t="s">
        <v>2305</v>
      </c>
      <c r="C9" t="s">
        <v>2318</v>
      </c>
    </row>
    <row r="10" spans="1:3">
      <c r="A10" t="s">
        <v>423</v>
      </c>
      <c r="B10" t="s">
        <v>2305</v>
      </c>
      <c r="C10" t="s">
        <v>2318</v>
      </c>
    </row>
    <row r="11" spans="1:3">
      <c r="A11" t="s">
        <v>423</v>
      </c>
      <c r="B11" t="s">
        <v>2305</v>
      </c>
      <c r="C11" t="s">
        <v>2318</v>
      </c>
    </row>
    <row r="12" spans="1:3">
      <c r="A12" t="s">
        <v>423</v>
      </c>
      <c r="B12" t="s">
        <v>2305</v>
      </c>
      <c r="C12" t="s">
        <v>2318</v>
      </c>
    </row>
    <row r="13" spans="1:3">
      <c r="A13" t="s">
        <v>423</v>
      </c>
      <c r="B13" t="s">
        <v>2305</v>
      </c>
      <c r="C13" t="s">
        <v>2318</v>
      </c>
    </row>
    <row r="14" spans="1:3">
      <c r="A14" t="s">
        <v>423</v>
      </c>
      <c r="B14" t="s">
        <v>2304</v>
      </c>
      <c r="C14" t="s">
        <v>2319</v>
      </c>
    </row>
    <row r="15" spans="1:3">
      <c r="A15" t="s">
        <v>423</v>
      </c>
      <c r="B15" t="s">
        <v>2304</v>
      </c>
      <c r="C15" t="s">
        <v>2319</v>
      </c>
    </row>
    <row r="16" spans="1:3">
      <c r="A16" t="s">
        <v>423</v>
      </c>
      <c r="B16" t="s">
        <v>2304</v>
      </c>
      <c r="C16" t="s">
        <v>2319</v>
      </c>
    </row>
    <row r="17" spans="1:3">
      <c r="A17" t="s">
        <v>572</v>
      </c>
      <c r="B17" t="s">
        <v>2304</v>
      </c>
      <c r="C17" t="s">
        <v>2320</v>
      </c>
    </row>
    <row r="18" spans="1:3">
      <c r="A18" t="s">
        <v>572</v>
      </c>
      <c r="B18" t="s">
        <v>2304</v>
      </c>
      <c r="C18" t="s">
        <v>2321</v>
      </c>
    </row>
    <row r="19" spans="1:3">
      <c r="A19" t="s">
        <v>572</v>
      </c>
      <c r="B19" t="s">
        <v>2304</v>
      </c>
      <c r="C19" t="s">
        <v>2321</v>
      </c>
    </row>
    <row r="20" spans="1:3">
      <c r="A20" t="s">
        <v>572</v>
      </c>
      <c r="B20" t="s">
        <v>2304</v>
      </c>
      <c r="C20" t="s">
        <v>2321</v>
      </c>
    </row>
    <row r="21" spans="1:3">
      <c r="A21" t="s">
        <v>572</v>
      </c>
      <c r="B21" t="s">
        <v>2304</v>
      </c>
      <c r="C21" t="s">
        <v>2320</v>
      </c>
    </row>
    <row r="22" spans="1:3">
      <c r="A22" t="s">
        <v>572</v>
      </c>
      <c r="B22" t="s">
        <v>2304</v>
      </c>
      <c r="C22" t="s">
        <v>2321</v>
      </c>
    </row>
    <row r="23" spans="1:3">
      <c r="A23" t="s">
        <v>572</v>
      </c>
      <c r="B23" t="s">
        <v>2304</v>
      </c>
      <c r="C23" t="s">
        <v>2321</v>
      </c>
    </row>
    <row r="24" spans="1:3">
      <c r="A24" t="s">
        <v>572</v>
      </c>
      <c r="B24" t="s">
        <v>2304</v>
      </c>
      <c r="C24" t="s">
        <v>2320</v>
      </c>
    </row>
    <row r="25" spans="1:3">
      <c r="A25" t="s">
        <v>572</v>
      </c>
      <c r="B25" t="s">
        <v>2304</v>
      </c>
      <c r="C25" t="s">
        <v>2321</v>
      </c>
    </row>
    <row r="26" spans="1:3">
      <c r="A26" t="s">
        <v>572</v>
      </c>
      <c r="B26" t="s">
        <v>2304</v>
      </c>
      <c r="C26" t="s">
        <v>2321</v>
      </c>
    </row>
    <row r="27" spans="1:3">
      <c r="A27" t="s">
        <v>572</v>
      </c>
      <c r="B27" t="s">
        <v>2304</v>
      </c>
      <c r="C27" t="s">
        <v>2321</v>
      </c>
    </row>
    <row r="28" spans="1:3">
      <c r="A28" t="s">
        <v>572</v>
      </c>
      <c r="B28" t="s">
        <v>2304</v>
      </c>
      <c r="C28" t="s">
        <v>2321</v>
      </c>
    </row>
    <row r="29" spans="1:3">
      <c r="A29" t="s">
        <v>572</v>
      </c>
      <c r="B29" t="s">
        <v>2304</v>
      </c>
      <c r="C29" t="s">
        <v>2321</v>
      </c>
    </row>
    <row r="30" spans="1:3">
      <c r="A30" t="s">
        <v>572</v>
      </c>
      <c r="B30" t="s">
        <v>2304</v>
      </c>
      <c r="C30" t="s">
        <v>2321</v>
      </c>
    </row>
    <row r="31" spans="1:3">
      <c r="A31" t="s">
        <v>423</v>
      </c>
      <c r="B31" t="s">
        <v>2306</v>
      </c>
      <c r="C31" t="s">
        <v>2322</v>
      </c>
    </row>
    <row r="32" spans="1:3">
      <c r="A32" t="s">
        <v>423</v>
      </c>
      <c r="B32" t="s">
        <v>2306</v>
      </c>
      <c r="C32" t="s">
        <v>2322</v>
      </c>
    </row>
    <row r="33" spans="1:3">
      <c r="A33" t="s">
        <v>423</v>
      </c>
      <c r="B33" t="s">
        <v>2306</v>
      </c>
      <c r="C33" t="s">
        <v>2322</v>
      </c>
    </row>
    <row r="34" spans="1:3">
      <c r="A34" t="s">
        <v>423</v>
      </c>
      <c r="B34" t="s">
        <v>2306</v>
      </c>
      <c r="C34" t="s">
        <v>2322</v>
      </c>
    </row>
    <row r="35" spans="1:3">
      <c r="A35" t="s">
        <v>423</v>
      </c>
      <c r="B35" t="s">
        <v>2306</v>
      </c>
      <c r="C35" t="s">
        <v>2322</v>
      </c>
    </row>
    <row r="36" spans="1:3">
      <c r="A36" t="s">
        <v>423</v>
      </c>
      <c r="B36" t="s">
        <v>2306</v>
      </c>
      <c r="C36" t="s">
        <v>2322</v>
      </c>
    </row>
    <row r="37" spans="1:3">
      <c r="A37" t="s">
        <v>423</v>
      </c>
      <c r="B37" t="s">
        <v>2306</v>
      </c>
      <c r="C37" t="s">
        <v>2323</v>
      </c>
    </row>
    <row r="38" spans="1:3">
      <c r="A38" t="s">
        <v>423</v>
      </c>
      <c r="B38" t="s">
        <v>2306</v>
      </c>
      <c r="C38" t="s">
        <v>2322</v>
      </c>
    </row>
    <row r="39" spans="1:3">
      <c r="A39" t="s">
        <v>423</v>
      </c>
      <c r="B39" t="s">
        <v>2306</v>
      </c>
      <c r="C39" t="s">
        <v>2324</v>
      </c>
    </row>
    <row r="40" spans="1:3">
      <c r="A40" t="s">
        <v>423</v>
      </c>
      <c r="B40" t="s">
        <v>2306</v>
      </c>
      <c r="C40" t="s">
        <v>2322</v>
      </c>
    </row>
    <row r="41" spans="1:3">
      <c r="A41" t="s">
        <v>423</v>
      </c>
      <c r="B41" t="s">
        <v>2306</v>
      </c>
      <c r="C41" t="s">
        <v>2325</v>
      </c>
    </row>
    <row r="42" spans="1:3">
      <c r="A42" t="s">
        <v>423</v>
      </c>
      <c r="B42" t="s">
        <v>2306</v>
      </c>
      <c r="C42" t="s">
        <v>2322</v>
      </c>
    </row>
    <row r="43" spans="1:3">
      <c r="A43" t="s">
        <v>423</v>
      </c>
      <c r="B43" t="s">
        <v>2306</v>
      </c>
      <c r="C43" t="s">
        <v>2322</v>
      </c>
    </row>
    <row r="44" spans="1:3">
      <c r="A44" t="s">
        <v>423</v>
      </c>
      <c r="B44" t="s">
        <v>2306</v>
      </c>
      <c r="C44" t="s">
        <v>2322</v>
      </c>
    </row>
    <row r="45" spans="1:3">
      <c r="A45" t="s">
        <v>423</v>
      </c>
      <c r="B45" t="s">
        <v>2306</v>
      </c>
      <c r="C45" t="s">
        <v>2322</v>
      </c>
    </row>
    <row r="46" spans="1:3">
      <c r="A46" t="s">
        <v>423</v>
      </c>
      <c r="B46" t="s">
        <v>2306</v>
      </c>
      <c r="C46" t="s">
        <v>2322</v>
      </c>
    </row>
    <row r="47" spans="1:3">
      <c r="A47" t="s">
        <v>423</v>
      </c>
      <c r="B47" t="s">
        <v>2306</v>
      </c>
      <c r="C47" t="s">
        <v>2322</v>
      </c>
    </row>
    <row r="48" spans="1:3">
      <c r="A48" t="s">
        <v>423</v>
      </c>
      <c r="B48" t="s">
        <v>2306</v>
      </c>
      <c r="C48" t="s">
        <v>2322</v>
      </c>
    </row>
    <row r="49" spans="1:3">
      <c r="A49" t="s">
        <v>423</v>
      </c>
      <c r="B49" t="s">
        <v>2306</v>
      </c>
      <c r="C49" t="s">
        <v>2322</v>
      </c>
    </row>
    <row r="50" spans="1:3">
      <c r="A50" t="s">
        <v>423</v>
      </c>
      <c r="B50" t="s">
        <v>2306</v>
      </c>
      <c r="C50" t="s">
        <v>2322</v>
      </c>
    </row>
    <row r="51" spans="1:3">
      <c r="A51" t="s">
        <v>423</v>
      </c>
      <c r="B51" t="s">
        <v>2306</v>
      </c>
      <c r="C51" t="s">
        <v>2322</v>
      </c>
    </row>
    <row r="52" spans="1:3">
      <c r="A52" t="s">
        <v>423</v>
      </c>
      <c r="B52" t="s">
        <v>2306</v>
      </c>
      <c r="C52" t="s">
        <v>2322</v>
      </c>
    </row>
    <row r="53" spans="1:3">
      <c r="A53" t="s">
        <v>423</v>
      </c>
      <c r="B53" t="s">
        <v>2306</v>
      </c>
      <c r="C53" t="s">
        <v>2322</v>
      </c>
    </row>
    <row r="54" spans="1:3">
      <c r="A54" t="s">
        <v>423</v>
      </c>
      <c r="B54" t="s">
        <v>2306</v>
      </c>
      <c r="C54" t="s">
        <v>2322</v>
      </c>
    </row>
    <row r="55" spans="1:3">
      <c r="A55" t="s">
        <v>423</v>
      </c>
      <c r="B55" t="s">
        <v>2306</v>
      </c>
      <c r="C55" t="s">
        <v>2326</v>
      </c>
    </row>
    <row r="56" spans="1:3">
      <c r="A56" t="s">
        <v>423</v>
      </c>
      <c r="B56" t="s">
        <v>2306</v>
      </c>
      <c r="C56" t="s">
        <v>2327</v>
      </c>
    </row>
    <row r="57" spans="1:3">
      <c r="A57" t="s">
        <v>423</v>
      </c>
      <c r="B57" t="s">
        <v>2304</v>
      </c>
      <c r="C57" t="s">
        <v>2328</v>
      </c>
    </row>
    <row r="58" spans="1:3">
      <c r="A58" t="s">
        <v>572</v>
      </c>
      <c r="B58" t="s">
        <v>2311</v>
      </c>
      <c r="C58" t="s">
        <v>2329</v>
      </c>
    </row>
    <row r="59" spans="1:3">
      <c r="A59" t="s">
        <v>572</v>
      </c>
      <c r="B59" t="s">
        <v>2304</v>
      </c>
      <c r="C59" t="s">
        <v>2330</v>
      </c>
    </row>
    <row r="60" spans="1:3">
      <c r="A60" t="s">
        <v>572</v>
      </c>
      <c r="B60" t="s">
        <v>2304</v>
      </c>
      <c r="C60" t="s">
        <v>2330</v>
      </c>
    </row>
    <row r="61" spans="1:3">
      <c r="A61" t="s">
        <v>572</v>
      </c>
      <c r="B61" t="s">
        <v>2304</v>
      </c>
      <c r="C61" t="s">
        <v>2330</v>
      </c>
    </row>
    <row r="62" spans="1:3">
      <c r="A62" t="s">
        <v>572</v>
      </c>
      <c r="B62" t="s">
        <v>2304</v>
      </c>
      <c r="C62" t="s">
        <v>2330</v>
      </c>
    </row>
    <row r="63" spans="1:3">
      <c r="A63" t="s">
        <v>572</v>
      </c>
      <c r="B63" t="s">
        <v>2304</v>
      </c>
      <c r="C63" t="s">
        <v>2330</v>
      </c>
    </row>
    <row r="64" spans="1:3">
      <c r="A64" t="s">
        <v>572</v>
      </c>
      <c r="B64" t="s">
        <v>2304</v>
      </c>
      <c r="C64" t="s">
        <v>2330</v>
      </c>
    </row>
    <row r="65" spans="1:3">
      <c r="A65" t="s">
        <v>572</v>
      </c>
      <c r="B65" t="s">
        <v>2304</v>
      </c>
      <c r="C65" t="s">
        <v>2330</v>
      </c>
    </row>
    <row r="66" spans="1:3">
      <c r="A66" t="s">
        <v>572</v>
      </c>
      <c r="B66" t="s">
        <v>2304</v>
      </c>
      <c r="C66" t="s">
        <v>2330</v>
      </c>
    </row>
    <row r="67" spans="1:3">
      <c r="A67" t="s">
        <v>572</v>
      </c>
      <c r="B67" t="s">
        <v>2304</v>
      </c>
      <c r="C67" t="s">
        <v>2330</v>
      </c>
    </row>
    <row r="68" spans="1:3">
      <c r="A68" t="s">
        <v>572</v>
      </c>
      <c r="B68" t="s">
        <v>2304</v>
      </c>
      <c r="C68" t="s">
        <v>2330</v>
      </c>
    </row>
    <row r="69" spans="1:3">
      <c r="A69" t="s">
        <v>572</v>
      </c>
      <c r="B69" t="s">
        <v>2304</v>
      </c>
      <c r="C69" t="s">
        <v>2330</v>
      </c>
    </row>
    <row r="70" spans="1:3">
      <c r="A70" t="s">
        <v>423</v>
      </c>
      <c r="B70" t="s">
        <v>2304</v>
      </c>
      <c r="C70" t="s">
        <v>2331</v>
      </c>
    </row>
    <row r="71" spans="1:3">
      <c r="A71" t="s">
        <v>423</v>
      </c>
      <c r="B71" t="s">
        <v>2304</v>
      </c>
      <c r="C71" t="s">
        <v>2331</v>
      </c>
    </row>
    <row r="72" spans="1:3">
      <c r="A72" t="s">
        <v>423</v>
      </c>
      <c r="B72" t="s">
        <v>2304</v>
      </c>
      <c r="C72" t="s">
        <v>2331</v>
      </c>
    </row>
    <row r="73" spans="1:3">
      <c r="A73" t="s">
        <v>423</v>
      </c>
      <c r="B73" t="s">
        <v>2304</v>
      </c>
      <c r="C73" t="s">
        <v>2331</v>
      </c>
    </row>
    <row r="74" spans="1:3">
      <c r="A74" t="s">
        <v>423</v>
      </c>
      <c r="B74" t="s">
        <v>2307</v>
      </c>
      <c r="C74" t="s">
        <v>2332</v>
      </c>
    </row>
    <row r="75" spans="1:3">
      <c r="A75" t="s">
        <v>423</v>
      </c>
      <c r="B75" t="s">
        <v>2307</v>
      </c>
      <c r="C75" t="s">
        <v>2332</v>
      </c>
    </row>
    <row r="76" spans="1:3">
      <c r="A76" t="s">
        <v>423</v>
      </c>
      <c r="B76" t="s">
        <v>2307</v>
      </c>
      <c r="C76" t="s">
        <v>2332</v>
      </c>
    </row>
    <row r="77" spans="1:3">
      <c r="A77" t="s">
        <v>423</v>
      </c>
      <c r="B77" t="s">
        <v>2307</v>
      </c>
      <c r="C77" t="s">
        <v>2332</v>
      </c>
    </row>
    <row r="78" spans="1:3">
      <c r="A78" t="s">
        <v>423</v>
      </c>
      <c r="B78" t="s">
        <v>2307</v>
      </c>
      <c r="C78" t="s">
        <v>2332</v>
      </c>
    </row>
    <row r="79" spans="1:3">
      <c r="A79" t="s">
        <v>423</v>
      </c>
      <c r="B79" t="s">
        <v>2307</v>
      </c>
      <c r="C79" t="s">
        <v>2332</v>
      </c>
    </row>
    <row r="80" spans="1:3">
      <c r="A80" t="s">
        <v>423</v>
      </c>
      <c r="B80" t="s">
        <v>2307</v>
      </c>
      <c r="C80" t="s">
        <v>2332</v>
      </c>
    </row>
    <row r="81" spans="1:3">
      <c r="A81" t="s">
        <v>423</v>
      </c>
      <c r="B81" t="s">
        <v>2307</v>
      </c>
      <c r="C81" t="s">
        <v>2332</v>
      </c>
    </row>
    <row r="82" spans="1:3">
      <c r="A82" t="s">
        <v>423</v>
      </c>
      <c r="B82" t="s">
        <v>2307</v>
      </c>
      <c r="C82" t="s">
        <v>2332</v>
      </c>
    </row>
    <row r="83" spans="1:3">
      <c r="A83" t="s">
        <v>423</v>
      </c>
      <c r="B83" t="s">
        <v>2307</v>
      </c>
      <c r="C83" t="s">
        <v>2332</v>
      </c>
    </row>
    <row r="84" spans="1:3">
      <c r="A84" t="s">
        <v>423</v>
      </c>
      <c r="B84" t="s">
        <v>2307</v>
      </c>
      <c r="C84" t="s">
        <v>2332</v>
      </c>
    </row>
    <row r="85" spans="1:3">
      <c r="A85" t="s">
        <v>423</v>
      </c>
      <c r="B85" t="s">
        <v>2307</v>
      </c>
      <c r="C85" t="s">
        <v>2332</v>
      </c>
    </row>
    <row r="86" spans="1:3">
      <c r="A86" t="s">
        <v>423</v>
      </c>
      <c r="B86" t="s">
        <v>2307</v>
      </c>
      <c r="C86" t="s">
        <v>2332</v>
      </c>
    </row>
    <row r="87" spans="1:3">
      <c r="A87" t="s">
        <v>423</v>
      </c>
      <c r="B87" t="s">
        <v>2307</v>
      </c>
      <c r="C87" t="s">
        <v>2332</v>
      </c>
    </row>
    <row r="88" spans="1:3">
      <c r="A88" t="s">
        <v>423</v>
      </c>
      <c r="B88" t="s">
        <v>2307</v>
      </c>
      <c r="C88" t="s">
        <v>2332</v>
      </c>
    </row>
    <row r="89" spans="1:3">
      <c r="A89" t="s">
        <v>423</v>
      </c>
      <c r="B89" t="s">
        <v>2307</v>
      </c>
      <c r="C89" t="s">
        <v>2332</v>
      </c>
    </row>
    <row r="90" spans="1:3">
      <c r="A90" t="s">
        <v>423</v>
      </c>
      <c r="B90" t="s">
        <v>2307</v>
      </c>
      <c r="C90" t="s">
        <v>2332</v>
      </c>
    </row>
    <row r="91" spans="1:3">
      <c r="A91" t="s">
        <v>423</v>
      </c>
      <c r="B91" t="s">
        <v>2307</v>
      </c>
      <c r="C91" t="s">
        <v>2332</v>
      </c>
    </row>
    <row r="92" spans="1:3">
      <c r="A92" t="s">
        <v>423</v>
      </c>
      <c r="B92" t="s">
        <v>2307</v>
      </c>
      <c r="C92" t="s">
        <v>2332</v>
      </c>
    </row>
    <row r="93" spans="1:3">
      <c r="A93" t="s">
        <v>423</v>
      </c>
      <c r="B93" t="s">
        <v>2307</v>
      </c>
      <c r="C93" t="s">
        <v>2332</v>
      </c>
    </row>
    <row r="94" spans="1:3">
      <c r="A94" t="s">
        <v>423</v>
      </c>
      <c r="B94" t="s">
        <v>2307</v>
      </c>
      <c r="C94" t="s">
        <v>2332</v>
      </c>
    </row>
    <row r="95" spans="1:3">
      <c r="A95" t="s">
        <v>423</v>
      </c>
      <c r="B95" t="s">
        <v>2307</v>
      </c>
      <c r="C95" t="s">
        <v>2332</v>
      </c>
    </row>
    <row r="96" spans="1:3">
      <c r="A96" t="s">
        <v>423</v>
      </c>
      <c r="B96" t="s">
        <v>2307</v>
      </c>
      <c r="C96" t="s">
        <v>2332</v>
      </c>
    </row>
    <row r="97" spans="1:3">
      <c r="A97" t="s">
        <v>423</v>
      </c>
      <c r="B97" t="s">
        <v>2307</v>
      </c>
      <c r="C97" t="s">
        <v>2332</v>
      </c>
    </row>
    <row r="98" spans="1:3">
      <c r="A98" t="s">
        <v>423</v>
      </c>
      <c r="B98" t="s">
        <v>2312</v>
      </c>
      <c r="C98" t="s">
        <v>2333</v>
      </c>
    </row>
    <row r="99" spans="1:3">
      <c r="A99" t="s">
        <v>572</v>
      </c>
      <c r="B99" t="s">
        <v>2304</v>
      </c>
      <c r="C99" t="s">
        <v>2334</v>
      </c>
    </row>
    <row r="100" spans="1:3">
      <c r="A100" t="s">
        <v>572</v>
      </c>
      <c r="B100" t="s">
        <v>2304</v>
      </c>
      <c r="C100" t="s">
        <v>2335</v>
      </c>
    </row>
    <row r="101" spans="1:3">
      <c r="A101" t="s">
        <v>572</v>
      </c>
      <c r="B101" t="s">
        <v>2304</v>
      </c>
      <c r="C101" t="s">
        <v>2335</v>
      </c>
    </row>
    <row r="102" spans="1:3">
      <c r="A102" t="s">
        <v>572</v>
      </c>
      <c r="B102" t="s">
        <v>2304</v>
      </c>
      <c r="C102" t="s">
        <v>2335</v>
      </c>
    </row>
    <row r="103" spans="1:3">
      <c r="A103" t="s">
        <v>572</v>
      </c>
      <c r="B103" t="s">
        <v>2304</v>
      </c>
      <c r="C103" t="s">
        <v>2335</v>
      </c>
    </row>
    <row r="104" spans="1:3">
      <c r="A104" t="s">
        <v>572</v>
      </c>
      <c r="B104" t="s">
        <v>2308</v>
      </c>
      <c r="C104" t="s">
        <v>2336</v>
      </c>
    </row>
    <row r="105" spans="1:3">
      <c r="A105" t="s">
        <v>572</v>
      </c>
      <c r="B105" t="s">
        <v>2308</v>
      </c>
      <c r="C105" t="s">
        <v>2336</v>
      </c>
    </row>
    <row r="106" spans="1:3">
      <c r="A106" t="s">
        <v>572</v>
      </c>
      <c r="B106" t="s">
        <v>2308</v>
      </c>
      <c r="C106" t="s">
        <v>2336</v>
      </c>
    </row>
    <row r="107" spans="1:3">
      <c r="A107" t="s">
        <v>572</v>
      </c>
      <c r="B107" t="s">
        <v>2308</v>
      </c>
      <c r="C107" t="s">
        <v>2336</v>
      </c>
    </row>
    <row r="108" spans="1:3">
      <c r="A108" t="s">
        <v>572</v>
      </c>
      <c r="B108" t="s">
        <v>2304</v>
      </c>
      <c r="C108" t="s">
        <v>2337</v>
      </c>
    </row>
    <row r="109" spans="1:3">
      <c r="A109" t="s">
        <v>572</v>
      </c>
      <c r="B109" t="s">
        <v>2304</v>
      </c>
      <c r="C109" t="s">
        <v>2337</v>
      </c>
    </row>
    <row r="110" spans="1:3">
      <c r="A110" t="s">
        <v>572</v>
      </c>
      <c r="B110" t="s">
        <v>2304</v>
      </c>
      <c r="C110" t="s">
        <v>2337</v>
      </c>
    </row>
    <row r="111" spans="1:3">
      <c r="A111" t="s">
        <v>572</v>
      </c>
      <c r="B111" t="s">
        <v>2304</v>
      </c>
      <c r="C111" t="s">
        <v>2337</v>
      </c>
    </row>
    <row r="112" spans="1:3">
      <c r="A112" t="s">
        <v>572</v>
      </c>
      <c r="B112" t="s">
        <v>2304</v>
      </c>
      <c r="C112" t="s">
        <v>2337</v>
      </c>
    </row>
    <row r="113" spans="1:3">
      <c r="A113" t="s">
        <v>572</v>
      </c>
      <c r="B113" t="s">
        <v>2304</v>
      </c>
      <c r="C113" t="s">
        <v>2337</v>
      </c>
    </row>
    <row r="114" spans="1:3">
      <c r="A114" t="s">
        <v>572</v>
      </c>
      <c r="B114" t="s">
        <v>2304</v>
      </c>
      <c r="C114" t="s">
        <v>2337</v>
      </c>
    </row>
    <row r="115" spans="1:3">
      <c r="A115" t="s">
        <v>572</v>
      </c>
      <c r="B115" t="s">
        <v>2304</v>
      </c>
      <c r="C115" t="s">
        <v>2337</v>
      </c>
    </row>
    <row r="116" spans="1:3">
      <c r="A116" t="s">
        <v>572</v>
      </c>
      <c r="B116" t="s">
        <v>2304</v>
      </c>
      <c r="C116" t="s">
        <v>2337</v>
      </c>
    </row>
    <row r="117" spans="1:3">
      <c r="A117" t="s">
        <v>572</v>
      </c>
      <c r="B117" t="s">
        <v>2304</v>
      </c>
      <c r="C117" t="s">
        <v>2337</v>
      </c>
    </row>
    <row r="118" spans="1:3">
      <c r="A118" t="s">
        <v>572</v>
      </c>
      <c r="B118" t="s">
        <v>2304</v>
      </c>
      <c r="C118" t="s">
        <v>2337</v>
      </c>
    </row>
    <row r="119" spans="1:3">
      <c r="A119" t="s">
        <v>572</v>
      </c>
      <c r="B119" t="s">
        <v>2304</v>
      </c>
      <c r="C119" t="s">
        <v>2337</v>
      </c>
    </row>
    <row r="120" spans="1:3">
      <c r="A120" t="s">
        <v>572</v>
      </c>
      <c r="B120" t="s">
        <v>2304</v>
      </c>
      <c r="C120" t="s">
        <v>2337</v>
      </c>
    </row>
    <row r="121" spans="1:3">
      <c r="A121" t="s">
        <v>572</v>
      </c>
      <c r="B121" t="s">
        <v>2304</v>
      </c>
      <c r="C121" t="s">
        <v>2337</v>
      </c>
    </row>
    <row r="122" spans="1:3">
      <c r="A122" t="s">
        <v>572</v>
      </c>
      <c r="B122" t="s">
        <v>2304</v>
      </c>
      <c r="C122" t="s">
        <v>2337</v>
      </c>
    </row>
    <row r="123" spans="1:3">
      <c r="A123" t="s">
        <v>572</v>
      </c>
      <c r="B123" t="s">
        <v>2304</v>
      </c>
      <c r="C123" t="s">
        <v>2337</v>
      </c>
    </row>
    <row r="124" spans="1:3">
      <c r="A124" t="s">
        <v>572</v>
      </c>
      <c r="B124" t="s">
        <v>2304</v>
      </c>
      <c r="C124" t="s">
        <v>2337</v>
      </c>
    </row>
    <row r="125" spans="1:3">
      <c r="A125" t="s">
        <v>572</v>
      </c>
      <c r="B125" t="s">
        <v>2304</v>
      </c>
      <c r="C125" t="s">
        <v>2338</v>
      </c>
    </row>
    <row r="126" spans="1:3">
      <c r="A126" t="s">
        <v>572</v>
      </c>
      <c r="B126" t="s">
        <v>2304</v>
      </c>
      <c r="C126" t="s">
        <v>2338</v>
      </c>
    </row>
    <row r="127" spans="1:3">
      <c r="A127" t="s">
        <v>572</v>
      </c>
      <c r="B127" t="s">
        <v>2304</v>
      </c>
      <c r="C127" t="s">
        <v>2338</v>
      </c>
    </row>
    <row r="128" spans="1:3">
      <c r="A128" t="s">
        <v>572</v>
      </c>
      <c r="B128" t="s">
        <v>2304</v>
      </c>
      <c r="C128" t="s">
        <v>2338</v>
      </c>
    </row>
    <row r="129" spans="1:3">
      <c r="A129" t="s">
        <v>572</v>
      </c>
      <c r="B129" t="s">
        <v>2304</v>
      </c>
      <c r="C129" t="s">
        <v>2338</v>
      </c>
    </row>
    <row r="130" spans="1:3">
      <c r="A130" t="s">
        <v>423</v>
      </c>
      <c r="B130" t="s">
        <v>2307</v>
      </c>
      <c r="C130" t="s">
        <v>2339</v>
      </c>
    </row>
    <row r="131" spans="1:3">
      <c r="A131" t="s">
        <v>572</v>
      </c>
      <c r="B131" t="s">
        <v>2304</v>
      </c>
      <c r="C131" t="s">
        <v>2340</v>
      </c>
    </row>
    <row r="132" spans="1:3">
      <c r="A132" t="s">
        <v>572</v>
      </c>
      <c r="B132" t="s">
        <v>2304</v>
      </c>
      <c r="C132" t="s">
        <v>2341</v>
      </c>
    </row>
    <row r="133" spans="1:3">
      <c r="A133" t="s">
        <v>572</v>
      </c>
      <c r="B133" t="s">
        <v>2304</v>
      </c>
      <c r="C133" t="s">
        <v>2341</v>
      </c>
    </row>
    <row r="134" spans="1:3">
      <c r="A134" t="s">
        <v>572</v>
      </c>
      <c r="B134" t="s">
        <v>2304</v>
      </c>
      <c r="C134" t="s">
        <v>2341</v>
      </c>
    </row>
    <row r="135" spans="1:3">
      <c r="A135" t="s">
        <v>423</v>
      </c>
      <c r="B135" t="s">
        <v>2307</v>
      </c>
      <c r="C135" t="s">
        <v>2339</v>
      </c>
    </row>
    <row r="136" spans="1:3">
      <c r="A136" t="s">
        <v>572</v>
      </c>
      <c r="B136" t="s">
        <v>2308</v>
      </c>
      <c r="C136" t="s">
        <v>2342</v>
      </c>
    </row>
    <row r="137" spans="1:3">
      <c r="A137" t="s">
        <v>572</v>
      </c>
      <c r="B137" t="s">
        <v>2308</v>
      </c>
      <c r="C137" t="s">
        <v>2342</v>
      </c>
    </row>
    <row r="138" spans="1:3">
      <c r="A138" t="s">
        <v>572</v>
      </c>
      <c r="B138" t="s">
        <v>2308</v>
      </c>
      <c r="C138" t="s">
        <v>2342</v>
      </c>
    </row>
    <row r="139" spans="1:3">
      <c r="A139" t="s">
        <v>423</v>
      </c>
      <c r="B139" t="s">
        <v>2304</v>
      </c>
      <c r="C139" t="s">
        <v>2343</v>
      </c>
    </row>
    <row r="140" spans="1:3">
      <c r="A140" t="s">
        <v>423</v>
      </c>
      <c r="B140" t="s">
        <v>2304</v>
      </c>
      <c r="C140" t="s">
        <v>2343</v>
      </c>
    </row>
    <row r="141" spans="1:3">
      <c r="A141" t="s">
        <v>423</v>
      </c>
      <c r="B141" t="s">
        <v>2304</v>
      </c>
      <c r="C141" t="s">
        <v>2343</v>
      </c>
    </row>
    <row r="142" spans="1:3">
      <c r="A142" t="s">
        <v>423</v>
      </c>
      <c r="B142" t="s">
        <v>2304</v>
      </c>
      <c r="C142" t="s">
        <v>2343</v>
      </c>
    </row>
    <row r="143" spans="1:3">
      <c r="A143" t="s">
        <v>423</v>
      </c>
      <c r="B143" t="s">
        <v>2304</v>
      </c>
      <c r="C143" t="s">
        <v>2343</v>
      </c>
    </row>
    <row r="144" spans="1:3">
      <c r="A144" t="s">
        <v>423</v>
      </c>
      <c r="B144" t="s">
        <v>2304</v>
      </c>
      <c r="C144" t="s">
        <v>2344</v>
      </c>
    </row>
    <row r="145" spans="1:3">
      <c r="A145" t="s">
        <v>423</v>
      </c>
      <c r="B145" t="s">
        <v>2304</v>
      </c>
      <c r="C145" t="s">
        <v>2345</v>
      </c>
    </row>
    <row r="146" spans="1:3">
      <c r="A146" t="s">
        <v>423</v>
      </c>
      <c r="B146" t="s">
        <v>2304</v>
      </c>
      <c r="C146" t="s">
        <v>2343</v>
      </c>
    </row>
    <row r="147" spans="1:3">
      <c r="A147" t="s">
        <v>423</v>
      </c>
      <c r="B147" t="s">
        <v>2304</v>
      </c>
      <c r="C147" t="s">
        <v>2343</v>
      </c>
    </row>
    <row r="148" spans="1:3">
      <c r="A148" t="s">
        <v>572</v>
      </c>
      <c r="B148" t="s">
        <v>2304</v>
      </c>
      <c r="C148" t="s">
        <v>2321</v>
      </c>
    </row>
    <row r="149" spans="1:3">
      <c r="A149" t="s">
        <v>572</v>
      </c>
      <c r="B149" t="s">
        <v>2304</v>
      </c>
      <c r="C149" t="s">
        <v>2321</v>
      </c>
    </row>
    <row r="150" spans="1:3">
      <c r="A150" t="s">
        <v>572</v>
      </c>
      <c r="B150" t="s">
        <v>2304</v>
      </c>
      <c r="C150" t="s">
        <v>2321</v>
      </c>
    </row>
    <row r="151" spans="1:3">
      <c r="A151" t="s">
        <v>572</v>
      </c>
      <c r="B151" t="s">
        <v>2304</v>
      </c>
      <c r="C151" t="s">
        <v>2346</v>
      </c>
    </row>
    <row r="152" spans="1:3">
      <c r="A152" t="s">
        <v>572</v>
      </c>
      <c r="B152" t="s">
        <v>2304</v>
      </c>
      <c r="C152" t="s">
        <v>2347</v>
      </c>
    </row>
    <row r="153" spans="1:3">
      <c r="A153" t="s">
        <v>572</v>
      </c>
      <c r="B153" t="s">
        <v>2304</v>
      </c>
      <c r="C153" t="s">
        <v>2348</v>
      </c>
    </row>
    <row r="154" spans="1:3">
      <c r="A154" t="s">
        <v>572</v>
      </c>
      <c r="B154" t="s">
        <v>2308</v>
      </c>
      <c r="C154" t="s">
        <v>2349</v>
      </c>
    </row>
    <row r="155" spans="1:3">
      <c r="A155" t="s">
        <v>423</v>
      </c>
      <c r="B155" t="s">
        <v>2304</v>
      </c>
      <c r="C155" t="s">
        <v>2350</v>
      </c>
    </row>
    <row r="156" spans="1:3">
      <c r="A156" t="s">
        <v>423</v>
      </c>
      <c r="B156" t="s">
        <v>2304</v>
      </c>
      <c r="C156" t="s">
        <v>2350</v>
      </c>
    </row>
    <row r="157" spans="1:3">
      <c r="A157" t="s">
        <v>423</v>
      </c>
      <c r="B157" t="s">
        <v>2304</v>
      </c>
      <c r="C157" t="s">
        <v>2350</v>
      </c>
    </row>
    <row r="158" spans="1:3">
      <c r="A158" t="s">
        <v>423</v>
      </c>
      <c r="B158" t="s">
        <v>2304</v>
      </c>
      <c r="C158" t="s">
        <v>2350</v>
      </c>
    </row>
    <row r="159" spans="1:3">
      <c r="A159" t="s">
        <v>423</v>
      </c>
      <c r="B159" t="s">
        <v>2304</v>
      </c>
      <c r="C159" t="s">
        <v>2350</v>
      </c>
    </row>
    <row r="160" spans="1:3">
      <c r="A160" t="s">
        <v>423</v>
      </c>
      <c r="B160" t="s">
        <v>2304</v>
      </c>
      <c r="C160" t="s">
        <v>2350</v>
      </c>
    </row>
    <row r="161" spans="1:3">
      <c r="A161" t="s">
        <v>423</v>
      </c>
      <c r="B161" t="s">
        <v>2304</v>
      </c>
      <c r="C161" t="s">
        <v>2350</v>
      </c>
    </row>
    <row r="162" spans="1:3">
      <c r="A162" t="s">
        <v>423</v>
      </c>
      <c r="B162" t="s">
        <v>2304</v>
      </c>
      <c r="C162" t="s">
        <v>2350</v>
      </c>
    </row>
    <row r="163" spans="1:3">
      <c r="A163" t="s">
        <v>423</v>
      </c>
      <c r="B163" t="s">
        <v>2304</v>
      </c>
      <c r="C163" t="s">
        <v>2350</v>
      </c>
    </row>
    <row r="164" spans="1:3">
      <c r="A164" t="s">
        <v>423</v>
      </c>
      <c r="B164" t="s">
        <v>2304</v>
      </c>
      <c r="C164" t="s">
        <v>2350</v>
      </c>
    </row>
    <row r="165" spans="1:3">
      <c r="A165" t="s">
        <v>423</v>
      </c>
      <c r="B165" t="s">
        <v>2304</v>
      </c>
      <c r="C165" t="s">
        <v>2351</v>
      </c>
    </row>
    <row r="166" spans="1:3">
      <c r="A166" t="s">
        <v>423</v>
      </c>
      <c r="B166" t="s">
        <v>2304</v>
      </c>
      <c r="C166" t="s">
        <v>2351</v>
      </c>
    </row>
    <row r="167" spans="1:3">
      <c r="A167" t="s">
        <v>423</v>
      </c>
      <c r="B167" t="s">
        <v>2304</v>
      </c>
      <c r="C167" t="s">
        <v>2351</v>
      </c>
    </row>
    <row r="168" spans="1:3">
      <c r="A168" t="s">
        <v>423</v>
      </c>
      <c r="B168" t="s">
        <v>2304</v>
      </c>
      <c r="C168" t="s">
        <v>2351</v>
      </c>
    </row>
    <row r="169" spans="1:3">
      <c r="A169" t="s">
        <v>423</v>
      </c>
      <c r="B169" t="s">
        <v>2304</v>
      </c>
      <c r="C169" t="s">
        <v>2351</v>
      </c>
    </row>
    <row r="170" spans="1:3">
      <c r="A170" t="s">
        <v>423</v>
      </c>
      <c r="B170" t="s">
        <v>2304</v>
      </c>
      <c r="C170" t="s">
        <v>2351</v>
      </c>
    </row>
    <row r="171" spans="1:3">
      <c r="A171" t="s">
        <v>423</v>
      </c>
      <c r="B171" t="s">
        <v>2304</v>
      </c>
      <c r="C171" t="s">
        <v>2352</v>
      </c>
    </row>
    <row r="172" spans="1:3">
      <c r="A172" t="s">
        <v>572</v>
      </c>
      <c r="B172" t="s">
        <v>2304</v>
      </c>
      <c r="C172" t="s">
        <v>2353</v>
      </c>
    </row>
    <row r="173" spans="1:3">
      <c r="A173" t="s">
        <v>572</v>
      </c>
      <c r="B173" t="s">
        <v>2304</v>
      </c>
      <c r="C173" t="s">
        <v>2354</v>
      </c>
    </row>
    <row r="174" spans="1:3">
      <c r="A174" t="s">
        <v>572</v>
      </c>
      <c r="B174" t="s">
        <v>2304</v>
      </c>
      <c r="C174" t="s">
        <v>2353</v>
      </c>
    </row>
    <row r="175" spans="1:3">
      <c r="A175" t="s">
        <v>572</v>
      </c>
      <c r="B175" t="s">
        <v>2304</v>
      </c>
      <c r="C175" t="s">
        <v>2353</v>
      </c>
    </row>
    <row r="176" spans="1:3">
      <c r="A176" t="s">
        <v>572</v>
      </c>
      <c r="B176" t="s">
        <v>2304</v>
      </c>
      <c r="C176" t="s">
        <v>2355</v>
      </c>
    </row>
    <row r="177" spans="1:3">
      <c r="A177" t="s">
        <v>572</v>
      </c>
      <c r="B177" t="s">
        <v>2304</v>
      </c>
      <c r="C177" t="s">
        <v>2356</v>
      </c>
    </row>
    <row r="178" spans="1:3">
      <c r="A178" t="s">
        <v>572</v>
      </c>
      <c r="B178" t="s">
        <v>2304</v>
      </c>
      <c r="C178" t="s">
        <v>2353</v>
      </c>
    </row>
    <row r="179" spans="1:3">
      <c r="A179" t="s">
        <v>572</v>
      </c>
      <c r="B179" t="s">
        <v>2304</v>
      </c>
      <c r="C179" t="s">
        <v>2353</v>
      </c>
    </row>
    <row r="180" spans="1:3">
      <c r="A180" t="s">
        <v>572</v>
      </c>
      <c r="B180" t="s">
        <v>2304</v>
      </c>
      <c r="C180" t="s">
        <v>2353</v>
      </c>
    </row>
    <row r="181" spans="1:3">
      <c r="A181" t="s">
        <v>572</v>
      </c>
      <c r="B181" t="s">
        <v>2304</v>
      </c>
      <c r="C181" t="s">
        <v>2357</v>
      </c>
    </row>
    <row r="182" spans="1:3">
      <c r="A182" t="s">
        <v>572</v>
      </c>
      <c r="B182" t="s">
        <v>2304</v>
      </c>
      <c r="C182" t="s">
        <v>2356</v>
      </c>
    </row>
    <row r="183" spans="1:3">
      <c r="A183" t="s">
        <v>572</v>
      </c>
      <c r="B183" t="s">
        <v>2304</v>
      </c>
      <c r="C183" t="s">
        <v>2353</v>
      </c>
    </row>
    <row r="184" spans="1:3">
      <c r="A184" t="s">
        <v>572</v>
      </c>
      <c r="B184" t="s">
        <v>2304</v>
      </c>
      <c r="C184" t="s">
        <v>2358</v>
      </c>
    </row>
    <row r="185" spans="1:3">
      <c r="A185" t="s">
        <v>572</v>
      </c>
      <c r="B185" t="s">
        <v>2304</v>
      </c>
      <c r="C185" t="s">
        <v>2353</v>
      </c>
    </row>
    <row r="186" spans="1:3">
      <c r="A186" t="s">
        <v>572</v>
      </c>
      <c r="B186" t="s">
        <v>2304</v>
      </c>
      <c r="C186" t="s">
        <v>2353</v>
      </c>
    </row>
    <row r="187" spans="1:3">
      <c r="A187" t="s">
        <v>572</v>
      </c>
      <c r="B187" t="s">
        <v>2304</v>
      </c>
      <c r="C187" t="s">
        <v>2353</v>
      </c>
    </row>
    <row r="188" spans="1:3">
      <c r="A188" t="s">
        <v>572</v>
      </c>
      <c r="B188" t="s">
        <v>2304</v>
      </c>
      <c r="C188" t="s">
        <v>2353</v>
      </c>
    </row>
    <row r="189" spans="1:3">
      <c r="A189" t="s">
        <v>572</v>
      </c>
      <c r="B189" t="s">
        <v>2304</v>
      </c>
      <c r="C189" t="s">
        <v>2359</v>
      </c>
    </row>
    <row r="190" spans="1:3">
      <c r="A190" t="s">
        <v>572</v>
      </c>
      <c r="B190" t="s">
        <v>2304</v>
      </c>
      <c r="C190" t="s">
        <v>2353</v>
      </c>
    </row>
    <row r="191" spans="1:3">
      <c r="A191" t="s">
        <v>572</v>
      </c>
      <c r="B191" t="s">
        <v>2304</v>
      </c>
      <c r="C191" t="s">
        <v>2353</v>
      </c>
    </row>
    <row r="192" spans="1:3">
      <c r="A192" t="s">
        <v>572</v>
      </c>
      <c r="B192" t="s">
        <v>2304</v>
      </c>
      <c r="C192" t="s">
        <v>2353</v>
      </c>
    </row>
    <row r="193" spans="1:3">
      <c r="A193" t="s">
        <v>572</v>
      </c>
      <c r="B193" t="s">
        <v>2304</v>
      </c>
      <c r="C193" t="s">
        <v>2353</v>
      </c>
    </row>
    <row r="194" spans="1:3">
      <c r="A194" t="s">
        <v>572</v>
      </c>
      <c r="B194" t="s">
        <v>2304</v>
      </c>
      <c r="C194" t="s">
        <v>2353</v>
      </c>
    </row>
    <row r="195" spans="1:3">
      <c r="A195" t="s">
        <v>572</v>
      </c>
      <c r="B195" t="s">
        <v>2304</v>
      </c>
      <c r="C195" t="s">
        <v>2353</v>
      </c>
    </row>
    <row r="196" spans="1:3">
      <c r="A196" t="s">
        <v>572</v>
      </c>
      <c r="B196" t="s">
        <v>2304</v>
      </c>
      <c r="C196" t="s">
        <v>2353</v>
      </c>
    </row>
    <row r="197" spans="1:3">
      <c r="A197" t="s">
        <v>572</v>
      </c>
      <c r="B197" t="s">
        <v>2304</v>
      </c>
      <c r="C197" t="s">
        <v>2353</v>
      </c>
    </row>
    <row r="198" spans="1:3">
      <c r="A198" t="s">
        <v>572</v>
      </c>
      <c r="B198" t="s">
        <v>2304</v>
      </c>
      <c r="C198" t="s">
        <v>2353</v>
      </c>
    </row>
    <row r="199" spans="1:3">
      <c r="A199" t="s">
        <v>572</v>
      </c>
      <c r="B199" t="s">
        <v>2304</v>
      </c>
      <c r="C199" t="s">
        <v>2353</v>
      </c>
    </row>
    <row r="200" spans="1:3">
      <c r="A200" t="s">
        <v>572</v>
      </c>
      <c r="B200" t="s">
        <v>2304</v>
      </c>
      <c r="C200" t="s">
        <v>2353</v>
      </c>
    </row>
    <row r="201" spans="1:3">
      <c r="A201" t="s">
        <v>572</v>
      </c>
      <c r="B201" t="s">
        <v>2304</v>
      </c>
      <c r="C201" t="s">
        <v>2353</v>
      </c>
    </row>
    <row r="202" spans="1:3">
      <c r="A202" t="s">
        <v>572</v>
      </c>
      <c r="B202" t="s">
        <v>2304</v>
      </c>
      <c r="C202" t="s">
        <v>2360</v>
      </c>
    </row>
    <row r="203" spans="1:3">
      <c r="A203" t="s">
        <v>572</v>
      </c>
      <c r="B203" t="s">
        <v>2304</v>
      </c>
      <c r="C203" t="s">
        <v>2361</v>
      </c>
    </row>
    <row r="204" spans="1:3">
      <c r="A204" t="s">
        <v>572</v>
      </c>
      <c r="B204" t="s">
        <v>2304</v>
      </c>
      <c r="C204" t="s">
        <v>2362</v>
      </c>
    </row>
    <row r="205" spans="1:3">
      <c r="A205" t="s">
        <v>572</v>
      </c>
      <c r="B205" t="s">
        <v>2304</v>
      </c>
      <c r="C205" t="s">
        <v>2363</v>
      </c>
    </row>
    <row r="206" spans="1:3">
      <c r="A206" t="s">
        <v>423</v>
      </c>
      <c r="B206" t="s">
        <v>2304</v>
      </c>
      <c r="C206" t="s">
        <v>2364</v>
      </c>
    </row>
    <row r="207" spans="1:3">
      <c r="A207" t="s">
        <v>423</v>
      </c>
      <c r="B207" t="s">
        <v>2309</v>
      </c>
      <c r="C207" t="s">
        <v>2365</v>
      </c>
    </row>
    <row r="208" spans="1:3">
      <c r="A208" t="s">
        <v>423</v>
      </c>
      <c r="B208" t="s">
        <v>2310</v>
      </c>
      <c r="C208" t="s">
        <v>2366</v>
      </c>
    </row>
    <row r="209" spans="1:3">
      <c r="A209" t="s">
        <v>423</v>
      </c>
      <c r="B209" t="s">
        <v>2305</v>
      </c>
      <c r="C209" t="s">
        <v>2318</v>
      </c>
    </row>
    <row r="210" spans="1:3">
      <c r="A210" t="s">
        <v>423</v>
      </c>
      <c r="B210" t="s">
        <v>2304</v>
      </c>
      <c r="C210" t="s">
        <v>2367</v>
      </c>
    </row>
    <row r="211" spans="1:3">
      <c r="A211" t="s">
        <v>423</v>
      </c>
      <c r="B211" t="s">
        <v>2304</v>
      </c>
      <c r="C211" t="s">
        <v>2367</v>
      </c>
    </row>
    <row r="212" spans="1:3">
      <c r="A212" t="s">
        <v>423</v>
      </c>
      <c r="B212" t="s">
        <v>2304</v>
      </c>
      <c r="C212" t="s">
        <v>2367</v>
      </c>
    </row>
    <row r="213" spans="1:3">
      <c r="A213" t="s">
        <v>423</v>
      </c>
      <c r="B213" t="s">
        <v>2304</v>
      </c>
      <c r="C213" t="s">
        <v>2367</v>
      </c>
    </row>
    <row r="214" spans="1:3">
      <c r="A214" t="s">
        <v>423</v>
      </c>
      <c r="B214" t="s">
        <v>2304</v>
      </c>
      <c r="C214" t="s">
        <v>2367</v>
      </c>
    </row>
    <row r="215" spans="1:3">
      <c r="A215" t="s">
        <v>423</v>
      </c>
      <c r="B215" t="s">
        <v>2304</v>
      </c>
      <c r="C215" t="s">
        <v>2367</v>
      </c>
    </row>
    <row r="216" spans="1:3">
      <c r="A216" t="s">
        <v>423</v>
      </c>
      <c r="B216" t="s">
        <v>2304</v>
      </c>
      <c r="C216" t="s">
        <v>2367</v>
      </c>
    </row>
    <row r="217" spans="1:3">
      <c r="A217" t="s">
        <v>423</v>
      </c>
      <c r="B217" t="s">
        <v>2304</v>
      </c>
      <c r="C217" t="s">
        <v>2367</v>
      </c>
    </row>
    <row r="218" spans="1:3">
      <c r="A218" t="s">
        <v>423</v>
      </c>
      <c r="B218" t="s">
        <v>2304</v>
      </c>
      <c r="C218" t="s">
        <v>2367</v>
      </c>
    </row>
    <row r="219" spans="1:3">
      <c r="A219" t="s">
        <v>572</v>
      </c>
      <c r="B219" t="s">
        <v>2304</v>
      </c>
      <c r="C219" t="s">
        <v>2321</v>
      </c>
    </row>
    <row r="220" spans="1:3">
      <c r="A220" t="s">
        <v>572</v>
      </c>
      <c r="B220" t="s">
        <v>2304</v>
      </c>
      <c r="C220" t="s">
        <v>2321</v>
      </c>
    </row>
    <row r="221" spans="1:3">
      <c r="A221" t="s">
        <v>572</v>
      </c>
      <c r="B221" t="s">
        <v>2304</v>
      </c>
      <c r="C221" t="s">
        <v>2341</v>
      </c>
    </row>
    <row r="222" spans="1:3">
      <c r="A222" t="s">
        <v>572</v>
      </c>
      <c r="B222" t="s">
        <v>2304</v>
      </c>
      <c r="C222" t="s">
        <v>2338</v>
      </c>
    </row>
    <row r="223" spans="1:3">
      <c r="A223" t="s">
        <v>423</v>
      </c>
      <c r="B223" t="s">
        <v>2304</v>
      </c>
      <c r="C223" t="s">
        <v>2343</v>
      </c>
    </row>
    <row r="224" spans="1:3">
      <c r="A224" t="s">
        <v>572</v>
      </c>
      <c r="B224" t="s">
        <v>2304</v>
      </c>
      <c r="C224" t="s">
        <v>2338</v>
      </c>
    </row>
    <row r="225" spans="1:3">
      <c r="A225" t="s">
        <v>572</v>
      </c>
      <c r="B225" t="s">
        <v>2304</v>
      </c>
      <c r="C225" t="s">
        <v>2338</v>
      </c>
    </row>
    <row r="226" spans="1:3">
      <c r="A226" t="s">
        <v>572</v>
      </c>
      <c r="B226" t="s">
        <v>2304</v>
      </c>
      <c r="C226" t="s">
        <v>2338</v>
      </c>
    </row>
    <row r="227" spans="1:3">
      <c r="A227" t="s">
        <v>572</v>
      </c>
      <c r="B227" t="s">
        <v>2304</v>
      </c>
      <c r="C227" t="s">
        <v>2321</v>
      </c>
    </row>
    <row r="228" spans="1:3">
      <c r="A228" t="s">
        <v>423</v>
      </c>
      <c r="B228" t="s">
        <v>2304</v>
      </c>
      <c r="C228" t="s">
        <v>2343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Лист2">
    <tabColor theme="0" tint="-0.249977111117893"/>
  </sheetPr>
  <dimension ref="B1:W27"/>
  <sheetViews>
    <sheetView topLeftCell="A5" workbookViewId="0">
      <selection activeCell="O1" sqref="O1:O1048576"/>
    </sheetView>
  </sheetViews>
  <sheetFormatPr defaultColWidth="9.140625" defaultRowHeight="22.15" customHeight="1"/>
  <cols>
    <col min="1" max="1" width="1.7109375" style="4" customWidth="1"/>
    <col min="2" max="3" width="9.140625" style="4"/>
    <col min="4" max="4" width="14.5703125" style="4" customWidth="1"/>
    <col min="5" max="5" width="36.28515625" style="4" customWidth="1"/>
    <col min="6" max="6" width="1.7109375" style="4" customWidth="1"/>
    <col min="7" max="7" width="26.5703125" style="4" customWidth="1"/>
    <col min="8" max="11" width="1.42578125" style="4" customWidth="1"/>
    <col min="12" max="12" width="18" style="7" customWidth="1"/>
    <col min="13" max="13" width="1.7109375" style="4" customWidth="1"/>
    <col min="14" max="14" width="17.28515625" style="7" customWidth="1"/>
    <col min="15" max="15" width="9.140625" style="7"/>
    <col min="16" max="16" width="1.7109375" style="4" customWidth="1"/>
    <col min="17" max="17" width="12.42578125" style="4" customWidth="1"/>
    <col min="18" max="18" width="1.28515625" style="7" customWidth="1"/>
    <col min="19" max="19" width="9.140625" style="4"/>
    <col min="20" max="20" width="1.28515625" style="7" customWidth="1"/>
    <col min="21" max="21" width="19.42578125" style="4" customWidth="1"/>
    <col min="22" max="22" width="4.140625" style="39" customWidth="1"/>
    <col min="23" max="23" width="18" style="7" customWidth="1"/>
    <col min="24" max="16384" width="9.140625" style="4"/>
  </cols>
  <sheetData>
    <row r="1" spans="2:23" ht="28.9" customHeight="1">
      <c r="B1" s="154" t="s">
        <v>453</v>
      </c>
      <c r="C1" s="155"/>
      <c r="D1" s="155"/>
      <c r="E1" s="156"/>
      <c r="G1" s="48" t="s">
        <v>458</v>
      </c>
      <c r="L1" s="48" t="s">
        <v>454</v>
      </c>
      <c r="N1" s="47" t="s">
        <v>455</v>
      </c>
      <c r="O1" s="47" t="s">
        <v>49</v>
      </c>
      <c r="P1" s="52"/>
      <c r="Q1" s="48" t="s">
        <v>456</v>
      </c>
      <c r="S1" s="47" t="s">
        <v>457</v>
      </c>
      <c r="U1" s="48" t="s">
        <v>374</v>
      </c>
    </row>
    <row r="2" spans="2:23" ht="22.15" customHeight="1">
      <c r="B2" s="53" t="s">
        <v>459</v>
      </c>
      <c r="C2" s="53"/>
      <c r="D2" s="53"/>
      <c r="E2" s="38" t="s">
        <v>460</v>
      </c>
      <c r="G2" s="46" t="s">
        <v>364</v>
      </c>
      <c r="L2" s="46" t="s">
        <v>521</v>
      </c>
      <c r="N2" s="46" t="s">
        <v>386</v>
      </c>
      <c r="O2" s="46" t="s">
        <v>423</v>
      </c>
      <c r="Q2" s="46" t="s">
        <v>319</v>
      </c>
      <c r="S2" s="46" t="s">
        <v>389</v>
      </c>
      <c r="U2" s="46" t="s">
        <v>391</v>
      </c>
    </row>
    <row r="3" spans="2:23" ht="22.15" customHeight="1">
      <c r="B3" s="53" t="s">
        <v>544</v>
      </c>
      <c r="C3" s="54"/>
      <c r="D3" s="55"/>
      <c r="E3" s="38" t="s">
        <v>461</v>
      </c>
      <c r="G3" s="46" t="s">
        <v>462</v>
      </c>
      <c r="L3" s="46" t="s">
        <v>522</v>
      </c>
      <c r="N3" s="46" t="s">
        <v>428</v>
      </c>
      <c r="O3" s="46" t="s">
        <v>427</v>
      </c>
      <c r="Q3" s="46" t="s">
        <v>322</v>
      </c>
      <c r="S3" s="46" t="s">
        <v>384</v>
      </c>
      <c r="U3" s="46" t="s">
        <v>387</v>
      </c>
    </row>
    <row r="4" spans="2:23" ht="22.15" customHeight="1">
      <c r="B4" s="53" t="s">
        <v>463</v>
      </c>
      <c r="C4" s="53"/>
      <c r="D4" s="53"/>
      <c r="E4" s="38" t="s">
        <v>464</v>
      </c>
      <c r="G4" s="46" t="s">
        <v>465</v>
      </c>
      <c r="L4" s="46" t="s">
        <v>552</v>
      </c>
      <c r="N4" s="46" t="s">
        <v>433</v>
      </c>
      <c r="O4" s="46" t="s">
        <v>432</v>
      </c>
      <c r="Q4" s="46" t="s">
        <v>326</v>
      </c>
      <c r="S4" s="46" t="s">
        <v>388</v>
      </c>
      <c r="U4" s="46" t="s">
        <v>390</v>
      </c>
    </row>
    <row r="5" spans="2:23" ht="22.15" customHeight="1">
      <c r="B5" s="157" t="s">
        <v>466</v>
      </c>
      <c r="C5" s="157"/>
      <c r="D5" s="157"/>
      <c r="E5" s="71">
        <v>0</v>
      </c>
      <c r="G5" s="46" t="s">
        <v>467</v>
      </c>
      <c r="L5" s="46" t="s">
        <v>383</v>
      </c>
      <c r="N5" s="46" t="s">
        <v>385</v>
      </c>
      <c r="O5" s="46" t="s">
        <v>430</v>
      </c>
      <c r="Q5" s="46" t="s">
        <v>328</v>
      </c>
      <c r="U5" s="46" t="s">
        <v>382</v>
      </c>
    </row>
    <row r="6" spans="2:23" ht="22.15" customHeight="1">
      <c r="B6" s="158"/>
      <c r="C6" s="159"/>
      <c r="D6" s="159"/>
      <c r="E6" s="160"/>
      <c r="G6" s="46" t="s">
        <v>468</v>
      </c>
      <c r="L6" s="46" t="s">
        <v>523</v>
      </c>
      <c r="N6" s="46" t="s">
        <v>439</v>
      </c>
      <c r="O6" s="46" t="s">
        <v>438</v>
      </c>
      <c r="Q6" s="46" t="s">
        <v>333</v>
      </c>
      <c r="W6" s="40"/>
    </row>
    <row r="7" spans="2:23" ht="22.15" customHeight="1">
      <c r="G7" s="46" t="s">
        <v>469</v>
      </c>
      <c r="L7" s="46" t="s">
        <v>524</v>
      </c>
      <c r="N7" s="46" t="s">
        <v>442</v>
      </c>
      <c r="O7" s="46" t="s">
        <v>441</v>
      </c>
      <c r="Q7" s="46" t="s">
        <v>335</v>
      </c>
    </row>
    <row r="8" spans="2:23" ht="21.75" customHeight="1">
      <c r="B8" s="154" t="s">
        <v>543</v>
      </c>
      <c r="C8" s="155"/>
      <c r="D8" s="155"/>
      <c r="E8" s="156"/>
      <c r="G8" s="46" t="s">
        <v>470</v>
      </c>
      <c r="L8" s="46" t="s">
        <v>420</v>
      </c>
      <c r="N8" s="46" t="s">
        <v>445</v>
      </c>
      <c r="O8" s="46" t="s">
        <v>444</v>
      </c>
      <c r="Q8" s="46" t="s">
        <v>337</v>
      </c>
    </row>
    <row r="9" spans="2:23" ht="22.15" customHeight="1">
      <c r="B9" s="161" t="s">
        <v>573</v>
      </c>
      <c r="C9" s="162"/>
      <c r="D9" s="163"/>
      <c r="E9" s="38" t="s">
        <v>813</v>
      </c>
      <c r="G9" s="46" t="s">
        <v>471</v>
      </c>
      <c r="L9" s="46" t="s">
        <v>525</v>
      </c>
      <c r="N9" s="46" t="s">
        <v>448</v>
      </c>
      <c r="O9" s="46" t="s">
        <v>447</v>
      </c>
      <c r="Q9" s="46" t="s">
        <v>339</v>
      </c>
    </row>
    <row r="10" spans="2:23" ht="22.15" customHeight="1">
      <c r="B10" s="92" t="s">
        <v>545</v>
      </c>
      <c r="C10" s="92"/>
      <c r="D10" s="92"/>
      <c r="E10" s="38">
        <v>1</v>
      </c>
      <c r="G10" s="46" t="s">
        <v>472</v>
      </c>
      <c r="L10" s="46" t="s">
        <v>526</v>
      </c>
      <c r="N10" s="46" t="s">
        <v>451</v>
      </c>
      <c r="O10" s="46" t="s">
        <v>450</v>
      </c>
      <c r="Q10" s="46" t="s">
        <v>341</v>
      </c>
    </row>
    <row r="11" spans="2:23" ht="22.15" customHeight="1">
      <c r="B11" s="92" t="s">
        <v>546</v>
      </c>
      <c r="C11" s="92"/>
      <c r="D11" s="92"/>
      <c r="E11" s="38" t="s">
        <v>364</v>
      </c>
      <c r="G11" s="46" t="s">
        <v>473</v>
      </c>
      <c r="L11" s="46" t="s">
        <v>554</v>
      </c>
      <c r="N11" s="46" t="s">
        <v>395</v>
      </c>
      <c r="O11" s="46" t="s">
        <v>435</v>
      </c>
      <c r="Q11" s="46" t="s">
        <v>347</v>
      </c>
    </row>
    <row r="12" spans="2:23" ht="22.15" customHeight="1" thickBot="1">
      <c r="B12" s="85" t="s">
        <v>547</v>
      </c>
      <c r="C12" s="85"/>
      <c r="D12" s="85"/>
      <c r="E12" s="86" t="s">
        <v>814</v>
      </c>
      <c r="L12" s="46" t="s">
        <v>555</v>
      </c>
      <c r="N12" s="46" t="s">
        <v>532</v>
      </c>
      <c r="O12" s="46" t="s">
        <v>559</v>
      </c>
      <c r="Q12" s="46" t="s">
        <v>352</v>
      </c>
    </row>
    <row r="13" spans="2:23" ht="22.15" customHeight="1" thickTop="1">
      <c r="B13" s="72" t="s">
        <v>548</v>
      </c>
      <c r="C13" s="72"/>
      <c r="D13" s="72"/>
      <c r="E13" s="84">
        <v>1</v>
      </c>
      <c r="L13" s="46" t="s">
        <v>527</v>
      </c>
      <c r="N13" s="46" t="s">
        <v>394</v>
      </c>
      <c r="O13" s="46" t="s">
        <v>560</v>
      </c>
      <c r="Q13" s="46" t="s">
        <v>354</v>
      </c>
    </row>
    <row r="14" spans="2:23" ht="22.15" customHeight="1">
      <c r="B14" s="92" t="s">
        <v>546</v>
      </c>
      <c r="C14" s="92"/>
      <c r="D14" s="92"/>
      <c r="E14" s="38" t="s">
        <v>364</v>
      </c>
      <c r="L14" s="46" t="s">
        <v>528</v>
      </c>
      <c r="N14" s="46" t="s">
        <v>533</v>
      </c>
      <c r="O14" s="46" t="s">
        <v>561</v>
      </c>
      <c r="Q14" s="46" t="s">
        <v>355</v>
      </c>
    </row>
    <row r="15" spans="2:23" ht="22.15" customHeight="1">
      <c r="B15" s="92" t="s">
        <v>547</v>
      </c>
      <c r="C15" s="92"/>
      <c r="D15" s="92"/>
      <c r="E15" s="38" t="s">
        <v>477</v>
      </c>
      <c r="L15" s="46" t="s">
        <v>529</v>
      </c>
      <c r="N15" s="46" t="s">
        <v>534</v>
      </c>
      <c r="O15" s="46" t="s">
        <v>562</v>
      </c>
      <c r="Q15" s="46" t="s">
        <v>518</v>
      </c>
    </row>
    <row r="16" spans="2:23" ht="22.15" customHeight="1" thickBot="1">
      <c r="B16" s="92" t="s">
        <v>580</v>
      </c>
      <c r="C16" s="92"/>
      <c r="D16" s="92"/>
      <c r="E16" s="38">
        <v>0</v>
      </c>
      <c r="L16" s="46" t="s">
        <v>553</v>
      </c>
      <c r="N16" s="46" t="s">
        <v>535</v>
      </c>
      <c r="O16" s="46" t="s">
        <v>563</v>
      </c>
      <c r="Q16" s="46" t="s">
        <v>517</v>
      </c>
    </row>
    <row r="17" spans="2:17" ht="22.15" customHeight="1" thickBot="1">
      <c r="B17" s="151"/>
      <c r="C17" s="152"/>
      <c r="D17" s="152"/>
      <c r="E17" s="153"/>
      <c r="L17" s="46" t="s">
        <v>530</v>
      </c>
      <c r="N17" s="46" t="s">
        <v>536</v>
      </c>
      <c r="O17" s="46" t="s">
        <v>564</v>
      </c>
      <c r="Q17" s="46" t="s">
        <v>575</v>
      </c>
    </row>
    <row r="18" spans="2:17" ht="22.15" customHeight="1">
      <c r="B18" s="87" t="s">
        <v>551</v>
      </c>
      <c r="C18" s="87"/>
      <c r="D18" s="87"/>
      <c r="E18" s="88">
        <v>1</v>
      </c>
      <c r="L18" s="46" t="s">
        <v>588</v>
      </c>
      <c r="N18" s="46" t="s">
        <v>393</v>
      </c>
      <c r="O18" s="46" t="s">
        <v>565</v>
      </c>
      <c r="Q18" s="46" t="s">
        <v>519</v>
      </c>
    </row>
    <row r="19" spans="2:17" ht="22.15" customHeight="1">
      <c r="B19" s="92" t="s">
        <v>584</v>
      </c>
      <c r="C19" s="92"/>
      <c r="D19" s="92"/>
      <c r="E19" s="88" t="s">
        <v>587</v>
      </c>
      <c r="L19" s="46" t="s">
        <v>531</v>
      </c>
      <c r="N19" s="46" t="s">
        <v>537</v>
      </c>
      <c r="O19" s="46" t="s">
        <v>566</v>
      </c>
      <c r="Q19" s="46" t="s">
        <v>576</v>
      </c>
    </row>
    <row r="20" spans="2:17" ht="22.15" customHeight="1">
      <c r="N20" s="46" t="s">
        <v>538</v>
      </c>
      <c r="O20" s="46" t="s">
        <v>567</v>
      </c>
      <c r="Q20" s="46" t="s">
        <v>577</v>
      </c>
    </row>
    <row r="21" spans="2:17" ht="22.15" customHeight="1">
      <c r="N21" s="46" t="s">
        <v>539</v>
      </c>
      <c r="O21" s="46" t="s">
        <v>568</v>
      </c>
      <c r="Q21" s="46" t="s">
        <v>578</v>
      </c>
    </row>
    <row r="22" spans="2:17" ht="22.15" customHeight="1">
      <c r="N22" s="46" t="s">
        <v>392</v>
      </c>
      <c r="O22" s="46" t="s">
        <v>569</v>
      </c>
      <c r="Q22" s="46" t="s">
        <v>574</v>
      </c>
    </row>
    <row r="23" spans="2:17" ht="22.15" customHeight="1">
      <c r="N23" s="46" t="s">
        <v>396</v>
      </c>
      <c r="O23" s="46" t="s">
        <v>570</v>
      </c>
      <c r="Q23" s="46" t="s">
        <v>579</v>
      </c>
    </row>
    <row r="24" spans="2:17" ht="22.15" customHeight="1">
      <c r="N24" s="46" t="s">
        <v>540</v>
      </c>
      <c r="O24" s="46" t="s">
        <v>571</v>
      </c>
    </row>
    <row r="25" spans="2:17" ht="22.15" customHeight="1">
      <c r="N25" s="46" t="s">
        <v>541</v>
      </c>
      <c r="O25" s="46" t="s">
        <v>572</v>
      </c>
    </row>
    <row r="26" spans="2:17" ht="22.15" customHeight="1">
      <c r="N26" s="46" t="s">
        <v>538</v>
      </c>
      <c r="O26" s="46" t="s">
        <v>590</v>
      </c>
    </row>
    <row r="27" spans="2:17" ht="22.15" customHeight="1">
      <c r="N27" s="46" t="s">
        <v>542</v>
      </c>
      <c r="O27" s="46" t="s">
        <v>438</v>
      </c>
    </row>
  </sheetData>
  <mergeCells count="6">
    <mergeCell ref="B17:E17"/>
    <mergeCell ref="B1:E1"/>
    <mergeCell ref="B5:D5"/>
    <mergeCell ref="B8:E8"/>
    <mergeCell ref="B6:E6"/>
    <mergeCell ref="B9:D9"/>
  </mergeCells>
  <conditionalFormatting sqref="Q1:Q15 Q23:Q1048576">
    <cfRule type="duplicateValues" dxfId="25" priority="20"/>
  </conditionalFormatting>
  <conditionalFormatting sqref="Q16">
    <cfRule type="duplicateValues" dxfId="24" priority="7"/>
  </conditionalFormatting>
  <conditionalFormatting sqref="Q17">
    <cfRule type="duplicateValues" dxfId="23" priority="6"/>
  </conditionalFormatting>
  <conditionalFormatting sqref="Q18">
    <cfRule type="duplicateValues" dxfId="22" priority="5"/>
  </conditionalFormatting>
  <conditionalFormatting sqref="Q19">
    <cfRule type="duplicateValues" dxfId="21" priority="4"/>
  </conditionalFormatting>
  <conditionalFormatting sqref="Q20">
    <cfRule type="duplicateValues" dxfId="20" priority="3"/>
  </conditionalFormatting>
  <conditionalFormatting sqref="Q21">
    <cfRule type="duplicateValues" dxfId="19" priority="2"/>
  </conditionalFormatting>
  <conditionalFormatting sqref="Q22">
    <cfRule type="duplicateValues" dxfId="18" priority="1"/>
  </conditionalFormatting>
  <dataValidations count="1">
    <dataValidation type="list" allowBlank="1" showInputMessage="1" showErrorMessage="1" sqref="E18 E16" xr:uid="{00000000-0002-0000-0100-000000000000}">
      <formula1>"1,0"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3" name="Button 3">
              <controlPr defaultSize="0" print="0" autoFill="0" autoPict="0" macro="[0]!Translate.Translate">
                <anchor moveWithCells="1" sizeWithCells="1">
                  <from>
                    <xdr:col>1</xdr:col>
                    <xdr:colOff>19050</xdr:colOff>
                    <xdr:row>5</xdr:row>
                    <xdr:rowOff>19050</xdr:rowOff>
                  </from>
                  <to>
                    <xdr:col>5</xdr:col>
                    <xdr:colOff>0</xdr:colOff>
                    <xdr:row>5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4" name="Button 4">
              <controlPr defaultSize="0" print="0" autoFill="0" autoPict="0" macro="[0]!FillPhotos">
                <anchor moveWithCells="1" sizeWithCells="1">
                  <from>
                    <xdr:col>1</xdr:col>
                    <xdr:colOff>19050</xdr:colOff>
                    <xdr:row>16</xdr:row>
                    <xdr:rowOff>19050</xdr:rowOff>
                  </from>
                  <to>
                    <xdr:col>5</xdr:col>
                    <xdr:colOff>0</xdr:colOff>
                    <xdr:row>16</xdr:row>
                    <xdr:rowOff>266700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4">
    <tabColor theme="4" tint="0.39997558519241921"/>
  </sheetPr>
  <dimension ref="B1:G30"/>
  <sheetViews>
    <sheetView topLeftCell="A4" workbookViewId="0">
      <selection activeCell="E28" sqref="E28"/>
    </sheetView>
  </sheetViews>
  <sheetFormatPr defaultColWidth="12.42578125" defaultRowHeight="15.75"/>
  <cols>
    <col min="1" max="1" width="5.85546875" style="17" customWidth="1"/>
    <col min="2" max="2" width="29.42578125" style="17" customWidth="1"/>
    <col min="3" max="3" width="25.7109375" style="17" customWidth="1"/>
    <col min="4" max="4" width="8.28515625" style="17" customWidth="1"/>
    <col min="5" max="5" width="30.28515625" style="17" bestFit="1" customWidth="1"/>
    <col min="6" max="6" width="16.5703125" style="135" bestFit="1" customWidth="1"/>
    <col min="7" max="7" width="19.140625" style="136" bestFit="1" customWidth="1"/>
    <col min="8" max="16384" width="12.42578125" style="17"/>
  </cols>
  <sheetData>
    <row r="1" spans="2:7" ht="16.5" thickBot="1">
      <c r="B1" s="16" t="s">
        <v>794</v>
      </c>
      <c r="C1" s="16" t="s">
        <v>795</v>
      </c>
      <c r="D1" s="16" t="s">
        <v>793</v>
      </c>
      <c r="E1" s="137" t="s">
        <v>796</v>
      </c>
      <c r="F1" s="133" t="str" cm="1">
        <f t="array" ref="F1:G29">_xlfn.SORTBY(B2:C30,D2:D30,-1)</f>
        <v>Natural straw</v>
      </c>
      <c r="G1" s="134" t="str">
        <v>солома</v>
      </c>
    </row>
    <row r="2" spans="2:7" ht="18.75">
      <c r="B2" s="18" t="s">
        <v>405</v>
      </c>
      <c r="C2" s="19" t="s">
        <v>797</v>
      </c>
      <c r="D2" s="19">
        <f t="shared" ref="D2:D30" si="0">LEN(B2)</f>
        <v>2</v>
      </c>
      <c r="E2" s="138"/>
      <c r="F2" s="135" t="str">
        <v>TOQUILLA PALM</v>
      </c>
      <c r="G2" s="136" t="str">
        <v>солома Токилла</v>
      </c>
    </row>
    <row r="3" spans="2:7" ht="18.75">
      <c r="B3" s="22" t="s">
        <v>419</v>
      </c>
      <c r="C3" s="23" t="s">
        <v>797</v>
      </c>
      <c r="D3" s="23">
        <f t="shared" si="0"/>
        <v>4</v>
      </c>
      <c r="F3" s="135" t="str">
        <v>Raffia straw</v>
      </c>
      <c r="G3" s="136" t="str">
        <v>солома рафия</v>
      </c>
    </row>
    <row r="4" spans="2:7" ht="18.75">
      <c r="B4" s="20" t="s">
        <v>406</v>
      </c>
      <c r="C4" s="21" t="s">
        <v>797</v>
      </c>
      <c r="D4" s="21">
        <f t="shared" si="0"/>
        <v>2</v>
      </c>
      <c r="F4" s="135" t="str">
        <v>Paper straw</v>
      </c>
      <c r="G4" s="136" t="str">
        <v>бумага</v>
      </c>
    </row>
    <row r="5" spans="2:7" ht="18.75">
      <c r="B5" s="20" t="s">
        <v>407</v>
      </c>
      <c r="C5" s="21" t="s">
        <v>798</v>
      </c>
      <c r="D5" s="21">
        <f t="shared" si="0"/>
        <v>3</v>
      </c>
      <c r="F5" s="135" t="str">
        <v>RABBIT FUR</v>
      </c>
      <c r="G5" s="136" t="str">
        <v>пух кролика</v>
      </c>
    </row>
    <row r="6" spans="2:7" ht="18.75">
      <c r="B6" s="20" t="s">
        <v>412</v>
      </c>
      <c r="C6" s="21" t="s">
        <v>799</v>
      </c>
      <c r="D6" s="21">
        <f t="shared" si="0"/>
        <v>7</v>
      </c>
      <c r="F6" s="135" t="str">
        <v>BEAVER FUR</v>
      </c>
      <c r="G6" s="136" t="str">
        <v>пух бобра</v>
      </c>
    </row>
    <row r="7" spans="2:7" ht="18.75">
      <c r="B7" s="22" t="s">
        <v>418</v>
      </c>
      <c r="C7" s="23" t="s">
        <v>798</v>
      </c>
      <c r="D7" s="23">
        <f t="shared" si="0"/>
        <v>8</v>
      </c>
      <c r="F7" s="135" t="str">
        <v>Polyester</v>
      </c>
      <c r="G7" s="136" t="str">
        <v>полиэстер</v>
      </c>
    </row>
    <row r="8" spans="2:7" ht="18.75">
      <c r="B8" s="20" t="s">
        <v>403</v>
      </c>
      <c r="C8" s="21" t="s">
        <v>800</v>
      </c>
      <c r="D8" s="21">
        <f t="shared" si="0"/>
        <v>2</v>
      </c>
      <c r="F8" s="135" t="str">
        <v>Seagrass</v>
      </c>
      <c r="G8" s="136" t="str">
        <v>солома</v>
      </c>
    </row>
    <row r="9" spans="2:7" ht="18.75">
      <c r="B9" s="22" t="s">
        <v>416</v>
      </c>
      <c r="C9" s="23" t="s">
        <v>801</v>
      </c>
      <c r="D9" s="23">
        <f t="shared" si="0"/>
        <v>12</v>
      </c>
      <c r="F9" s="135" t="str">
        <v>Spandex</v>
      </c>
      <c r="G9" s="136" t="str">
        <v>спандекс</v>
      </c>
    </row>
    <row r="10" spans="2:7" ht="18.75">
      <c r="B10" s="20" t="s">
        <v>413</v>
      </c>
      <c r="C10" s="21" t="s">
        <v>802</v>
      </c>
      <c r="D10" s="21">
        <f t="shared" si="0"/>
        <v>2</v>
      </c>
      <c r="F10" s="135" t="str">
        <v>LEATHER</v>
      </c>
      <c r="G10" s="136" t="str">
        <v>кожа</v>
      </c>
    </row>
    <row r="11" spans="2:7" ht="18.75">
      <c r="B11" s="20" t="s">
        <v>410</v>
      </c>
      <c r="C11" s="21" t="s">
        <v>803</v>
      </c>
      <c r="D11" s="21">
        <f t="shared" si="0"/>
        <v>9</v>
      </c>
      <c r="F11" s="135" t="str">
        <v>Cotton</v>
      </c>
      <c r="G11" s="136" t="str">
        <v>хлопок</v>
      </c>
    </row>
    <row r="12" spans="2:7" ht="18.75">
      <c r="B12" s="20" t="s">
        <v>402</v>
      </c>
      <c r="C12" s="21" t="s">
        <v>803</v>
      </c>
      <c r="D12" s="21">
        <f t="shared" si="0"/>
        <v>3</v>
      </c>
      <c r="F12" s="135" t="str">
        <v>Linen</v>
      </c>
      <c r="G12" s="136" t="str">
        <v>лен</v>
      </c>
    </row>
    <row r="13" spans="2:7" ht="18.75">
      <c r="B13" s="22" t="s">
        <v>415</v>
      </c>
      <c r="C13" s="23" t="s">
        <v>804</v>
      </c>
      <c r="D13" s="23">
        <f t="shared" si="0"/>
        <v>11</v>
      </c>
      <c r="F13" s="135" t="str">
        <v>PAPER</v>
      </c>
      <c r="G13" s="136" t="str">
        <v>бумага</v>
      </c>
    </row>
    <row r="14" spans="2:7" ht="18.75">
      <c r="B14" s="20" t="s">
        <v>401</v>
      </c>
      <c r="C14" s="21" t="s">
        <v>805</v>
      </c>
      <c r="D14" s="21">
        <f t="shared" si="0"/>
        <v>2</v>
      </c>
      <c r="F14" s="135" t="str">
        <v>RAYON</v>
      </c>
      <c r="G14" s="136" t="str">
        <v>вискоза</v>
      </c>
    </row>
    <row r="15" spans="2:7" ht="18.75">
      <c r="B15" s="20" t="s">
        <v>404</v>
      </c>
      <c r="C15" s="21" t="s">
        <v>806</v>
      </c>
      <c r="D15" s="21">
        <f t="shared" si="0"/>
        <v>4</v>
      </c>
      <c r="F15" s="135" t="str">
        <v>Wool</v>
      </c>
      <c r="G15" s="136" t="str">
        <v>шерсть</v>
      </c>
    </row>
    <row r="16" spans="2:7" ht="18.75">
      <c r="B16" s="20" t="s">
        <v>409</v>
      </c>
      <c r="C16" s="21" t="s">
        <v>807</v>
      </c>
      <c r="D16" s="21">
        <f t="shared" si="0"/>
        <v>4</v>
      </c>
      <c r="F16" s="135" t="str">
        <v>NSSW</v>
      </c>
      <c r="G16" s="136" t="str">
        <v>кожа</v>
      </c>
    </row>
    <row r="17" spans="2:7" ht="18.75">
      <c r="B17" s="22" t="s">
        <v>417</v>
      </c>
      <c r="C17" s="23" t="s">
        <v>798</v>
      </c>
      <c r="D17" s="23">
        <f t="shared" si="0"/>
        <v>13</v>
      </c>
      <c r="F17" s="135" t="str">
        <v>NSBU</v>
      </c>
      <c r="G17" s="136" t="str">
        <v>натуральная кожа</v>
      </c>
    </row>
    <row r="18" spans="2:7" ht="18.75">
      <c r="B18" s="22" t="s">
        <v>414</v>
      </c>
      <c r="C18" s="23" t="s">
        <v>808</v>
      </c>
      <c r="D18" s="23">
        <f t="shared" si="0"/>
        <v>5</v>
      </c>
      <c r="F18" s="135" t="str">
        <v>STR</v>
      </c>
      <c r="G18" s="136" t="str">
        <v>солома</v>
      </c>
    </row>
    <row r="19" spans="2:7" ht="18.75">
      <c r="B19" s="20" t="s">
        <v>400</v>
      </c>
      <c r="C19" s="21" t="s">
        <v>808</v>
      </c>
      <c r="D19" s="21">
        <f t="shared" si="0"/>
        <v>2</v>
      </c>
      <c r="F19" s="135" t="str">
        <v>PES</v>
      </c>
      <c r="G19" s="136" t="str">
        <v>полиэстер</v>
      </c>
    </row>
    <row r="20" spans="2:7" ht="18.75">
      <c r="B20" s="20" t="s">
        <v>398</v>
      </c>
      <c r="C20" s="21" t="s">
        <v>809</v>
      </c>
      <c r="D20" s="21">
        <f t="shared" si="0"/>
        <v>2</v>
      </c>
      <c r="F20" s="135" t="str">
        <v>WV</v>
      </c>
      <c r="G20" s="136" t="str">
        <v>шерсть</v>
      </c>
    </row>
    <row r="21" spans="2:7" ht="18.75">
      <c r="B21" s="20" t="s">
        <v>399</v>
      </c>
      <c r="C21" s="21" t="s">
        <v>810</v>
      </c>
      <c r="D21" s="21">
        <f t="shared" si="0"/>
        <v>2</v>
      </c>
      <c r="F21" s="135" t="str">
        <v>WO</v>
      </c>
      <c r="G21" s="136" t="str">
        <v>шерсть</v>
      </c>
    </row>
    <row r="22" spans="2:7" ht="18.75">
      <c r="B22" s="20" t="s">
        <v>408</v>
      </c>
      <c r="C22" s="21" t="s">
        <v>811</v>
      </c>
      <c r="D22" s="21">
        <f t="shared" si="0"/>
        <v>2</v>
      </c>
      <c r="F22" s="135" t="str">
        <v>SE</v>
      </c>
      <c r="G22" s="136" t="str">
        <v>шелк</v>
      </c>
    </row>
    <row r="23" spans="2:7" ht="18.75">
      <c r="B23" s="20" t="s">
        <v>411</v>
      </c>
      <c r="C23" s="21" t="s">
        <v>812</v>
      </c>
      <c r="D23" s="21">
        <f t="shared" si="0"/>
        <v>6</v>
      </c>
      <c r="F23" s="135" t="str">
        <v>Pu</v>
      </c>
      <c r="G23" s="136" t="str">
        <v>полиуретан</v>
      </c>
    </row>
    <row r="24" spans="2:7" ht="18.75">
      <c r="B24" s="20" t="s">
        <v>826</v>
      </c>
      <c r="C24" s="21" t="s">
        <v>827</v>
      </c>
      <c r="D24" s="21">
        <f t="shared" si="0"/>
        <v>13</v>
      </c>
      <c r="F24" s="135" t="str">
        <v>PA</v>
      </c>
      <c r="G24" s="136" t="str">
        <v>полиамид</v>
      </c>
    </row>
    <row r="25" spans="2:7" ht="18.75">
      <c r="B25" s="20" t="s">
        <v>828</v>
      </c>
      <c r="C25" s="21" t="s">
        <v>804</v>
      </c>
      <c r="D25" s="21">
        <f t="shared" si="0"/>
        <v>5</v>
      </c>
      <c r="F25" s="135" t="str">
        <v>LI</v>
      </c>
      <c r="G25" s="136" t="str">
        <v>лен</v>
      </c>
    </row>
    <row r="26" spans="2:7" ht="18.75">
      <c r="B26" s="20" t="s">
        <v>836</v>
      </c>
      <c r="C26" s="21" t="s">
        <v>811</v>
      </c>
      <c r="D26" s="21">
        <f t="shared" si="0"/>
        <v>5</v>
      </c>
      <c r="F26" s="135" t="str">
        <v>HA</v>
      </c>
      <c r="G26" s="136" t="str">
        <v>конопля</v>
      </c>
    </row>
    <row r="27" spans="2:7" ht="18.75">
      <c r="B27" s="20" t="s">
        <v>837</v>
      </c>
      <c r="C27" s="21" t="s">
        <v>839</v>
      </c>
      <c r="D27" s="21">
        <f t="shared" si="0"/>
        <v>10</v>
      </c>
      <c r="F27" s="135" t="str">
        <v>EL</v>
      </c>
      <c r="G27" s="136" t="str">
        <v>эластан</v>
      </c>
    </row>
    <row r="28" spans="2:7" ht="18.75">
      <c r="B28" s="20" t="s">
        <v>838</v>
      </c>
      <c r="C28" s="21" t="s">
        <v>860</v>
      </c>
      <c r="D28" s="21">
        <f t="shared" si="0"/>
        <v>10</v>
      </c>
      <c r="F28" s="135" t="str">
        <v>CV</v>
      </c>
      <c r="G28" s="136" t="str">
        <v>вискоза</v>
      </c>
    </row>
    <row r="29" spans="2:7" ht="18.75">
      <c r="B29" s="20" t="s">
        <v>861</v>
      </c>
      <c r="C29" s="21" t="s">
        <v>806</v>
      </c>
      <c r="D29" s="21">
        <f t="shared" si="0"/>
        <v>7</v>
      </c>
      <c r="F29" s="135" t="str">
        <v>CO</v>
      </c>
      <c r="G29" s="136" t="str">
        <v>хлопок</v>
      </c>
    </row>
    <row r="30" spans="2:7" ht="18.75">
      <c r="B30" s="131" t="s">
        <v>397</v>
      </c>
      <c r="C30" s="132" t="s">
        <v>812</v>
      </c>
      <c r="D30" s="132">
        <f t="shared" si="0"/>
        <v>2</v>
      </c>
    </row>
  </sheetData>
  <conditionalFormatting sqref="F1:F1048576">
    <cfRule type="duplicateValues" dxfId="17" priority="1"/>
  </conditionalFormatting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5">
    <tabColor theme="4" tint="0.39997558519241921"/>
  </sheetPr>
  <dimension ref="A1:AF84"/>
  <sheetViews>
    <sheetView workbookViewId="0">
      <selection activeCell="D15" sqref="D15"/>
    </sheetView>
  </sheetViews>
  <sheetFormatPr defaultColWidth="8.85546875" defaultRowHeight="15"/>
  <cols>
    <col min="1" max="1" width="2.85546875" style="4" customWidth="1"/>
    <col min="2" max="2" width="18" style="7" customWidth="1"/>
    <col min="3" max="3" width="18" style="8" customWidth="1"/>
    <col min="4" max="4" width="18" style="7" customWidth="1"/>
    <col min="5" max="5" width="2.85546875" style="4" customWidth="1"/>
    <col min="6" max="6" width="22.140625" style="4" customWidth="1"/>
    <col min="7" max="7" width="30.42578125" style="4" customWidth="1"/>
    <col min="8" max="8" width="20" style="4" customWidth="1"/>
    <col min="9" max="9" width="38.140625" style="4" customWidth="1"/>
    <col min="10" max="10" width="2.85546875" style="4" customWidth="1"/>
    <col min="11" max="11" width="35.85546875" style="4" customWidth="1"/>
    <col min="12" max="32" width="8.85546875" style="4"/>
  </cols>
  <sheetData>
    <row r="1" spans="1:11" ht="36" customHeight="1">
      <c r="A1" s="1" t="s">
        <v>40</v>
      </c>
      <c r="B1" s="2" t="s">
        <v>0</v>
      </c>
      <c r="C1" s="3" t="s">
        <v>1</v>
      </c>
      <c r="D1" s="2" t="s">
        <v>2</v>
      </c>
      <c r="F1" s="5" t="s">
        <v>28</v>
      </c>
      <c r="G1" s="5" t="s">
        <v>29</v>
      </c>
      <c r="I1" s="6" t="s">
        <v>41</v>
      </c>
      <c r="K1" s="5" t="s">
        <v>42</v>
      </c>
    </row>
    <row r="2" spans="1:11" ht="15.75">
      <c r="B2" s="7" t="s">
        <v>3</v>
      </c>
      <c r="C2" s="8" t="str">
        <f>IF(B2&lt;&gt;"",$A$1&amp;" "&amp;B2,"")</f>
        <v>100% Конопля</v>
      </c>
      <c r="D2" s="7" t="s">
        <v>4</v>
      </c>
      <c r="F2" s="9" t="s">
        <v>30</v>
      </c>
      <c r="G2" s="9" t="s">
        <v>31</v>
      </c>
      <c r="I2" s="10" t="s">
        <v>5</v>
      </c>
      <c r="K2" s="10" t="s">
        <v>46</v>
      </c>
    </row>
    <row r="3" spans="1:11" ht="15.75">
      <c r="B3" s="7" t="s">
        <v>5</v>
      </c>
      <c r="C3" s="8" t="str">
        <f t="shared" ref="C3:C25" si="0">IF(B3&lt;&gt;"",$A$1&amp;" "&amp;B3,"")</f>
        <v>100% Кожа</v>
      </c>
      <c r="D3" s="7" t="s">
        <v>5</v>
      </c>
      <c r="F3" s="9" t="s">
        <v>32</v>
      </c>
      <c r="G3" s="9" t="s">
        <v>5</v>
      </c>
      <c r="I3" s="11" t="s">
        <v>15</v>
      </c>
      <c r="K3" s="10" t="s">
        <v>33</v>
      </c>
    </row>
    <row r="4" spans="1:11" ht="15.75">
      <c r="B4" s="7" t="s">
        <v>6</v>
      </c>
      <c r="C4" s="8" t="str">
        <f t="shared" si="0"/>
        <v>100% Солома</v>
      </c>
      <c r="D4" s="7" t="s">
        <v>4</v>
      </c>
      <c r="F4" s="9" t="s">
        <v>33</v>
      </c>
      <c r="G4" s="9" t="s">
        <v>34</v>
      </c>
      <c r="I4" s="10" t="s">
        <v>31</v>
      </c>
      <c r="K4" s="10" t="s">
        <v>36</v>
      </c>
    </row>
    <row r="5" spans="1:11" ht="25.5">
      <c r="B5" s="7" t="s">
        <v>7</v>
      </c>
      <c r="C5" s="8" t="str">
        <f t="shared" si="0"/>
        <v>100% Солома Абака</v>
      </c>
      <c r="D5" s="7" t="s">
        <v>4</v>
      </c>
      <c r="F5" s="9" t="s">
        <v>35</v>
      </c>
      <c r="G5" s="9" t="s">
        <v>4</v>
      </c>
      <c r="I5" s="10" t="s">
        <v>11</v>
      </c>
      <c r="K5" s="10" t="s">
        <v>38</v>
      </c>
    </row>
    <row r="6" spans="1:11" ht="25.5">
      <c r="B6" s="7" t="s">
        <v>8</v>
      </c>
      <c r="C6" s="8" t="str">
        <f t="shared" si="0"/>
        <v>100% Солома Рами</v>
      </c>
      <c r="D6" s="7" t="s">
        <v>4</v>
      </c>
      <c r="F6" s="9" t="s">
        <v>36</v>
      </c>
      <c r="G6" s="9" t="s">
        <v>4</v>
      </c>
      <c r="I6" s="10" t="s">
        <v>34</v>
      </c>
      <c r="K6" s="10" t="s">
        <v>516</v>
      </c>
    </row>
    <row r="7" spans="1:11" ht="15.75">
      <c r="B7" s="7" t="s">
        <v>9</v>
      </c>
      <c r="C7" s="8" t="str">
        <f t="shared" si="0"/>
        <v>100% Бумага</v>
      </c>
      <c r="D7" s="7" t="s">
        <v>4</v>
      </c>
      <c r="F7" s="9" t="s">
        <v>37</v>
      </c>
      <c r="G7" s="9" t="s">
        <v>15</v>
      </c>
      <c r="I7" s="10" t="s">
        <v>4</v>
      </c>
      <c r="K7" s="10" t="s">
        <v>32</v>
      </c>
    </row>
    <row r="8" spans="1:11" ht="15.75">
      <c r="B8" s="7" t="s">
        <v>6</v>
      </c>
      <c r="C8" s="8" t="str">
        <f t="shared" si="0"/>
        <v>100% Солома</v>
      </c>
      <c r="D8" s="7" t="s">
        <v>4</v>
      </c>
      <c r="F8" s="9" t="s">
        <v>38</v>
      </c>
      <c r="G8" s="9" t="s">
        <v>11</v>
      </c>
      <c r="K8" s="10" t="s">
        <v>37</v>
      </c>
    </row>
    <row r="9" spans="1:11" ht="25.5">
      <c r="B9" s="7" t="s">
        <v>10</v>
      </c>
      <c r="C9" s="8" t="str">
        <f t="shared" si="0"/>
        <v>100% Пух кролика</v>
      </c>
      <c r="D9" s="7" t="s">
        <v>11</v>
      </c>
      <c r="F9" s="9" t="s">
        <v>39</v>
      </c>
      <c r="G9" s="9" t="s">
        <v>15</v>
      </c>
      <c r="K9" s="10" t="s">
        <v>35</v>
      </c>
    </row>
    <row r="10" spans="1:11" ht="25.5">
      <c r="B10" s="7" t="s">
        <v>12</v>
      </c>
      <c r="C10" s="8" t="str">
        <f t="shared" si="0"/>
        <v>100% Солома Panama</v>
      </c>
      <c r="D10" s="7" t="s">
        <v>4</v>
      </c>
      <c r="K10" s="10" t="s">
        <v>30</v>
      </c>
    </row>
    <row r="11" spans="1:11" ht="25.5">
      <c r="B11" s="7" t="s">
        <v>13</v>
      </c>
      <c r="C11" s="8" t="str">
        <f t="shared" si="0"/>
        <v>100% Натуральная кожа</v>
      </c>
      <c r="D11" s="7" t="s">
        <v>5</v>
      </c>
      <c r="K11" s="10" t="s">
        <v>43</v>
      </c>
    </row>
    <row r="12" spans="1:11" ht="15.75">
      <c r="B12" s="7" t="s">
        <v>14</v>
      </c>
      <c r="C12" s="8" t="str">
        <f t="shared" si="0"/>
        <v>100% Хлопок</v>
      </c>
      <c r="D12" s="7" t="s">
        <v>15</v>
      </c>
      <c r="K12" s="10" t="s">
        <v>39</v>
      </c>
    </row>
    <row r="13" spans="1:11" ht="25.5">
      <c r="B13" s="7" t="s">
        <v>16</v>
      </c>
      <c r="C13" s="8" t="str">
        <f t="shared" si="0"/>
        <v>100% Солома Токилла</v>
      </c>
      <c r="D13" s="7" t="s">
        <v>4</v>
      </c>
      <c r="K13" s="10" t="s">
        <v>44</v>
      </c>
    </row>
    <row r="14" spans="1:11" ht="25.5">
      <c r="B14" s="7" t="s">
        <v>17</v>
      </c>
      <c r="C14" s="8" t="str">
        <f t="shared" si="0"/>
        <v>100% Бумага шантунг</v>
      </c>
      <c r="D14" s="7" t="s">
        <v>4</v>
      </c>
      <c r="K14" s="10" t="s">
        <v>45</v>
      </c>
    </row>
    <row r="15" spans="1:11" ht="25.5">
      <c r="B15" s="7" t="s">
        <v>18</v>
      </c>
      <c r="C15" s="8" t="str">
        <f t="shared" si="0"/>
        <v>100% Солома бангора</v>
      </c>
      <c r="D15" s="7" t="s">
        <v>4</v>
      </c>
    </row>
    <row r="16" spans="1:11" ht="25.5">
      <c r="B16" s="7" t="s">
        <v>19</v>
      </c>
      <c r="C16" s="8" t="str">
        <f t="shared" si="0"/>
        <v>100% Натуральня кожа</v>
      </c>
      <c r="D16" s="7" t="s">
        <v>5</v>
      </c>
    </row>
    <row r="17" spans="2:6">
      <c r="B17" s="7" t="s">
        <v>20</v>
      </c>
      <c r="C17" s="8" t="str">
        <f t="shared" si="0"/>
        <v>100% Лен</v>
      </c>
      <c r="D17" s="7" t="s">
        <v>15</v>
      </c>
    </row>
    <row r="18" spans="2:6">
      <c r="B18" s="7" t="s">
        <v>21</v>
      </c>
      <c r="C18" s="8" t="str">
        <f t="shared" si="0"/>
        <v>100% Солома Тойо</v>
      </c>
      <c r="D18" s="7" t="s">
        <v>4</v>
      </c>
    </row>
    <row r="19" spans="2:6">
      <c r="B19" s="7" t="s">
        <v>22</v>
      </c>
      <c r="C19" s="8" t="str">
        <f t="shared" si="0"/>
        <v>100% Овечья кожа</v>
      </c>
      <c r="D19" s="7" t="s">
        <v>5</v>
      </c>
    </row>
    <row r="20" spans="2:6" ht="25.5">
      <c r="B20" s="7" t="s">
        <v>23</v>
      </c>
      <c r="C20" s="8" t="str">
        <f t="shared" si="0"/>
        <v>100% Солома Токилья</v>
      </c>
      <c r="D20" s="7" t="s">
        <v>4</v>
      </c>
    </row>
    <row r="21" spans="2:6" ht="25.5">
      <c r="B21" s="7" t="s">
        <v>24</v>
      </c>
      <c r="C21" s="8" t="str">
        <f t="shared" si="0"/>
        <v>100% Солома Рафия</v>
      </c>
      <c r="D21" s="7" t="s">
        <v>4</v>
      </c>
    </row>
    <row r="22" spans="2:6">
      <c r="B22" s="7" t="s">
        <v>25</v>
      </c>
      <c r="C22" s="8" t="str">
        <f t="shared" si="0"/>
        <v>100% Вискоза</v>
      </c>
      <c r="D22" s="7" t="s">
        <v>15</v>
      </c>
    </row>
    <row r="23" spans="2:6" ht="25.5">
      <c r="B23" s="7" t="s">
        <v>26</v>
      </c>
      <c r="C23" s="8" t="str">
        <f t="shared" si="0"/>
        <v>100% Бумажная солома</v>
      </c>
      <c r="D23" s="7" t="s">
        <v>4</v>
      </c>
    </row>
    <row r="24" spans="2:6" ht="25.5">
      <c r="B24" s="7" t="s">
        <v>827</v>
      </c>
      <c r="C24" s="8" t="str">
        <f t="shared" si="0"/>
        <v>100% солома Токилла</v>
      </c>
      <c r="D24" s="7" t="s">
        <v>4</v>
      </c>
    </row>
    <row r="25" spans="2:6" ht="25.5">
      <c r="B25" s="7" t="s">
        <v>27</v>
      </c>
      <c r="C25" s="8" t="str">
        <f t="shared" si="0"/>
        <v>100% Солома Панама</v>
      </c>
      <c r="D25" s="7" t="s">
        <v>4</v>
      </c>
      <c r="F25" s="12"/>
    </row>
    <row r="26" spans="2:6">
      <c r="C26" s="8" t="s">
        <v>47</v>
      </c>
      <c r="F26" s="12"/>
    </row>
    <row r="27" spans="2:6">
      <c r="C27" s="8" t="s">
        <v>47</v>
      </c>
      <c r="F27" s="12"/>
    </row>
    <row r="28" spans="2:6">
      <c r="C28" s="8" t="s">
        <v>47</v>
      </c>
      <c r="F28" s="12"/>
    </row>
    <row r="29" spans="2:6">
      <c r="C29" s="8" t="s">
        <v>47</v>
      </c>
      <c r="F29" s="12"/>
    </row>
    <row r="30" spans="2:6">
      <c r="C30" s="8" t="s">
        <v>47</v>
      </c>
      <c r="F30" s="12"/>
    </row>
    <row r="31" spans="2:6">
      <c r="C31" s="8" t="s">
        <v>47</v>
      </c>
      <c r="F31" s="12"/>
    </row>
    <row r="32" spans="2:6">
      <c r="C32" s="8" t="s">
        <v>47</v>
      </c>
      <c r="F32" s="12"/>
    </row>
    <row r="33" spans="3:6">
      <c r="C33" s="8" t="s">
        <v>47</v>
      </c>
      <c r="F33" s="12"/>
    </row>
    <row r="34" spans="3:6">
      <c r="C34" s="8" t="s">
        <v>47</v>
      </c>
      <c r="F34" s="12"/>
    </row>
    <row r="35" spans="3:6">
      <c r="C35" s="8" t="s">
        <v>47</v>
      </c>
      <c r="F35" s="12"/>
    </row>
    <row r="36" spans="3:6">
      <c r="C36" s="8" t="s">
        <v>47</v>
      </c>
      <c r="F36" s="12"/>
    </row>
    <row r="37" spans="3:6">
      <c r="C37" s="8" t="s">
        <v>47</v>
      </c>
      <c r="F37" s="12"/>
    </row>
    <row r="38" spans="3:6">
      <c r="C38" s="8" t="s">
        <v>47</v>
      </c>
      <c r="F38" s="12"/>
    </row>
    <row r="39" spans="3:6">
      <c r="C39" s="8" t="s">
        <v>47</v>
      </c>
      <c r="F39" s="12"/>
    </row>
    <row r="40" spans="3:6">
      <c r="C40" s="8" t="s">
        <v>47</v>
      </c>
      <c r="F40" s="12"/>
    </row>
    <row r="41" spans="3:6">
      <c r="C41" s="8" t="s">
        <v>47</v>
      </c>
      <c r="F41" s="12"/>
    </row>
    <row r="42" spans="3:6">
      <c r="C42" s="8" t="s">
        <v>47</v>
      </c>
      <c r="F42" s="12"/>
    </row>
    <row r="43" spans="3:6">
      <c r="C43" s="8" t="s">
        <v>47</v>
      </c>
      <c r="F43" s="12"/>
    </row>
    <row r="44" spans="3:6">
      <c r="C44" s="8" t="s">
        <v>47</v>
      </c>
      <c r="F44" s="12"/>
    </row>
    <row r="45" spans="3:6">
      <c r="C45" s="8" t="s">
        <v>47</v>
      </c>
      <c r="F45" s="12"/>
    </row>
    <row r="46" spans="3:6">
      <c r="C46" s="8" t="s">
        <v>47</v>
      </c>
      <c r="F46" s="12"/>
    </row>
    <row r="47" spans="3:6">
      <c r="C47" s="8" t="s">
        <v>47</v>
      </c>
      <c r="F47" s="12"/>
    </row>
    <row r="48" spans="3:6">
      <c r="C48" s="8" t="s">
        <v>47</v>
      </c>
      <c r="F48" s="12"/>
    </row>
    <row r="49" spans="3:6">
      <c r="C49" s="8" t="s">
        <v>47</v>
      </c>
      <c r="F49" s="12"/>
    </row>
    <row r="50" spans="3:6">
      <c r="C50" s="8" t="s">
        <v>47</v>
      </c>
      <c r="F50" s="12"/>
    </row>
    <row r="51" spans="3:6">
      <c r="C51" s="8" t="s">
        <v>47</v>
      </c>
      <c r="F51" s="12"/>
    </row>
    <row r="52" spans="3:6">
      <c r="C52" s="8" t="s">
        <v>47</v>
      </c>
      <c r="F52" s="12"/>
    </row>
    <row r="53" spans="3:6">
      <c r="C53" s="8" t="s">
        <v>47</v>
      </c>
      <c r="F53" s="12"/>
    </row>
    <row r="54" spans="3:6">
      <c r="C54" s="8" t="s">
        <v>47</v>
      </c>
      <c r="F54" s="12"/>
    </row>
    <row r="55" spans="3:6">
      <c r="C55" s="8" t="s">
        <v>47</v>
      </c>
      <c r="F55" s="12"/>
    </row>
    <row r="56" spans="3:6">
      <c r="C56" s="8" t="s">
        <v>47</v>
      </c>
      <c r="F56" s="12"/>
    </row>
    <row r="57" spans="3:6">
      <c r="C57" s="8" t="s">
        <v>47</v>
      </c>
      <c r="F57" s="12"/>
    </row>
    <row r="58" spans="3:6">
      <c r="C58" s="8" t="s">
        <v>47</v>
      </c>
      <c r="F58" s="12"/>
    </row>
    <row r="59" spans="3:6">
      <c r="F59" s="12"/>
    </row>
    <row r="60" spans="3:6">
      <c r="F60" s="12"/>
    </row>
    <row r="61" spans="3:6">
      <c r="F61" s="12"/>
    </row>
    <row r="62" spans="3:6">
      <c r="F62" s="12"/>
    </row>
    <row r="63" spans="3:6">
      <c r="F63" s="12"/>
    </row>
    <row r="64" spans="3:6">
      <c r="F64" s="12"/>
    </row>
    <row r="65" spans="6:6">
      <c r="F65" s="12"/>
    </row>
    <row r="66" spans="6:6">
      <c r="F66" s="12"/>
    </row>
    <row r="67" spans="6:6">
      <c r="F67" s="12"/>
    </row>
    <row r="68" spans="6:6">
      <c r="F68" s="12"/>
    </row>
    <row r="69" spans="6:6">
      <c r="F69" s="12"/>
    </row>
    <row r="70" spans="6:6">
      <c r="F70" s="12"/>
    </row>
    <row r="71" spans="6:6">
      <c r="F71" s="12"/>
    </row>
    <row r="72" spans="6:6">
      <c r="F72" s="12"/>
    </row>
    <row r="73" spans="6:6">
      <c r="F73" s="12"/>
    </row>
    <row r="74" spans="6:6">
      <c r="F74" s="12"/>
    </row>
    <row r="75" spans="6:6">
      <c r="F75" s="12"/>
    </row>
    <row r="76" spans="6:6">
      <c r="F76" s="12"/>
    </row>
    <row r="77" spans="6:6">
      <c r="F77" s="12"/>
    </row>
    <row r="78" spans="6:6">
      <c r="F78" s="12"/>
    </row>
    <row r="79" spans="6:6">
      <c r="F79" s="12"/>
    </row>
    <row r="80" spans="6:6">
      <c r="F80" s="12"/>
    </row>
    <row r="81" spans="6:6">
      <c r="F81" s="12"/>
    </row>
    <row r="82" spans="6:6">
      <c r="F82" s="12"/>
    </row>
    <row r="83" spans="6:6">
      <c r="F83" s="12"/>
    </row>
    <row r="84" spans="6:6">
      <c r="F84" s="12"/>
    </row>
  </sheetData>
  <conditionalFormatting sqref="C1:C1048576">
    <cfRule type="expression" dxfId="16" priority="3">
      <formula>NOT(COUNTBLANK($A1:$AN1)&gt;=40)</formula>
    </cfRule>
  </conditionalFormatting>
  <conditionalFormatting sqref="B2:B101">
    <cfRule type="expression" dxfId="15" priority="2">
      <formula>NOT(COUNTBLANK($A2:$AN2)&gt;=40)</formula>
    </cfRule>
  </conditionalFormatting>
  <conditionalFormatting sqref="D2:D101">
    <cfRule type="expression" dxfId="14" priority="1">
      <formula>NOT(COUNTBLANK($A2:$AN2)&gt;=40)</formula>
    </cfRule>
  </conditionalFormatting>
  <dataValidations count="2">
    <dataValidation type="list" allowBlank="1" showInputMessage="1" showErrorMessage="1" sqref="F1:F1048576" xr:uid="{00000000-0002-0000-0300-000000000000}">
      <formula1>Типы1С</formula1>
    </dataValidation>
    <dataValidation type="list" allowBlank="1" showInputMessage="1" showErrorMessage="1" sqref="G1:G1048576 D1:D1048576" xr:uid="{00000000-0002-0000-0300-000001000000}">
      <formula1>ТипыТехничка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Лист6">
    <tabColor theme="4" tint="0.39997558519241921"/>
  </sheetPr>
  <dimension ref="A1:E821"/>
  <sheetViews>
    <sheetView workbookViewId="0">
      <selection activeCell="E26" sqref="E26"/>
    </sheetView>
  </sheetViews>
  <sheetFormatPr defaultColWidth="9.140625" defaultRowHeight="15"/>
  <cols>
    <col min="1" max="1" width="36.140625" style="120" bestFit="1" customWidth="1"/>
    <col min="2" max="2" width="7.28515625" style="121" customWidth="1"/>
    <col min="3" max="3" width="35" style="14" customWidth="1"/>
    <col min="4" max="4" width="14.140625" style="120" customWidth="1"/>
    <col min="5" max="5" width="13.42578125" style="120" customWidth="1"/>
    <col min="6" max="16384" width="9.140625" style="14"/>
  </cols>
  <sheetData>
    <row r="1" spans="1:5" ht="19.5" customHeight="1">
      <c r="A1" s="115" t="s">
        <v>371</v>
      </c>
      <c r="B1" s="116" t="s">
        <v>49</v>
      </c>
      <c r="D1" s="115" t="s">
        <v>48</v>
      </c>
      <c r="E1" s="115" t="s">
        <v>50</v>
      </c>
    </row>
    <row r="2" spans="1:5">
      <c r="A2" s="117" t="s">
        <v>78</v>
      </c>
      <c r="B2" s="118" t="s">
        <v>619</v>
      </c>
      <c r="D2" s="119" t="s">
        <v>52</v>
      </c>
      <c r="E2" s="117" t="s">
        <v>53</v>
      </c>
    </row>
    <row r="3" spans="1:5">
      <c r="A3" s="117" t="s">
        <v>71</v>
      </c>
      <c r="B3" s="118" t="s">
        <v>629</v>
      </c>
      <c r="D3" s="119" t="s">
        <v>54</v>
      </c>
      <c r="E3" s="117" t="s">
        <v>55</v>
      </c>
    </row>
    <row r="4" spans="1:5">
      <c r="A4" s="117" t="s">
        <v>195</v>
      </c>
      <c r="B4" s="118" t="s">
        <v>631</v>
      </c>
      <c r="D4" s="119" t="s">
        <v>56</v>
      </c>
      <c r="E4" s="117" t="s">
        <v>57</v>
      </c>
    </row>
    <row r="5" spans="1:5">
      <c r="A5" s="117" t="s">
        <v>53</v>
      </c>
      <c r="B5" s="118" t="s">
        <v>626</v>
      </c>
      <c r="D5" s="119" t="s">
        <v>59</v>
      </c>
      <c r="E5" s="117" t="s">
        <v>60</v>
      </c>
    </row>
    <row r="6" spans="1:5">
      <c r="A6" s="117" t="s">
        <v>187</v>
      </c>
      <c r="B6" s="118" t="s">
        <v>613</v>
      </c>
      <c r="D6" s="119" t="s">
        <v>62</v>
      </c>
      <c r="E6" s="117" t="s">
        <v>63</v>
      </c>
    </row>
    <row r="7" spans="1:5">
      <c r="A7" s="117" t="s">
        <v>678</v>
      </c>
      <c r="B7" s="118" t="s">
        <v>629</v>
      </c>
      <c r="D7" s="119" t="s">
        <v>64</v>
      </c>
      <c r="E7" s="117" t="s">
        <v>65</v>
      </c>
    </row>
    <row r="8" spans="1:5">
      <c r="A8" s="117" t="s">
        <v>68</v>
      </c>
      <c r="B8" s="118" t="s">
        <v>661</v>
      </c>
      <c r="D8" s="119" t="s">
        <v>67</v>
      </c>
      <c r="E8" s="117" t="s">
        <v>68</v>
      </c>
    </row>
    <row r="9" spans="1:5">
      <c r="A9" s="117" t="s">
        <v>57</v>
      </c>
      <c r="B9" s="118" t="s">
        <v>620</v>
      </c>
      <c r="D9" s="119" t="s">
        <v>70</v>
      </c>
      <c r="E9" s="117" t="s">
        <v>71</v>
      </c>
    </row>
    <row r="10" spans="1:5">
      <c r="A10" s="117" t="s">
        <v>91</v>
      </c>
      <c r="B10" s="118" t="s">
        <v>618</v>
      </c>
      <c r="D10" s="119" t="s">
        <v>73</v>
      </c>
      <c r="E10" s="117" t="s">
        <v>63</v>
      </c>
    </row>
    <row r="11" spans="1:5">
      <c r="A11" s="117" t="s">
        <v>277</v>
      </c>
      <c r="B11" s="118" t="s">
        <v>630</v>
      </c>
      <c r="D11" s="119" t="s">
        <v>75</v>
      </c>
      <c r="E11" s="117" t="s">
        <v>63</v>
      </c>
    </row>
    <row r="12" spans="1:5">
      <c r="A12" s="117" t="s">
        <v>55</v>
      </c>
      <c r="B12" s="118" t="s">
        <v>621</v>
      </c>
      <c r="D12" s="119" t="s">
        <v>77</v>
      </c>
      <c r="E12" s="117" t="s">
        <v>78</v>
      </c>
    </row>
    <row r="13" spans="1:5">
      <c r="A13" s="117" t="s">
        <v>679</v>
      </c>
      <c r="B13" s="118" t="s">
        <v>643</v>
      </c>
      <c r="D13" s="119" t="s">
        <v>80</v>
      </c>
      <c r="E13" s="117" t="s">
        <v>60</v>
      </c>
    </row>
    <row r="14" spans="1:5">
      <c r="A14" s="117" t="s">
        <v>269</v>
      </c>
      <c r="B14" s="118" t="s">
        <v>628</v>
      </c>
      <c r="D14" s="119" t="s">
        <v>82</v>
      </c>
      <c r="E14" s="117" t="s">
        <v>83</v>
      </c>
    </row>
    <row r="15" spans="1:5">
      <c r="A15" s="117" t="s">
        <v>282</v>
      </c>
      <c r="B15" s="118" t="s">
        <v>680</v>
      </c>
      <c r="D15" s="119" t="s">
        <v>85</v>
      </c>
      <c r="E15" s="117" t="s">
        <v>86</v>
      </c>
    </row>
    <row r="16" spans="1:5">
      <c r="A16" s="117" t="s">
        <v>116</v>
      </c>
      <c r="B16" s="118" t="s">
        <v>642</v>
      </c>
      <c r="D16" s="119" t="s">
        <v>88</v>
      </c>
      <c r="E16" s="117" t="s">
        <v>60</v>
      </c>
    </row>
    <row r="17" spans="1:5">
      <c r="A17" s="117" t="s">
        <v>248</v>
      </c>
      <c r="B17" s="118" t="s">
        <v>669</v>
      </c>
      <c r="D17" s="119" t="s">
        <v>90</v>
      </c>
      <c r="E17" s="117" t="s">
        <v>91</v>
      </c>
    </row>
    <row r="18" spans="1:5">
      <c r="A18" s="117" t="s">
        <v>117</v>
      </c>
      <c r="B18" s="118" t="s">
        <v>599</v>
      </c>
      <c r="D18" s="119" t="s">
        <v>93</v>
      </c>
      <c r="E18" s="117" t="s">
        <v>68</v>
      </c>
    </row>
    <row r="19" spans="1:5">
      <c r="A19" s="117" t="s">
        <v>111</v>
      </c>
      <c r="B19" s="118" t="s">
        <v>680</v>
      </c>
      <c r="D19" s="119" t="s">
        <v>858</v>
      </c>
      <c r="E19" s="117" t="s">
        <v>126</v>
      </c>
    </row>
    <row r="20" spans="1:5">
      <c r="A20" s="117" t="s">
        <v>119</v>
      </c>
      <c r="B20" s="118" t="s">
        <v>610</v>
      </c>
      <c r="D20" s="119" t="s">
        <v>859</v>
      </c>
      <c r="E20" s="117" t="s">
        <v>83</v>
      </c>
    </row>
    <row r="21" spans="1:5" ht="25.5">
      <c r="A21" s="117" t="s">
        <v>231</v>
      </c>
      <c r="B21" s="118" t="s">
        <v>664</v>
      </c>
      <c r="D21" s="119" t="s">
        <v>834</v>
      </c>
      <c r="E21" s="117" t="s">
        <v>60</v>
      </c>
    </row>
    <row r="22" spans="1:5">
      <c r="A22" s="117" t="s">
        <v>121</v>
      </c>
      <c r="B22" s="118" t="s">
        <v>624</v>
      </c>
      <c r="D22" s="119" t="s">
        <v>857</v>
      </c>
      <c r="E22" s="117" t="s">
        <v>86</v>
      </c>
    </row>
    <row r="23" spans="1:5">
      <c r="A23" s="117" t="s">
        <v>296</v>
      </c>
      <c r="B23" s="118" t="s">
        <v>639</v>
      </c>
      <c r="D23" s="119" t="s">
        <v>835</v>
      </c>
      <c r="E23" s="117" t="s">
        <v>161</v>
      </c>
    </row>
    <row r="24" spans="1:5">
      <c r="A24" s="117" t="s">
        <v>252</v>
      </c>
      <c r="B24" s="118" t="s">
        <v>670</v>
      </c>
      <c r="D24" s="119" t="s">
        <v>832</v>
      </c>
      <c r="E24" s="117" t="s">
        <v>57</v>
      </c>
    </row>
    <row r="25" spans="1:5">
      <c r="A25" s="117" t="s">
        <v>681</v>
      </c>
      <c r="B25" s="118" t="s">
        <v>639</v>
      </c>
      <c r="D25" s="119" t="s">
        <v>833</v>
      </c>
      <c r="E25" s="117" t="s">
        <v>71</v>
      </c>
    </row>
    <row r="26" spans="1:5">
      <c r="A26" s="117" t="s">
        <v>304</v>
      </c>
      <c r="B26" s="118" t="s">
        <v>608</v>
      </c>
      <c r="D26" s="117" t="s">
        <v>634</v>
      </c>
      <c r="E26" s="117" t="s">
        <v>195</v>
      </c>
    </row>
    <row r="27" spans="1:5">
      <c r="A27" s="117" t="s">
        <v>249</v>
      </c>
      <c r="B27" s="118" t="s">
        <v>629</v>
      </c>
      <c r="D27" s="14"/>
      <c r="E27" s="14"/>
    </row>
    <row r="28" spans="1:5">
      <c r="A28" s="117" t="s">
        <v>179</v>
      </c>
      <c r="B28" s="118" t="s">
        <v>619</v>
      </c>
      <c r="D28" s="14"/>
      <c r="E28" s="14"/>
    </row>
    <row r="29" spans="1:5">
      <c r="A29" s="117" t="s">
        <v>274</v>
      </c>
      <c r="B29" s="118" t="s">
        <v>619</v>
      </c>
      <c r="D29" s="14"/>
      <c r="E29" s="14"/>
    </row>
    <row r="30" spans="1:5">
      <c r="A30" s="117" t="s">
        <v>302</v>
      </c>
      <c r="B30" s="118" t="s">
        <v>598</v>
      </c>
      <c r="D30" s="14"/>
      <c r="E30" s="14"/>
    </row>
    <row r="31" spans="1:5">
      <c r="A31" s="117" t="s">
        <v>180</v>
      </c>
      <c r="B31" s="118" t="s">
        <v>650</v>
      </c>
      <c r="D31" s="14"/>
      <c r="E31" s="14"/>
    </row>
    <row r="32" spans="1:5">
      <c r="A32" s="117" t="s">
        <v>596</v>
      </c>
      <c r="B32" s="118" t="s">
        <v>626</v>
      </c>
      <c r="D32" s="14"/>
      <c r="E32" s="14"/>
    </row>
    <row r="33" spans="1:5">
      <c r="A33" s="117" t="s">
        <v>60</v>
      </c>
      <c r="B33" s="118" t="s">
        <v>625</v>
      </c>
      <c r="D33" s="14"/>
      <c r="E33" s="14"/>
    </row>
    <row r="34" spans="1:5">
      <c r="A34" s="117" t="s">
        <v>241</v>
      </c>
      <c r="B34" s="118" t="s">
        <v>627</v>
      </c>
      <c r="D34" s="14"/>
      <c r="E34" s="14"/>
    </row>
    <row r="35" spans="1:5">
      <c r="A35" s="117" t="s">
        <v>308</v>
      </c>
      <c r="B35" s="118" t="s">
        <v>550</v>
      </c>
      <c r="D35" s="14"/>
      <c r="E35" s="14"/>
    </row>
    <row r="36" spans="1:5">
      <c r="A36" s="117" t="s">
        <v>294</v>
      </c>
      <c r="B36" s="118" t="s">
        <v>626</v>
      </c>
      <c r="D36" s="14"/>
      <c r="E36" s="14"/>
    </row>
    <row r="37" spans="1:5">
      <c r="A37" s="117" t="s">
        <v>306</v>
      </c>
      <c r="B37" s="118" t="s">
        <v>626</v>
      </c>
      <c r="D37" s="14"/>
      <c r="E37" s="14"/>
    </row>
    <row r="38" spans="1:5">
      <c r="A38" s="117" t="s">
        <v>185</v>
      </c>
      <c r="B38" s="118" t="s">
        <v>619</v>
      </c>
      <c r="D38" s="14"/>
      <c r="E38" s="14"/>
    </row>
    <row r="39" spans="1:5">
      <c r="A39" s="117" t="s">
        <v>186</v>
      </c>
      <c r="B39" s="118" t="s">
        <v>598</v>
      </c>
      <c r="D39" s="14"/>
      <c r="E39" s="14"/>
    </row>
    <row r="40" spans="1:5">
      <c r="A40" s="117" t="s">
        <v>135</v>
      </c>
      <c r="B40" s="118" t="s">
        <v>618</v>
      </c>
      <c r="D40" s="14"/>
      <c r="E40" s="14"/>
    </row>
    <row r="41" spans="1:5">
      <c r="A41" s="117" t="s">
        <v>217</v>
      </c>
      <c r="B41" s="118" t="s">
        <v>623</v>
      </c>
      <c r="D41" s="14"/>
      <c r="E41" s="14"/>
    </row>
    <row r="42" spans="1:5">
      <c r="A42" s="117" t="s">
        <v>682</v>
      </c>
      <c r="B42" s="118" t="s">
        <v>638</v>
      </c>
      <c r="D42" s="14"/>
      <c r="E42" s="14"/>
    </row>
    <row r="43" spans="1:5">
      <c r="A43" s="117" t="s">
        <v>300</v>
      </c>
      <c r="B43" s="118" t="s">
        <v>599</v>
      </c>
      <c r="D43" s="14"/>
      <c r="E43" s="14"/>
    </row>
    <row r="44" spans="1:5">
      <c r="A44" s="117" t="s">
        <v>683</v>
      </c>
      <c r="B44" s="118" t="s">
        <v>680</v>
      </c>
      <c r="D44" s="14"/>
      <c r="E44" s="14"/>
    </row>
    <row r="45" spans="1:5">
      <c r="A45" s="117" t="s">
        <v>593</v>
      </c>
      <c r="B45" s="118" t="s">
        <v>676</v>
      </c>
      <c r="D45" s="14"/>
      <c r="E45" s="14"/>
    </row>
    <row r="46" spans="1:5">
      <c r="A46" s="117" t="s">
        <v>230</v>
      </c>
      <c r="B46" s="118" t="s">
        <v>644</v>
      </c>
      <c r="D46" s="14"/>
      <c r="E46" s="14"/>
    </row>
    <row r="47" spans="1:5">
      <c r="A47" s="117" t="s">
        <v>120</v>
      </c>
      <c r="B47" s="118" t="s">
        <v>664</v>
      </c>
      <c r="D47" s="14"/>
      <c r="E47" s="14"/>
    </row>
    <row r="48" spans="1:5">
      <c r="A48" s="117" t="s">
        <v>83</v>
      </c>
      <c r="B48" s="118" t="s">
        <v>627</v>
      </c>
      <c r="D48" s="14"/>
      <c r="E48" s="14"/>
    </row>
    <row r="49" spans="1:5">
      <c r="A49" s="117" t="s">
        <v>246</v>
      </c>
      <c r="B49" s="118" t="s">
        <v>550</v>
      </c>
      <c r="D49" s="14"/>
      <c r="E49" s="14"/>
    </row>
    <row r="50" spans="1:5">
      <c r="A50" s="117" t="s">
        <v>241</v>
      </c>
      <c r="B50" s="118" t="s">
        <v>684</v>
      </c>
      <c r="D50" s="14"/>
      <c r="E50" s="14"/>
    </row>
    <row r="51" spans="1:5">
      <c r="A51" s="117" t="s">
        <v>245</v>
      </c>
      <c r="B51" s="118" t="s">
        <v>615</v>
      </c>
      <c r="D51" s="14"/>
      <c r="E51" s="14"/>
    </row>
    <row r="52" spans="1:5">
      <c r="A52" s="117" t="s">
        <v>160</v>
      </c>
      <c r="B52" s="118" t="s">
        <v>623</v>
      </c>
      <c r="D52" s="14"/>
      <c r="E52" s="14"/>
    </row>
    <row r="53" spans="1:5">
      <c r="A53" s="117" t="s">
        <v>65</v>
      </c>
      <c r="B53" s="118" t="s">
        <v>648</v>
      </c>
      <c r="D53" s="14"/>
      <c r="E53" s="14"/>
    </row>
    <row r="54" spans="1:5">
      <c r="A54" s="117" t="s">
        <v>815</v>
      </c>
      <c r="B54" s="118" t="s">
        <v>648</v>
      </c>
      <c r="D54" s="14"/>
      <c r="E54" s="14"/>
    </row>
    <row r="55" spans="1:5">
      <c r="A55" s="117" t="s">
        <v>685</v>
      </c>
      <c r="B55" s="118" t="s">
        <v>613</v>
      </c>
      <c r="D55" s="14"/>
      <c r="E55" s="14"/>
    </row>
    <row r="56" spans="1:5">
      <c r="A56" s="117" t="s">
        <v>254</v>
      </c>
      <c r="B56" s="118" t="s">
        <v>680</v>
      </c>
      <c r="D56" s="14"/>
      <c r="E56" s="14"/>
    </row>
    <row r="57" spans="1:5">
      <c r="A57" s="117" t="s">
        <v>686</v>
      </c>
      <c r="B57" s="118" t="s">
        <v>687</v>
      </c>
      <c r="D57" s="14"/>
      <c r="E57" s="14"/>
    </row>
    <row r="58" spans="1:5">
      <c r="A58" s="117" t="s">
        <v>688</v>
      </c>
      <c r="B58" s="118" t="s">
        <v>646</v>
      </c>
      <c r="D58" s="14"/>
      <c r="E58" s="14"/>
    </row>
    <row r="59" spans="1:5">
      <c r="A59" s="117" t="s">
        <v>280</v>
      </c>
      <c r="B59" s="118" t="s">
        <v>635</v>
      </c>
      <c r="D59" s="14"/>
      <c r="E59" s="14"/>
    </row>
    <row r="60" spans="1:5">
      <c r="A60" s="117" t="s">
        <v>51</v>
      </c>
      <c r="B60" s="118" t="s">
        <v>689</v>
      </c>
      <c r="D60" s="14"/>
      <c r="E60" s="14"/>
    </row>
    <row r="61" spans="1:5">
      <c r="A61" s="117" t="s">
        <v>97</v>
      </c>
      <c r="B61" s="118" t="s">
        <v>642</v>
      </c>
      <c r="D61" s="14"/>
      <c r="E61" s="14"/>
    </row>
    <row r="62" spans="1:5">
      <c r="A62" s="117" t="s">
        <v>51</v>
      </c>
      <c r="B62" s="118" t="s">
        <v>613</v>
      </c>
      <c r="D62" s="14"/>
      <c r="E62" s="14"/>
    </row>
    <row r="63" spans="1:5">
      <c r="A63" s="117" t="s">
        <v>185</v>
      </c>
      <c r="B63" s="118" t="s">
        <v>598</v>
      </c>
      <c r="D63" s="14"/>
      <c r="E63" s="14"/>
    </row>
    <row r="64" spans="1:5">
      <c r="A64" s="117" t="s">
        <v>111</v>
      </c>
      <c r="B64" s="118" t="s">
        <v>690</v>
      </c>
      <c r="D64" s="14"/>
      <c r="E64" s="14"/>
    </row>
    <row r="65" spans="1:5">
      <c r="A65" s="117" t="s">
        <v>184</v>
      </c>
      <c r="B65" s="118" t="s">
        <v>669</v>
      </c>
      <c r="D65" s="14"/>
      <c r="E65" s="14"/>
    </row>
    <row r="66" spans="1:5">
      <c r="A66" s="117" t="s">
        <v>256</v>
      </c>
      <c r="B66" s="118" t="s">
        <v>680</v>
      </c>
      <c r="D66" s="14"/>
      <c r="E66" s="14"/>
    </row>
    <row r="67" spans="1:5">
      <c r="A67" s="117" t="s">
        <v>202</v>
      </c>
      <c r="B67" s="118" t="s">
        <v>659</v>
      </c>
      <c r="D67" s="14"/>
      <c r="E67" s="14"/>
    </row>
    <row r="68" spans="1:5">
      <c r="A68" s="117" t="s">
        <v>691</v>
      </c>
      <c r="B68" s="118" t="s">
        <v>684</v>
      </c>
      <c r="D68" s="14"/>
      <c r="E68" s="14"/>
    </row>
    <row r="69" spans="1:5">
      <c r="A69" s="117" t="s">
        <v>692</v>
      </c>
      <c r="B69" s="118" t="s">
        <v>613</v>
      </c>
      <c r="D69" s="14"/>
      <c r="E69" s="14"/>
    </row>
    <row r="70" spans="1:5">
      <c r="A70" s="117" t="s">
        <v>299</v>
      </c>
      <c r="B70" s="118" t="s">
        <v>674</v>
      </c>
      <c r="D70" s="14"/>
      <c r="E70" s="14"/>
    </row>
    <row r="71" spans="1:5">
      <c r="A71" s="117" t="s">
        <v>693</v>
      </c>
      <c r="B71" s="118" t="s">
        <v>648</v>
      </c>
      <c r="D71" s="14"/>
      <c r="E71" s="14"/>
    </row>
    <row r="72" spans="1:5">
      <c r="A72" s="117" t="s">
        <v>290</v>
      </c>
      <c r="B72" s="118" t="s">
        <v>605</v>
      </c>
      <c r="D72" s="14"/>
      <c r="E72" s="14"/>
    </row>
    <row r="73" spans="1:5">
      <c r="A73" s="117" t="s">
        <v>308</v>
      </c>
      <c r="B73" s="118" t="s">
        <v>694</v>
      </c>
      <c r="D73" s="14"/>
      <c r="E73" s="14"/>
    </row>
    <row r="74" spans="1:5">
      <c r="A74" s="117" t="s">
        <v>695</v>
      </c>
      <c r="B74" s="118" t="s">
        <v>601</v>
      </c>
      <c r="D74" s="14"/>
      <c r="E74" s="14"/>
    </row>
    <row r="75" spans="1:5">
      <c r="A75" s="117" t="s">
        <v>259</v>
      </c>
      <c r="B75" s="118" t="s">
        <v>597</v>
      </c>
      <c r="D75" s="14"/>
      <c r="E75" s="14"/>
    </row>
    <row r="76" spans="1:5">
      <c r="A76" s="117" t="s">
        <v>695</v>
      </c>
      <c r="B76" s="118" t="s">
        <v>666</v>
      </c>
      <c r="D76" s="14"/>
      <c r="E76" s="14"/>
    </row>
    <row r="77" spans="1:5">
      <c r="A77" s="117" t="s">
        <v>696</v>
      </c>
      <c r="B77" s="118" t="s">
        <v>606</v>
      </c>
      <c r="D77" s="14"/>
      <c r="E77" s="14"/>
    </row>
    <row r="78" spans="1:5">
      <c r="A78" s="117" t="s">
        <v>282</v>
      </c>
      <c r="B78" s="118" t="s">
        <v>672</v>
      </c>
      <c r="D78" s="14"/>
      <c r="E78" s="14"/>
    </row>
    <row r="79" spans="1:5">
      <c r="A79" s="117" t="s">
        <v>296</v>
      </c>
      <c r="B79" s="118" t="s">
        <v>599</v>
      </c>
      <c r="D79" s="14"/>
      <c r="E79" s="14"/>
    </row>
    <row r="80" spans="1:5">
      <c r="A80" s="117" t="s">
        <v>307</v>
      </c>
      <c r="B80" s="118" t="s">
        <v>675</v>
      </c>
      <c r="D80" s="14"/>
      <c r="E80" s="14"/>
    </row>
    <row r="81" spans="1:5">
      <c r="A81" s="117" t="s">
        <v>697</v>
      </c>
      <c r="B81" s="118" t="s">
        <v>698</v>
      </c>
      <c r="D81" s="14"/>
      <c r="E81" s="14"/>
    </row>
    <row r="82" spans="1:5">
      <c r="A82" s="117" t="s">
        <v>63</v>
      </c>
      <c r="B82" s="118" t="s">
        <v>632</v>
      </c>
      <c r="D82" s="14"/>
      <c r="E82" s="14"/>
    </row>
    <row r="83" spans="1:5">
      <c r="A83" s="117" t="s">
        <v>107</v>
      </c>
      <c r="B83" s="118" t="s">
        <v>637</v>
      </c>
      <c r="D83" s="14"/>
      <c r="E83" s="14"/>
    </row>
    <row r="84" spans="1:5">
      <c r="A84" s="117" t="s">
        <v>244</v>
      </c>
      <c r="B84" s="118" t="s">
        <v>662</v>
      </c>
      <c r="D84" s="14"/>
      <c r="E84" s="14"/>
    </row>
    <row r="85" spans="1:5">
      <c r="A85" s="117" t="s">
        <v>60</v>
      </c>
      <c r="B85" s="118" t="s">
        <v>629</v>
      </c>
      <c r="D85" s="14"/>
      <c r="E85" s="14"/>
    </row>
    <row r="86" spans="1:5">
      <c r="A86" s="117" t="s">
        <v>83</v>
      </c>
      <c r="B86" s="118" t="s">
        <v>660</v>
      </c>
      <c r="D86" s="14"/>
      <c r="E86" s="14"/>
    </row>
    <row r="87" spans="1:5">
      <c r="A87" s="117" t="s">
        <v>209</v>
      </c>
      <c r="B87" s="118" t="s">
        <v>660</v>
      </c>
      <c r="D87" s="14"/>
      <c r="E87" s="14"/>
    </row>
    <row r="88" spans="1:5">
      <c r="A88" s="117" t="s">
        <v>86</v>
      </c>
      <c r="B88" s="118" t="s">
        <v>622</v>
      </c>
      <c r="D88" s="14"/>
      <c r="E88" s="14"/>
    </row>
    <row r="89" spans="1:5">
      <c r="A89" s="117" t="s">
        <v>199</v>
      </c>
      <c r="B89" s="118" t="s">
        <v>623</v>
      </c>
      <c r="D89" s="14"/>
      <c r="E89" s="14"/>
    </row>
    <row r="90" spans="1:5">
      <c r="A90" s="117" t="s">
        <v>306</v>
      </c>
      <c r="B90" s="118" t="s">
        <v>633</v>
      </c>
      <c r="D90" s="14"/>
      <c r="E90" s="14"/>
    </row>
    <row r="91" spans="1:5">
      <c r="A91" s="117" t="s">
        <v>293</v>
      </c>
      <c r="B91" s="118" t="s">
        <v>598</v>
      </c>
      <c r="D91" s="14"/>
      <c r="E91" s="14"/>
    </row>
    <row r="92" spans="1:5">
      <c r="A92" s="117" t="s">
        <v>194</v>
      </c>
      <c r="B92" s="118" t="s">
        <v>627</v>
      </c>
      <c r="D92" s="14"/>
      <c r="E92" s="14"/>
    </row>
    <row r="93" spans="1:5">
      <c r="A93" s="117" t="s">
        <v>309</v>
      </c>
      <c r="B93" s="118" t="s">
        <v>597</v>
      </c>
      <c r="D93" s="14"/>
      <c r="E93" s="14"/>
    </row>
    <row r="94" spans="1:5">
      <c r="A94" s="117" t="s">
        <v>299</v>
      </c>
      <c r="B94" s="118" t="s">
        <v>628</v>
      </c>
      <c r="D94" s="14"/>
      <c r="E94" s="14"/>
    </row>
    <row r="95" spans="1:5">
      <c r="A95" s="117" t="s">
        <v>298</v>
      </c>
      <c r="B95" s="118" t="s">
        <v>626</v>
      </c>
      <c r="D95" s="14"/>
      <c r="E95" s="14"/>
    </row>
    <row r="96" spans="1:5">
      <c r="A96" s="117" t="s">
        <v>592</v>
      </c>
      <c r="B96" s="118" t="s">
        <v>626</v>
      </c>
      <c r="D96" s="14"/>
      <c r="E96" s="14"/>
    </row>
    <row r="97" spans="1:5">
      <c r="A97" s="117" t="s">
        <v>699</v>
      </c>
      <c r="B97" s="118" t="s">
        <v>629</v>
      </c>
      <c r="D97" s="14"/>
      <c r="E97" s="14"/>
    </row>
    <row r="98" spans="1:5">
      <c r="A98" s="117" t="s">
        <v>700</v>
      </c>
      <c r="B98" s="118" t="s">
        <v>621</v>
      </c>
      <c r="D98" s="14"/>
      <c r="E98" s="14"/>
    </row>
    <row r="99" spans="1:5">
      <c r="A99" s="117" t="s">
        <v>106</v>
      </c>
      <c r="B99" s="118" t="s">
        <v>620</v>
      </c>
      <c r="D99" s="14"/>
      <c r="E99" s="14"/>
    </row>
    <row r="100" spans="1:5">
      <c r="A100" s="117" t="s">
        <v>595</v>
      </c>
      <c r="B100" s="118" t="s">
        <v>621</v>
      </c>
      <c r="D100" s="14"/>
      <c r="E100" s="14"/>
    </row>
    <row r="101" spans="1:5">
      <c r="A101" s="117" t="s">
        <v>235</v>
      </c>
      <c r="B101" s="118" t="s">
        <v>615</v>
      </c>
      <c r="D101" s="14"/>
      <c r="E101" s="14"/>
    </row>
    <row r="102" spans="1:5">
      <c r="A102" s="117" t="s">
        <v>307</v>
      </c>
      <c r="B102" s="118" t="s">
        <v>662</v>
      </c>
      <c r="D102" s="14"/>
      <c r="E102" s="14"/>
    </row>
    <row r="103" spans="1:5">
      <c r="A103" s="117" t="s">
        <v>306</v>
      </c>
      <c r="B103" s="118" t="s">
        <v>627</v>
      </c>
      <c r="D103" s="14"/>
      <c r="E103" s="14"/>
    </row>
    <row r="104" spans="1:5">
      <c r="A104" s="117" t="s">
        <v>305</v>
      </c>
      <c r="B104" s="118" t="s">
        <v>627</v>
      </c>
      <c r="D104" s="14"/>
      <c r="E104" s="14"/>
    </row>
    <row r="105" spans="1:5">
      <c r="A105" s="117" t="s">
        <v>242</v>
      </c>
      <c r="B105" s="118" t="s">
        <v>652</v>
      </c>
      <c r="D105" s="14"/>
      <c r="E105" s="14"/>
    </row>
    <row r="106" spans="1:5">
      <c r="A106" s="117" t="s">
        <v>53</v>
      </c>
      <c r="B106" s="118" t="s">
        <v>621</v>
      </c>
      <c r="D106" s="14"/>
      <c r="E106" s="14"/>
    </row>
    <row r="107" spans="1:5">
      <c r="A107" s="117" t="s">
        <v>251</v>
      </c>
      <c r="B107" s="118" t="s">
        <v>629</v>
      </c>
      <c r="D107" s="14"/>
      <c r="E107" s="14"/>
    </row>
    <row r="108" spans="1:5">
      <c r="A108" s="117" t="s">
        <v>111</v>
      </c>
      <c r="B108" s="118" t="s">
        <v>620</v>
      </c>
      <c r="D108" s="14"/>
      <c r="E108" s="14"/>
    </row>
    <row r="109" spans="1:5">
      <c r="A109" s="117" t="s">
        <v>203</v>
      </c>
      <c r="B109" s="118" t="s">
        <v>623</v>
      </c>
      <c r="D109" s="14"/>
      <c r="E109" s="14"/>
    </row>
    <row r="110" spans="1:5">
      <c r="A110" s="117" t="s">
        <v>170</v>
      </c>
      <c r="B110" s="118" t="s">
        <v>598</v>
      </c>
      <c r="D110" s="14"/>
      <c r="E110" s="14"/>
    </row>
    <row r="111" spans="1:5">
      <c r="A111" s="117" t="s">
        <v>701</v>
      </c>
      <c r="B111" s="118" t="s">
        <v>631</v>
      </c>
      <c r="D111" s="14"/>
      <c r="E111" s="14"/>
    </row>
    <row r="112" spans="1:5">
      <c r="A112" s="117" t="s">
        <v>195</v>
      </c>
      <c r="B112" s="118" t="s">
        <v>622</v>
      </c>
      <c r="D112" s="14"/>
      <c r="E112" s="14"/>
    </row>
    <row r="113" spans="1:5">
      <c r="A113" s="117" t="s">
        <v>753</v>
      </c>
      <c r="B113" s="118" t="s">
        <v>622</v>
      </c>
      <c r="D113" s="14"/>
      <c r="E113" s="14"/>
    </row>
    <row r="114" spans="1:5">
      <c r="A114" s="117" t="s">
        <v>195</v>
      </c>
      <c r="B114" s="118" t="s">
        <v>627</v>
      </c>
      <c r="D114" s="14"/>
      <c r="E114" s="14"/>
    </row>
    <row r="115" spans="1:5">
      <c r="A115" s="117" t="s">
        <v>594</v>
      </c>
      <c r="B115" s="118" t="s">
        <v>672</v>
      </c>
      <c r="D115" s="14"/>
      <c r="E115" s="14"/>
    </row>
    <row r="116" spans="1:5">
      <c r="A116" s="117" t="s">
        <v>309</v>
      </c>
      <c r="B116" s="118" t="s">
        <v>629</v>
      </c>
      <c r="D116" s="14"/>
      <c r="E116" s="14"/>
    </row>
    <row r="117" spans="1:5">
      <c r="A117" s="117" t="s">
        <v>86</v>
      </c>
      <c r="B117" s="118" t="s">
        <v>630</v>
      </c>
      <c r="D117" s="14"/>
      <c r="E117" s="14"/>
    </row>
    <row r="118" spans="1:5">
      <c r="A118" s="117" t="s">
        <v>269</v>
      </c>
      <c r="B118" s="118" t="s">
        <v>622</v>
      </c>
      <c r="D118" s="14"/>
      <c r="E118" s="14"/>
    </row>
    <row r="119" spans="1:5">
      <c r="A119" s="117" t="s">
        <v>293</v>
      </c>
      <c r="B119" s="118" t="s">
        <v>610</v>
      </c>
      <c r="D119" s="14"/>
      <c r="E119" s="14"/>
    </row>
    <row r="120" spans="1:5">
      <c r="A120" s="117" t="s">
        <v>51</v>
      </c>
      <c r="B120" s="118" t="s">
        <v>627</v>
      </c>
      <c r="D120" s="14"/>
      <c r="E120" s="14"/>
    </row>
    <row r="121" spans="1:5">
      <c r="A121" s="117" t="s">
        <v>253</v>
      </c>
      <c r="B121" s="118" t="s">
        <v>599</v>
      </c>
      <c r="D121" s="14"/>
      <c r="E121" s="14"/>
    </row>
    <row r="122" spans="1:5">
      <c r="A122" s="117" t="s">
        <v>259</v>
      </c>
      <c r="B122" s="118" t="s">
        <v>626</v>
      </c>
      <c r="D122" s="14"/>
      <c r="E122" s="14"/>
    </row>
    <row r="123" spans="1:5">
      <c r="A123" s="117" t="s">
        <v>301</v>
      </c>
      <c r="B123" s="118" t="s">
        <v>657</v>
      </c>
      <c r="D123" s="14"/>
      <c r="E123" s="14"/>
    </row>
    <row r="124" spans="1:5">
      <c r="A124" s="117" t="s">
        <v>702</v>
      </c>
      <c r="B124" s="118" t="s">
        <v>615</v>
      </c>
      <c r="D124" s="14"/>
      <c r="E124" s="14"/>
    </row>
    <row r="125" spans="1:5">
      <c r="A125" s="117" t="s">
        <v>118</v>
      </c>
      <c r="B125" s="118" t="s">
        <v>656</v>
      </c>
      <c r="D125" s="14"/>
      <c r="E125" s="14"/>
    </row>
    <row r="126" spans="1:5">
      <c r="A126" s="117" t="s">
        <v>286</v>
      </c>
      <c r="B126" s="118" t="s">
        <v>612</v>
      </c>
      <c r="D126" s="14"/>
      <c r="E126" s="14"/>
    </row>
    <row r="127" spans="1:5">
      <c r="A127" s="117" t="s">
        <v>306</v>
      </c>
      <c r="B127" s="118" t="s">
        <v>622</v>
      </c>
      <c r="D127" s="14"/>
      <c r="E127" s="14"/>
    </row>
    <row r="128" spans="1:5">
      <c r="A128" s="117" t="s">
        <v>226</v>
      </c>
      <c r="B128" s="118" t="s">
        <v>667</v>
      </c>
      <c r="D128" s="14"/>
      <c r="E128" s="14"/>
    </row>
    <row r="129" spans="1:5">
      <c r="A129" s="117" t="s">
        <v>53</v>
      </c>
      <c r="B129" s="118" t="s">
        <v>630</v>
      </c>
      <c r="D129" s="14"/>
      <c r="E129" s="14"/>
    </row>
    <row r="130" spans="1:5">
      <c r="A130" s="117" t="s">
        <v>250</v>
      </c>
      <c r="B130" s="118" t="s">
        <v>684</v>
      </c>
      <c r="D130" s="14"/>
      <c r="E130" s="14"/>
    </row>
    <row r="131" spans="1:5">
      <c r="A131" s="117" t="s">
        <v>703</v>
      </c>
      <c r="B131" s="118" t="s">
        <v>665</v>
      </c>
      <c r="D131" s="14"/>
      <c r="E131" s="14"/>
    </row>
    <row r="132" spans="1:5">
      <c r="A132" s="117" t="s">
        <v>205</v>
      </c>
      <c r="B132" s="118" t="s">
        <v>632</v>
      </c>
      <c r="D132" s="14"/>
      <c r="E132" s="14"/>
    </row>
    <row r="133" spans="1:5">
      <c r="A133" s="117" t="s">
        <v>101</v>
      </c>
      <c r="B133" s="118" t="s">
        <v>608</v>
      </c>
      <c r="D133" s="14"/>
      <c r="E133" s="14"/>
    </row>
    <row r="134" spans="1:5">
      <c r="A134" s="117" t="s">
        <v>704</v>
      </c>
      <c r="B134" s="118" t="s">
        <v>626</v>
      </c>
      <c r="D134" s="14"/>
      <c r="E134" s="14"/>
    </row>
    <row r="135" spans="1:5">
      <c r="A135" s="117" t="s">
        <v>246</v>
      </c>
      <c r="B135" s="118" t="s">
        <v>626</v>
      </c>
      <c r="D135" s="14"/>
      <c r="E135" s="14"/>
    </row>
    <row r="136" spans="1:5">
      <c r="A136" s="117" t="s">
        <v>133</v>
      </c>
      <c r="B136" s="118" t="s">
        <v>618</v>
      </c>
      <c r="D136" s="14"/>
      <c r="E136" s="14"/>
    </row>
    <row r="137" spans="1:5">
      <c r="A137" s="117" t="s">
        <v>705</v>
      </c>
      <c r="B137" s="118" t="s">
        <v>661</v>
      </c>
      <c r="D137" s="14"/>
      <c r="E137" s="14"/>
    </row>
    <row r="138" spans="1:5">
      <c r="A138" s="117" t="s">
        <v>109</v>
      </c>
      <c r="B138" s="118" t="s">
        <v>625</v>
      </c>
      <c r="D138" s="14"/>
      <c r="E138" s="14"/>
    </row>
    <row r="139" spans="1:5">
      <c r="A139" s="117" t="s">
        <v>83</v>
      </c>
      <c r="B139" s="118" t="s">
        <v>622</v>
      </c>
      <c r="D139" s="14"/>
      <c r="E139" s="14"/>
    </row>
    <row r="140" spans="1:5">
      <c r="A140" s="117" t="s">
        <v>141</v>
      </c>
      <c r="B140" s="118" t="s">
        <v>626</v>
      </c>
      <c r="D140" s="14"/>
      <c r="E140" s="14"/>
    </row>
    <row r="141" spans="1:5">
      <c r="A141" s="117" t="s">
        <v>183</v>
      </c>
      <c r="B141" s="118" t="s">
        <v>633</v>
      </c>
      <c r="D141" s="14"/>
      <c r="E141" s="14"/>
    </row>
    <row r="142" spans="1:5">
      <c r="A142" s="117" t="s">
        <v>185</v>
      </c>
      <c r="B142" s="118" t="s">
        <v>633</v>
      </c>
      <c r="D142" s="14"/>
      <c r="E142" s="14"/>
    </row>
    <row r="143" spans="1:5">
      <c r="A143" s="117" t="s">
        <v>57</v>
      </c>
      <c r="B143" s="118" t="s">
        <v>621</v>
      </c>
      <c r="D143" s="14"/>
      <c r="E143" s="14"/>
    </row>
    <row r="144" spans="1:5">
      <c r="A144" s="117" t="s">
        <v>86</v>
      </c>
      <c r="B144" s="118" t="s">
        <v>623</v>
      </c>
      <c r="D144" s="14"/>
      <c r="E144" s="14"/>
    </row>
    <row r="145" spans="1:5">
      <c r="A145" s="117" t="s">
        <v>296</v>
      </c>
      <c r="B145" s="118" t="s">
        <v>626</v>
      </c>
      <c r="D145" s="14"/>
      <c r="E145" s="14"/>
    </row>
    <row r="146" spans="1:5">
      <c r="A146" s="117" t="s">
        <v>706</v>
      </c>
      <c r="B146" s="118" t="s">
        <v>623</v>
      </c>
      <c r="D146" s="14"/>
      <c r="E146" s="14"/>
    </row>
    <row r="147" spans="1:5">
      <c r="A147" s="117" t="s">
        <v>133</v>
      </c>
      <c r="B147" s="118" t="s">
        <v>597</v>
      </c>
      <c r="D147" s="14"/>
      <c r="E147" s="14"/>
    </row>
    <row r="148" spans="1:5">
      <c r="A148" s="117" t="s">
        <v>175</v>
      </c>
      <c r="B148" s="118" t="s">
        <v>622</v>
      </c>
      <c r="D148" s="14"/>
      <c r="E148" s="14"/>
    </row>
    <row r="149" spans="1:5">
      <c r="A149" s="117" t="s">
        <v>158</v>
      </c>
      <c r="B149" s="118" t="s">
        <v>633</v>
      </c>
      <c r="D149" s="14"/>
      <c r="E149" s="14"/>
    </row>
    <row r="150" spans="1:5">
      <c r="A150" s="117" t="s">
        <v>86</v>
      </c>
      <c r="B150" s="118" t="s">
        <v>667</v>
      </c>
      <c r="D150" s="14"/>
      <c r="E150" s="14"/>
    </row>
    <row r="151" spans="1:5">
      <c r="A151" s="117" t="s">
        <v>68</v>
      </c>
      <c r="B151" s="118" t="s">
        <v>623</v>
      </c>
      <c r="D151" s="14"/>
      <c r="E151" s="14"/>
    </row>
    <row r="152" spans="1:5">
      <c r="A152" s="117" t="s">
        <v>187</v>
      </c>
      <c r="B152" s="118" t="s">
        <v>620</v>
      </c>
      <c r="D152" s="14"/>
      <c r="E152" s="14"/>
    </row>
    <row r="153" spans="1:5">
      <c r="A153" s="117" t="s">
        <v>191</v>
      </c>
      <c r="B153" s="118" t="s">
        <v>612</v>
      </c>
      <c r="D153" s="14"/>
      <c r="E153" s="14"/>
    </row>
    <row r="154" spans="1:5">
      <c r="A154" s="117" t="s">
        <v>144</v>
      </c>
      <c r="B154" s="118" t="s">
        <v>649</v>
      </c>
      <c r="D154" s="14"/>
      <c r="E154" s="14"/>
    </row>
    <row r="155" spans="1:5">
      <c r="A155" s="117" t="s">
        <v>71</v>
      </c>
      <c r="B155" s="118" t="s">
        <v>621</v>
      </c>
      <c r="D155" s="14"/>
      <c r="E155" s="14"/>
    </row>
    <row r="156" spans="1:5">
      <c r="A156" s="117" t="s">
        <v>180</v>
      </c>
      <c r="B156" s="118" t="s">
        <v>622</v>
      </c>
      <c r="D156" s="14"/>
      <c r="E156" s="14"/>
    </row>
    <row r="157" spans="1:5">
      <c r="A157" s="117" t="s">
        <v>241</v>
      </c>
      <c r="B157" s="118" t="s">
        <v>619</v>
      </c>
      <c r="D157" s="14"/>
      <c r="E157" s="14"/>
    </row>
    <row r="158" spans="1:5">
      <c r="A158" s="117" t="s">
        <v>194</v>
      </c>
      <c r="B158" s="118" t="s">
        <v>620</v>
      </c>
      <c r="D158" s="14"/>
      <c r="E158" s="14"/>
    </row>
    <row r="159" spans="1:5">
      <c r="A159" s="117" t="s">
        <v>707</v>
      </c>
      <c r="B159" s="118" t="s">
        <v>627</v>
      </c>
      <c r="D159" s="14"/>
      <c r="E159" s="14"/>
    </row>
    <row r="160" spans="1:5">
      <c r="A160" s="117" t="s">
        <v>236</v>
      </c>
      <c r="B160" s="118" t="s">
        <v>633</v>
      </c>
      <c r="D160" s="14"/>
      <c r="E160" s="14"/>
    </row>
    <row r="161" spans="1:5">
      <c r="A161" s="117" t="s">
        <v>277</v>
      </c>
      <c r="B161" s="118" t="s">
        <v>610</v>
      </c>
      <c r="D161" s="14"/>
      <c r="E161" s="14"/>
    </row>
    <row r="162" spans="1:5">
      <c r="A162" s="117" t="s">
        <v>119</v>
      </c>
      <c r="B162" s="118" t="s">
        <v>626</v>
      </c>
      <c r="D162" s="14"/>
      <c r="E162" s="14"/>
    </row>
    <row r="163" spans="1:5">
      <c r="A163" s="117" t="s">
        <v>271</v>
      </c>
      <c r="B163" s="118" t="s">
        <v>672</v>
      </c>
      <c r="D163" s="14"/>
      <c r="E163" s="14"/>
    </row>
    <row r="164" spans="1:5">
      <c r="A164" s="117" t="s">
        <v>699</v>
      </c>
      <c r="B164" s="118" t="s">
        <v>621</v>
      </c>
      <c r="D164" s="14"/>
      <c r="E164" s="14"/>
    </row>
    <row r="165" spans="1:5">
      <c r="A165" s="117" t="s">
        <v>219</v>
      </c>
      <c r="B165" s="118" t="s">
        <v>631</v>
      </c>
      <c r="D165" s="14"/>
      <c r="E165" s="14"/>
    </row>
    <row r="166" spans="1:5">
      <c r="A166" s="117" t="s">
        <v>186</v>
      </c>
      <c r="B166" s="118" t="s">
        <v>619</v>
      </c>
      <c r="D166" s="14"/>
      <c r="E166" s="14"/>
    </row>
    <row r="167" spans="1:5">
      <c r="A167" s="117" t="s">
        <v>120</v>
      </c>
      <c r="B167" s="118" t="s">
        <v>616</v>
      </c>
      <c r="D167" s="14"/>
      <c r="E167" s="14"/>
    </row>
    <row r="168" spans="1:5">
      <c r="A168" s="117" t="s">
        <v>143</v>
      </c>
      <c r="B168" s="118" t="s">
        <v>633</v>
      </c>
      <c r="D168" s="14"/>
      <c r="E168" s="14"/>
    </row>
    <row r="169" spans="1:5">
      <c r="A169" s="117" t="s">
        <v>157</v>
      </c>
      <c r="B169" s="118" t="s">
        <v>633</v>
      </c>
      <c r="D169" s="14"/>
      <c r="E169" s="14"/>
    </row>
    <row r="170" spans="1:5">
      <c r="A170" s="117" t="s">
        <v>168</v>
      </c>
      <c r="B170" s="118" t="s">
        <v>653</v>
      </c>
      <c r="D170" s="14"/>
      <c r="E170" s="14"/>
    </row>
    <row r="171" spans="1:5">
      <c r="A171" s="117" t="s">
        <v>152</v>
      </c>
      <c r="B171" s="118" t="s">
        <v>653</v>
      </c>
      <c r="D171" s="14"/>
      <c r="E171" s="14"/>
    </row>
    <row r="172" spans="1:5">
      <c r="A172" s="117" t="s">
        <v>139</v>
      </c>
      <c r="B172" s="118" t="s">
        <v>646</v>
      </c>
      <c r="D172" s="14"/>
      <c r="E172" s="14"/>
    </row>
    <row r="173" spans="1:5">
      <c r="A173" s="117" t="s">
        <v>708</v>
      </c>
      <c r="B173" s="118" t="s">
        <v>620</v>
      </c>
      <c r="D173" s="14"/>
      <c r="E173" s="14"/>
    </row>
    <row r="174" spans="1:5">
      <c r="A174" s="117" t="s">
        <v>278</v>
      </c>
      <c r="B174" s="118" t="s">
        <v>615</v>
      </c>
      <c r="D174" s="14"/>
      <c r="E174" s="14"/>
    </row>
    <row r="175" spans="1:5">
      <c r="A175" s="117" t="s">
        <v>279</v>
      </c>
      <c r="B175" s="118" t="s">
        <v>635</v>
      </c>
      <c r="D175" s="14"/>
      <c r="E175" s="14"/>
    </row>
    <row r="176" spans="1:5">
      <c r="A176" s="117" t="s">
        <v>169</v>
      </c>
      <c r="B176" s="118" t="s">
        <v>633</v>
      </c>
      <c r="D176" s="14"/>
      <c r="E176" s="14"/>
    </row>
    <row r="177" spans="1:5">
      <c r="A177" s="117" t="s">
        <v>167</v>
      </c>
      <c r="B177" s="118" t="s">
        <v>622</v>
      </c>
      <c r="D177" s="14"/>
      <c r="E177" s="14"/>
    </row>
    <row r="178" spans="1:5">
      <c r="A178" s="117" t="s">
        <v>122</v>
      </c>
      <c r="B178" s="118" t="s">
        <v>607</v>
      </c>
      <c r="D178" s="14"/>
      <c r="E178" s="14"/>
    </row>
    <row r="179" spans="1:5">
      <c r="A179" s="117" t="s">
        <v>164</v>
      </c>
      <c r="B179" s="118" t="s">
        <v>622</v>
      </c>
      <c r="D179" s="14"/>
      <c r="E179" s="14"/>
    </row>
    <row r="180" spans="1:5">
      <c r="A180" s="117" t="s">
        <v>293</v>
      </c>
      <c r="B180" s="118" t="s">
        <v>626</v>
      </c>
      <c r="D180" s="14"/>
      <c r="E180" s="14"/>
    </row>
    <row r="181" spans="1:5">
      <c r="A181" s="117" t="s">
        <v>228</v>
      </c>
      <c r="B181" s="118" t="s">
        <v>709</v>
      </c>
      <c r="D181" s="14"/>
      <c r="E181" s="14"/>
    </row>
    <row r="182" spans="1:5">
      <c r="A182" s="117" t="s">
        <v>220</v>
      </c>
      <c r="B182" s="118" t="s">
        <v>664</v>
      </c>
      <c r="D182" s="14"/>
      <c r="E182" s="14"/>
    </row>
    <row r="183" spans="1:5">
      <c r="A183" s="117" t="s">
        <v>83</v>
      </c>
      <c r="B183" s="118" t="s">
        <v>620</v>
      </c>
      <c r="D183" s="14"/>
      <c r="E183" s="14"/>
    </row>
    <row r="184" spans="1:5">
      <c r="A184" s="117" t="s">
        <v>109</v>
      </c>
      <c r="B184" s="118" t="s">
        <v>638</v>
      </c>
      <c r="D184" s="14"/>
      <c r="E184" s="14"/>
    </row>
    <row r="185" spans="1:5">
      <c r="A185" s="117" t="s">
        <v>296</v>
      </c>
      <c r="B185" s="118" t="s">
        <v>631</v>
      </c>
      <c r="D185" s="14"/>
      <c r="E185" s="14"/>
    </row>
    <row r="186" spans="1:5">
      <c r="A186" s="117" t="s">
        <v>158</v>
      </c>
      <c r="B186" s="118" t="s">
        <v>631</v>
      </c>
      <c r="D186" s="14"/>
      <c r="E186" s="14"/>
    </row>
    <row r="187" spans="1:5">
      <c r="A187" s="117" t="s">
        <v>192</v>
      </c>
      <c r="B187" s="118" t="s">
        <v>644</v>
      </c>
      <c r="D187" s="14"/>
      <c r="E187" s="14"/>
    </row>
    <row r="188" spans="1:5">
      <c r="A188" s="117" t="s">
        <v>816</v>
      </c>
      <c r="B188" s="118" t="s">
        <v>644</v>
      </c>
      <c r="D188" s="14"/>
      <c r="E188" s="14"/>
    </row>
    <row r="189" spans="1:5">
      <c r="A189" s="117" t="s">
        <v>156</v>
      </c>
      <c r="B189" s="118" t="s">
        <v>648</v>
      </c>
      <c r="D189" s="14"/>
      <c r="E189" s="14"/>
    </row>
    <row r="190" spans="1:5">
      <c r="A190" s="117" t="s">
        <v>79</v>
      </c>
      <c r="B190" s="118" t="s">
        <v>636</v>
      </c>
      <c r="D190" s="14"/>
      <c r="E190" s="14"/>
    </row>
    <row r="191" spans="1:5">
      <c r="A191" s="117" t="s">
        <v>71</v>
      </c>
      <c r="B191" s="118" t="s">
        <v>618</v>
      </c>
      <c r="D191" s="14"/>
      <c r="E191" s="14"/>
    </row>
    <row r="192" spans="1:5">
      <c r="A192" s="117" t="s">
        <v>245</v>
      </c>
      <c r="B192" s="118" t="s">
        <v>709</v>
      </c>
      <c r="D192" s="14"/>
      <c r="E192" s="14"/>
    </row>
    <row r="193" spans="1:5">
      <c r="A193" s="117" t="s">
        <v>71</v>
      </c>
      <c r="B193" s="118" t="s">
        <v>620</v>
      </c>
      <c r="D193" s="14"/>
      <c r="E193" s="14"/>
    </row>
    <row r="194" spans="1:5">
      <c r="A194" s="117" t="s">
        <v>55</v>
      </c>
      <c r="B194" s="118" t="s">
        <v>629</v>
      </c>
      <c r="D194" s="14"/>
      <c r="E194" s="14"/>
    </row>
    <row r="195" spans="1:5">
      <c r="A195" s="117" t="s">
        <v>313</v>
      </c>
      <c r="B195" s="118" t="s">
        <v>618</v>
      </c>
      <c r="D195" s="14"/>
      <c r="E195" s="14"/>
    </row>
    <row r="196" spans="1:5">
      <c r="A196" s="117" t="s">
        <v>300</v>
      </c>
      <c r="B196" s="118" t="s">
        <v>648</v>
      </c>
      <c r="D196" s="14"/>
      <c r="E196" s="14"/>
    </row>
    <row r="197" spans="1:5">
      <c r="A197" s="117" t="s">
        <v>60</v>
      </c>
      <c r="B197" s="118" t="s">
        <v>618</v>
      </c>
      <c r="D197" s="14"/>
      <c r="E197" s="14"/>
    </row>
    <row r="198" spans="1:5">
      <c r="A198" s="117" t="s">
        <v>216</v>
      </c>
      <c r="B198" s="118" t="s">
        <v>663</v>
      </c>
      <c r="D198" s="14"/>
      <c r="E198" s="14"/>
    </row>
    <row r="199" spans="1:5">
      <c r="A199" s="117" t="s">
        <v>63</v>
      </c>
      <c r="B199" s="118" t="s">
        <v>622</v>
      </c>
      <c r="D199" s="14"/>
      <c r="E199" s="14"/>
    </row>
    <row r="200" spans="1:5">
      <c r="A200" s="117" t="s">
        <v>261</v>
      </c>
      <c r="B200" s="118" t="s">
        <v>614</v>
      </c>
      <c r="D200" s="14"/>
      <c r="E200" s="14"/>
    </row>
    <row r="201" spans="1:5">
      <c r="A201" s="117" t="s">
        <v>87</v>
      </c>
      <c r="B201" s="118" t="s">
        <v>607</v>
      </c>
      <c r="D201" s="14"/>
      <c r="E201" s="14"/>
    </row>
    <row r="202" spans="1:5">
      <c r="A202" s="117" t="s">
        <v>110</v>
      </c>
      <c r="B202" s="118" t="s">
        <v>648</v>
      </c>
      <c r="D202" s="14"/>
      <c r="E202" s="14"/>
    </row>
    <row r="203" spans="1:5">
      <c r="A203" s="117" t="s">
        <v>250</v>
      </c>
      <c r="B203" s="118" t="s">
        <v>629</v>
      </c>
      <c r="D203" s="14"/>
      <c r="E203" s="14"/>
    </row>
    <row r="204" spans="1:5">
      <c r="A204" s="117" t="s">
        <v>149</v>
      </c>
      <c r="B204" s="118" t="s">
        <v>625</v>
      </c>
      <c r="D204" s="14"/>
      <c r="E204" s="14"/>
    </row>
    <row r="205" spans="1:5">
      <c r="A205" s="117" t="s">
        <v>252</v>
      </c>
      <c r="B205" s="118" t="s">
        <v>629</v>
      </c>
      <c r="D205" s="14"/>
      <c r="E205" s="14"/>
    </row>
    <row r="206" spans="1:5">
      <c r="A206" s="117" t="s">
        <v>142</v>
      </c>
      <c r="B206" s="118" t="s">
        <v>648</v>
      </c>
      <c r="D206" s="14"/>
      <c r="E206" s="14"/>
    </row>
    <row r="207" spans="1:5">
      <c r="A207" s="117" t="s">
        <v>81</v>
      </c>
      <c r="B207" s="118" t="s">
        <v>636</v>
      </c>
      <c r="D207" s="14"/>
      <c r="E207" s="14"/>
    </row>
    <row r="208" spans="1:5">
      <c r="A208" s="117" t="s">
        <v>141</v>
      </c>
      <c r="B208" s="118" t="s">
        <v>599</v>
      </c>
      <c r="D208" s="14"/>
      <c r="E208" s="14"/>
    </row>
    <row r="209" spans="1:5">
      <c r="A209" s="117" t="s">
        <v>238</v>
      </c>
      <c r="B209" s="118" t="s">
        <v>646</v>
      </c>
      <c r="D209" s="14"/>
      <c r="E209" s="14"/>
    </row>
    <row r="210" spans="1:5">
      <c r="A210" s="117" t="s">
        <v>84</v>
      </c>
      <c r="B210" s="118" t="s">
        <v>607</v>
      </c>
      <c r="D210" s="14"/>
      <c r="E210" s="14"/>
    </row>
    <row r="211" spans="1:5">
      <c r="A211" s="117" t="s">
        <v>171</v>
      </c>
      <c r="B211" s="118" t="s">
        <v>636</v>
      </c>
      <c r="D211" s="14"/>
      <c r="E211" s="14"/>
    </row>
    <row r="212" spans="1:5">
      <c r="A212" s="117" t="s">
        <v>311</v>
      </c>
      <c r="B212" s="118" t="s">
        <v>618</v>
      </c>
      <c r="D212" s="14"/>
      <c r="E212" s="14"/>
    </row>
    <row r="213" spans="1:5">
      <c r="A213" s="117" t="s">
        <v>182</v>
      </c>
      <c r="B213" s="118" t="s">
        <v>655</v>
      </c>
      <c r="D213" s="14"/>
      <c r="E213" s="14"/>
    </row>
    <row r="214" spans="1:5">
      <c r="A214" s="117" t="s">
        <v>271</v>
      </c>
      <c r="B214" s="118" t="s">
        <v>667</v>
      </c>
      <c r="D214" s="14"/>
      <c r="E214" s="14"/>
    </row>
    <row r="215" spans="1:5">
      <c r="A215" s="117" t="s">
        <v>60</v>
      </c>
      <c r="B215" s="118" t="s">
        <v>628</v>
      </c>
      <c r="D215" s="14"/>
      <c r="E215" s="14"/>
    </row>
    <row r="216" spans="1:5">
      <c r="A216" s="117" t="s">
        <v>290</v>
      </c>
      <c r="B216" s="118" t="s">
        <v>633</v>
      </c>
      <c r="D216" s="14"/>
      <c r="E216" s="14"/>
    </row>
    <row r="217" spans="1:5">
      <c r="A217" s="117" t="s">
        <v>221</v>
      </c>
      <c r="B217" s="118" t="s">
        <v>665</v>
      </c>
      <c r="D217" s="14"/>
      <c r="E217" s="14"/>
    </row>
    <row r="218" spans="1:5">
      <c r="A218" s="117" t="s">
        <v>299</v>
      </c>
      <c r="B218" s="118" t="s">
        <v>626</v>
      </c>
      <c r="D218" s="14"/>
      <c r="E218" s="14"/>
    </row>
    <row r="219" spans="1:5">
      <c r="A219" s="117" t="s">
        <v>205</v>
      </c>
      <c r="B219" s="118" t="s">
        <v>671</v>
      </c>
      <c r="D219" s="14"/>
      <c r="E219" s="14"/>
    </row>
    <row r="220" spans="1:5">
      <c r="A220" s="117" t="s">
        <v>86</v>
      </c>
      <c r="B220" s="118" t="s">
        <v>631</v>
      </c>
      <c r="D220" s="14"/>
      <c r="E220" s="14"/>
    </row>
    <row r="221" spans="1:5">
      <c r="A221" s="117" t="s">
        <v>247</v>
      </c>
      <c r="B221" s="118" t="s">
        <v>669</v>
      </c>
      <c r="D221" s="14"/>
      <c r="E221" s="14"/>
    </row>
    <row r="222" spans="1:5">
      <c r="A222" s="117" t="s">
        <v>174</v>
      </c>
      <c r="B222" s="118" t="s">
        <v>601</v>
      </c>
      <c r="D222" s="14"/>
      <c r="E222" s="14"/>
    </row>
    <row r="223" spans="1:5">
      <c r="A223" s="117" t="s">
        <v>71</v>
      </c>
      <c r="B223" s="118" t="s">
        <v>597</v>
      </c>
      <c r="D223" s="14"/>
      <c r="E223" s="14"/>
    </row>
    <row r="224" spans="1:5">
      <c r="A224" s="117" t="s">
        <v>256</v>
      </c>
      <c r="B224" s="118" t="s">
        <v>607</v>
      </c>
      <c r="D224" s="14"/>
      <c r="E224" s="14"/>
    </row>
    <row r="225" spans="1:5">
      <c r="A225" s="117" t="s">
        <v>313</v>
      </c>
      <c r="B225" s="118" t="s">
        <v>633</v>
      </c>
      <c r="D225" s="14"/>
      <c r="E225" s="14"/>
    </row>
    <row r="226" spans="1:5">
      <c r="A226" s="117" t="s">
        <v>183</v>
      </c>
      <c r="B226" s="118" t="s">
        <v>619</v>
      </c>
      <c r="D226" s="14"/>
      <c r="E226" s="14"/>
    </row>
    <row r="227" spans="1:5">
      <c r="A227" s="117" t="s">
        <v>253</v>
      </c>
      <c r="B227" s="118" t="s">
        <v>629</v>
      </c>
      <c r="D227" s="14"/>
      <c r="E227" s="14"/>
    </row>
    <row r="228" spans="1:5">
      <c r="A228" s="117" t="s">
        <v>710</v>
      </c>
      <c r="B228" s="118" t="s">
        <v>624</v>
      </c>
      <c r="D228" s="14"/>
      <c r="E228" s="14"/>
    </row>
    <row r="229" spans="1:5">
      <c r="A229" s="117" t="s">
        <v>711</v>
      </c>
      <c r="B229" s="118" t="s">
        <v>620</v>
      </c>
      <c r="D229" s="14"/>
      <c r="E229" s="14"/>
    </row>
    <row r="230" spans="1:5">
      <c r="A230" s="117" t="s">
        <v>111</v>
      </c>
      <c r="B230" s="118" t="s">
        <v>633</v>
      </c>
      <c r="D230" s="14"/>
      <c r="E230" s="14"/>
    </row>
    <row r="231" spans="1:5">
      <c r="A231" s="117" t="s">
        <v>108</v>
      </c>
      <c r="B231" s="118" t="s">
        <v>633</v>
      </c>
      <c r="D231" s="14"/>
      <c r="E231" s="14"/>
    </row>
    <row r="232" spans="1:5">
      <c r="A232" s="117" t="s">
        <v>166</v>
      </c>
      <c r="B232" s="118" t="s">
        <v>645</v>
      </c>
      <c r="D232" s="14"/>
      <c r="E232" s="14"/>
    </row>
    <row r="233" spans="1:5">
      <c r="A233" s="117" t="s">
        <v>712</v>
      </c>
      <c r="B233" s="118" t="s">
        <v>621</v>
      </c>
      <c r="D233" s="14"/>
      <c r="E233" s="14"/>
    </row>
    <row r="234" spans="1:5">
      <c r="A234" s="117" t="s">
        <v>713</v>
      </c>
      <c r="B234" s="118" t="s">
        <v>619</v>
      </c>
      <c r="D234" s="14"/>
      <c r="E234" s="14"/>
    </row>
    <row r="235" spans="1:5">
      <c r="A235" s="117" t="s">
        <v>256</v>
      </c>
      <c r="B235" s="118" t="s">
        <v>633</v>
      </c>
      <c r="D235" s="14"/>
      <c r="E235" s="14"/>
    </row>
    <row r="236" spans="1:5">
      <c r="A236" s="117" t="s">
        <v>286</v>
      </c>
      <c r="B236" s="118" t="s">
        <v>623</v>
      </c>
      <c r="D236" s="14"/>
      <c r="E236" s="14"/>
    </row>
    <row r="237" spans="1:5">
      <c r="A237" s="117" t="s">
        <v>714</v>
      </c>
      <c r="B237" s="118" t="s">
        <v>622</v>
      </c>
      <c r="D237" s="14"/>
      <c r="E237" s="14"/>
    </row>
    <row r="238" spans="1:5">
      <c r="A238" s="117" t="s">
        <v>715</v>
      </c>
      <c r="B238" s="118" t="s">
        <v>631</v>
      </c>
      <c r="D238" s="14"/>
      <c r="E238" s="14"/>
    </row>
    <row r="239" spans="1:5">
      <c r="A239" s="117" t="s">
        <v>241</v>
      </c>
      <c r="B239" s="118" t="s">
        <v>620</v>
      </c>
      <c r="D239" s="14"/>
      <c r="E239" s="14"/>
    </row>
    <row r="240" spans="1:5">
      <c r="A240" s="117" t="s">
        <v>704</v>
      </c>
      <c r="B240" s="118" t="s">
        <v>648</v>
      </c>
      <c r="D240" s="14"/>
      <c r="E240" s="14"/>
    </row>
    <row r="241" spans="1:5">
      <c r="A241" s="117" t="s">
        <v>165</v>
      </c>
      <c r="B241" s="118" t="s">
        <v>622</v>
      </c>
      <c r="D241" s="14"/>
      <c r="E241" s="14"/>
    </row>
    <row r="242" spans="1:5">
      <c r="A242" s="117" t="s">
        <v>96</v>
      </c>
      <c r="B242" s="118" t="s">
        <v>607</v>
      </c>
      <c r="D242" s="14"/>
      <c r="E242" s="14"/>
    </row>
    <row r="243" spans="1:5">
      <c r="A243" s="117" t="s">
        <v>302</v>
      </c>
      <c r="B243" s="118" t="s">
        <v>619</v>
      </c>
      <c r="D243" s="14"/>
      <c r="E243" s="14"/>
    </row>
    <row r="244" spans="1:5">
      <c r="A244" s="117" t="s">
        <v>308</v>
      </c>
      <c r="B244" s="118" t="s">
        <v>620</v>
      </c>
      <c r="D244" s="14"/>
      <c r="E244" s="14"/>
    </row>
    <row r="245" spans="1:5">
      <c r="A245" s="117" t="s">
        <v>716</v>
      </c>
      <c r="B245" s="118" t="s">
        <v>623</v>
      </c>
      <c r="D245" s="14"/>
      <c r="E245" s="14"/>
    </row>
    <row r="246" spans="1:5">
      <c r="A246" s="117" t="s">
        <v>175</v>
      </c>
      <c r="B246" s="118" t="s">
        <v>656</v>
      </c>
      <c r="D246" s="14"/>
      <c r="E246" s="14"/>
    </row>
    <row r="247" spans="1:5">
      <c r="A247" s="117" t="s">
        <v>160</v>
      </c>
      <c r="B247" s="118" t="s">
        <v>622</v>
      </c>
      <c r="D247" s="14"/>
      <c r="E247" s="14"/>
    </row>
    <row r="248" spans="1:5">
      <c r="A248" s="117" t="s">
        <v>717</v>
      </c>
      <c r="B248" s="118" t="s">
        <v>676</v>
      </c>
      <c r="D248" s="14"/>
      <c r="E248" s="14"/>
    </row>
    <row r="249" spans="1:5">
      <c r="A249" s="117" t="s">
        <v>101</v>
      </c>
      <c r="B249" s="118" t="s">
        <v>632</v>
      </c>
      <c r="D249" s="14"/>
      <c r="E249" s="14"/>
    </row>
    <row r="250" spans="1:5">
      <c r="A250" s="117" t="s">
        <v>53</v>
      </c>
      <c r="B250" s="118" t="s">
        <v>609</v>
      </c>
      <c r="D250" s="14"/>
      <c r="E250" s="14"/>
    </row>
    <row r="251" spans="1:5">
      <c r="A251" s="117" t="s">
        <v>261</v>
      </c>
      <c r="B251" s="118" t="s">
        <v>612</v>
      </c>
      <c r="D251" s="14"/>
      <c r="E251" s="14"/>
    </row>
    <row r="252" spans="1:5">
      <c r="A252" s="117" t="s">
        <v>718</v>
      </c>
      <c r="B252" s="118" t="s">
        <v>709</v>
      </c>
      <c r="D252" s="14"/>
      <c r="E252" s="14"/>
    </row>
    <row r="253" spans="1:5">
      <c r="A253" s="117" t="s">
        <v>142</v>
      </c>
      <c r="B253" s="118" t="s">
        <v>647</v>
      </c>
      <c r="D253" s="14"/>
      <c r="E253" s="14"/>
    </row>
    <row r="254" spans="1:5">
      <c r="A254" s="117" t="s">
        <v>194</v>
      </c>
      <c r="B254" s="118" t="s">
        <v>611</v>
      </c>
      <c r="D254" s="14"/>
      <c r="E254" s="14"/>
    </row>
    <row r="255" spans="1:5">
      <c r="A255" s="117" t="s">
        <v>233</v>
      </c>
      <c r="B255" s="118" t="s">
        <v>618</v>
      </c>
      <c r="D255" s="14"/>
      <c r="E255" s="14"/>
    </row>
    <row r="256" spans="1:5">
      <c r="A256" s="117" t="s">
        <v>276</v>
      </c>
      <c r="B256" s="118" t="s">
        <v>661</v>
      </c>
      <c r="D256" s="14"/>
      <c r="E256" s="14"/>
    </row>
    <row r="257" spans="1:5">
      <c r="A257" s="117" t="s">
        <v>719</v>
      </c>
      <c r="B257" s="118" t="s">
        <v>694</v>
      </c>
      <c r="D257" s="14"/>
      <c r="E257" s="14"/>
    </row>
    <row r="258" spans="1:5">
      <c r="A258" s="117" t="s">
        <v>720</v>
      </c>
      <c r="B258" s="118" t="s">
        <v>607</v>
      </c>
      <c r="D258" s="14"/>
      <c r="E258" s="14"/>
    </row>
    <row r="259" spans="1:5">
      <c r="A259" s="117" t="s">
        <v>721</v>
      </c>
      <c r="B259" s="118" t="s">
        <v>672</v>
      </c>
      <c r="D259" s="14"/>
      <c r="E259" s="14"/>
    </row>
    <row r="260" spans="1:5">
      <c r="A260" s="117" t="s">
        <v>722</v>
      </c>
      <c r="B260" s="118" t="s">
        <v>667</v>
      </c>
      <c r="D260" s="14"/>
      <c r="E260" s="14"/>
    </row>
    <row r="261" spans="1:5">
      <c r="A261" s="117" t="s">
        <v>204</v>
      </c>
      <c r="B261" s="118" t="s">
        <v>690</v>
      </c>
      <c r="D261" s="14"/>
      <c r="E261" s="14"/>
    </row>
    <row r="262" spans="1:5">
      <c r="A262" s="117" t="s">
        <v>204</v>
      </c>
      <c r="B262" s="118" t="s">
        <v>633</v>
      </c>
      <c r="D262" s="14"/>
      <c r="E262" s="14"/>
    </row>
    <row r="263" spans="1:5">
      <c r="A263" s="117" t="s">
        <v>226</v>
      </c>
      <c r="B263" s="118" t="s">
        <v>665</v>
      </c>
      <c r="D263" s="14"/>
      <c r="E263" s="14"/>
    </row>
    <row r="264" spans="1:5">
      <c r="A264" s="117" t="s">
        <v>723</v>
      </c>
      <c r="B264" s="118" t="s">
        <v>641</v>
      </c>
      <c r="D264" s="14"/>
      <c r="E264" s="14"/>
    </row>
    <row r="265" spans="1:5">
      <c r="A265" s="117" t="s">
        <v>724</v>
      </c>
      <c r="B265" s="118" t="s">
        <v>636</v>
      </c>
      <c r="D265" s="14"/>
      <c r="E265" s="14"/>
    </row>
    <row r="266" spans="1:5">
      <c r="A266" s="117" t="s">
        <v>266</v>
      </c>
      <c r="B266" s="118" t="s">
        <v>644</v>
      </c>
      <c r="D266" s="14"/>
      <c r="E266" s="14"/>
    </row>
    <row r="267" spans="1:5">
      <c r="A267" s="117" t="s">
        <v>725</v>
      </c>
      <c r="B267" s="118" t="s">
        <v>671</v>
      </c>
      <c r="D267" s="14"/>
      <c r="E267" s="14"/>
    </row>
    <row r="268" spans="1:5">
      <c r="A268" s="117" t="s">
        <v>313</v>
      </c>
      <c r="B268" s="118" t="s">
        <v>645</v>
      </c>
      <c r="D268" s="14"/>
      <c r="E268" s="14"/>
    </row>
    <row r="269" spans="1:5">
      <c r="A269" s="117" t="s">
        <v>204</v>
      </c>
      <c r="B269" s="118" t="s">
        <v>661</v>
      </c>
      <c r="D269" s="14"/>
      <c r="E269" s="14"/>
    </row>
    <row r="270" spans="1:5">
      <c r="A270" s="117" t="s">
        <v>81</v>
      </c>
      <c r="B270" s="118" t="s">
        <v>632</v>
      </c>
      <c r="D270" s="14"/>
      <c r="E270" s="14"/>
    </row>
    <row r="271" spans="1:5">
      <c r="A271" s="117" t="s">
        <v>726</v>
      </c>
      <c r="B271" s="118" t="s">
        <v>625</v>
      </c>
      <c r="D271" s="14"/>
      <c r="E271" s="14"/>
    </row>
    <row r="272" spans="1:5">
      <c r="A272" s="117" t="s">
        <v>308</v>
      </c>
      <c r="B272" s="118" t="s">
        <v>626</v>
      </c>
      <c r="D272" s="14"/>
      <c r="E272" s="14"/>
    </row>
    <row r="273" spans="1:5">
      <c r="A273" s="117" t="s">
        <v>194</v>
      </c>
      <c r="B273" s="118" t="s">
        <v>606</v>
      </c>
      <c r="D273" s="14"/>
      <c r="E273" s="14"/>
    </row>
    <row r="274" spans="1:5">
      <c r="A274" s="117" t="s">
        <v>233</v>
      </c>
      <c r="B274" s="118" t="s">
        <v>617</v>
      </c>
      <c r="D274" s="14"/>
      <c r="E274" s="14"/>
    </row>
    <row r="275" spans="1:5">
      <c r="A275" s="117" t="s">
        <v>276</v>
      </c>
      <c r="B275" s="118" t="s">
        <v>690</v>
      </c>
      <c r="D275" s="14"/>
      <c r="E275" s="14"/>
    </row>
    <row r="276" spans="1:5">
      <c r="A276" s="117" t="s">
        <v>727</v>
      </c>
      <c r="B276" s="118" t="s">
        <v>619</v>
      </c>
      <c r="D276" s="14"/>
      <c r="E276" s="14"/>
    </row>
    <row r="277" spans="1:5">
      <c r="A277" s="117" t="s">
        <v>728</v>
      </c>
      <c r="B277" s="118" t="s">
        <v>661</v>
      </c>
      <c r="D277" s="14"/>
      <c r="E277" s="14"/>
    </row>
    <row r="278" spans="1:5">
      <c r="A278" s="117" t="s">
        <v>593</v>
      </c>
      <c r="B278" s="118" t="s">
        <v>621</v>
      </c>
      <c r="D278" s="14"/>
      <c r="E278" s="14"/>
    </row>
    <row r="279" spans="1:5">
      <c r="A279" s="117" t="s">
        <v>302</v>
      </c>
      <c r="B279" s="118" t="s">
        <v>626</v>
      </c>
      <c r="D279" s="14"/>
      <c r="E279" s="14"/>
    </row>
    <row r="280" spans="1:5">
      <c r="A280" s="117" t="s">
        <v>161</v>
      </c>
      <c r="B280" s="118" t="s">
        <v>729</v>
      </c>
      <c r="D280" s="14"/>
      <c r="E280" s="14"/>
    </row>
    <row r="281" spans="1:5">
      <c r="A281" s="117" t="s">
        <v>205</v>
      </c>
      <c r="B281" s="118" t="s">
        <v>709</v>
      </c>
      <c r="D281" s="14"/>
      <c r="E281" s="14"/>
    </row>
    <row r="282" spans="1:5">
      <c r="A282" s="117" t="s">
        <v>68</v>
      </c>
      <c r="B282" s="118" t="s">
        <v>632</v>
      </c>
      <c r="D282" s="14"/>
      <c r="E282" s="14"/>
    </row>
    <row r="283" spans="1:5">
      <c r="A283" s="117" t="s">
        <v>256</v>
      </c>
      <c r="B283" s="118" t="s">
        <v>598</v>
      </c>
      <c r="D283" s="14"/>
      <c r="E283" s="14"/>
    </row>
    <row r="284" spans="1:5">
      <c r="A284" s="117" t="s">
        <v>261</v>
      </c>
      <c r="B284" s="118" t="s">
        <v>644</v>
      </c>
      <c r="D284" s="14"/>
      <c r="E284" s="14"/>
    </row>
    <row r="285" spans="1:5">
      <c r="A285" s="117" t="s">
        <v>275</v>
      </c>
      <c r="B285" s="118" t="s">
        <v>658</v>
      </c>
      <c r="D285" s="14"/>
      <c r="E285" s="14"/>
    </row>
    <row r="286" spans="1:5">
      <c r="A286" s="117" t="s">
        <v>136</v>
      </c>
      <c r="B286" s="118" t="s">
        <v>635</v>
      </c>
      <c r="D286" s="14"/>
      <c r="E286" s="14"/>
    </row>
    <row r="287" spans="1:5">
      <c r="A287" s="117" t="s">
        <v>176</v>
      </c>
      <c r="B287" s="118" t="s">
        <v>656</v>
      </c>
      <c r="D287" s="14"/>
      <c r="E287" s="14"/>
    </row>
    <row r="288" spans="1:5">
      <c r="A288" s="117" t="s">
        <v>284</v>
      </c>
      <c r="B288" s="118" t="s">
        <v>644</v>
      </c>
      <c r="D288" s="14"/>
      <c r="E288" s="14"/>
    </row>
    <row r="289" spans="1:5">
      <c r="A289" s="117" t="s">
        <v>730</v>
      </c>
      <c r="B289" s="118" t="s">
        <v>607</v>
      </c>
      <c r="D289" s="14"/>
      <c r="E289" s="14"/>
    </row>
    <row r="290" spans="1:5">
      <c r="A290" s="117" t="s">
        <v>731</v>
      </c>
      <c r="B290" s="118" t="s">
        <v>698</v>
      </c>
      <c r="D290" s="14"/>
      <c r="E290" s="14"/>
    </row>
    <row r="291" spans="1:5">
      <c r="A291" s="117" t="s">
        <v>732</v>
      </c>
      <c r="B291" s="118" t="s">
        <v>664</v>
      </c>
      <c r="D291" s="14"/>
      <c r="E291" s="14"/>
    </row>
    <row r="292" spans="1:5">
      <c r="A292" s="117" t="s">
        <v>236</v>
      </c>
      <c r="B292" s="118" t="s">
        <v>606</v>
      </c>
      <c r="D292" s="14"/>
      <c r="E292" s="14"/>
    </row>
    <row r="293" spans="1:5">
      <c r="A293" s="117" t="s">
        <v>74</v>
      </c>
      <c r="B293" s="118" t="s">
        <v>635</v>
      </c>
      <c r="D293" s="14"/>
      <c r="E293" s="14"/>
    </row>
    <row r="294" spans="1:5">
      <c r="A294" s="117" t="s">
        <v>96</v>
      </c>
      <c r="B294" s="118" t="s">
        <v>606</v>
      </c>
      <c r="D294" s="14"/>
      <c r="E294" s="14"/>
    </row>
    <row r="295" spans="1:5">
      <c r="A295" s="117" t="s">
        <v>98</v>
      </c>
      <c r="B295" s="118" t="s">
        <v>673</v>
      </c>
      <c r="D295" s="14"/>
      <c r="E295" s="14"/>
    </row>
    <row r="296" spans="1:5">
      <c r="A296" s="117" t="s">
        <v>681</v>
      </c>
      <c r="B296" s="118" t="s">
        <v>618</v>
      </c>
      <c r="D296" s="14"/>
      <c r="E296" s="14"/>
    </row>
    <row r="297" spans="1:5">
      <c r="A297" s="117" t="s">
        <v>186</v>
      </c>
      <c r="B297" s="118" t="s">
        <v>733</v>
      </c>
      <c r="D297" s="14"/>
      <c r="E297" s="14"/>
    </row>
    <row r="298" spans="1:5">
      <c r="A298" s="117" t="s">
        <v>190</v>
      </c>
      <c r="B298" s="118" t="s">
        <v>661</v>
      </c>
      <c r="D298" s="14"/>
      <c r="E298" s="14"/>
    </row>
    <row r="299" spans="1:5">
      <c r="A299" s="117" t="s">
        <v>734</v>
      </c>
      <c r="B299" s="118" t="s">
        <v>709</v>
      </c>
      <c r="D299" s="14"/>
      <c r="E299" s="14"/>
    </row>
    <row r="300" spans="1:5">
      <c r="A300" s="117" t="s">
        <v>279</v>
      </c>
      <c r="B300" s="118" t="s">
        <v>659</v>
      </c>
      <c r="D300" s="14"/>
      <c r="E300" s="14"/>
    </row>
    <row r="301" spans="1:5">
      <c r="A301" s="117" t="s">
        <v>229</v>
      </c>
      <c r="B301" s="118" t="s">
        <v>729</v>
      </c>
      <c r="D301" s="14"/>
      <c r="E301" s="14"/>
    </row>
    <row r="302" spans="1:5">
      <c r="A302" s="117" t="s">
        <v>83</v>
      </c>
      <c r="B302" s="118" t="s">
        <v>630</v>
      </c>
      <c r="D302" s="14"/>
      <c r="E302" s="14"/>
    </row>
    <row r="303" spans="1:5">
      <c r="A303" s="117" t="s">
        <v>277</v>
      </c>
      <c r="B303" s="118" t="s">
        <v>627</v>
      </c>
      <c r="D303" s="14"/>
      <c r="E303" s="14"/>
    </row>
    <row r="304" spans="1:5">
      <c r="A304" s="117" t="s">
        <v>735</v>
      </c>
      <c r="B304" s="118" t="s">
        <v>729</v>
      </c>
      <c r="D304" s="14"/>
      <c r="E304" s="14"/>
    </row>
    <row r="305" spans="1:5">
      <c r="A305" s="117" t="s">
        <v>95</v>
      </c>
      <c r="B305" s="118" t="s">
        <v>661</v>
      </c>
      <c r="D305" s="14"/>
      <c r="E305" s="14"/>
    </row>
    <row r="306" spans="1:5">
      <c r="A306" s="117" t="s">
        <v>697</v>
      </c>
      <c r="B306" s="118" t="s">
        <v>709</v>
      </c>
      <c r="D306" s="14"/>
      <c r="E306" s="14"/>
    </row>
    <row r="307" spans="1:5">
      <c r="A307" s="117" t="s">
        <v>206</v>
      </c>
      <c r="B307" s="118" t="s">
        <v>636</v>
      </c>
      <c r="D307" s="14"/>
      <c r="E307" s="14"/>
    </row>
    <row r="308" spans="1:5">
      <c r="A308" s="117" t="s">
        <v>207</v>
      </c>
      <c r="B308" s="118" t="s">
        <v>736</v>
      </c>
      <c r="D308" s="14"/>
      <c r="E308" s="14"/>
    </row>
    <row r="309" spans="1:5">
      <c r="A309" s="117" t="s">
        <v>211</v>
      </c>
      <c r="B309" s="118" t="s">
        <v>607</v>
      </c>
      <c r="D309" s="14"/>
      <c r="E309" s="14"/>
    </row>
    <row r="310" spans="1:5">
      <c r="A310" s="117" t="s">
        <v>257</v>
      </c>
      <c r="B310" s="118" t="s">
        <v>737</v>
      </c>
      <c r="D310" s="14"/>
      <c r="E310" s="14"/>
    </row>
    <row r="311" spans="1:5">
      <c r="A311" s="117" t="s">
        <v>262</v>
      </c>
      <c r="B311" s="118" t="s">
        <v>738</v>
      </c>
      <c r="D311" s="14"/>
      <c r="E311" s="14"/>
    </row>
    <row r="312" spans="1:5">
      <c r="A312" s="117" t="s">
        <v>263</v>
      </c>
      <c r="B312" s="118" t="s">
        <v>687</v>
      </c>
      <c r="D312" s="14"/>
      <c r="E312" s="14"/>
    </row>
    <row r="313" spans="1:5">
      <c r="A313" s="117" t="s">
        <v>264</v>
      </c>
      <c r="B313" s="118" t="s">
        <v>662</v>
      </c>
      <c r="D313" s="14"/>
      <c r="E313" s="14"/>
    </row>
    <row r="314" spans="1:5">
      <c r="A314" s="117" t="s">
        <v>303</v>
      </c>
      <c r="B314" s="118" t="s">
        <v>663</v>
      </c>
      <c r="D314" s="14"/>
      <c r="E314" s="14"/>
    </row>
    <row r="315" spans="1:5">
      <c r="A315" s="117" t="s">
        <v>310</v>
      </c>
      <c r="B315" s="118" t="s">
        <v>660</v>
      </c>
      <c r="D315" s="14"/>
      <c r="E315" s="14"/>
    </row>
    <row r="316" spans="1:5">
      <c r="A316" s="117" t="s">
        <v>114</v>
      </c>
      <c r="B316" s="118" t="s">
        <v>602</v>
      </c>
      <c r="D316" s="14"/>
      <c r="E316" s="14"/>
    </row>
    <row r="317" spans="1:5">
      <c r="A317" s="117" t="s">
        <v>224</v>
      </c>
      <c r="B317" s="118" t="s">
        <v>631</v>
      </c>
      <c r="D317" s="14"/>
      <c r="E317" s="14"/>
    </row>
    <row r="318" spans="1:5">
      <c r="A318" s="117" t="s">
        <v>53</v>
      </c>
      <c r="B318" s="118" t="s">
        <v>608</v>
      </c>
      <c r="D318" s="14"/>
      <c r="E318" s="14"/>
    </row>
    <row r="319" spans="1:5">
      <c r="A319" s="117" t="s">
        <v>221</v>
      </c>
      <c r="B319" s="118" t="s">
        <v>647</v>
      </c>
      <c r="D319" s="14"/>
      <c r="E319" s="14"/>
    </row>
    <row r="320" spans="1:5">
      <c r="A320" s="117" t="s">
        <v>269</v>
      </c>
      <c r="B320" s="118" t="s">
        <v>629</v>
      </c>
      <c r="D320" s="14"/>
      <c r="E320" s="14"/>
    </row>
    <row r="321" spans="1:2">
      <c r="A321" s="117" t="s">
        <v>170</v>
      </c>
      <c r="B321" s="118" t="s">
        <v>645</v>
      </c>
    </row>
    <row r="322" spans="1:2">
      <c r="A322" s="117">
        <v>0</v>
      </c>
      <c r="B322" s="118" t="s">
        <v>647</v>
      </c>
    </row>
    <row r="323" spans="1:2">
      <c r="A323" s="117">
        <v>0</v>
      </c>
      <c r="B323" s="118" t="s">
        <v>629</v>
      </c>
    </row>
    <row r="324" spans="1:2">
      <c r="A324" s="117">
        <v>0</v>
      </c>
      <c r="B324" s="118" t="s">
        <v>709</v>
      </c>
    </row>
    <row r="325" spans="1:2">
      <c r="A325" s="117">
        <v>0</v>
      </c>
      <c r="B325" s="118" t="s">
        <v>631</v>
      </c>
    </row>
    <row r="326" spans="1:2">
      <c r="A326" s="117">
        <v>0</v>
      </c>
      <c r="B326" s="118" t="s">
        <v>628</v>
      </c>
    </row>
    <row r="327" spans="1:2">
      <c r="A327" s="117">
        <v>0</v>
      </c>
      <c r="B327" s="118" t="s">
        <v>632</v>
      </c>
    </row>
    <row r="328" spans="1:2">
      <c r="A328" s="117">
        <v>0</v>
      </c>
      <c r="B328" s="118" t="s">
        <v>664</v>
      </c>
    </row>
    <row r="329" spans="1:2">
      <c r="A329" s="117">
        <v>0</v>
      </c>
      <c r="B329" s="118" t="s">
        <v>630</v>
      </c>
    </row>
    <row r="330" spans="1:2">
      <c r="A330" s="117">
        <v>0</v>
      </c>
      <c r="B330" s="118" t="s">
        <v>633</v>
      </c>
    </row>
    <row r="331" spans="1:2">
      <c r="A331" s="117" t="s">
        <v>126</v>
      </c>
      <c r="B331" s="118" t="s">
        <v>622</v>
      </c>
    </row>
    <row r="332" spans="1:2">
      <c r="A332" s="117" t="s">
        <v>234</v>
      </c>
      <c r="B332" s="118" t="s">
        <v>622</v>
      </c>
    </row>
    <row r="333" spans="1:2">
      <c r="A333" s="117" t="s">
        <v>127</v>
      </c>
      <c r="B333" s="118" t="s">
        <v>622</v>
      </c>
    </row>
    <row r="334" spans="1:2">
      <c r="A334" s="117" t="s">
        <v>86</v>
      </c>
      <c r="B334" s="118" t="s">
        <v>626</v>
      </c>
    </row>
    <row r="335" spans="1:2">
      <c r="A335" s="117" t="s">
        <v>217</v>
      </c>
      <c r="B335" s="118" t="s">
        <v>622</v>
      </c>
    </row>
    <row r="336" spans="1:2">
      <c r="A336" s="117" t="s">
        <v>739</v>
      </c>
      <c r="B336" s="118" t="s">
        <v>671</v>
      </c>
    </row>
    <row r="337" spans="1:2">
      <c r="A337" s="117" t="s">
        <v>277</v>
      </c>
      <c r="B337" s="118" t="s">
        <v>625</v>
      </c>
    </row>
    <row r="338" spans="1:2">
      <c r="A338" s="117" t="s">
        <v>174</v>
      </c>
      <c r="B338" s="118" t="s">
        <v>622</v>
      </c>
    </row>
    <row r="339" spans="1:2">
      <c r="A339" s="117" t="s">
        <v>240</v>
      </c>
      <c r="B339" s="118" t="s">
        <v>627</v>
      </c>
    </row>
    <row r="340" spans="1:2">
      <c r="A340" s="117" t="s">
        <v>301</v>
      </c>
      <c r="B340" s="118" t="s">
        <v>626</v>
      </c>
    </row>
    <row r="341" spans="1:2">
      <c r="A341" s="117" t="s">
        <v>226</v>
      </c>
      <c r="B341" s="118" t="s">
        <v>613</v>
      </c>
    </row>
    <row r="342" spans="1:2">
      <c r="A342" s="117" t="s">
        <v>231</v>
      </c>
      <c r="B342" s="118" t="s">
        <v>613</v>
      </c>
    </row>
    <row r="343" spans="1:2">
      <c r="A343" s="117" t="s">
        <v>248</v>
      </c>
      <c r="B343" s="118" t="s">
        <v>637</v>
      </c>
    </row>
    <row r="344" spans="1:2">
      <c r="A344" s="117" t="s">
        <v>277</v>
      </c>
      <c r="B344" s="118" t="s">
        <v>664</v>
      </c>
    </row>
    <row r="345" spans="1:2">
      <c r="A345" s="117" t="s">
        <v>250</v>
      </c>
      <c r="B345" s="118" t="s">
        <v>633</v>
      </c>
    </row>
    <row r="346" spans="1:2">
      <c r="A346" s="117" t="s">
        <v>155</v>
      </c>
      <c r="B346" s="118" t="s">
        <v>633</v>
      </c>
    </row>
    <row r="347" spans="1:2">
      <c r="A347" s="117" t="s">
        <v>187</v>
      </c>
      <c r="B347" s="118" t="s">
        <v>632</v>
      </c>
    </row>
    <row r="348" spans="1:2">
      <c r="A348" s="117" t="s">
        <v>269</v>
      </c>
      <c r="B348" s="118" t="s">
        <v>626</v>
      </c>
    </row>
    <row r="349" spans="1:2">
      <c r="A349" s="117" t="s">
        <v>192</v>
      </c>
      <c r="B349" s="118" t="s">
        <v>658</v>
      </c>
    </row>
    <row r="350" spans="1:2">
      <c r="A350" s="117" t="s">
        <v>119</v>
      </c>
      <c r="B350" s="118" t="s">
        <v>608</v>
      </c>
    </row>
    <row r="351" spans="1:2">
      <c r="A351" s="117" t="s">
        <v>591</v>
      </c>
      <c r="B351" s="118" t="s">
        <v>610</v>
      </c>
    </row>
    <row r="352" spans="1:2">
      <c r="A352" s="117" t="s">
        <v>53</v>
      </c>
      <c r="B352" s="118" t="s">
        <v>709</v>
      </c>
    </row>
    <row r="353" spans="1:2">
      <c r="A353" s="117" t="s">
        <v>104</v>
      </c>
      <c r="B353" s="118" t="s">
        <v>633</v>
      </c>
    </row>
    <row r="354" spans="1:2">
      <c r="A354" s="117" t="s">
        <v>86</v>
      </c>
      <c r="B354" s="118" t="s">
        <v>632</v>
      </c>
    </row>
    <row r="355" spans="1:2">
      <c r="A355" s="117" t="s">
        <v>112</v>
      </c>
      <c r="B355" s="118" t="s">
        <v>631</v>
      </c>
    </row>
    <row r="356" spans="1:2">
      <c r="A356" s="117" t="s">
        <v>130</v>
      </c>
      <c r="B356" s="118" t="s">
        <v>618</v>
      </c>
    </row>
    <row r="357" spans="1:2">
      <c r="A357" s="117" t="s">
        <v>116</v>
      </c>
      <c r="B357" s="118" t="s">
        <v>615</v>
      </c>
    </row>
    <row r="358" spans="1:2">
      <c r="A358" s="117" t="s">
        <v>71</v>
      </c>
      <c r="B358" s="118" t="s">
        <v>627</v>
      </c>
    </row>
    <row r="359" spans="1:2">
      <c r="A359" s="117" t="s">
        <v>199</v>
      </c>
      <c r="B359" s="118" t="s">
        <v>672</v>
      </c>
    </row>
    <row r="360" spans="1:2">
      <c r="A360" s="117" t="s">
        <v>177</v>
      </c>
      <c r="B360" s="118" t="s">
        <v>657</v>
      </c>
    </row>
    <row r="361" spans="1:2">
      <c r="A361" s="117" t="s">
        <v>191</v>
      </c>
      <c r="B361" s="118" t="s">
        <v>680</v>
      </c>
    </row>
    <row r="362" spans="1:2">
      <c r="A362" s="117" t="s">
        <v>63</v>
      </c>
      <c r="B362" s="118" t="s">
        <v>648</v>
      </c>
    </row>
    <row r="363" spans="1:2">
      <c r="A363" s="117" t="s">
        <v>286</v>
      </c>
      <c r="B363" s="118" t="s">
        <v>624</v>
      </c>
    </row>
    <row r="364" spans="1:2">
      <c r="A364" s="117" t="s">
        <v>116</v>
      </c>
      <c r="B364" s="118" t="s">
        <v>637</v>
      </c>
    </row>
    <row r="365" spans="1:2">
      <c r="A365" s="117" t="s">
        <v>164</v>
      </c>
      <c r="B365" s="118" t="s">
        <v>636</v>
      </c>
    </row>
    <row r="366" spans="1:2">
      <c r="A366" s="117" t="s">
        <v>175</v>
      </c>
      <c r="B366" s="118" t="s">
        <v>736</v>
      </c>
    </row>
    <row r="367" spans="1:2">
      <c r="A367" s="117" t="s">
        <v>226</v>
      </c>
      <c r="B367" s="118" t="s">
        <v>643</v>
      </c>
    </row>
    <row r="368" spans="1:2">
      <c r="A368" s="117" t="s">
        <v>241</v>
      </c>
      <c r="B368" s="118" t="s">
        <v>607</v>
      </c>
    </row>
    <row r="369" spans="1:2">
      <c r="A369" s="117" t="s">
        <v>246</v>
      </c>
      <c r="B369" s="118" t="s">
        <v>611</v>
      </c>
    </row>
    <row r="370" spans="1:2">
      <c r="A370" s="117" t="s">
        <v>195</v>
      </c>
      <c r="B370" s="118" t="s">
        <v>625</v>
      </c>
    </row>
    <row r="371" spans="1:2">
      <c r="A371" s="117" t="s">
        <v>241</v>
      </c>
      <c r="B371" s="118" t="s">
        <v>633</v>
      </c>
    </row>
    <row r="372" spans="1:2">
      <c r="A372" s="117" t="s">
        <v>164</v>
      </c>
      <c r="B372" s="118" t="s">
        <v>677</v>
      </c>
    </row>
    <row r="373" spans="1:2">
      <c r="A373" s="117" t="s">
        <v>172</v>
      </c>
      <c r="B373" s="118" t="s">
        <v>636</v>
      </c>
    </row>
    <row r="374" spans="1:2">
      <c r="A374" s="117" t="s">
        <v>241</v>
      </c>
      <c r="B374" s="118" t="s">
        <v>658</v>
      </c>
    </row>
    <row r="375" spans="1:2">
      <c r="A375" s="117" t="s">
        <v>259</v>
      </c>
      <c r="B375" s="118" t="s">
        <v>638</v>
      </c>
    </row>
    <row r="376" spans="1:2">
      <c r="A376" s="117" t="s">
        <v>155</v>
      </c>
      <c r="B376" s="118" t="s">
        <v>689</v>
      </c>
    </row>
    <row r="377" spans="1:2">
      <c r="A377" s="117" t="s">
        <v>161</v>
      </c>
      <c r="B377" s="118" t="s">
        <v>623</v>
      </c>
    </row>
    <row r="378" spans="1:2">
      <c r="A378" s="117" t="s">
        <v>251</v>
      </c>
      <c r="B378" s="118" t="s">
        <v>633</v>
      </c>
    </row>
    <row r="379" spans="1:2">
      <c r="A379" s="117" t="s">
        <v>159</v>
      </c>
      <c r="B379" s="118" t="s">
        <v>622</v>
      </c>
    </row>
    <row r="380" spans="1:2">
      <c r="A380" s="117" t="s">
        <v>162</v>
      </c>
      <c r="B380" s="118" t="s">
        <v>661</v>
      </c>
    </row>
    <row r="381" spans="1:2">
      <c r="A381" s="117" t="s">
        <v>83</v>
      </c>
      <c r="B381" s="118" t="s">
        <v>629</v>
      </c>
    </row>
    <row r="382" spans="1:2">
      <c r="A382" s="117" t="s">
        <v>134</v>
      </c>
      <c r="B382" s="118" t="s">
        <v>645</v>
      </c>
    </row>
    <row r="383" spans="1:2">
      <c r="A383" s="117" t="s">
        <v>270</v>
      </c>
      <c r="B383" s="118" t="s">
        <v>671</v>
      </c>
    </row>
    <row r="384" spans="1:2">
      <c r="A384" s="117" t="s">
        <v>148</v>
      </c>
      <c r="B384" s="118" t="s">
        <v>652</v>
      </c>
    </row>
    <row r="385" spans="1:2">
      <c r="A385" s="117" t="s">
        <v>61</v>
      </c>
      <c r="B385" s="118" t="s">
        <v>635</v>
      </c>
    </row>
    <row r="386" spans="1:2">
      <c r="A386" s="117" t="s">
        <v>121</v>
      </c>
      <c r="B386" s="118" t="s">
        <v>619</v>
      </c>
    </row>
    <row r="387" spans="1:2">
      <c r="A387" s="117" t="s">
        <v>128</v>
      </c>
      <c r="B387" s="118" t="s">
        <v>644</v>
      </c>
    </row>
    <row r="388" spans="1:2">
      <c r="A388" s="117" t="s">
        <v>191</v>
      </c>
      <c r="B388" s="118" t="s">
        <v>658</v>
      </c>
    </row>
    <row r="389" spans="1:2">
      <c r="A389" s="117" t="s">
        <v>86</v>
      </c>
      <c r="B389" s="118" t="s">
        <v>618</v>
      </c>
    </row>
    <row r="390" spans="1:2">
      <c r="A390" s="117" t="s">
        <v>273</v>
      </c>
      <c r="B390" s="118" t="s">
        <v>645</v>
      </c>
    </row>
    <row r="391" spans="1:2">
      <c r="A391" s="117" t="s">
        <v>208</v>
      </c>
      <c r="B391" s="118" t="s">
        <v>624</v>
      </c>
    </row>
    <row r="392" spans="1:2">
      <c r="A392" s="117" t="s">
        <v>223</v>
      </c>
      <c r="B392" s="118" t="s">
        <v>665</v>
      </c>
    </row>
    <row r="393" spans="1:2">
      <c r="A393" s="117" t="s">
        <v>222</v>
      </c>
      <c r="B393" s="118" t="s">
        <v>618</v>
      </c>
    </row>
    <row r="394" spans="1:2">
      <c r="A394" s="117" t="s">
        <v>63</v>
      </c>
      <c r="B394" s="118" t="s">
        <v>605</v>
      </c>
    </row>
    <row r="395" spans="1:2">
      <c r="A395" s="117" t="s">
        <v>129</v>
      </c>
      <c r="B395" s="118" t="s">
        <v>604</v>
      </c>
    </row>
    <row r="396" spans="1:2">
      <c r="A396" s="117" t="s">
        <v>91</v>
      </c>
      <c r="B396" s="118" t="s">
        <v>616</v>
      </c>
    </row>
    <row r="397" spans="1:2">
      <c r="A397" s="117" t="s">
        <v>115</v>
      </c>
      <c r="B397" s="118" t="s">
        <v>641</v>
      </c>
    </row>
    <row r="398" spans="1:2">
      <c r="A398" s="117" t="s">
        <v>63</v>
      </c>
      <c r="B398" s="118" t="s">
        <v>647</v>
      </c>
    </row>
    <row r="399" spans="1:2">
      <c r="A399" s="117" t="s">
        <v>199</v>
      </c>
      <c r="B399" s="118" t="s">
        <v>650</v>
      </c>
    </row>
    <row r="400" spans="1:2">
      <c r="A400" s="117" t="s">
        <v>240</v>
      </c>
      <c r="B400" s="118" t="s">
        <v>665</v>
      </c>
    </row>
    <row r="401" spans="1:2">
      <c r="A401" s="117" t="s">
        <v>317</v>
      </c>
      <c r="B401" s="118" t="s">
        <v>645</v>
      </c>
    </row>
    <row r="402" spans="1:2">
      <c r="A402" s="117" t="s">
        <v>314</v>
      </c>
      <c r="B402" s="118" t="s">
        <v>676</v>
      </c>
    </row>
    <row r="403" spans="1:2">
      <c r="A403" s="117" t="s">
        <v>315</v>
      </c>
      <c r="B403" s="118" t="s">
        <v>600</v>
      </c>
    </row>
    <row r="404" spans="1:2">
      <c r="A404" s="117" t="s">
        <v>317</v>
      </c>
      <c r="B404" s="118" t="s">
        <v>655</v>
      </c>
    </row>
    <row r="405" spans="1:2">
      <c r="A405" s="117" t="s">
        <v>316</v>
      </c>
      <c r="B405" s="118" t="s">
        <v>677</v>
      </c>
    </row>
    <row r="406" spans="1:2">
      <c r="A406" s="117" t="s">
        <v>314</v>
      </c>
      <c r="B406" s="118" t="s">
        <v>598</v>
      </c>
    </row>
    <row r="407" spans="1:2">
      <c r="A407" s="117" t="s">
        <v>154</v>
      </c>
      <c r="B407" s="118" t="s">
        <v>633</v>
      </c>
    </row>
    <row r="408" spans="1:2">
      <c r="A408" s="117" t="s">
        <v>55</v>
      </c>
      <c r="B408" s="118" t="s">
        <v>667</v>
      </c>
    </row>
    <row r="409" spans="1:2">
      <c r="A409" s="117" t="s">
        <v>309</v>
      </c>
      <c r="B409" s="118" t="s">
        <v>690</v>
      </c>
    </row>
    <row r="410" spans="1:2">
      <c r="A410" s="117" t="s">
        <v>154</v>
      </c>
      <c r="B410" s="118" t="s">
        <v>665</v>
      </c>
    </row>
    <row r="411" spans="1:2">
      <c r="A411" s="117" t="s">
        <v>101</v>
      </c>
      <c r="B411" s="118" t="s">
        <v>597</v>
      </c>
    </row>
    <row r="412" spans="1:2">
      <c r="A412" s="117" t="s">
        <v>86</v>
      </c>
      <c r="B412" s="118" t="s">
        <v>657</v>
      </c>
    </row>
    <row r="413" spans="1:2">
      <c r="A413" s="117" t="s">
        <v>227</v>
      </c>
      <c r="B413" s="118" t="s">
        <v>645</v>
      </c>
    </row>
    <row r="414" spans="1:2">
      <c r="A414" s="117" t="s">
        <v>168</v>
      </c>
      <c r="B414" s="118" t="s">
        <v>622</v>
      </c>
    </row>
    <row r="415" spans="1:2">
      <c r="A415" s="117" t="s">
        <v>124</v>
      </c>
      <c r="B415" s="118" t="s">
        <v>624</v>
      </c>
    </row>
    <row r="416" spans="1:2">
      <c r="A416" s="117" t="s">
        <v>256</v>
      </c>
      <c r="B416" s="118" t="s">
        <v>629</v>
      </c>
    </row>
    <row r="417" spans="1:2">
      <c r="A417" s="117" t="s">
        <v>168</v>
      </c>
      <c r="B417" s="118" t="s">
        <v>625</v>
      </c>
    </row>
    <row r="418" spans="1:2">
      <c r="A418" s="117" t="s">
        <v>175</v>
      </c>
      <c r="B418" s="118" t="s">
        <v>629</v>
      </c>
    </row>
    <row r="419" spans="1:2">
      <c r="A419" s="117" t="s">
        <v>252</v>
      </c>
      <c r="B419" s="118" t="s">
        <v>619</v>
      </c>
    </row>
    <row r="420" spans="1:2">
      <c r="A420" s="117" t="s">
        <v>72</v>
      </c>
      <c r="B420" s="118" t="s">
        <v>664</v>
      </c>
    </row>
    <row r="421" spans="1:2">
      <c r="A421" s="117" t="s">
        <v>76</v>
      </c>
      <c r="B421" s="118" t="s">
        <v>632</v>
      </c>
    </row>
    <row r="422" spans="1:2">
      <c r="A422" s="117" t="s">
        <v>100</v>
      </c>
      <c r="B422" s="118" t="s">
        <v>631</v>
      </c>
    </row>
    <row r="423" spans="1:2">
      <c r="A423" s="117" t="s">
        <v>97</v>
      </c>
      <c r="B423" s="118" t="s">
        <v>632</v>
      </c>
    </row>
    <row r="424" spans="1:2">
      <c r="A424" s="117" t="s">
        <v>172</v>
      </c>
      <c r="B424" s="118" t="s">
        <v>622</v>
      </c>
    </row>
    <row r="425" spans="1:2">
      <c r="A425" s="117" t="s">
        <v>271</v>
      </c>
      <c r="B425" s="118" t="s">
        <v>622</v>
      </c>
    </row>
    <row r="426" spans="1:2">
      <c r="A426" s="117" t="s">
        <v>83</v>
      </c>
      <c r="B426" s="118" t="s">
        <v>626</v>
      </c>
    </row>
    <row r="427" spans="1:2">
      <c r="A427" s="117" t="s">
        <v>84</v>
      </c>
      <c r="B427" s="118" t="s">
        <v>632</v>
      </c>
    </row>
    <row r="428" spans="1:2">
      <c r="A428" s="117" t="s">
        <v>251</v>
      </c>
      <c r="B428" s="118" t="s">
        <v>656</v>
      </c>
    </row>
    <row r="429" spans="1:2">
      <c r="A429" s="117" t="s">
        <v>55</v>
      </c>
      <c r="B429" s="118" t="s">
        <v>626</v>
      </c>
    </row>
    <row r="430" spans="1:2">
      <c r="A430" s="117" t="s">
        <v>254</v>
      </c>
      <c r="B430" s="118" t="s">
        <v>623</v>
      </c>
    </row>
    <row r="431" spans="1:2">
      <c r="A431" s="117" t="s">
        <v>315</v>
      </c>
      <c r="B431" s="118" t="s">
        <v>621</v>
      </c>
    </row>
    <row r="432" spans="1:2">
      <c r="A432" s="117" t="s">
        <v>226</v>
      </c>
      <c r="B432" s="118" t="s">
        <v>625</v>
      </c>
    </row>
    <row r="433" spans="1:2">
      <c r="A433" s="117" t="s">
        <v>740</v>
      </c>
      <c r="B433" s="118" t="s">
        <v>621</v>
      </c>
    </row>
    <row r="434" spans="1:2">
      <c r="A434" s="117" t="s">
        <v>71</v>
      </c>
      <c r="B434" s="118" t="s">
        <v>694</v>
      </c>
    </row>
    <row r="435" spans="1:2">
      <c r="A435" s="117" t="s">
        <v>300</v>
      </c>
      <c r="B435" s="118" t="s">
        <v>626</v>
      </c>
    </row>
    <row r="436" spans="1:2">
      <c r="A436" s="117" t="s">
        <v>53</v>
      </c>
      <c r="B436" s="118" t="s">
        <v>668</v>
      </c>
    </row>
    <row r="437" spans="1:2">
      <c r="A437" s="117" t="s">
        <v>109</v>
      </c>
      <c r="B437" s="118" t="s">
        <v>620</v>
      </c>
    </row>
    <row r="438" spans="1:2">
      <c r="A438" s="117" t="s">
        <v>51</v>
      </c>
      <c r="B438" s="118" t="s">
        <v>633</v>
      </c>
    </row>
    <row r="439" spans="1:2">
      <c r="A439" s="117" t="s">
        <v>741</v>
      </c>
      <c r="B439" s="118" t="s">
        <v>656</v>
      </c>
    </row>
    <row r="440" spans="1:2">
      <c r="A440" s="117" t="s">
        <v>742</v>
      </c>
      <c r="B440" s="118" t="s">
        <v>604</v>
      </c>
    </row>
    <row r="441" spans="1:2">
      <c r="A441" s="117" t="s">
        <v>251</v>
      </c>
      <c r="B441" s="118" t="s">
        <v>743</v>
      </c>
    </row>
    <row r="442" spans="1:2">
      <c r="A442" s="117" t="s">
        <v>74</v>
      </c>
      <c r="B442" s="118" t="s">
        <v>632</v>
      </c>
    </row>
    <row r="443" spans="1:2">
      <c r="A443" s="117" t="s">
        <v>265</v>
      </c>
      <c r="B443" s="118" t="s">
        <v>633</v>
      </c>
    </row>
    <row r="444" spans="1:2">
      <c r="A444" s="117" t="s">
        <v>744</v>
      </c>
      <c r="B444" s="118" t="s">
        <v>623</v>
      </c>
    </row>
    <row r="445" spans="1:2">
      <c r="A445" s="117" t="s">
        <v>168</v>
      </c>
      <c r="B445" s="118" t="s">
        <v>644</v>
      </c>
    </row>
    <row r="446" spans="1:2">
      <c r="A446" s="117" t="s">
        <v>252</v>
      </c>
      <c r="B446" s="118" t="s">
        <v>621</v>
      </c>
    </row>
    <row r="447" spans="1:2">
      <c r="A447" s="117" t="s">
        <v>240</v>
      </c>
      <c r="B447" s="118" t="s">
        <v>633</v>
      </c>
    </row>
    <row r="448" spans="1:2">
      <c r="A448" s="117" t="s">
        <v>189</v>
      </c>
      <c r="B448" s="118" t="s">
        <v>636</v>
      </c>
    </row>
    <row r="449" spans="1:2">
      <c r="A449" s="117" t="s">
        <v>745</v>
      </c>
      <c r="B449" s="118" t="s">
        <v>622</v>
      </c>
    </row>
    <row r="450" spans="1:2">
      <c r="A450" s="117" t="s">
        <v>86</v>
      </c>
      <c r="B450" s="118" t="s">
        <v>636</v>
      </c>
    </row>
    <row r="451" spans="1:2">
      <c r="A451" s="117" t="s">
        <v>746</v>
      </c>
      <c r="B451" s="118" t="s">
        <v>629</v>
      </c>
    </row>
    <row r="452" spans="1:2">
      <c r="A452" s="117" t="s">
        <v>226</v>
      </c>
      <c r="B452" s="118" t="s">
        <v>672</v>
      </c>
    </row>
    <row r="453" spans="1:2">
      <c r="A453" s="117" t="s">
        <v>271</v>
      </c>
      <c r="B453" s="118" t="s">
        <v>645</v>
      </c>
    </row>
    <row r="454" spans="1:2">
      <c r="A454" s="117" t="s">
        <v>86</v>
      </c>
      <c r="B454" s="118" t="s">
        <v>672</v>
      </c>
    </row>
    <row r="455" spans="1:2">
      <c r="A455" s="117" t="s">
        <v>254</v>
      </c>
      <c r="B455" s="118" t="s">
        <v>633</v>
      </c>
    </row>
    <row r="456" spans="1:2">
      <c r="A456" s="117" t="s">
        <v>744</v>
      </c>
      <c r="B456" s="118" t="s">
        <v>627</v>
      </c>
    </row>
    <row r="457" spans="1:2">
      <c r="A457" s="117" t="s">
        <v>97</v>
      </c>
      <c r="B457" s="118" t="s">
        <v>635</v>
      </c>
    </row>
    <row r="458" spans="1:2">
      <c r="A458" s="117" t="s">
        <v>594</v>
      </c>
      <c r="B458" s="118" t="s">
        <v>631</v>
      </c>
    </row>
    <row r="459" spans="1:2">
      <c r="A459" s="117" t="s">
        <v>63</v>
      </c>
      <c r="B459" s="118" t="s">
        <v>627</v>
      </c>
    </row>
    <row r="460" spans="1:2">
      <c r="A460" s="117" t="s">
        <v>199</v>
      </c>
      <c r="B460" s="118" t="s">
        <v>629</v>
      </c>
    </row>
    <row r="461" spans="1:2">
      <c r="A461" s="117" t="s">
        <v>292</v>
      </c>
      <c r="B461" s="118" t="s">
        <v>633</v>
      </c>
    </row>
    <row r="462" spans="1:2">
      <c r="A462" s="117" t="s">
        <v>83</v>
      </c>
      <c r="B462" s="118" t="s">
        <v>615</v>
      </c>
    </row>
    <row r="463" spans="1:2">
      <c r="A463" s="117" t="s">
        <v>166</v>
      </c>
      <c r="B463" s="118" t="s">
        <v>622</v>
      </c>
    </row>
    <row r="464" spans="1:2">
      <c r="A464" s="117" t="s">
        <v>86</v>
      </c>
      <c r="B464" s="118" t="s">
        <v>633</v>
      </c>
    </row>
    <row r="465" spans="1:2">
      <c r="A465" s="117" t="s">
        <v>747</v>
      </c>
      <c r="B465" s="118" t="s">
        <v>627</v>
      </c>
    </row>
    <row r="466" spans="1:2">
      <c r="A466" s="117" t="s">
        <v>748</v>
      </c>
      <c r="B466" s="118" t="s">
        <v>629</v>
      </c>
    </row>
    <row r="467" spans="1:2">
      <c r="A467" s="117" t="s">
        <v>101</v>
      </c>
      <c r="B467" s="118" t="s">
        <v>643</v>
      </c>
    </row>
    <row r="468" spans="1:2">
      <c r="A468" s="117" t="s">
        <v>256</v>
      </c>
      <c r="B468" s="118" t="s">
        <v>615</v>
      </c>
    </row>
    <row r="469" spans="1:2">
      <c r="A469" s="117" t="s">
        <v>749</v>
      </c>
      <c r="B469" s="118" t="s">
        <v>629</v>
      </c>
    </row>
    <row r="470" spans="1:2">
      <c r="A470" s="117" t="s">
        <v>231</v>
      </c>
      <c r="B470" s="118" t="s">
        <v>621</v>
      </c>
    </row>
    <row r="471" spans="1:2">
      <c r="A471" s="117" t="s">
        <v>240</v>
      </c>
      <c r="B471" s="118" t="s">
        <v>626</v>
      </c>
    </row>
    <row r="472" spans="1:2">
      <c r="A472" s="117" t="s">
        <v>57</v>
      </c>
      <c r="B472" s="118" t="s">
        <v>613</v>
      </c>
    </row>
    <row r="473" spans="1:2">
      <c r="A473" s="117" t="s">
        <v>209</v>
      </c>
      <c r="B473" s="118" t="s">
        <v>633</v>
      </c>
    </row>
    <row r="474" spans="1:2">
      <c r="A474" s="117" t="s">
        <v>55</v>
      </c>
      <c r="B474" s="118" t="s">
        <v>618</v>
      </c>
    </row>
    <row r="475" spans="1:2">
      <c r="A475" s="117" t="s">
        <v>66</v>
      </c>
      <c r="B475" s="118" t="s">
        <v>620</v>
      </c>
    </row>
    <row r="476" spans="1:2">
      <c r="A476" s="117" t="s">
        <v>95</v>
      </c>
      <c r="B476" s="118" t="s">
        <v>632</v>
      </c>
    </row>
    <row r="477" spans="1:2">
      <c r="A477" s="117" t="s">
        <v>63</v>
      </c>
      <c r="B477" s="118" t="s">
        <v>709</v>
      </c>
    </row>
    <row r="478" spans="1:2">
      <c r="A478" s="117" t="s">
        <v>66</v>
      </c>
      <c r="B478" s="118" t="s">
        <v>633</v>
      </c>
    </row>
    <row r="479" spans="1:2">
      <c r="A479" s="117" t="s">
        <v>157</v>
      </c>
      <c r="B479" s="118" t="s">
        <v>648</v>
      </c>
    </row>
    <row r="480" spans="1:2">
      <c r="A480" s="117" t="s">
        <v>132</v>
      </c>
      <c r="B480" s="118" t="s">
        <v>618</v>
      </c>
    </row>
    <row r="481" spans="1:2">
      <c r="A481" s="117" t="s">
        <v>215</v>
      </c>
      <c r="B481" s="118" t="s">
        <v>662</v>
      </c>
    </row>
    <row r="482" spans="1:2">
      <c r="A482" s="117" t="s">
        <v>111</v>
      </c>
      <c r="B482" s="118" t="s">
        <v>598</v>
      </c>
    </row>
    <row r="483" spans="1:2">
      <c r="A483" s="117" t="s">
        <v>111</v>
      </c>
      <c r="B483" s="118" t="s">
        <v>619</v>
      </c>
    </row>
    <row r="484" spans="1:2">
      <c r="A484" s="117" t="s">
        <v>693</v>
      </c>
      <c r="B484" s="118" t="s">
        <v>743</v>
      </c>
    </row>
    <row r="485" spans="1:2">
      <c r="A485" s="117" t="s">
        <v>750</v>
      </c>
      <c r="B485" s="118" t="s">
        <v>648</v>
      </c>
    </row>
    <row r="486" spans="1:2">
      <c r="A486" s="117" t="s">
        <v>209</v>
      </c>
      <c r="B486" s="118" t="s">
        <v>629</v>
      </c>
    </row>
    <row r="487" spans="1:2">
      <c r="A487" s="117" t="s">
        <v>307</v>
      </c>
      <c r="B487" s="118" t="s">
        <v>626</v>
      </c>
    </row>
    <row r="488" spans="1:2">
      <c r="A488" s="117" t="s">
        <v>751</v>
      </c>
      <c r="B488" s="118" t="s">
        <v>623</v>
      </c>
    </row>
    <row r="489" spans="1:2">
      <c r="A489" s="117" t="s">
        <v>116</v>
      </c>
      <c r="B489" s="118" t="s">
        <v>620</v>
      </c>
    </row>
    <row r="490" spans="1:2">
      <c r="A490" s="117" t="s">
        <v>145</v>
      </c>
      <c r="B490" s="118" t="s">
        <v>598</v>
      </c>
    </row>
    <row r="491" spans="1:2">
      <c r="A491" s="117" t="s">
        <v>315</v>
      </c>
      <c r="B491" s="118" t="s">
        <v>598</v>
      </c>
    </row>
    <row r="492" spans="1:2">
      <c r="A492" s="117" t="s">
        <v>55</v>
      </c>
      <c r="B492" s="118" t="s">
        <v>600</v>
      </c>
    </row>
    <row r="493" spans="1:2">
      <c r="A493" s="117" t="s">
        <v>213</v>
      </c>
      <c r="B493" s="118" t="s">
        <v>661</v>
      </c>
    </row>
    <row r="494" spans="1:2">
      <c r="A494" s="117" t="s">
        <v>226</v>
      </c>
      <c r="B494" s="118" t="s">
        <v>632</v>
      </c>
    </row>
    <row r="495" spans="1:2">
      <c r="A495" s="117" t="s">
        <v>92</v>
      </c>
      <c r="B495" s="118" t="s">
        <v>632</v>
      </c>
    </row>
    <row r="496" spans="1:2">
      <c r="A496" s="117" t="s">
        <v>248</v>
      </c>
      <c r="B496" s="118" t="s">
        <v>629</v>
      </c>
    </row>
    <row r="497" spans="1:2">
      <c r="A497" s="117" t="s">
        <v>252</v>
      </c>
      <c r="B497" s="118" t="s">
        <v>598</v>
      </c>
    </row>
    <row r="498" spans="1:2">
      <c r="A498" s="117" t="s">
        <v>151</v>
      </c>
      <c r="B498" s="118" t="s">
        <v>633</v>
      </c>
    </row>
    <row r="499" spans="1:2">
      <c r="A499" s="117" t="s">
        <v>248</v>
      </c>
      <c r="B499" s="118" t="s">
        <v>642</v>
      </c>
    </row>
    <row r="500" spans="1:2">
      <c r="A500" s="117" t="s">
        <v>143</v>
      </c>
      <c r="B500" s="118" t="s">
        <v>648</v>
      </c>
    </row>
    <row r="501" spans="1:2">
      <c r="A501" s="117" t="s">
        <v>140</v>
      </c>
      <c r="B501" s="118" t="s">
        <v>618</v>
      </c>
    </row>
    <row r="502" spans="1:2">
      <c r="A502" s="117" t="s">
        <v>214</v>
      </c>
      <c r="B502" s="118" t="s">
        <v>661</v>
      </c>
    </row>
    <row r="503" spans="1:2">
      <c r="A503" s="117" t="s">
        <v>240</v>
      </c>
      <c r="B503" s="118" t="s">
        <v>630</v>
      </c>
    </row>
    <row r="504" spans="1:2">
      <c r="A504" s="117" t="s">
        <v>155</v>
      </c>
      <c r="B504" s="118" t="s">
        <v>625</v>
      </c>
    </row>
    <row r="505" spans="1:2">
      <c r="A505" s="117" t="s">
        <v>312</v>
      </c>
      <c r="B505" s="118" t="s">
        <v>631</v>
      </c>
    </row>
    <row r="506" spans="1:2">
      <c r="A506" s="117" t="s">
        <v>199</v>
      </c>
      <c r="B506" s="118" t="s">
        <v>648</v>
      </c>
    </row>
    <row r="507" spans="1:2">
      <c r="A507" s="117" t="s">
        <v>195</v>
      </c>
      <c r="B507" s="118" t="s">
        <v>630</v>
      </c>
    </row>
    <row r="508" spans="1:2">
      <c r="A508" s="117" t="s">
        <v>205</v>
      </c>
      <c r="B508" s="118" t="s">
        <v>648</v>
      </c>
    </row>
    <row r="509" spans="1:2">
      <c r="A509" s="117" t="s">
        <v>141</v>
      </c>
      <c r="B509" s="118" t="s">
        <v>618</v>
      </c>
    </row>
    <row r="510" spans="1:2">
      <c r="A510" s="117" t="s">
        <v>53</v>
      </c>
      <c r="B510" s="118" t="s">
        <v>612</v>
      </c>
    </row>
    <row r="511" spans="1:2">
      <c r="A511" s="117" t="s">
        <v>131</v>
      </c>
      <c r="B511" s="118" t="s">
        <v>618</v>
      </c>
    </row>
    <row r="512" spans="1:2">
      <c r="A512" s="117" t="s">
        <v>295</v>
      </c>
      <c r="B512" s="118" t="s">
        <v>622</v>
      </c>
    </row>
    <row r="513" spans="1:2">
      <c r="A513" s="117" t="s">
        <v>128</v>
      </c>
      <c r="B513" s="118" t="s">
        <v>672</v>
      </c>
    </row>
    <row r="514" spans="1:2">
      <c r="A514" s="117" t="s">
        <v>53</v>
      </c>
      <c r="B514" s="118" t="s">
        <v>622</v>
      </c>
    </row>
    <row r="515" spans="1:2">
      <c r="A515" s="117" t="s">
        <v>217</v>
      </c>
      <c r="B515" s="118" t="s">
        <v>631</v>
      </c>
    </row>
    <row r="516" spans="1:2">
      <c r="A516" s="117" t="s">
        <v>241</v>
      </c>
      <c r="B516" s="118" t="s">
        <v>604</v>
      </c>
    </row>
    <row r="517" spans="1:2">
      <c r="A517" s="117" t="s">
        <v>249</v>
      </c>
      <c r="B517" s="118" t="s">
        <v>618</v>
      </c>
    </row>
    <row r="518" spans="1:2">
      <c r="A518" s="117" t="s">
        <v>259</v>
      </c>
      <c r="B518" s="118" t="s">
        <v>665</v>
      </c>
    </row>
    <row r="519" spans="1:2">
      <c r="A519" s="117" t="s">
        <v>752</v>
      </c>
      <c r="B519" s="118" t="s">
        <v>612</v>
      </c>
    </row>
    <row r="520" spans="1:2">
      <c r="A520" s="117" t="s">
        <v>298</v>
      </c>
      <c r="B520" s="118" t="s">
        <v>648</v>
      </c>
    </row>
    <row r="521" spans="1:2">
      <c r="A521" s="117" t="s">
        <v>306</v>
      </c>
      <c r="B521" s="118" t="s">
        <v>623</v>
      </c>
    </row>
    <row r="522" spans="1:2">
      <c r="A522" s="117" t="s">
        <v>86</v>
      </c>
      <c r="B522" s="118" t="s">
        <v>620</v>
      </c>
    </row>
    <row r="523" spans="1:2">
      <c r="A523" s="117" t="s">
        <v>269</v>
      </c>
      <c r="B523" s="118" t="s">
        <v>631</v>
      </c>
    </row>
    <row r="524" spans="1:2">
      <c r="A524" s="117" t="s">
        <v>272</v>
      </c>
      <c r="B524" s="118" t="s">
        <v>636</v>
      </c>
    </row>
    <row r="525" spans="1:2">
      <c r="A525" s="117" t="s">
        <v>163</v>
      </c>
      <c r="B525" s="118" t="s">
        <v>619</v>
      </c>
    </row>
    <row r="526" spans="1:2">
      <c r="A526" s="117" t="s">
        <v>753</v>
      </c>
      <c r="B526" s="118" t="s">
        <v>754</v>
      </c>
    </row>
    <row r="527" spans="1:2">
      <c r="A527" s="117" t="s">
        <v>700</v>
      </c>
      <c r="B527" s="118" t="s">
        <v>599</v>
      </c>
    </row>
    <row r="528" spans="1:2">
      <c r="A528" s="117" t="s">
        <v>305</v>
      </c>
      <c r="B528" s="118" t="s">
        <v>626</v>
      </c>
    </row>
    <row r="529" spans="1:2">
      <c r="A529" s="117" t="s">
        <v>151</v>
      </c>
      <c r="B529" s="118" t="s">
        <v>625</v>
      </c>
    </row>
    <row r="530" spans="1:2">
      <c r="A530" s="117" t="s">
        <v>281</v>
      </c>
      <c r="B530" s="118" t="s">
        <v>656</v>
      </c>
    </row>
    <row r="531" spans="1:2">
      <c r="A531" s="117" t="s">
        <v>237</v>
      </c>
      <c r="B531" s="118" t="s">
        <v>641</v>
      </c>
    </row>
    <row r="532" spans="1:2">
      <c r="A532" s="117" t="s">
        <v>282</v>
      </c>
      <c r="B532" s="118" t="s">
        <v>621</v>
      </c>
    </row>
    <row r="533" spans="1:2">
      <c r="A533" s="117" t="s">
        <v>65</v>
      </c>
      <c r="B533" s="118" t="s">
        <v>621</v>
      </c>
    </row>
    <row r="534" spans="1:2">
      <c r="A534" s="117" t="s">
        <v>219</v>
      </c>
      <c r="B534" s="118" t="s">
        <v>628</v>
      </c>
    </row>
    <row r="535" spans="1:2">
      <c r="A535" s="117" t="s">
        <v>205</v>
      </c>
      <c r="B535" s="118" t="s">
        <v>623</v>
      </c>
    </row>
    <row r="536" spans="1:2">
      <c r="A536" s="117" t="s">
        <v>243</v>
      </c>
      <c r="B536" s="118" t="s">
        <v>659</v>
      </c>
    </row>
    <row r="537" spans="1:2">
      <c r="A537" s="117" t="s">
        <v>266</v>
      </c>
      <c r="B537" s="118" t="s">
        <v>619</v>
      </c>
    </row>
    <row r="538" spans="1:2">
      <c r="A538" s="117" t="s">
        <v>71</v>
      </c>
      <c r="B538" s="118" t="s">
        <v>630</v>
      </c>
    </row>
    <row r="539" spans="1:2">
      <c r="A539" s="117" t="s">
        <v>63</v>
      </c>
      <c r="B539" s="118" t="s">
        <v>613</v>
      </c>
    </row>
    <row r="540" spans="1:2">
      <c r="A540" s="117" t="s">
        <v>277</v>
      </c>
      <c r="B540" s="118" t="s">
        <v>626</v>
      </c>
    </row>
    <row r="541" spans="1:2">
      <c r="A541" s="117" t="s">
        <v>146</v>
      </c>
      <c r="B541" s="118" t="s">
        <v>651</v>
      </c>
    </row>
    <row r="542" spans="1:2">
      <c r="A542" s="117" t="s">
        <v>63</v>
      </c>
      <c r="B542" s="118" t="s">
        <v>649</v>
      </c>
    </row>
    <row r="543" spans="1:2">
      <c r="A543" s="117" t="s">
        <v>268</v>
      </c>
      <c r="B543" s="118" t="s">
        <v>665</v>
      </c>
    </row>
    <row r="544" spans="1:2">
      <c r="A544" s="117" t="s">
        <v>58</v>
      </c>
      <c r="B544" s="118" t="s">
        <v>598</v>
      </c>
    </row>
    <row r="545" spans="1:2">
      <c r="A545" s="117" t="s">
        <v>169</v>
      </c>
      <c r="B545" s="118" t="s">
        <v>649</v>
      </c>
    </row>
    <row r="546" spans="1:2">
      <c r="A546" s="117" t="s">
        <v>291</v>
      </c>
      <c r="B546" s="118" t="s">
        <v>609</v>
      </c>
    </row>
    <row r="547" spans="1:2">
      <c r="A547" s="117" t="s">
        <v>196</v>
      </c>
      <c r="B547" s="118" t="s">
        <v>636</v>
      </c>
    </row>
    <row r="548" spans="1:2">
      <c r="A548" s="117" t="s">
        <v>227</v>
      </c>
      <c r="B548" s="118" t="s">
        <v>668</v>
      </c>
    </row>
    <row r="549" spans="1:2">
      <c r="A549" s="117" t="s">
        <v>297</v>
      </c>
      <c r="B549" s="118" t="s">
        <v>674</v>
      </c>
    </row>
    <row r="550" spans="1:2">
      <c r="A550" s="117" t="s">
        <v>142</v>
      </c>
      <c r="B550" s="118" t="s">
        <v>625</v>
      </c>
    </row>
    <row r="551" spans="1:2">
      <c r="A551" s="117" t="s">
        <v>199</v>
      </c>
      <c r="B551" s="118" t="s">
        <v>660</v>
      </c>
    </row>
    <row r="552" spans="1:2">
      <c r="A552" s="117" t="s">
        <v>110</v>
      </c>
      <c r="B552" s="118" t="s">
        <v>639</v>
      </c>
    </row>
    <row r="553" spans="1:2">
      <c r="A553" s="117" t="s">
        <v>173</v>
      </c>
      <c r="B553" s="118" t="s">
        <v>655</v>
      </c>
    </row>
    <row r="554" spans="1:2">
      <c r="A554" s="117" t="s">
        <v>123</v>
      </c>
      <c r="B554" s="118" t="s">
        <v>643</v>
      </c>
    </row>
    <row r="555" spans="1:2">
      <c r="A555" s="117" t="s">
        <v>234</v>
      </c>
      <c r="B555" s="118" t="s">
        <v>627</v>
      </c>
    </row>
    <row r="556" spans="1:2">
      <c r="A556" s="117" t="s">
        <v>110</v>
      </c>
      <c r="B556" s="118" t="s">
        <v>620</v>
      </c>
    </row>
    <row r="557" spans="1:2">
      <c r="A557" s="117" t="s">
        <v>124</v>
      </c>
      <c r="B557" s="118" t="s">
        <v>612</v>
      </c>
    </row>
    <row r="558" spans="1:2">
      <c r="A558" s="117" t="s">
        <v>218</v>
      </c>
      <c r="B558" s="118" t="s">
        <v>648</v>
      </c>
    </row>
    <row r="559" spans="1:2">
      <c r="A559" s="117" t="s">
        <v>232</v>
      </c>
      <c r="B559" s="118" t="s">
        <v>664</v>
      </c>
    </row>
    <row r="560" spans="1:2">
      <c r="A560" s="117" t="s">
        <v>290</v>
      </c>
      <c r="B560" s="118" t="s">
        <v>631</v>
      </c>
    </row>
    <row r="561" spans="1:2">
      <c r="A561" s="117" t="s">
        <v>230</v>
      </c>
      <c r="B561" s="118" t="s">
        <v>755</v>
      </c>
    </row>
    <row r="562" spans="1:2">
      <c r="A562" s="117" t="s">
        <v>240</v>
      </c>
      <c r="B562" s="118" t="s">
        <v>622</v>
      </c>
    </row>
    <row r="563" spans="1:2">
      <c r="A563" s="117" t="s">
        <v>254</v>
      </c>
      <c r="B563" s="118" t="s">
        <v>629</v>
      </c>
    </row>
    <row r="564" spans="1:2">
      <c r="A564" s="117" t="s">
        <v>236</v>
      </c>
      <c r="B564" s="118" t="s">
        <v>627</v>
      </c>
    </row>
    <row r="565" spans="1:2">
      <c r="A565" s="117" t="s">
        <v>214</v>
      </c>
      <c r="B565" s="118" t="s">
        <v>633</v>
      </c>
    </row>
    <row r="566" spans="1:2">
      <c r="A566" s="117" t="s">
        <v>192</v>
      </c>
      <c r="B566" s="118" t="s">
        <v>619</v>
      </c>
    </row>
    <row r="567" spans="1:2">
      <c r="A567" s="117" t="s">
        <v>210</v>
      </c>
      <c r="B567" s="118" t="s">
        <v>661</v>
      </c>
    </row>
    <row r="568" spans="1:2">
      <c r="A568" s="117" t="s">
        <v>154</v>
      </c>
      <c r="B568" s="118" t="s">
        <v>625</v>
      </c>
    </row>
    <row r="569" spans="1:2">
      <c r="A569" s="117" t="s">
        <v>112</v>
      </c>
      <c r="B569" s="118" t="s">
        <v>640</v>
      </c>
    </row>
    <row r="570" spans="1:2">
      <c r="A570" s="117" t="s">
        <v>225</v>
      </c>
      <c r="B570" s="118" t="s">
        <v>666</v>
      </c>
    </row>
    <row r="571" spans="1:2">
      <c r="A571" s="117" t="s">
        <v>255</v>
      </c>
      <c r="B571" s="118" t="s">
        <v>670</v>
      </c>
    </row>
    <row r="572" spans="1:2">
      <c r="A572" s="117" t="s">
        <v>287</v>
      </c>
      <c r="B572" s="118" t="s">
        <v>673</v>
      </c>
    </row>
    <row r="573" spans="1:2">
      <c r="A573" s="117" t="s">
        <v>230</v>
      </c>
      <c r="B573" s="118" t="s">
        <v>623</v>
      </c>
    </row>
    <row r="574" spans="1:2">
      <c r="A574" s="117" t="s">
        <v>139</v>
      </c>
      <c r="B574" s="118" t="s">
        <v>687</v>
      </c>
    </row>
    <row r="575" spans="1:2">
      <c r="A575" s="117" t="s">
        <v>200</v>
      </c>
      <c r="B575" s="118" t="s">
        <v>659</v>
      </c>
    </row>
    <row r="576" spans="1:2">
      <c r="A576" s="117" t="s">
        <v>102</v>
      </c>
      <c r="B576" s="118" t="s">
        <v>632</v>
      </c>
    </row>
    <row r="577" spans="1:2">
      <c r="A577" s="117" t="s">
        <v>216</v>
      </c>
      <c r="B577" s="118" t="s">
        <v>612</v>
      </c>
    </row>
    <row r="578" spans="1:2">
      <c r="A578" s="117" t="s">
        <v>83</v>
      </c>
      <c r="B578" s="118" t="s">
        <v>619</v>
      </c>
    </row>
    <row r="579" spans="1:2">
      <c r="A579" s="117" t="s">
        <v>120</v>
      </c>
      <c r="B579" s="118" t="s">
        <v>618</v>
      </c>
    </row>
    <row r="580" spans="1:2">
      <c r="A580" s="117" t="s">
        <v>591</v>
      </c>
      <c r="B580" s="118" t="s">
        <v>709</v>
      </c>
    </row>
    <row r="581" spans="1:2">
      <c r="A581" s="117" t="s">
        <v>283</v>
      </c>
      <c r="B581" s="118" t="s">
        <v>621</v>
      </c>
    </row>
    <row r="582" spans="1:2">
      <c r="A582" s="117" t="s">
        <v>245</v>
      </c>
      <c r="B582" s="118" t="s">
        <v>627</v>
      </c>
    </row>
    <row r="583" spans="1:2">
      <c r="A583" s="117" t="s">
        <v>280</v>
      </c>
      <c r="B583" s="118" t="s">
        <v>621</v>
      </c>
    </row>
    <row r="584" spans="1:2">
      <c r="A584" s="117" t="s">
        <v>259</v>
      </c>
      <c r="B584" s="118" t="s">
        <v>629</v>
      </c>
    </row>
    <row r="585" spans="1:2">
      <c r="A585" s="117" t="s">
        <v>696</v>
      </c>
      <c r="B585" s="118" t="s">
        <v>630</v>
      </c>
    </row>
    <row r="586" spans="1:2">
      <c r="A586" s="117" t="s">
        <v>233</v>
      </c>
      <c r="B586" s="118" t="s">
        <v>621</v>
      </c>
    </row>
    <row r="587" spans="1:2">
      <c r="A587" s="117" t="s">
        <v>55</v>
      </c>
      <c r="B587" s="118" t="s">
        <v>617</v>
      </c>
    </row>
    <row r="588" spans="1:2">
      <c r="A588" s="117" t="s">
        <v>60</v>
      </c>
      <c r="B588" s="118" t="s">
        <v>743</v>
      </c>
    </row>
    <row r="589" spans="1:2">
      <c r="A589" s="117" t="s">
        <v>712</v>
      </c>
      <c r="B589" s="118" t="s">
        <v>629</v>
      </c>
    </row>
    <row r="590" spans="1:2">
      <c r="A590" s="117" t="s">
        <v>683</v>
      </c>
      <c r="B590" s="118" t="s">
        <v>613</v>
      </c>
    </row>
    <row r="591" spans="1:2">
      <c r="A591" s="117" t="s">
        <v>756</v>
      </c>
      <c r="B591" s="118" t="s">
        <v>743</v>
      </c>
    </row>
    <row r="592" spans="1:2">
      <c r="A592" s="117" t="s">
        <v>60</v>
      </c>
      <c r="B592" s="118" t="s">
        <v>631</v>
      </c>
    </row>
    <row r="593" spans="1:2">
      <c r="A593" s="117" t="s">
        <v>91</v>
      </c>
      <c r="B593" s="118" t="s">
        <v>629</v>
      </c>
    </row>
    <row r="594" spans="1:2">
      <c r="A594" s="117" t="s">
        <v>307</v>
      </c>
      <c r="B594" s="118" t="s">
        <v>661</v>
      </c>
    </row>
    <row r="595" spans="1:2">
      <c r="A595" s="117" t="s">
        <v>123</v>
      </c>
      <c r="B595" s="118" t="s">
        <v>662</v>
      </c>
    </row>
    <row r="596" spans="1:2">
      <c r="A596" s="117" t="s">
        <v>288</v>
      </c>
      <c r="B596" s="118" t="s">
        <v>612</v>
      </c>
    </row>
    <row r="597" spans="1:2">
      <c r="A597" s="117" t="s">
        <v>149</v>
      </c>
      <c r="B597" s="118" t="s">
        <v>638</v>
      </c>
    </row>
    <row r="598" spans="1:2">
      <c r="A598" s="117" t="s">
        <v>203</v>
      </c>
      <c r="B598" s="118" t="s">
        <v>670</v>
      </c>
    </row>
    <row r="599" spans="1:2">
      <c r="A599" s="117" t="s">
        <v>241</v>
      </c>
      <c r="B599" s="118" t="s">
        <v>630</v>
      </c>
    </row>
    <row r="600" spans="1:2">
      <c r="A600" s="117" t="s">
        <v>258</v>
      </c>
      <c r="B600" s="118" t="s">
        <v>629</v>
      </c>
    </row>
    <row r="601" spans="1:2">
      <c r="A601" s="117" t="s">
        <v>247</v>
      </c>
      <c r="B601" s="118" t="s">
        <v>629</v>
      </c>
    </row>
    <row r="602" spans="1:2">
      <c r="A602" s="117" t="s">
        <v>108</v>
      </c>
      <c r="B602" s="118" t="s">
        <v>620</v>
      </c>
    </row>
    <row r="603" spans="1:2">
      <c r="A603" s="117" t="s">
        <v>239</v>
      </c>
      <c r="B603" s="118" t="s">
        <v>627</v>
      </c>
    </row>
    <row r="604" spans="1:2">
      <c r="A604" s="117" t="s">
        <v>118</v>
      </c>
      <c r="B604" s="118" t="s">
        <v>620</v>
      </c>
    </row>
    <row r="605" spans="1:2">
      <c r="A605" s="117" t="s">
        <v>254</v>
      </c>
      <c r="B605" s="118" t="s">
        <v>670</v>
      </c>
    </row>
    <row r="606" spans="1:2">
      <c r="A606" s="117" t="s">
        <v>150</v>
      </c>
      <c r="B606" s="118" t="s">
        <v>625</v>
      </c>
    </row>
    <row r="607" spans="1:2">
      <c r="A607" s="117" t="s">
        <v>106</v>
      </c>
      <c r="B607" s="118" t="s">
        <v>598</v>
      </c>
    </row>
    <row r="608" spans="1:2">
      <c r="A608" s="117" t="s">
        <v>137</v>
      </c>
      <c r="B608" s="118" t="s">
        <v>618</v>
      </c>
    </row>
    <row r="609" spans="1:2">
      <c r="A609" s="117" t="s">
        <v>212</v>
      </c>
      <c r="B609" s="118" t="s">
        <v>661</v>
      </c>
    </row>
    <row r="610" spans="1:2">
      <c r="A610" s="117" t="s">
        <v>101</v>
      </c>
      <c r="B610" s="118" t="s">
        <v>626</v>
      </c>
    </row>
    <row r="611" spans="1:2">
      <c r="A611" s="117" t="s">
        <v>719</v>
      </c>
      <c r="B611" s="118" t="s">
        <v>661</v>
      </c>
    </row>
    <row r="612" spans="1:2">
      <c r="A612" s="117" t="s">
        <v>757</v>
      </c>
      <c r="B612" s="118" t="s">
        <v>633</v>
      </c>
    </row>
    <row r="613" spans="1:2">
      <c r="A613" s="117" t="s">
        <v>757</v>
      </c>
      <c r="B613" s="118" t="s">
        <v>614</v>
      </c>
    </row>
    <row r="614" spans="1:2">
      <c r="A614" s="117" t="s">
        <v>95</v>
      </c>
      <c r="B614" s="118" t="s">
        <v>620</v>
      </c>
    </row>
    <row r="615" spans="1:2">
      <c r="A615" s="117" t="s">
        <v>758</v>
      </c>
      <c r="B615" s="118" t="s">
        <v>620</v>
      </c>
    </row>
    <row r="616" spans="1:2">
      <c r="A616" s="117" t="s">
        <v>759</v>
      </c>
      <c r="B616" s="118" t="s">
        <v>624</v>
      </c>
    </row>
    <row r="617" spans="1:2">
      <c r="A617" s="117" t="s">
        <v>760</v>
      </c>
      <c r="B617" s="118" t="s">
        <v>629</v>
      </c>
    </row>
    <row r="618" spans="1:2">
      <c r="A618" s="117" t="s">
        <v>717</v>
      </c>
      <c r="B618" s="118" t="s">
        <v>625</v>
      </c>
    </row>
    <row r="619" spans="1:2">
      <c r="A619" s="117" t="s">
        <v>761</v>
      </c>
      <c r="B619" s="118" t="s">
        <v>625</v>
      </c>
    </row>
    <row r="620" spans="1:2">
      <c r="A620" s="117" t="s">
        <v>762</v>
      </c>
      <c r="B620" s="118" t="s">
        <v>632</v>
      </c>
    </row>
    <row r="621" spans="1:2">
      <c r="A621" s="117" t="s">
        <v>763</v>
      </c>
      <c r="B621" s="118" t="s">
        <v>624</v>
      </c>
    </row>
    <row r="622" spans="1:2">
      <c r="A622" s="117" t="s">
        <v>764</v>
      </c>
      <c r="B622" s="118" t="s">
        <v>624</v>
      </c>
    </row>
    <row r="623" spans="1:2">
      <c r="A623" s="117" t="s">
        <v>83</v>
      </c>
      <c r="B623" s="118" t="s">
        <v>664</v>
      </c>
    </row>
    <row r="624" spans="1:2">
      <c r="A624" s="117" t="s">
        <v>174</v>
      </c>
      <c r="B624" s="118" t="s">
        <v>765</v>
      </c>
    </row>
    <row r="625" spans="1:2">
      <c r="A625" s="117" t="s">
        <v>766</v>
      </c>
      <c r="B625" s="118" t="s">
        <v>648</v>
      </c>
    </row>
    <row r="626" spans="1:2">
      <c r="A626" s="117" t="s">
        <v>256</v>
      </c>
      <c r="B626" s="118" t="s">
        <v>627</v>
      </c>
    </row>
    <row r="627" spans="1:2">
      <c r="A627" s="117" t="s">
        <v>55</v>
      </c>
      <c r="B627" s="118" t="s">
        <v>646</v>
      </c>
    </row>
    <row r="628" spans="1:2">
      <c r="A628" s="117" t="s">
        <v>245</v>
      </c>
      <c r="B628" s="118" t="s">
        <v>550</v>
      </c>
    </row>
    <row r="629" spans="1:2">
      <c r="A629" s="117" t="s">
        <v>767</v>
      </c>
      <c r="B629" s="118" t="s">
        <v>618</v>
      </c>
    </row>
    <row r="630" spans="1:2">
      <c r="A630" s="117" t="s">
        <v>768</v>
      </c>
      <c r="B630" s="118" t="s">
        <v>625</v>
      </c>
    </row>
    <row r="631" spans="1:2">
      <c r="A631" s="117" t="s">
        <v>243</v>
      </c>
      <c r="B631" s="118" t="s">
        <v>633</v>
      </c>
    </row>
    <row r="632" spans="1:2">
      <c r="A632" s="117" t="s">
        <v>256</v>
      </c>
      <c r="B632" s="118" t="s">
        <v>709</v>
      </c>
    </row>
    <row r="633" spans="1:2">
      <c r="A633" s="117" t="s">
        <v>86</v>
      </c>
      <c r="B633" s="118" t="s">
        <v>664</v>
      </c>
    </row>
    <row r="634" spans="1:2">
      <c r="A634" s="117" t="s">
        <v>195</v>
      </c>
      <c r="B634" s="118" t="s">
        <v>633</v>
      </c>
    </row>
    <row r="635" spans="1:2">
      <c r="A635" s="117" t="s">
        <v>145</v>
      </c>
      <c r="B635" s="118" t="s">
        <v>650</v>
      </c>
    </row>
    <row r="636" spans="1:2">
      <c r="A636" s="117" t="s">
        <v>193</v>
      </c>
      <c r="B636" s="118" t="s">
        <v>611</v>
      </c>
    </row>
    <row r="637" spans="1:2">
      <c r="A637" s="117" t="s">
        <v>153</v>
      </c>
      <c r="B637" s="118" t="s">
        <v>654</v>
      </c>
    </row>
    <row r="638" spans="1:2">
      <c r="A638" s="117" t="s">
        <v>769</v>
      </c>
      <c r="B638" s="118" t="s">
        <v>620</v>
      </c>
    </row>
    <row r="639" spans="1:2">
      <c r="A639" s="117" t="s">
        <v>770</v>
      </c>
      <c r="B639" s="118" t="s">
        <v>623</v>
      </c>
    </row>
    <row r="640" spans="1:2">
      <c r="A640" s="117" t="s">
        <v>771</v>
      </c>
      <c r="B640" s="118" t="s">
        <v>661</v>
      </c>
    </row>
    <row r="641" spans="1:2">
      <c r="A641" s="117" t="s">
        <v>772</v>
      </c>
      <c r="B641" s="118" t="s">
        <v>661</v>
      </c>
    </row>
    <row r="642" spans="1:2">
      <c r="A642" s="117" t="s">
        <v>249</v>
      </c>
      <c r="B642" s="118" t="s">
        <v>633</v>
      </c>
    </row>
    <row r="643" spans="1:2">
      <c r="A643" s="117" t="s">
        <v>184</v>
      </c>
      <c r="B643" s="118" t="s">
        <v>619</v>
      </c>
    </row>
    <row r="644" spans="1:2">
      <c r="A644" s="117" t="s">
        <v>147</v>
      </c>
      <c r="B644" s="118" t="s">
        <v>648</v>
      </c>
    </row>
    <row r="645" spans="1:2">
      <c r="A645" s="117" t="s">
        <v>91</v>
      </c>
      <c r="B645" s="118" t="s">
        <v>619</v>
      </c>
    </row>
    <row r="646" spans="1:2">
      <c r="A646" s="117" t="s">
        <v>246</v>
      </c>
      <c r="B646" s="118" t="s">
        <v>613</v>
      </c>
    </row>
    <row r="647" spans="1:2">
      <c r="A647" s="117" t="s">
        <v>224</v>
      </c>
      <c r="B647" s="118" t="s">
        <v>625</v>
      </c>
    </row>
    <row r="648" spans="1:2">
      <c r="A648" s="117" t="s">
        <v>276</v>
      </c>
      <c r="B648" s="118" t="s">
        <v>644</v>
      </c>
    </row>
    <row r="649" spans="1:2">
      <c r="A649" s="117" t="s">
        <v>239</v>
      </c>
      <c r="B649" s="118" t="s">
        <v>630</v>
      </c>
    </row>
    <row r="650" spans="1:2">
      <c r="A650" s="117" t="s">
        <v>773</v>
      </c>
      <c r="B650" s="118" t="s">
        <v>625</v>
      </c>
    </row>
    <row r="651" spans="1:2">
      <c r="A651" s="117" t="s">
        <v>231</v>
      </c>
      <c r="B651" s="118" t="s">
        <v>627</v>
      </c>
    </row>
    <row r="652" spans="1:2">
      <c r="A652" s="117" t="s">
        <v>722</v>
      </c>
      <c r="B652" s="118" t="s">
        <v>599</v>
      </c>
    </row>
    <row r="653" spans="1:2">
      <c r="A653" s="117" t="s">
        <v>78</v>
      </c>
      <c r="B653" s="118" t="s">
        <v>623</v>
      </c>
    </row>
    <row r="654" spans="1:2">
      <c r="A654" s="117" t="s">
        <v>199</v>
      </c>
      <c r="B654" s="118" t="s">
        <v>619</v>
      </c>
    </row>
    <row r="655" spans="1:2">
      <c r="A655" s="117" t="s">
        <v>178</v>
      </c>
      <c r="B655" s="118" t="s">
        <v>672</v>
      </c>
    </row>
    <row r="656" spans="1:2">
      <c r="A656" s="117" t="s">
        <v>217</v>
      </c>
      <c r="B656" s="118" t="s">
        <v>667</v>
      </c>
    </row>
    <row r="657" spans="1:2">
      <c r="A657" s="117" t="s">
        <v>226</v>
      </c>
      <c r="B657" s="118" t="s">
        <v>669</v>
      </c>
    </row>
    <row r="658" spans="1:2">
      <c r="A658" s="117" t="s">
        <v>265</v>
      </c>
      <c r="B658" s="118" t="s">
        <v>665</v>
      </c>
    </row>
    <row r="659" spans="1:2">
      <c r="A659" s="117" t="s">
        <v>271</v>
      </c>
      <c r="B659" s="118" t="s">
        <v>709</v>
      </c>
    </row>
    <row r="660" spans="1:2">
      <c r="A660" s="117" t="s">
        <v>110</v>
      </c>
      <c r="B660" s="118" t="s">
        <v>694</v>
      </c>
    </row>
    <row r="661" spans="1:2">
      <c r="A661" s="117" t="s">
        <v>89</v>
      </c>
      <c r="B661" s="118" t="s">
        <v>636</v>
      </c>
    </row>
    <row r="662" spans="1:2">
      <c r="A662" s="117" t="s">
        <v>110</v>
      </c>
      <c r="B662" s="118" t="s">
        <v>600</v>
      </c>
    </row>
    <row r="663" spans="1:2">
      <c r="A663" s="117" t="s">
        <v>119</v>
      </c>
      <c r="B663" s="118" t="s">
        <v>656</v>
      </c>
    </row>
    <row r="664" spans="1:2">
      <c r="A664" s="117" t="s">
        <v>125</v>
      </c>
      <c r="B664" s="118" t="s">
        <v>633</v>
      </c>
    </row>
    <row r="665" spans="1:2">
      <c r="A665" s="117" t="s">
        <v>774</v>
      </c>
      <c r="B665" s="118" t="s">
        <v>613</v>
      </c>
    </row>
    <row r="666" spans="1:2">
      <c r="A666" s="117" t="s">
        <v>260</v>
      </c>
      <c r="B666" s="118" t="s">
        <v>627</v>
      </c>
    </row>
    <row r="667" spans="1:2">
      <c r="A667" s="117" t="s">
        <v>161</v>
      </c>
      <c r="B667" s="118" t="s">
        <v>672</v>
      </c>
    </row>
    <row r="668" spans="1:2">
      <c r="A668" s="117" t="s">
        <v>160</v>
      </c>
      <c r="B668" s="118" t="s">
        <v>694</v>
      </c>
    </row>
    <row r="669" spans="1:2">
      <c r="A669" s="117" t="s">
        <v>228</v>
      </c>
      <c r="B669" s="118" t="s">
        <v>631</v>
      </c>
    </row>
    <row r="670" spans="1:2">
      <c r="A670" s="117" t="s">
        <v>231</v>
      </c>
      <c r="B670" s="118" t="s">
        <v>632</v>
      </c>
    </row>
    <row r="671" spans="1:2">
      <c r="A671" s="117" t="s">
        <v>107</v>
      </c>
      <c r="B671" s="118" t="s">
        <v>618</v>
      </c>
    </row>
    <row r="672" spans="1:2">
      <c r="A672" s="117" t="s">
        <v>115</v>
      </c>
      <c r="B672" s="118" t="s">
        <v>627</v>
      </c>
    </row>
    <row r="673" spans="1:2">
      <c r="A673" s="117" t="s">
        <v>116</v>
      </c>
      <c r="B673" s="118" t="s">
        <v>669</v>
      </c>
    </row>
    <row r="674" spans="1:2">
      <c r="A674" s="117" t="s">
        <v>117</v>
      </c>
      <c r="B674" s="118" t="s">
        <v>621</v>
      </c>
    </row>
    <row r="675" spans="1:2">
      <c r="A675" s="117" t="s">
        <v>97</v>
      </c>
      <c r="B675" s="118" t="s">
        <v>608</v>
      </c>
    </row>
    <row r="676" spans="1:2">
      <c r="A676" s="117" t="s">
        <v>101</v>
      </c>
      <c r="B676" s="118" t="s">
        <v>610</v>
      </c>
    </row>
    <row r="677" spans="1:2">
      <c r="A677" s="117" t="s">
        <v>271</v>
      </c>
      <c r="B677" s="118" t="s">
        <v>669</v>
      </c>
    </row>
    <row r="678" spans="1:2">
      <c r="A678" s="117" t="s">
        <v>97</v>
      </c>
      <c r="B678" s="118" t="s">
        <v>610</v>
      </c>
    </row>
    <row r="679" spans="1:2">
      <c r="A679" s="117" t="s">
        <v>81</v>
      </c>
      <c r="B679" s="118" t="s">
        <v>598</v>
      </c>
    </row>
    <row r="680" spans="1:2">
      <c r="A680" s="117" t="s">
        <v>63</v>
      </c>
      <c r="B680" s="118" t="s">
        <v>667</v>
      </c>
    </row>
    <row r="681" spans="1:2">
      <c r="A681" s="117" t="s">
        <v>57</v>
      </c>
      <c r="B681" s="118" t="s">
        <v>632</v>
      </c>
    </row>
    <row r="682" spans="1:2">
      <c r="A682" s="117" t="s">
        <v>226</v>
      </c>
      <c r="B682" s="118" t="s">
        <v>709</v>
      </c>
    </row>
    <row r="683" spans="1:2">
      <c r="A683" s="117" t="s">
        <v>775</v>
      </c>
      <c r="B683" s="118" t="s">
        <v>662</v>
      </c>
    </row>
    <row r="684" spans="1:2">
      <c r="A684" s="117" t="s">
        <v>97</v>
      </c>
      <c r="B684" s="118" t="s">
        <v>617</v>
      </c>
    </row>
    <row r="685" spans="1:2">
      <c r="A685" s="117" t="s">
        <v>695</v>
      </c>
      <c r="B685" s="118" t="s">
        <v>674</v>
      </c>
    </row>
    <row r="686" spans="1:2">
      <c r="A686" s="117" t="s">
        <v>69</v>
      </c>
      <c r="B686" s="118" t="s">
        <v>633</v>
      </c>
    </row>
    <row r="687" spans="1:2">
      <c r="A687" s="117" t="s">
        <v>692</v>
      </c>
      <c r="B687" s="118" t="s">
        <v>632</v>
      </c>
    </row>
    <row r="688" spans="1:2">
      <c r="A688" s="117" t="s">
        <v>101</v>
      </c>
      <c r="B688" s="118" t="s">
        <v>669</v>
      </c>
    </row>
    <row r="689" spans="1:2">
      <c r="A689" s="117" t="s">
        <v>120</v>
      </c>
      <c r="B689" s="118" t="s">
        <v>643</v>
      </c>
    </row>
    <row r="690" spans="1:2">
      <c r="A690" s="117" t="s">
        <v>121</v>
      </c>
      <c r="B690" s="118" t="s">
        <v>670</v>
      </c>
    </row>
    <row r="691" spans="1:2">
      <c r="A691" s="117" t="s">
        <v>739</v>
      </c>
      <c r="B691" s="118" t="s">
        <v>665</v>
      </c>
    </row>
    <row r="692" spans="1:2">
      <c r="A692" s="117" t="s">
        <v>161</v>
      </c>
      <c r="B692" s="118" t="s">
        <v>639</v>
      </c>
    </row>
    <row r="693" spans="1:2">
      <c r="A693" s="117" t="s">
        <v>776</v>
      </c>
      <c r="B693" s="118" t="s">
        <v>754</v>
      </c>
    </row>
    <row r="694" spans="1:2">
      <c r="A694" s="117" t="s">
        <v>217</v>
      </c>
      <c r="B694" s="118" t="s">
        <v>636</v>
      </c>
    </row>
    <row r="695" spans="1:2">
      <c r="A695" s="117" t="s">
        <v>228</v>
      </c>
      <c r="B695" s="118" t="s">
        <v>603</v>
      </c>
    </row>
    <row r="696" spans="1:2">
      <c r="A696" s="117" t="s">
        <v>266</v>
      </c>
      <c r="B696" s="118" t="s">
        <v>624</v>
      </c>
    </row>
    <row r="697" spans="1:2">
      <c r="A697" s="117" t="s">
        <v>267</v>
      </c>
      <c r="B697" s="118" t="s">
        <v>633</v>
      </c>
    </row>
    <row r="698" spans="1:2">
      <c r="A698" s="117" t="s">
        <v>285</v>
      </c>
      <c r="B698" s="118" t="s">
        <v>623</v>
      </c>
    </row>
    <row r="699" spans="1:2">
      <c r="A699" s="117" t="s">
        <v>777</v>
      </c>
      <c r="B699" s="118" t="s">
        <v>709</v>
      </c>
    </row>
    <row r="700" spans="1:2">
      <c r="A700" s="117" t="s">
        <v>159</v>
      </c>
      <c r="B700" s="118" t="s">
        <v>599</v>
      </c>
    </row>
    <row r="701" spans="1:2">
      <c r="A701" s="117" t="s">
        <v>160</v>
      </c>
      <c r="B701" s="118" t="s">
        <v>655</v>
      </c>
    </row>
    <row r="702" spans="1:2">
      <c r="A702" s="117" t="s">
        <v>226</v>
      </c>
      <c r="B702" s="118" t="s">
        <v>622</v>
      </c>
    </row>
    <row r="703" spans="1:2">
      <c r="A703" s="117" t="s">
        <v>217</v>
      </c>
      <c r="B703" s="118" t="s">
        <v>648</v>
      </c>
    </row>
    <row r="704" spans="1:2">
      <c r="A704" s="117" t="s">
        <v>53</v>
      </c>
      <c r="B704" s="118" t="s">
        <v>550</v>
      </c>
    </row>
    <row r="705" spans="1:2">
      <c r="A705" s="117" t="s">
        <v>228</v>
      </c>
      <c r="B705" s="118" t="s">
        <v>628</v>
      </c>
    </row>
    <row r="706" spans="1:2">
      <c r="A706" s="117" t="s">
        <v>778</v>
      </c>
      <c r="B706" s="118" t="s">
        <v>638</v>
      </c>
    </row>
    <row r="707" spans="1:2">
      <c r="A707" s="117" t="s">
        <v>161</v>
      </c>
      <c r="B707" s="118" t="s">
        <v>667</v>
      </c>
    </row>
    <row r="708" spans="1:2">
      <c r="A708" s="117" t="s">
        <v>226</v>
      </c>
      <c r="B708" s="118" t="s">
        <v>689</v>
      </c>
    </row>
    <row r="709" spans="1:2">
      <c r="A709" s="117" t="s">
        <v>773</v>
      </c>
      <c r="B709" s="118" t="s">
        <v>648</v>
      </c>
    </row>
    <row r="710" spans="1:2">
      <c r="A710" s="117" t="s">
        <v>269</v>
      </c>
      <c r="B710" s="118" t="s">
        <v>625</v>
      </c>
    </row>
    <row r="711" spans="1:2">
      <c r="A711" s="117" t="s">
        <v>96</v>
      </c>
      <c r="B711" s="118" t="s">
        <v>632</v>
      </c>
    </row>
    <row r="712" spans="1:2">
      <c r="A712" s="117" t="s">
        <v>217</v>
      </c>
      <c r="B712" s="118" t="s">
        <v>632</v>
      </c>
    </row>
    <row r="713" spans="1:2">
      <c r="A713" s="117" t="s">
        <v>245</v>
      </c>
      <c r="B713" s="118" t="s">
        <v>664</v>
      </c>
    </row>
    <row r="714" spans="1:2">
      <c r="A714" s="117" t="s">
        <v>121</v>
      </c>
      <c r="B714" s="118" t="s">
        <v>733</v>
      </c>
    </row>
    <row r="715" spans="1:2">
      <c r="A715" s="117" t="s">
        <v>740</v>
      </c>
      <c r="B715" s="118" t="s">
        <v>729</v>
      </c>
    </row>
    <row r="716" spans="1:2">
      <c r="A716" s="117" t="s">
        <v>83</v>
      </c>
      <c r="B716" s="118" t="s">
        <v>632</v>
      </c>
    </row>
    <row r="717" spans="1:2">
      <c r="A717" s="117" t="s">
        <v>265</v>
      </c>
      <c r="B717" s="118" t="s">
        <v>667</v>
      </c>
    </row>
    <row r="718" spans="1:2">
      <c r="A718" s="117" t="s">
        <v>779</v>
      </c>
      <c r="B718" s="118" t="s">
        <v>633</v>
      </c>
    </row>
    <row r="719" spans="1:2">
      <c r="A719" s="117" t="s">
        <v>178</v>
      </c>
      <c r="B719" s="118" t="s">
        <v>733</v>
      </c>
    </row>
    <row r="720" spans="1:2">
      <c r="A720" s="117" t="s">
        <v>91</v>
      </c>
      <c r="B720" s="118" t="s">
        <v>601</v>
      </c>
    </row>
    <row r="721" spans="1:2">
      <c r="A721" s="117" t="s">
        <v>185</v>
      </c>
      <c r="B721" s="118" t="s">
        <v>671</v>
      </c>
    </row>
    <row r="722" spans="1:2">
      <c r="A722" s="117" t="s">
        <v>247</v>
      </c>
      <c r="B722" s="118" t="s">
        <v>622</v>
      </c>
    </row>
    <row r="723" spans="1:2">
      <c r="A723" s="117" t="s">
        <v>256</v>
      </c>
      <c r="B723" s="118" t="s">
        <v>672</v>
      </c>
    </row>
    <row r="724" spans="1:2">
      <c r="A724" s="117" t="s">
        <v>289</v>
      </c>
      <c r="B724" s="118" t="s">
        <v>658</v>
      </c>
    </row>
    <row r="725" spans="1:2">
      <c r="A725" s="117" t="s">
        <v>188</v>
      </c>
      <c r="B725" s="118" t="s">
        <v>613</v>
      </c>
    </row>
    <row r="726" spans="1:2">
      <c r="A726" s="117" t="s">
        <v>246</v>
      </c>
      <c r="B726" s="118" t="s">
        <v>736</v>
      </c>
    </row>
    <row r="727" spans="1:2">
      <c r="A727" s="117" t="s">
        <v>221</v>
      </c>
      <c r="B727" s="118" t="s">
        <v>698</v>
      </c>
    </row>
    <row r="728" spans="1:2">
      <c r="A728" s="117" t="s">
        <v>231</v>
      </c>
      <c r="B728" s="118" t="s">
        <v>620</v>
      </c>
    </row>
    <row r="729" spans="1:2">
      <c r="A729" s="117" t="s">
        <v>161</v>
      </c>
      <c r="B729" s="118" t="s">
        <v>633</v>
      </c>
    </row>
    <row r="730" spans="1:2">
      <c r="A730" s="117" t="s">
        <v>756</v>
      </c>
      <c r="B730" s="118" t="s">
        <v>631</v>
      </c>
    </row>
    <row r="731" spans="1:2">
      <c r="A731" s="117" t="s">
        <v>66</v>
      </c>
      <c r="B731" s="118" t="s">
        <v>613</v>
      </c>
    </row>
    <row r="732" spans="1:2">
      <c r="A732" s="117" t="s">
        <v>292</v>
      </c>
      <c r="B732" s="118" t="s">
        <v>608</v>
      </c>
    </row>
    <row r="733" spans="1:2">
      <c r="A733" s="117" t="s">
        <v>221</v>
      </c>
      <c r="B733" s="118" t="s">
        <v>651</v>
      </c>
    </row>
    <row r="734" spans="1:2">
      <c r="A734" s="117" t="s">
        <v>292</v>
      </c>
      <c r="B734" s="118" t="s">
        <v>610</v>
      </c>
    </row>
    <row r="735" spans="1:2">
      <c r="A735" s="117" t="s">
        <v>84</v>
      </c>
      <c r="B735" s="118" t="s">
        <v>597</v>
      </c>
    </row>
    <row r="736" spans="1:2">
      <c r="A736" s="117" t="s">
        <v>104</v>
      </c>
      <c r="B736" s="118" t="s">
        <v>677</v>
      </c>
    </row>
    <row r="737" spans="1:2">
      <c r="A737" s="117" t="s">
        <v>108</v>
      </c>
      <c r="B737" s="118" t="s">
        <v>648</v>
      </c>
    </row>
    <row r="738" spans="1:2">
      <c r="A738" s="117" t="s">
        <v>246</v>
      </c>
      <c r="B738" s="118" t="s">
        <v>627</v>
      </c>
    </row>
    <row r="739" spans="1:2">
      <c r="A739" s="117" t="s">
        <v>107</v>
      </c>
      <c r="B739" s="118" t="s">
        <v>617</v>
      </c>
    </row>
    <row r="740" spans="1:2">
      <c r="A740" s="117" t="s">
        <v>247</v>
      </c>
      <c r="B740" s="118" t="s">
        <v>635</v>
      </c>
    </row>
    <row r="741" spans="1:2">
      <c r="A741" s="117" t="s">
        <v>301</v>
      </c>
      <c r="B741" s="118" t="s">
        <v>674</v>
      </c>
    </row>
    <row r="742" spans="1:2">
      <c r="A742" s="117" t="s">
        <v>104</v>
      </c>
      <c r="B742" s="118" t="s">
        <v>620</v>
      </c>
    </row>
    <row r="743" spans="1:2">
      <c r="A743" s="117" t="s">
        <v>160</v>
      </c>
      <c r="B743" s="118" t="s">
        <v>644</v>
      </c>
    </row>
    <row r="744" spans="1:2">
      <c r="A744" s="117" t="s">
        <v>261</v>
      </c>
      <c r="B744" s="118" t="s">
        <v>624</v>
      </c>
    </row>
    <row r="745" spans="1:2">
      <c r="A745" s="117" t="s">
        <v>74</v>
      </c>
      <c r="B745" s="118" t="s">
        <v>618</v>
      </c>
    </row>
    <row r="746" spans="1:2">
      <c r="A746" s="117" t="s">
        <v>104</v>
      </c>
      <c r="B746" s="118" t="s">
        <v>602</v>
      </c>
    </row>
    <row r="747" spans="1:2">
      <c r="A747" s="117" t="s">
        <v>114</v>
      </c>
      <c r="B747" s="118" t="s">
        <v>620</v>
      </c>
    </row>
    <row r="748" spans="1:2">
      <c r="A748" s="117" t="s">
        <v>113</v>
      </c>
      <c r="B748" s="118" t="s">
        <v>602</v>
      </c>
    </row>
    <row r="749" spans="1:2">
      <c r="A749" s="117" t="s">
        <v>114</v>
      </c>
      <c r="B749" s="118" t="s">
        <v>661</v>
      </c>
    </row>
    <row r="750" spans="1:2">
      <c r="A750" s="117" t="s">
        <v>125</v>
      </c>
      <c r="B750" s="118" t="s">
        <v>624</v>
      </c>
    </row>
    <row r="751" spans="1:2">
      <c r="A751" s="117" t="s">
        <v>65</v>
      </c>
      <c r="B751" s="118" t="s">
        <v>623</v>
      </c>
    </row>
    <row r="752" spans="1:2">
      <c r="A752" s="117" t="s">
        <v>221</v>
      </c>
      <c r="B752" s="118" t="s">
        <v>684</v>
      </c>
    </row>
    <row r="753" spans="1:2">
      <c r="A753" s="117" t="s">
        <v>230</v>
      </c>
      <c r="B753" s="118" t="s">
        <v>635</v>
      </c>
    </row>
    <row r="754" spans="1:2">
      <c r="A754" s="117" t="s">
        <v>233</v>
      </c>
      <c r="B754" s="118" t="s">
        <v>673</v>
      </c>
    </row>
    <row r="755" spans="1:2">
      <c r="A755" s="117" t="s">
        <v>723</v>
      </c>
      <c r="B755" s="118" t="s">
        <v>662</v>
      </c>
    </row>
    <row r="756" spans="1:2">
      <c r="A756" s="117" t="s">
        <v>248</v>
      </c>
      <c r="B756" s="118" t="s">
        <v>621</v>
      </c>
    </row>
    <row r="757" spans="1:2">
      <c r="A757" s="117" t="s">
        <v>95</v>
      </c>
      <c r="B757" s="118" t="s">
        <v>633</v>
      </c>
    </row>
    <row r="758" spans="1:2">
      <c r="A758" s="117" t="s">
        <v>750</v>
      </c>
      <c r="B758" s="118" t="s">
        <v>743</v>
      </c>
    </row>
    <row r="759" spans="1:2">
      <c r="A759" s="117" t="s">
        <v>723</v>
      </c>
      <c r="B759" s="118" t="s">
        <v>600</v>
      </c>
    </row>
    <row r="760" spans="1:2">
      <c r="A760" s="117" t="s">
        <v>265</v>
      </c>
      <c r="B760" s="118" t="s">
        <v>602</v>
      </c>
    </row>
    <row r="761" spans="1:2">
      <c r="A761" s="117" t="s">
        <v>267</v>
      </c>
      <c r="B761" s="118" t="s">
        <v>780</v>
      </c>
    </row>
    <row r="762" spans="1:2">
      <c r="A762" s="117" t="s">
        <v>53</v>
      </c>
      <c r="B762" s="118" t="s">
        <v>610</v>
      </c>
    </row>
    <row r="763" spans="1:2">
      <c r="A763" s="117" t="s">
        <v>266</v>
      </c>
      <c r="B763" s="118" t="s">
        <v>622</v>
      </c>
    </row>
    <row r="764" spans="1:2">
      <c r="A764" s="117" t="s">
        <v>197</v>
      </c>
      <c r="B764" s="118" t="s">
        <v>631</v>
      </c>
    </row>
    <row r="765" spans="1:2">
      <c r="A765" s="117" t="s">
        <v>198</v>
      </c>
      <c r="B765" s="118" t="s">
        <v>623</v>
      </c>
    </row>
    <row r="766" spans="1:2">
      <c r="A766" s="117" t="s">
        <v>69</v>
      </c>
      <c r="B766" s="118" t="s">
        <v>632</v>
      </c>
    </row>
    <row r="767" spans="1:2">
      <c r="A767" s="117" t="s">
        <v>210</v>
      </c>
      <c r="B767" s="118" t="s">
        <v>633</v>
      </c>
    </row>
    <row r="768" spans="1:2">
      <c r="A768" s="117" t="s">
        <v>781</v>
      </c>
      <c r="B768" s="118" t="s">
        <v>621</v>
      </c>
    </row>
    <row r="769" spans="1:2">
      <c r="A769" s="117" t="s">
        <v>723</v>
      </c>
      <c r="B769" s="118" t="s">
        <v>612</v>
      </c>
    </row>
    <row r="770" spans="1:2">
      <c r="A770" s="117" t="s">
        <v>120</v>
      </c>
      <c r="B770" s="118" t="s">
        <v>629</v>
      </c>
    </row>
    <row r="771" spans="1:2">
      <c r="A771" s="117" t="s">
        <v>276</v>
      </c>
      <c r="B771" s="118" t="s">
        <v>668</v>
      </c>
    </row>
    <row r="772" spans="1:2">
      <c r="A772" s="117" t="s">
        <v>782</v>
      </c>
      <c r="B772" s="118" t="s">
        <v>643</v>
      </c>
    </row>
    <row r="773" spans="1:2">
      <c r="A773" s="117" t="s">
        <v>142</v>
      </c>
      <c r="B773" s="118" t="s">
        <v>623</v>
      </c>
    </row>
    <row r="774" spans="1:2">
      <c r="A774" s="117" t="s">
        <v>217</v>
      </c>
      <c r="B774" s="118" t="s">
        <v>672</v>
      </c>
    </row>
    <row r="775" spans="1:2">
      <c r="A775" s="117" t="s">
        <v>104</v>
      </c>
      <c r="B775" s="118" t="s">
        <v>640</v>
      </c>
    </row>
    <row r="776" spans="1:2">
      <c r="A776" s="117" t="s">
        <v>104</v>
      </c>
      <c r="B776" s="118" t="s">
        <v>641</v>
      </c>
    </row>
    <row r="777" spans="1:2">
      <c r="A777" s="117" t="s">
        <v>292</v>
      </c>
      <c r="B777" s="118" t="s">
        <v>626</v>
      </c>
    </row>
    <row r="778" spans="1:2">
      <c r="A778" s="117" t="s">
        <v>221</v>
      </c>
      <c r="B778" s="118" t="s">
        <v>632</v>
      </c>
    </row>
    <row r="779" spans="1:2">
      <c r="A779" s="117" t="s">
        <v>292</v>
      </c>
      <c r="B779" s="118" t="s">
        <v>598</v>
      </c>
    </row>
    <row r="780" spans="1:2">
      <c r="A780" s="117" t="s">
        <v>69</v>
      </c>
      <c r="B780" s="118" t="s">
        <v>636</v>
      </c>
    </row>
    <row r="781" spans="1:2">
      <c r="A781" s="117" t="s">
        <v>119</v>
      </c>
      <c r="B781" s="118" t="s">
        <v>620</v>
      </c>
    </row>
    <row r="782" spans="1:2">
      <c r="A782" s="117" t="s">
        <v>99</v>
      </c>
      <c r="B782" s="118" t="s">
        <v>633</v>
      </c>
    </row>
    <row r="783" spans="1:2">
      <c r="A783" s="117" t="s">
        <v>238</v>
      </c>
      <c r="B783" s="118" t="s">
        <v>640</v>
      </c>
    </row>
    <row r="784" spans="1:2">
      <c r="A784" s="117" t="s">
        <v>195</v>
      </c>
      <c r="B784" s="118" t="s">
        <v>632</v>
      </c>
    </row>
    <row r="785" spans="1:2">
      <c r="A785" s="117" t="s">
        <v>119</v>
      </c>
      <c r="B785" s="118" t="s">
        <v>598</v>
      </c>
    </row>
    <row r="786" spans="1:2">
      <c r="A786" s="117" t="s">
        <v>271</v>
      </c>
      <c r="B786" s="118" t="s">
        <v>626</v>
      </c>
    </row>
    <row r="787" spans="1:2">
      <c r="A787" s="117" t="s">
        <v>178</v>
      </c>
      <c r="B787" s="118" t="s">
        <v>754</v>
      </c>
    </row>
    <row r="788" spans="1:2">
      <c r="A788" s="117" t="s">
        <v>224</v>
      </c>
      <c r="B788" s="118" t="s">
        <v>630</v>
      </c>
    </row>
    <row r="789" spans="1:2">
      <c r="A789" s="117" t="s">
        <v>235</v>
      </c>
      <c r="B789" s="118" t="s">
        <v>618</v>
      </c>
    </row>
    <row r="790" spans="1:2">
      <c r="A790" s="117" t="s">
        <v>97</v>
      </c>
      <c r="B790" s="118" t="s">
        <v>629</v>
      </c>
    </row>
    <row r="791" spans="1:2">
      <c r="A791" s="117" t="s">
        <v>187</v>
      </c>
      <c r="B791" s="118" t="s">
        <v>660</v>
      </c>
    </row>
    <row r="792" spans="1:2">
      <c r="A792" s="117" t="s">
        <v>103</v>
      </c>
      <c r="B792" s="118" t="s">
        <v>632</v>
      </c>
    </row>
    <row r="793" spans="1:2">
      <c r="A793" s="117" t="s">
        <v>63</v>
      </c>
      <c r="B793" s="118" t="s">
        <v>623</v>
      </c>
    </row>
    <row r="794" spans="1:2">
      <c r="A794" s="117" t="s">
        <v>121</v>
      </c>
      <c r="B794" s="118" t="s">
        <v>612</v>
      </c>
    </row>
    <row r="795" spans="1:2">
      <c r="A795" s="117" t="s">
        <v>138</v>
      </c>
      <c r="B795" s="118" t="s">
        <v>611</v>
      </c>
    </row>
    <row r="796" spans="1:2">
      <c r="A796" s="117" t="s">
        <v>97</v>
      </c>
      <c r="B796" s="118" t="s">
        <v>613</v>
      </c>
    </row>
    <row r="797" spans="1:2">
      <c r="A797" s="117" t="s">
        <v>84</v>
      </c>
      <c r="B797" s="118" t="s">
        <v>754</v>
      </c>
    </row>
    <row r="798" spans="1:2">
      <c r="A798" s="117" t="s">
        <v>185</v>
      </c>
      <c r="B798" s="118" t="s">
        <v>629</v>
      </c>
    </row>
    <row r="799" spans="1:2">
      <c r="A799" s="117" t="s">
        <v>201</v>
      </c>
      <c r="B799" s="118" t="s">
        <v>623</v>
      </c>
    </row>
    <row r="800" spans="1:2">
      <c r="A800" s="117" t="s">
        <v>84</v>
      </c>
      <c r="B800" s="118" t="s">
        <v>619</v>
      </c>
    </row>
    <row r="801" spans="1:2">
      <c r="A801" s="117" t="s">
        <v>69</v>
      </c>
      <c r="B801" s="118" t="s">
        <v>619</v>
      </c>
    </row>
    <row r="802" spans="1:2">
      <c r="A802" s="117" t="s">
        <v>92</v>
      </c>
      <c r="B802" s="118" t="s">
        <v>633</v>
      </c>
    </row>
    <row r="803" spans="1:2">
      <c r="A803" s="117" t="s">
        <v>81</v>
      </c>
      <c r="B803" s="118" t="s">
        <v>613</v>
      </c>
    </row>
    <row r="804" spans="1:2">
      <c r="A804" s="117" t="s">
        <v>178</v>
      </c>
      <c r="B804" s="118" t="s">
        <v>667</v>
      </c>
    </row>
    <row r="805" spans="1:2">
      <c r="A805" s="117" t="s">
        <v>79</v>
      </c>
      <c r="B805" s="118" t="s">
        <v>625</v>
      </c>
    </row>
    <row r="806" spans="1:2">
      <c r="A806" s="117" t="s">
        <v>69</v>
      </c>
      <c r="B806" s="118" t="s">
        <v>624</v>
      </c>
    </row>
    <row r="807" spans="1:2">
      <c r="A807" s="117" t="s">
        <v>113</v>
      </c>
      <c r="B807" s="118" t="s">
        <v>633</v>
      </c>
    </row>
    <row r="808" spans="1:2">
      <c r="A808" s="117" t="s">
        <v>135</v>
      </c>
      <c r="B808" s="118" t="s">
        <v>611</v>
      </c>
    </row>
    <row r="809" spans="1:2">
      <c r="A809" s="117" t="s">
        <v>63</v>
      </c>
      <c r="B809" s="118" t="s">
        <v>620</v>
      </c>
    </row>
    <row r="810" spans="1:2">
      <c r="A810" s="117" t="s">
        <v>101</v>
      </c>
      <c r="B810" s="118" t="s">
        <v>598</v>
      </c>
    </row>
    <row r="811" spans="1:2">
      <c r="A811" s="117" t="s">
        <v>105</v>
      </c>
      <c r="B811" s="118" t="s">
        <v>620</v>
      </c>
    </row>
    <row r="812" spans="1:2">
      <c r="A812" s="117" t="s">
        <v>783</v>
      </c>
      <c r="B812" s="118" t="s">
        <v>608</v>
      </c>
    </row>
    <row r="813" spans="1:2">
      <c r="A813" s="117" t="s">
        <v>94</v>
      </c>
      <c r="B813" s="118" t="s">
        <v>660</v>
      </c>
    </row>
    <row r="814" spans="1:2">
      <c r="A814" s="117" t="s">
        <v>92</v>
      </c>
      <c r="B814" s="118" t="s">
        <v>607</v>
      </c>
    </row>
    <row r="815" spans="1:2">
      <c r="A815" s="117" t="s">
        <v>95</v>
      </c>
      <c r="B815" s="118" t="s">
        <v>636</v>
      </c>
    </row>
    <row r="816" spans="1:2">
      <c r="A816" s="117" t="s">
        <v>66</v>
      </c>
      <c r="B816" s="118" t="s">
        <v>632</v>
      </c>
    </row>
    <row r="817" spans="1:2">
      <c r="A817" s="117" t="s">
        <v>181</v>
      </c>
      <c r="B817" s="118" t="s">
        <v>636</v>
      </c>
    </row>
    <row r="818" spans="1:2">
      <c r="A818" s="117" t="s">
        <v>113</v>
      </c>
      <c r="B818" s="118" t="s">
        <v>620</v>
      </c>
    </row>
    <row r="819" spans="1:2">
      <c r="A819" s="117" t="s">
        <v>240</v>
      </c>
      <c r="B819" s="118" t="s">
        <v>606</v>
      </c>
    </row>
    <row r="820" spans="1:2">
      <c r="A820" s="117" t="s">
        <v>99</v>
      </c>
      <c r="B820" s="118" t="s">
        <v>632</v>
      </c>
    </row>
    <row r="821" spans="1:2">
      <c r="A821" s="117" t="s">
        <v>187</v>
      </c>
      <c r="B821" s="118" t="s">
        <v>615</v>
      </c>
    </row>
  </sheetData>
  <autoFilter ref="A1:B1" xr:uid="{00000000-0001-0000-0400-000000000000}"/>
  <conditionalFormatting sqref="D2:D20">
    <cfRule type="expression" dxfId="13" priority="3">
      <formula>NOT(COUNTBLANK($A2:$AK2)&gt;=40)</formula>
    </cfRule>
  </conditionalFormatting>
  <conditionalFormatting sqref="D22:D23">
    <cfRule type="expression" dxfId="12" priority="23">
      <formula>NOT(COUNTBLANK($A19:$AK19)&gt;=40)</formula>
    </cfRule>
  </conditionalFormatting>
  <conditionalFormatting sqref="D21">
    <cfRule type="expression" dxfId="11" priority="25">
      <formula>NOT(COUNTBLANK($A20:$AK20)&gt;=40)</formula>
    </cfRule>
  </conditionalFormatting>
  <conditionalFormatting sqref="D1:D1048576">
    <cfRule type="duplicateValues" dxfId="10" priority="1"/>
  </conditionalFormatting>
  <conditionalFormatting sqref="D25">
    <cfRule type="expression" dxfId="9" priority="27">
      <formula>NOT(COUNTBLANK($A20:$AK20)&gt;=40)</formula>
    </cfRule>
  </conditionalFormatting>
  <conditionalFormatting sqref="D24">
    <cfRule type="expression" dxfId="8" priority="29">
      <formula>NOT(COUNTBLANK($A20:$AK20)&gt;=40)</formula>
    </cfRule>
  </conditionalFormatting>
  <dataValidations count="1">
    <dataValidation type="list" allowBlank="1" showInputMessage="1" showErrorMessage="1" sqref="E1:E1048576" xr:uid="{4C56AB56-DB8A-45EC-B767-5D55F3EC8B58}">
      <formula1>Цвета</formula1>
    </dataValidation>
  </dataValidation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Лист7">
    <tabColor theme="4" tint="0.39997558519241921"/>
  </sheetPr>
  <dimension ref="A1:G190"/>
  <sheetViews>
    <sheetView workbookViewId="0">
      <selection activeCell="A35" sqref="A35"/>
    </sheetView>
  </sheetViews>
  <sheetFormatPr defaultRowHeight="15"/>
  <cols>
    <col min="1" max="1" width="32.7109375" style="15" customWidth="1"/>
    <col min="2" max="2" width="13.140625" style="15" customWidth="1"/>
  </cols>
  <sheetData>
    <row r="1" spans="1:7" ht="15.75">
      <c r="A1" s="13" t="s">
        <v>476</v>
      </c>
      <c r="B1" s="13" t="s">
        <v>465</v>
      </c>
    </row>
    <row r="2" spans="1:7" s="94" customFormat="1" ht="12.75">
      <c r="A2" s="93" t="s">
        <v>502</v>
      </c>
      <c r="B2" s="93" t="s">
        <v>517</v>
      </c>
    </row>
    <row r="3" spans="1:7" s="94" customFormat="1" ht="12.75">
      <c r="A3" s="93" t="s">
        <v>353</v>
      </c>
      <c r="B3" s="93" t="s">
        <v>354</v>
      </c>
      <c r="F3" s="95"/>
      <c r="G3" s="95"/>
    </row>
    <row r="4" spans="1:7" s="94" customFormat="1" ht="12.75">
      <c r="A4" s="93" t="s">
        <v>327</v>
      </c>
      <c r="B4" s="93" t="s">
        <v>328</v>
      </c>
      <c r="F4" s="95"/>
      <c r="G4" s="95"/>
    </row>
    <row r="5" spans="1:7" s="94" customFormat="1" ht="12.75">
      <c r="A5" s="93" t="s">
        <v>503</v>
      </c>
      <c r="B5" s="93" t="s">
        <v>328</v>
      </c>
      <c r="F5" s="95"/>
      <c r="G5" s="95"/>
    </row>
    <row r="6" spans="1:7" s="94" customFormat="1" ht="12.75">
      <c r="A6" s="93" t="s">
        <v>504</v>
      </c>
      <c r="B6" s="93" t="s">
        <v>328</v>
      </c>
      <c r="F6" s="95"/>
      <c r="G6" s="95"/>
    </row>
    <row r="7" spans="1:7" s="94" customFormat="1" ht="12.75">
      <c r="A7" s="93" t="s">
        <v>356</v>
      </c>
      <c r="B7" s="93" t="s">
        <v>328</v>
      </c>
      <c r="F7" s="95"/>
      <c r="G7" s="95"/>
    </row>
    <row r="8" spans="1:7" s="94" customFormat="1" ht="12.75">
      <c r="A8" s="93" t="s">
        <v>792</v>
      </c>
      <c r="B8" s="93" t="s">
        <v>328</v>
      </c>
      <c r="F8" s="95"/>
      <c r="G8" s="95"/>
    </row>
    <row r="9" spans="1:7" s="94" customFormat="1" ht="12.75">
      <c r="A9" s="93" t="s">
        <v>334</v>
      </c>
      <c r="B9" s="93" t="s">
        <v>335</v>
      </c>
      <c r="F9" s="95"/>
      <c r="G9" s="95"/>
    </row>
    <row r="10" spans="1:7" s="94" customFormat="1" ht="12.75">
      <c r="A10" s="93" t="s">
        <v>347</v>
      </c>
      <c r="B10" s="93" t="s">
        <v>347</v>
      </c>
      <c r="F10" s="95"/>
      <c r="G10" s="95"/>
    </row>
    <row r="11" spans="1:7" s="94" customFormat="1" ht="12.75">
      <c r="A11" s="93" t="s">
        <v>505</v>
      </c>
      <c r="B11" s="93" t="s">
        <v>518</v>
      </c>
      <c r="F11" s="95"/>
      <c r="G11" s="95"/>
    </row>
    <row r="12" spans="1:7" s="94" customFormat="1" ht="12.75">
      <c r="A12" s="93" t="s">
        <v>506</v>
      </c>
      <c r="B12" s="93" t="s">
        <v>575</v>
      </c>
      <c r="F12" s="96"/>
      <c r="G12" s="96"/>
    </row>
    <row r="13" spans="1:7" s="94" customFormat="1" ht="12.75">
      <c r="A13" s="93" t="s">
        <v>318</v>
      </c>
      <c r="B13" s="93" t="s">
        <v>319</v>
      </c>
      <c r="F13" s="95"/>
      <c r="G13" s="95"/>
    </row>
    <row r="14" spans="1:7" s="94" customFormat="1" ht="12.75">
      <c r="A14" s="93" t="s">
        <v>350</v>
      </c>
      <c r="B14" s="93" t="s">
        <v>319</v>
      </c>
      <c r="F14" s="95"/>
      <c r="G14" s="95"/>
    </row>
    <row r="15" spans="1:7" s="94" customFormat="1" ht="12.75">
      <c r="A15" s="93" t="s">
        <v>348</v>
      </c>
      <c r="B15" s="93" t="s">
        <v>319</v>
      </c>
      <c r="F15" s="95"/>
      <c r="G15" s="95"/>
    </row>
    <row r="16" spans="1:7" s="94" customFormat="1" ht="12.75">
      <c r="A16" s="93" t="s">
        <v>360</v>
      </c>
      <c r="B16" s="93" t="s">
        <v>319</v>
      </c>
      <c r="F16" s="95"/>
      <c r="G16" s="95"/>
    </row>
    <row r="17" spans="1:7" s="94" customFormat="1" ht="12.75">
      <c r="A17" s="93" t="s">
        <v>324</v>
      </c>
      <c r="B17" s="93" t="s">
        <v>319</v>
      </c>
      <c r="F17" s="95"/>
      <c r="G17" s="95"/>
    </row>
    <row r="18" spans="1:7" s="94" customFormat="1" ht="12.75">
      <c r="A18" s="93" t="s">
        <v>507</v>
      </c>
      <c r="B18" s="93" t="s">
        <v>319</v>
      </c>
      <c r="F18" s="95"/>
      <c r="G18" s="95"/>
    </row>
    <row r="19" spans="1:7" s="94" customFormat="1" ht="12.75">
      <c r="A19" s="93" t="s">
        <v>336</v>
      </c>
      <c r="B19" s="93" t="s">
        <v>319</v>
      </c>
      <c r="F19" s="95"/>
      <c r="G19" s="95"/>
    </row>
    <row r="20" spans="1:7" s="94" customFormat="1" ht="12.75">
      <c r="A20" s="93" t="s">
        <v>320</v>
      </c>
      <c r="B20" s="93" t="s">
        <v>319</v>
      </c>
      <c r="F20" s="95"/>
      <c r="G20" s="95"/>
    </row>
    <row r="21" spans="1:7" s="94" customFormat="1" ht="12.75">
      <c r="A21" s="93" t="s">
        <v>349</v>
      </c>
      <c r="B21" s="93" t="s">
        <v>319</v>
      </c>
      <c r="F21" s="95"/>
      <c r="G21" s="95"/>
    </row>
    <row r="22" spans="1:7" s="94" customFormat="1" ht="12.75">
      <c r="A22" s="93" t="s">
        <v>351</v>
      </c>
      <c r="B22" s="93" t="s">
        <v>352</v>
      </c>
      <c r="F22" s="95"/>
      <c r="G22" s="95"/>
    </row>
    <row r="23" spans="1:7" s="94" customFormat="1" ht="12.75">
      <c r="A23" s="93" t="s">
        <v>508</v>
      </c>
      <c r="B23" s="93" t="s">
        <v>519</v>
      </c>
      <c r="F23" s="95"/>
      <c r="G23" s="95"/>
    </row>
    <row r="24" spans="1:7" s="94" customFormat="1" ht="12.75">
      <c r="A24" s="93" t="s">
        <v>509</v>
      </c>
      <c r="B24" s="93" t="s">
        <v>576</v>
      </c>
      <c r="F24" s="95"/>
      <c r="G24" s="95"/>
    </row>
    <row r="25" spans="1:7" s="94" customFormat="1" ht="12.75">
      <c r="A25" s="93" t="s">
        <v>363</v>
      </c>
      <c r="B25" s="93" t="s">
        <v>579</v>
      </c>
      <c r="F25" s="95"/>
      <c r="G25" s="95"/>
    </row>
    <row r="26" spans="1:7" s="94" customFormat="1" ht="12.75">
      <c r="A26" s="93" t="s">
        <v>510</v>
      </c>
      <c r="B26" s="93" t="s">
        <v>577</v>
      </c>
      <c r="F26" s="95"/>
      <c r="G26" s="95"/>
    </row>
    <row r="27" spans="1:7" s="94" customFormat="1" ht="12.75">
      <c r="A27" s="93" t="s">
        <v>325</v>
      </c>
      <c r="B27" s="93" t="s">
        <v>326</v>
      </c>
      <c r="F27" s="95"/>
      <c r="G27" s="95"/>
    </row>
    <row r="28" spans="1:7" s="94" customFormat="1" ht="12.75">
      <c r="A28" s="93" t="s">
        <v>511</v>
      </c>
      <c r="B28" s="93" t="s">
        <v>578</v>
      </c>
      <c r="F28" s="95"/>
      <c r="G28" s="95"/>
    </row>
    <row r="29" spans="1:7" s="94" customFormat="1" ht="12.75">
      <c r="A29" s="93" t="s">
        <v>337</v>
      </c>
      <c r="B29" s="93" t="s">
        <v>337</v>
      </c>
      <c r="F29" s="95"/>
      <c r="G29" s="95"/>
    </row>
    <row r="30" spans="1:7" s="94" customFormat="1" ht="12.75">
      <c r="A30" s="93" t="s">
        <v>512</v>
      </c>
      <c r="B30" s="93" t="s">
        <v>333</v>
      </c>
      <c r="F30" s="95"/>
      <c r="G30" s="95"/>
    </row>
    <row r="31" spans="1:7" s="94" customFormat="1" ht="12.75">
      <c r="A31" s="93" t="s">
        <v>338</v>
      </c>
      <c r="B31" s="93" t="s">
        <v>339</v>
      </c>
      <c r="F31" s="95"/>
      <c r="G31" s="95"/>
    </row>
    <row r="32" spans="1:7" s="94" customFormat="1" ht="12.75">
      <c r="A32" s="93" t="s">
        <v>513</v>
      </c>
      <c r="B32" s="93" t="s">
        <v>574</v>
      </c>
      <c r="F32" s="95"/>
      <c r="G32" s="95"/>
    </row>
    <row r="33" spans="1:7" s="94" customFormat="1" ht="12.75">
      <c r="A33" s="93" t="s">
        <v>355</v>
      </c>
      <c r="B33" s="93" t="s">
        <v>355</v>
      </c>
      <c r="F33" s="95"/>
      <c r="G33" s="95"/>
    </row>
    <row r="34" spans="1:7" s="94" customFormat="1" ht="12.75">
      <c r="A34" s="93" t="s">
        <v>344</v>
      </c>
      <c r="B34" s="93" t="s">
        <v>333</v>
      </c>
    </row>
    <row r="35" spans="1:7" s="94" customFormat="1" ht="12.75">
      <c r="A35" s="93" t="s">
        <v>340</v>
      </c>
      <c r="B35" s="93" t="s">
        <v>341</v>
      </c>
    </row>
    <row r="36" spans="1:7" s="94" customFormat="1" ht="12.75">
      <c r="A36" s="93" t="s">
        <v>361</v>
      </c>
      <c r="B36" s="93" t="s">
        <v>341</v>
      </c>
    </row>
    <row r="37" spans="1:7" s="94" customFormat="1" ht="12.75">
      <c r="A37" s="93" t="s">
        <v>358</v>
      </c>
      <c r="B37" s="93" t="s">
        <v>341</v>
      </c>
    </row>
    <row r="38" spans="1:7" s="94" customFormat="1" ht="12.75">
      <c r="A38" s="93" t="s">
        <v>514</v>
      </c>
      <c r="B38" s="93" t="s">
        <v>341</v>
      </c>
    </row>
    <row r="39" spans="1:7" s="94" customFormat="1" ht="12.75">
      <c r="A39" s="93" t="s">
        <v>515</v>
      </c>
      <c r="B39" s="93" t="s">
        <v>341</v>
      </c>
    </row>
    <row r="40" spans="1:7" s="94" customFormat="1" ht="12.75">
      <c r="A40" s="93" t="s">
        <v>342</v>
      </c>
      <c r="B40" s="93" t="s">
        <v>341</v>
      </c>
    </row>
    <row r="41" spans="1:7" s="94" customFormat="1" ht="12.75">
      <c r="A41" s="93" t="s">
        <v>343</v>
      </c>
      <c r="B41" s="93" t="s">
        <v>341</v>
      </c>
    </row>
    <row r="42" spans="1:7" s="94" customFormat="1" ht="12.75">
      <c r="A42" s="93" t="s">
        <v>332</v>
      </c>
      <c r="B42" s="93" t="s">
        <v>333</v>
      </c>
    </row>
    <row r="43" spans="1:7" s="94" customFormat="1" ht="12.75">
      <c r="A43" s="93" t="s">
        <v>321</v>
      </c>
      <c r="B43" s="93" t="s">
        <v>322</v>
      </c>
    </row>
    <row r="44" spans="1:7" s="94" customFormat="1" ht="12.75">
      <c r="A44" s="93" t="s">
        <v>357</v>
      </c>
      <c r="B44" s="93" t="s">
        <v>322</v>
      </c>
    </row>
    <row r="45" spans="1:7" s="94" customFormat="1" ht="12.75">
      <c r="A45" s="93" t="s">
        <v>331</v>
      </c>
      <c r="B45" s="93" t="s">
        <v>322</v>
      </c>
    </row>
    <row r="46" spans="1:7" s="94" customFormat="1" ht="12.75">
      <c r="A46" s="93" t="s">
        <v>362</v>
      </c>
      <c r="B46" s="93" t="s">
        <v>322</v>
      </c>
    </row>
    <row r="47" spans="1:7" s="94" customFormat="1" ht="12.75">
      <c r="A47" s="93" t="s">
        <v>346</v>
      </c>
      <c r="B47" s="93" t="s">
        <v>322</v>
      </c>
    </row>
    <row r="48" spans="1:7" s="94" customFormat="1" ht="12.75">
      <c r="A48" s="93" t="s">
        <v>323</v>
      </c>
      <c r="B48" s="93" t="s">
        <v>322</v>
      </c>
    </row>
    <row r="49" spans="1:2" s="94" customFormat="1" ht="12.75">
      <c r="A49" s="93" t="s">
        <v>329</v>
      </c>
      <c r="B49" s="93" t="s">
        <v>322</v>
      </c>
    </row>
    <row r="50" spans="1:2" s="94" customFormat="1" ht="12.75">
      <c r="A50" s="93" t="s">
        <v>330</v>
      </c>
      <c r="B50" s="93" t="s">
        <v>322</v>
      </c>
    </row>
    <row r="51" spans="1:2" s="94" customFormat="1" ht="12.75">
      <c r="A51" s="93" t="s">
        <v>345</v>
      </c>
      <c r="B51" s="93" t="s">
        <v>322</v>
      </c>
    </row>
    <row r="52" spans="1:2" s="94" customFormat="1" ht="12.75">
      <c r="A52" s="93" t="s">
        <v>359</v>
      </c>
      <c r="B52" s="93" t="s">
        <v>322</v>
      </c>
    </row>
    <row r="53" spans="1:2" s="94" customFormat="1" ht="12.75">
      <c r="A53" s="97"/>
      <c r="B53" s="97"/>
    </row>
    <row r="54" spans="1:2" s="94" customFormat="1" ht="12.75">
      <c r="A54" s="97"/>
      <c r="B54" s="97"/>
    </row>
    <row r="55" spans="1:2" s="94" customFormat="1" ht="12.75">
      <c r="A55" s="97"/>
      <c r="B55" s="97"/>
    </row>
    <row r="56" spans="1:2" s="94" customFormat="1" ht="12.75">
      <c r="A56" s="97"/>
      <c r="B56" s="97"/>
    </row>
    <row r="57" spans="1:2" s="94" customFormat="1" ht="12.75">
      <c r="A57" s="97"/>
      <c r="B57" s="97"/>
    </row>
    <row r="58" spans="1:2" s="94" customFormat="1" ht="12.75">
      <c r="A58" s="97"/>
      <c r="B58" s="97"/>
    </row>
    <row r="59" spans="1:2" s="94" customFormat="1" ht="12.75">
      <c r="A59" s="97"/>
      <c r="B59" s="97"/>
    </row>
    <row r="60" spans="1:2" s="94" customFormat="1" ht="12.75">
      <c r="A60" s="97"/>
      <c r="B60" s="97"/>
    </row>
    <row r="61" spans="1:2" s="94" customFormat="1" ht="12.75">
      <c r="A61" s="97"/>
      <c r="B61" s="97"/>
    </row>
    <row r="62" spans="1:2" s="94" customFormat="1" ht="12.75">
      <c r="A62" s="97"/>
      <c r="B62" s="97"/>
    </row>
    <row r="63" spans="1:2" s="94" customFormat="1" ht="12.75">
      <c r="A63" s="97"/>
      <c r="B63" s="97"/>
    </row>
    <row r="64" spans="1:2" s="94" customFormat="1" ht="12.75">
      <c r="A64" s="97"/>
      <c r="B64" s="97"/>
    </row>
    <row r="65" spans="1:2" s="94" customFormat="1" ht="12.75">
      <c r="A65" s="97"/>
      <c r="B65" s="97"/>
    </row>
    <row r="66" spans="1:2" s="94" customFormat="1" ht="12.75">
      <c r="A66" s="97"/>
      <c r="B66" s="97"/>
    </row>
    <row r="67" spans="1:2" s="94" customFormat="1" ht="12.75">
      <c r="A67" s="97"/>
      <c r="B67" s="97"/>
    </row>
    <row r="68" spans="1:2" s="94" customFormat="1" ht="12.75">
      <c r="A68" s="97"/>
      <c r="B68" s="97"/>
    </row>
    <row r="69" spans="1:2" s="94" customFormat="1" ht="12.75">
      <c r="A69" s="97"/>
      <c r="B69" s="97"/>
    </row>
    <row r="70" spans="1:2" s="94" customFormat="1" ht="12.75">
      <c r="A70" s="97"/>
      <c r="B70" s="97"/>
    </row>
    <row r="71" spans="1:2" s="94" customFormat="1" ht="12.75">
      <c r="A71" s="97"/>
      <c r="B71" s="97"/>
    </row>
    <row r="72" spans="1:2" s="94" customFormat="1" ht="12.75">
      <c r="A72" s="97"/>
      <c r="B72" s="97"/>
    </row>
    <row r="73" spans="1:2" s="94" customFormat="1" ht="12.75">
      <c r="A73" s="97"/>
      <c r="B73" s="97"/>
    </row>
    <row r="74" spans="1:2" s="94" customFormat="1" ht="12.75">
      <c r="A74" s="97"/>
      <c r="B74" s="97"/>
    </row>
    <row r="75" spans="1:2" s="94" customFormat="1" ht="12.75">
      <c r="A75" s="97"/>
      <c r="B75" s="97"/>
    </row>
    <row r="76" spans="1:2" s="94" customFormat="1" ht="12.75">
      <c r="A76" s="97"/>
      <c r="B76" s="97"/>
    </row>
    <row r="77" spans="1:2" s="94" customFormat="1" ht="12.75">
      <c r="A77" s="97"/>
      <c r="B77" s="97"/>
    </row>
    <row r="78" spans="1:2" s="94" customFormat="1" ht="12.75">
      <c r="A78" s="97"/>
      <c r="B78" s="97"/>
    </row>
    <row r="79" spans="1:2" s="94" customFormat="1" ht="12.75">
      <c r="A79" s="97"/>
      <c r="B79" s="97"/>
    </row>
    <row r="80" spans="1:2" s="94" customFormat="1" ht="12.75">
      <c r="A80" s="97"/>
      <c r="B80" s="97"/>
    </row>
    <row r="81" spans="1:2" s="94" customFormat="1" ht="12.75">
      <c r="A81" s="97"/>
      <c r="B81" s="97"/>
    </row>
    <row r="82" spans="1:2" s="94" customFormat="1" ht="12.75">
      <c r="A82" s="97"/>
      <c r="B82" s="97"/>
    </row>
    <row r="83" spans="1:2" s="94" customFormat="1" ht="12.75">
      <c r="A83" s="97"/>
      <c r="B83" s="97"/>
    </row>
    <row r="84" spans="1:2" s="94" customFormat="1" ht="12.75">
      <c r="A84" s="97"/>
      <c r="B84" s="97"/>
    </row>
    <row r="85" spans="1:2" s="94" customFormat="1" ht="12.75">
      <c r="A85" s="97"/>
      <c r="B85" s="97"/>
    </row>
    <row r="86" spans="1:2" s="94" customFormat="1" ht="12.75">
      <c r="A86" s="97"/>
      <c r="B86" s="97"/>
    </row>
    <row r="87" spans="1:2" s="94" customFormat="1" ht="12.75">
      <c r="A87" s="97"/>
      <c r="B87" s="97"/>
    </row>
    <row r="88" spans="1:2" s="94" customFormat="1" ht="12.75">
      <c r="A88" s="97"/>
      <c r="B88" s="97"/>
    </row>
    <row r="89" spans="1:2" s="94" customFormat="1" ht="12.75">
      <c r="A89" s="97"/>
      <c r="B89" s="97"/>
    </row>
    <row r="90" spans="1:2" s="94" customFormat="1" ht="12.75">
      <c r="A90" s="97"/>
      <c r="B90" s="97"/>
    </row>
    <row r="91" spans="1:2" s="94" customFormat="1" ht="12.75">
      <c r="A91" s="97"/>
      <c r="B91" s="97"/>
    </row>
    <row r="92" spans="1:2" s="94" customFormat="1" ht="12.75">
      <c r="A92" s="97"/>
      <c r="B92" s="97"/>
    </row>
    <row r="93" spans="1:2" s="94" customFormat="1" ht="12.75">
      <c r="A93" s="97"/>
      <c r="B93" s="97"/>
    </row>
    <row r="94" spans="1:2" s="94" customFormat="1" ht="12.75">
      <c r="A94" s="97"/>
      <c r="B94" s="97"/>
    </row>
    <row r="95" spans="1:2" s="94" customFormat="1" ht="12.75">
      <c r="A95" s="97"/>
      <c r="B95" s="97"/>
    </row>
    <row r="96" spans="1:2" s="94" customFormat="1" ht="12.75">
      <c r="A96" s="97"/>
      <c r="B96" s="97"/>
    </row>
    <row r="97" spans="1:2" s="94" customFormat="1" ht="12.75">
      <c r="A97" s="97"/>
      <c r="B97" s="97"/>
    </row>
    <row r="98" spans="1:2" s="94" customFormat="1" ht="12.75">
      <c r="A98" s="97"/>
      <c r="B98" s="97"/>
    </row>
    <row r="99" spans="1:2" s="94" customFormat="1" ht="12.75">
      <c r="A99" s="97"/>
      <c r="B99" s="97"/>
    </row>
    <row r="100" spans="1:2" s="94" customFormat="1" ht="12.75">
      <c r="A100" s="97"/>
      <c r="B100" s="97"/>
    </row>
    <row r="101" spans="1:2" s="94" customFormat="1" ht="12.75">
      <c r="A101" s="97"/>
      <c r="B101" s="97"/>
    </row>
    <row r="102" spans="1:2" s="94" customFormat="1" ht="12.75">
      <c r="A102" s="97"/>
      <c r="B102" s="97"/>
    </row>
    <row r="103" spans="1:2" s="94" customFormat="1" ht="12.75">
      <c r="A103" s="97"/>
      <c r="B103" s="97"/>
    </row>
    <row r="104" spans="1:2" s="94" customFormat="1" ht="12.75">
      <c r="A104" s="97"/>
      <c r="B104" s="97"/>
    </row>
    <row r="105" spans="1:2" s="94" customFormat="1" ht="12.75">
      <c r="A105" s="97"/>
      <c r="B105" s="97"/>
    </row>
    <row r="106" spans="1:2" s="94" customFormat="1" ht="12.75">
      <c r="A106" s="97"/>
      <c r="B106" s="97"/>
    </row>
    <row r="107" spans="1:2" s="94" customFormat="1" ht="12.75">
      <c r="A107" s="97"/>
      <c r="B107" s="97"/>
    </row>
    <row r="108" spans="1:2" s="94" customFormat="1" ht="12.75">
      <c r="A108" s="97"/>
      <c r="B108" s="97"/>
    </row>
    <row r="109" spans="1:2" s="94" customFormat="1" ht="12.75">
      <c r="A109" s="97"/>
      <c r="B109" s="97"/>
    </row>
    <row r="110" spans="1:2" s="94" customFormat="1" ht="12.75">
      <c r="A110" s="97"/>
      <c r="B110" s="97"/>
    </row>
    <row r="111" spans="1:2" s="94" customFormat="1" ht="12.75">
      <c r="A111" s="97"/>
      <c r="B111" s="97"/>
    </row>
    <row r="112" spans="1:2" s="94" customFormat="1" ht="12.75">
      <c r="A112" s="97"/>
      <c r="B112" s="97"/>
    </row>
    <row r="113" spans="1:2" s="94" customFormat="1" ht="12.75">
      <c r="A113" s="97"/>
      <c r="B113" s="97"/>
    </row>
    <row r="114" spans="1:2" s="94" customFormat="1" ht="12.75">
      <c r="A114" s="97"/>
      <c r="B114" s="97"/>
    </row>
    <row r="115" spans="1:2" s="94" customFormat="1" ht="12.75">
      <c r="A115" s="97"/>
      <c r="B115" s="97"/>
    </row>
    <row r="116" spans="1:2" s="94" customFormat="1" ht="12.75">
      <c r="A116" s="97"/>
      <c r="B116" s="97"/>
    </row>
    <row r="117" spans="1:2" s="94" customFormat="1" ht="12.75">
      <c r="A117" s="97"/>
      <c r="B117" s="97"/>
    </row>
    <row r="118" spans="1:2" s="94" customFormat="1" ht="12.75">
      <c r="A118" s="97"/>
      <c r="B118" s="97"/>
    </row>
    <row r="119" spans="1:2" s="94" customFormat="1" ht="12.75">
      <c r="A119" s="97"/>
      <c r="B119" s="97"/>
    </row>
    <row r="120" spans="1:2" s="94" customFormat="1" ht="12.75">
      <c r="A120" s="97"/>
      <c r="B120" s="97"/>
    </row>
    <row r="121" spans="1:2" s="94" customFormat="1" ht="12.75">
      <c r="A121" s="97"/>
      <c r="B121" s="97"/>
    </row>
    <row r="122" spans="1:2" s="94" customFormat="1" ht="12.75">
      <c r="A122" s="97"/>
      <c r="B122" s="97"/>
    </row>
    <row r="123" spans="1:2" s="94" customFormat="1" ht="12.75">
      <c r="A123" s="97"/>
      <c r="B123" s="97"/>
    </row>
    <row r="124" spans="1:2" s="94" customFormat="1" ht="12.75">
      <c r="A124" s="97"/>
      <c r="B124" s="97"/>
    </row>
    <row r="125" spans="1:2" s="94" customFormat="1" ht="12.75">
      <c r="A125" s="97"/>
      <c r="B125" s="97"/>
    </row>
    <row r="126" spans="1:2" s="94" customFormat="1" ht="12.75">
      <c r="A126" s="97"/>
      <c r="B126" s="97"/>
    </row>
    <row r="127" spans="1:2" s="94" customFormat="1" ht="12.75">
      <c r="A127" s="97"/>
      <c r="B127" s="97"/>
    </row>
    <row r="128" spans="1:2" s="94" customFormat="1" ht="12.75">
      <c r="A128" s="97"/>
      <c r="B128" s="97"/>
    </row>
    <row r="129" spans="1:2" s="94" customFormat="1" ht="12.75">
      <c r="A129" s="97"/>
      <c r="B129" s="97"/>
    </row>
    <row r="130" spans="1:2" s="94" customFormat="1" ht="12.75">
      <c r="A130" s="97"/>
      <c r="B130" s="97"/>
    </row>
    <row r="131" spans="1:2" s="94" customFormat="1" ht="12.75">
      <c r="A131" s="97"/>
      <c r="B131" s="97"/>
    </row>
    <row r="132" spans="1:2" s="94" customFormat="1" ht="12.75">
      <c r="A132" s="97"/>
      <c r="B132" s="97"/>
    </row>
    <row r="133" spans="1:2" s="94" customFormat="1" ht="12.75">
      <c r="A133" s="97"/>
      <c r="B133" s="97"/>
    </row>
    <row r="134" spans="1:2" s="94" customFormat="1" ht="12.75">
      <c r="A134" s="97"/>
      <c r="B134" s="97"/>
    </row>
    <row r="135" spans="1:2" s="94" customFormat="1" ht="12.75">
      <c r="A135" s="97"/>
      <c r="B135" s="97"/>
    </row>
    <row r="136" spans="1:2" s="94" customFormat="1" ht="12.75">
      <c r="A136" s="97"/>
      <c r="B136" s="97"/>
    </row>
    <row r="137" spans="1:2" s="94" customFormat="1" ht="12.75">
      <c r="A137" s="97"/>
      <c r="B137" s="97"/>
    </row>
    <row r="138" spans="1:2" s="94" customFormat="1" ht="12.75">
      <c r="A138" s="97"/>
      <c r="B138" s="97"/>
    </row>
    <row r="139" spans="1:2" s="94" customFormat="1" ht="12.75">
      <c r="A139" s="97"/>
      <c r="B139" s="97"/>
    </row>
    <row r="140" spans="1:2" s="94" customFormat="1" ht="12.75">
      <c r="A140" s="97"/>
      <c r="B140" s="97"/>
    </row>
    <row r="141" spans="1:2" s="94" customFormat="1" ht="12.75">
      <c r="A141" s="97"/>
      <c r="B141" s="97"/>
    </row>
    <row r="142" spans="1:2" s="94" customFormat="1" ht="12.75">
      <c r="A142" s="97"/>
      <c r="B142" s="97"/>
    </row>
    <row r="143" spans="1:2" s="94" customFormat="1" ht="12.75">
      <c r="A143" s="97"/>
      <c r="B143" s="97"/>
    </row>
    <row r="144" spans="1:2" s="94" customFormat="1" ht="12.75">
      <c r="A144" s="97"/>
      <c r="B144" s="97"/>
    </row>
    <row r="145" spans="1:2" s="94" customFormat="1" ht="12.75">
      <c r="A145" s="97"/>
      <c r="B145" s="97"/>
    </row>
    <row r="146" spans="1:2" s="94" customFormat="1" ht="12.75">
      <c r="A146" s="97"/>
      <c r="B146" s="97"/>
    </row>
    <row r="147" spans="1:2" s="94" customFormat="1" ht="12.75">
      <c r="A147" s="97"/>
      <c r="B147" s="97"/>
    </row>
    <row r="148" spans="1:2" s="94" customFormat="1" ht="12.75">
      <c r="A148" s="97"/>
      <c r="B148" s="97"/>
    </row>
    <row r="149" spans="1:2" s="94" customFormat="1" ht="12.75">
      <c r="A149" s="97"/>
      <c r="B149" s="97"/>
    </row>
    <row r="150" spans="1:2" s="94" customFormat="1" ht="12.75">
      <c r="A150" s="97"/>
      <c r="B150" s="97"/>
    </row>
    <row r="151" spans="1:2" s="94" customFormat="1" ht="12.75">
      <c r="A151" s="97"/>
      <c r="B151" s="97"/>
    </row>
    <row r="152" spans="1:2" s="94" customFormat="1" ht="12.75">
      <c r="A152" s="97"/>
      <c r="B152" s="97"/>
    </row>
    <row r="153" spans="1:2" s="94" customFormat="1" ht="12.75">
      <c r="A153" s="97"/>
      <c r="B153" s="97"/>
    </row>
    <row r="154" spans="1:2" s="94" customFormat="1" ht="12.75">
      <c r="A154" s="97"/>
      <c r="B154" s="97"/>
    </row>
    <row r="155" spans="1:2" s="94" customFormat="1" ht="12.75">
      <c r="A155" s="97"/>
      <c r="B155" s="97"/>
    </row>
    <row r="156" spans="1:2" s="94" customFormat="1" ht="12.75">
      <c r="A156" s="97"/>
      <c r="B156" s="97"/>
    </row>
    <row r="157" spans="1:2" s="94" customFormat="1" ht="12.75">
      <c r="A157" s="97"/>
      <c r="B157" s="97"/>
    </row>
    <row r="158" spans="1:2" s="94" customFormat="1" ht="12.75">
      <c r="A158" s="97"/>
      <c r="B158" s="97"/>
    </row>
    <row r="159" spans="1:2" s="94" customFormat="1" ht="12.75">
      <c r="A159" s="97"/>
      <c r="B159" s="97"/>
    </row>
    <row r="160" spans="1:2" s="94" customFormat="1" ht="12.75">
      <c r="A160" s="97"/>
      <c r="B160" s="97"/>
    </row>
    <row r="161" spans="1:2" s="94" customFormat="1" ht="12.75">
      <c r="A161" s="97"/>
      <c r="B161" s="97"/>
    </row>
    <row r="162" spans="1:2" s="94" customFormat="1" ht="12.75">
      <c r="A162" s="97"/>
      <c r="B162" s="97"/>
    </row>
    <row r="163" spans="1:2" s="94" customFormat="1" ht="12.75">
      <c r="A163" s="97"/>
      <c r="B163" s="97"/>
    </row>
    <row r="164" spans="1:2" s="94" customFormat="1" ht="12.75">
      <c r="A164" s="97"/>
      <c r="B164" s="97"/>
    </row>
    <row r="165" spans="1:2" s="94" customFormat="1" ht="12.75">
      <c r="A165" s="97"/>
      <c r="B165" s="97"/>
    </row>
    <row r="166" spans="1:2" s="94" customFormat="1" ht="12.75">
      <c r="A166" s="97"/>
      <c r="B166" s="97"/>
    </row>
    <row r="167" spans="1:2" s="94" customFormat="1" ht="12.75">
      <c r="A167" s="97"/>
      <c r="B167" s="97"/>
    </row>
    <row r="168" spans="1:2" s="94" customFormat="1" ht="12.75">
      <c r="A168" s="97"/>
      <c r="B168" s="97"/>
    </row>
    <row r="169" spans="1:2" s="94" customFormat="1" ht="12.75">
      <c r="A169" s="97"/>
      <c r="B169" s="97"/>
    </row>
    <row r="170" spans="1:2" s="94" customFormat="1" ht="12.75">
      <c r="A170" s="97"/>
      <c r="B170" s="97"/>
    </row>
    <row r="171" spans="1:2" s="94" customFormat="1" ht="12.75">
      <c r="A171" s="97"/>
      <c r="B171" s="97"/>
    </row>
    <row r="172" spans="1:2" s="94" customFormat="1" ht="12.75">
      <c r="A172" s="97"/>
      <c r="B172" s="97"/>
    </row>
    <row r="173" spans="1:2" s="94" customFormat="1" ht="12.75">
      <c r="A173" s="97"/>
      <c r="B173" s="97"/>
    </row>
    <row r="174" spans="1:2" s="94" customFormat="1" ht="12.75">
      <c r="A174" s="97"/>
      <c r="B174" s="97"/>
    </row>
    <row r="175" spans="1:2" s="94" customFormat="1" ht="12.75">
      <c r="A175" s="97"/>
      <c r="B175" s="97"/>
    </row>
    <row r="176" spans="1:2" s="94" customFormat="1" ht="12.75">
      <c r="A176" s="97"/>
      <c r="B176" s="97"/>
    </row>
    <row r="177" spans="1:2" s="94" customFormat="1" ht="12.75">
      <c r="A177" s="97"/>
      <c r="B177" s="97"/>
    </row>
    <row r="178" spans="1:2" s="94" customFormat="1" ht="12.75">
      <c r="A178" s="97"/>
      <c r="B178" s="97"/>
    </row>
    <row r="179" spans="1:2" s="94" customFormat="1" ht="12.75">
      <c r="A179" s="97"/>
      <c r="B179" s="97"/>
    </row>
    <row r="180" spans="1:2" s="94" customFormat="1" ht="12.75">
      <c r="A180" s="97"/>
      <c r="B180" s="97"/>
    </row>
    <row r="181" spans="1:2" s="94" customFormat="1" ht="12.75">
      <c r="A181" s="97"/>
      <c r="B181" s="97"/>
    </row>
    <row r="182" spans="1:2" s="94" customFormat="1" ht="12.75">
      <c r="A182" s="97"/>
      <c r="B182" s="97"/>
    </row>
    <row r="183" spans="1:2" s="94" customFormat="1" ht="12.75">
      <c r="A183" s="97"/>
      <c r="B183" s="97"/>
    </row>
    <row r="184" spans="1:2" s="94" customFormat="1" ht="12.75">
      <c r="A184" s="97"/>
      <c r="B184" s="97"/>
    </row>
    <row r="185" spans="1:2" s="94" customFormat="1" ht="12.75">
      <c r="A185" s="97"/>
      <c r="B185" s="97"/>
    </row>
    <row r="186" spans="1:2" s="94" customFormat="1" ht="12.75">
      <c r="A186" s="97"/>
      <c r="B186" s="97"/>
    </row>
    <row r="187" spans="1:2" s="94" customFormat="1" ht="12.75">
      <c r="A187" s="97"/>
      <c r="B187" s="97"/>
    </row>
    <row r="188" spans="1:2" s="94" customFormat="1" ht="12.75">
      <c r="A188" s="97"/>
      <c r="B188" s="97"/>
    </row>
    <row r="189" spans="1:2" s="94" customFormat="1" ht="12.75">
      <c r="A189" s="97"/>
      <c r="B189" s="97"/>
    </row>
    <row r="190" spans="1:2" s="94" customFormat="1" ht="12.75">
      <c r="A190" s="97"/>
      <c r="B190" s="97"/>
    </row>
  </sheetData>
  <conditionalFormatting sqref="A1:A1048576">
    <cfRule type="duplicateValues" dxfId="7" priority="1"/>
  </conditionalFormatting>
  <dataValidations count="1">
    <dataValidation type="list" allowBlank="1" showInputMessage="1" showErrorMessage="1" sqref="B1:B1048576" xr:uid="{00000000-0002-0000-0500-000000000000}">
      <formula1>Группы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Лист3">
    <tabColor theme="4" tint="0.39997558519241921"/>
  </sheetPr>
  <dimension ref="A1:BS793"/>
  <sheetViews>
    <sheetView topLeftCell="AN1" zoomScale="70" zoomScaleNormal="70" workbookViewId="0">
      <pane ySplit="1" topLeftCell="A2" activePane="bottomLeft" state="frozen"/>
      <selection pane="bottomLeft" activeCell="BA12" sqref="BA12"/>
    </sheetView>
  </sheetViews>
  <sheetFormatPr defaultColWidth="12.42578125" defaultRowHeight="18.75"/>
  <cols>
    <col min="1" max="1" width="19" style="36" customWidth="1"/>
    <col min="2" max="2" width="25.7109375" style="37" customWidth="1"/>
    <col min="3" max="3" width="26.7109375" style="36" customWidth="1"/>
    <col min="4" max="4" width="6.7109375" style="29" customWidth="1"/>
    <col min="5" max="5" width="19" style="36" customWidth="1"/>
    <col min="6" max="6" width="25.7109375" style="37" customWidth="1"/>
    <col min="7" max="7" width="18.140625" style="36" customWidth="1"/>
    <col min="8" max="8" width="6.7109375" style="29" customWidth="1"/>
    <col min="9" max="9" width="19" style="36" customWidth="1"/>
    <col min="10" max="10" width="25.7109375" style="37" customWidth="1"/>
    <col min="11" max="11" width="18.140625" style="36" customWidth="1"/>
    <col min="12" max="12" width="12.42578125" style="29"/>
    <col min="13" max="13" width="19" style="36" customWidth="1"/>
    <col min="14" max="14" width="25.7109375" style="37" customWidth="1"/>
    <col min="15" max="15" width="18.140625" style="36" customWidth="1"/>
    <col min="16" max="16" width="12.42578125" style="29"/>
    <col min="17" max="17" width="19" style="36" customWidth="1"/>
    <col min="18" max="18" width="25.7109375" style="37" customWidth="1"/>
    <col min="19" max="19" width="18.140625" style="36" customWidth="1"/>
    <col min="20" max="20" width="12.42578125" style="29"/>
    <col min="21" max="21" width="19" style="36" customWidth="1"/>
    <col min="22" max="22" width="25.7109375" style="37" customWidth="1"/>
    <col min="23" max="23" width="18.140625" style="36" customWidth="1"/>
    <col min="24" max="24" width="12.42578125" style="29"/>
    <col min="25" max="25" width="19" style="36" customWidth="1"/>
    <col min="26" max="26" width="25.7109375" style="37" customWidth="1"/>
    <col min="27" max="27" width="18.140625" style="36" customWidth="1"/>
    <col min="28" max="28" width="12.42578125" style="29"/>
    <col min="29" max="29" width="19" style="36" customWidth="1"/>
    <col min="30" max="30" width="25.7109375" style="37" customWidth="1"/>
    <col min="31" max="31" width="18.140625" style="36" customWidth="1"/>
    <col min="32" max="32" width="12.42578125" style="29"/>
    <col min="33" max="33" width="19" style="36" customWidth="1"/>
    <col min="34" max="34" width="25.7109375" style="37" customWidth="1"/>
    <col min="35" max="35" width="18.140625" style="36" customWidth="1"/>
    <col min="36" max="36" width="12.42578125" style="29"/>
    <col min="37" max="37" width="19" style="36" customWidth="1"/>
    <col min="38" max="38" width="25.7109375" style="37" customWidth="1"/>
    <col min="39" max="39" width="18.140625" style="36" customWidth="1"/>
    <col min="40" max="40" width="12.42578125" style="29"/>
    <col min="41" max="41" width="19" style="36" customWidth="1"/>
    <col min="42" max="42" width="25.7109375" style="37" customWidth="1"/>
    <col min="43" max="43" width="18.140625" style="36" customWidth="1"/>
    <col min="44" max="44" width="12.42578125" style="29"/>
    <col min="45" max="45" width="19" style="36" customWidth="1"/>
    <col min="46" max="46" width="25.7109375" style="37" customWidth="1"/>
    <col min="47" max="47" width="18.140625" style="36" customWidth="1"/>
    <col min="48" max="48" width="12.42578125" style="29"/>
    <col min="49" max="49" width="19" style="36" customWidth="1"/>
    <col min="50" max="50" width="25.7109375" style="37" customWidth="1"/>
    <col min="51" max="51" width="18.140625" style="36" customWidth="1"/>
    <col min="52" max="52" width="12.42578125" style="29"/>
    <col min="53" max="53" width="19" style="36" customWidth="1"/>
    <col min="54" max="54" width="25.7109375" style="37" customWidth="1"/>
    <col min="55" max="55" width="18.140625" style="36" customWidth="1"/>
    <col min="56" max="56" width="12.42578125" style="29"/>
    <col min="57" max="57" width="19" style="36" customWidth="1"/>
    <col min="58" max="58" width="25.7109375" style="37" customWidth="1"/>
    <col min="59" max="59" width="18.140625" style="36" customWidth="1"/>
    <col min="60" max="60" width="12.42578125" style="29"/>
    <col min="61" max="61" width="19" style="36" customWidth="1"/>
    <col min="62" max="62" width="25.7109375" style="37" customWidth="1"/>
    <col min="63" max="63" width="18.140625" style="36" customWidth="1"/>
    <col min="64" max="64" width="12.42578125" style="29"/>
    <col min="65" max="65" width="19" style="36" customWidth="1"/>
    <col min="66" max="66" width="25.7109375" style="37" customWidth="1"/>
    <col min="67" max="67" width="18.140625" style="36" customWidth="1"/>
    <col min="68" max="68" width="12.42578125" style="29"/>
    <col min="69" max="69" width="19" style="36" customWidth="1"/>
    <col min="70" max="70" width="25.7109375" style="37" customWidth="1"/>
    <col min="71" max="71" width="18.140625" style="36" customWidth="1"/>
    <col min="72" max="16384" width="12.42578125" style="29"/>
  </cols>
  <sheetData>
    <row r="1" spans="1:71" ht="26.25" customHeight="1">
      <c r="A1" s="24"/>
      <c r="B1" s="25" t="s">
        <v>420</v>
      </c>
      <c r="C1" s="26"/>
      <c r="D1" s="27"/>
      <c r="E1" s="24"/>
      <c r="F1" s="25" t="s">
        <v>552</v>
      </c>
      <c r="G1" s="28"/>
      <c r="I1" s="30"/>
      <c r="J1" s="25" t="s">
        <v>383</v>
      </c>
      <c r="K1" s="28"/>
      <c r="M1" s="30"/>
      <c r="N1" s="25" t="s">
        <v>521</v>
      </c>
      <c r="O1" s="28"/>
      <c r="Q1" s="30"/>
      <c r="R1" s="25" t="s">
        <v>522</v>
      </c>
      <c r="S1" s="28"/>
      <c r="U1" s="30"/>
      <c r="V1" s="25" t="s">
        <v>523</v>
      </c>
      <c r="W1" s="28"/>
      <c r="Y1" s="30"/>
      <c r="Z1" s="25" t="s">
        <v>524</v>
      </c>
      <c r="AA1" s="28"/>
      <c r="AC1" s="30"/>
      <c r="AD1" s="25" t="s">
        <v>525</v>
      </c>
      <c r="AE1" s="28"/>
      <c r="AG1" s="30"/>
      <c r="AH1" s="25" t="s">
        <v>526</v>
      </c>
      <c r="AI1" s="28"/>
      <c r="AK1" s="30"/>
      <c r="AL1" s="25" t="s">
        <v>554</v>
      </c>
      <c r="AM1" s="28"/>
      <c r="AO1" s="30"/>
      <c r="AP1" s="25" t="s">
        <v>555</v>
      </c>
      <c r="AQ1" s="28"/>
      <c r="AS1" s="30"/>
      <c r="AT1" s="25" t="s">
        <v>527</v>
      </c>
      <c r="AU1" s="28"/>
      <c r="AW1" s="30"/>
      <c r="AX1" s="25" t="s">
        <v>528</v>
      </c>
      <c r="AY1" s="28"/>
      <c r="BA1" s="30"/>
      <c r="BB1" s="25" t="s">
        <v>529</v>
      </c>
      <c r="BC1" s="28"/>
      <c r="BE1" s="30"/>
      <c r="BF1" s="25" t="s">
        <v>553</v>
      </c>
      <c r="BG1" s="28"/>
      <c r="BI1" s="30"/>
      <c r="BJ1" s="25" t="s">
        <v>530</v>
      </c>
      <c r="BK1" s="28"/>
      <c r="BM1" s="30"/>
      <c r="BN1" s="25" t="s">
        <v>531</v>
      </c>
      <c r="BO1" s="28"/>
      <c r="BQ1" s="30"/>
      <c r="BR1" s="25" t="s">
        <v>588</v>
      </c>
      <c r="BS1" s="28"/>
    </row>
    <row r="2" spans="1:71" ht="50.1" customHeight="1">
      <c r="A2" s="31" t="s">
        <v>49</v>
      </c>
      <c r="B2" s="31" t="s">
        <v>421</v>
      </c>
      <c r="C2" s="31" t="s">
        <v>422</v>
      </c>
      <c r="E2" s="31" t="s">
        <v>49</v>
      </c>
      <c r="F2" s="31" t="s">
        <v>421</v>
      </c>
      <c r="G2" s="31" t="s">
        <v>422</v>
      </c>
      <c r="I2" s="31" t="s">
        <v>49</v>
      </c>
      <c r="J2" s="31" t="s">
        <v>421</v>
      </c>
      <c r="K2" s="31" t="s">
        <v>422</v>
      </c>
      <c r="M2" s="31" t="s">
        <v>49</v>
      </c>
      <c r="N2" s="31" t="s">
        <v>421</v>
      </c>
      <c r="O2" s="31" t="s">
        <v>422</v>
      </c>
      <c r="Q2" s="31" t="s">
        <v>49</v>
      </c>
      <c r="R2" s="31" t="s">
        <v>421</v>
      </c>
      <c r="S2" s="31" t="s">
        <v>422</v>
      </c>
      <c r="U2" s="31" t="s">
        <v>49</v>
      </c>
      <c r="V2" s="31" t="s">
        <v>421</v>
      </c>
      <c r="W2" s="31" t="s">
        <v>422</v>
      </c>
      <c r="Y2" s="31" t="s">
        <v>49</v>
      </c>
      <c r="Z2" s="31" t="s">
        <v>421</v>
      </c>
      <c r="AA2" s="31" t="s">
        <v>422</v>
      </c>
      <c r="AC2" s="31" t="s">
        <v>49</v>
      </c>
      <c r="AD2" s="31" t="s">
        <v>421</v>
      </c>
      <c r="AE2" s="31" t="s">
        <v>422</v>
      </c>
      <c r="AG2" s="31" t="s">
        <v>49</v>
      </c>
      <c r="AH2" s="31" t="s">
        <v>421</v>
      </c>
      <c r="AI2" s="31" t="s">
        <v>422</v>
      </c>
      <c r="AK2" s="31" t="s">
        <v>49</v>
      </c>
      <c r="AL2" s="31" t="s">
        <v>421</v>
      </c>
      <c r="AM2" s="31" t="s">
        <v>422</v>
      </c>
      <c r="AO2" s="31" t="s">
        <v>49</v>
      </c>
      <c r="AP2" s="31" t="s">
        <v>421</v>
      </c>
      <c r="AQ2" s="31" t="s">
        <v>422</v>
      </c>
      <c r="AS2" s="31" t="s">
        <v>49</v>
      </c>
      <c r="AT2" s="31" t="s">
        <v>421</v>
      </c>
      <c r="AU2" s="31" t="s">
        <v>422</v>
      </c>
      <c r="AW2" s="31" t="s">
        <v>49</v>
      </c>
      <c r="AX2" s="31" t="s">
        <v>421</v>
      </c>
      <c r="AY2" s="31" t="s">
        <v>422</v>
      </c>
      <c r="BA2" s="31" t="s">
        <v>49</v>
      </c>
      <c r="BB2" s="31" t="s">
        <v>421</v>
      </c>
      <c r="BC2" s="31" t="s">
        <v>422</v>
      </c>
      <c r="BE2" s="31" t="s">
        <v>49</v>
      </c>
      <c r="BF2" s="31" t="s">
        <v>421</v>
      </c>
      <c r="BG2" s="31" t="s">
        <v>422</v>
      </c>
      <c r="BI2" s="31" t="s">
        <v>49</v>
      </c>
      <c r="BJ2" s="31" t="s">
        <v>421</v>
      </c>
      <c r="BK2" s="31" t="s">
        <v>422</v>
      </c>
      <c r="BM2" s="31" t="s">
        <v>49</v>
      </c>
      <c r="BN2" s="31" t="s">
        <v>421</v>
      </c>
      <c r="BO2" s="31" t="s">
        <v>422</v>
      </c>
      <c r="BQ2" s="31" t="s">
        <v>49</v>
      </c>
      <c r="BR2" s="31" t="s">
        <v>421</v>
      </c>
      <c r="BS2" s="31" t="s">
        <v>422</v>
      </c>
    </row>
    <row r="3" spans="1:71" ht="60" customHeight="1">
      <c r="A3" s="32" t="s">
        <v>423</v>
      </c>
      <c r="B3" s="33" t="s">
        <v>386</v>
      </c>
      <c r="C3" s="33" t="s">
        <v>424</v>
      </c>
      <c r="E3" s="32" t="s">
        <v>423</v>
      </c>
      <c r="F3" s="33" t="s">
        <v>386</v>
      </c>
      <c r="G3" s="33" t="s">
        <v>425</v>
      </c>
      <c r="I3" s="32" t="s">
        <v>423</v>
      </c>
      <c r="J3" s="33" t="s">
        <v>386</v>
      </c>
      <c r="K3" s="33" t="s">
        <v>426</v>
      </c>
      <c r="M3" s="32" t="str">
        <f>_xlfn.XLOOKUP(N3,Settings!N:N,Settings!O:O,"",0)</f>
        <v>CN</v>
      </c>
      <c r="N3" s="33" t="s">
        <v>386</v>
      </c>
      <c r="O3" s="33" t="s">
        <v>817</v>
      </c>
      <c r="Q3" s="32"/>
      <c r="R3" s="33"/>
      <c r="S3" s="33"/>
      <c r="U3" s="32"/>
      <c r="V3" s="33"/>
      <c r="W3" s="33"/>
      <c r="Y3" s="32"/>
      <c r="Z3" s="33"/>
      <c r="AA3" s="33"/>
      <c r="AC3" s="32"/>
      <c r="AD3" s="33"/>
      <c r="AE3" s="33"/>
      <c r="AG3" s="32"/>
      <c r="AH3" s="33"/>
      <c r="AI3" s="33"/>
      <c r="AK3" s="32"/>
      <c r="AL3" s="33"/>
      <c r="AM3" s="33"/>
      <c r="AO3" s="32"/>
      <c r="AP3" s="33"/>
      <c r="AQ3" s="33"/>
      <c r="AS3" s="32"/>
      <c r="AT3" s="33"/>
      <c r="AU3" s="33"/>
      <c r="AW3" s="32"/>
      <c r="AX3" s="33"/>
      <c r="AY3" s="33"/>
      <c r="BA3" s="32"/>
      <c r="BB3" s="33"/>
      <c r="BC3" s="33"/>
      <c r="BE3" s="32" t="s">
        <v>572</v>
      </c>
      <c r="BF3" s="33" t="s">
        <v>541</v>
      </c>
      <c r="BG3" s="33" t="s">
        <v>866</v>
      </c>
      <c r="BI3" s="32" t="s">
        <v>423</v>
      </c>
      <c r="BJ3" s="33" t="s">
        <v>386</v>
      </c>
      <c r="BK3" s="33" t="s">
        <v>582</v>
      </c>
      <c r="BM3" s="32"/>
      <c r="BN3" s="33"/>
      <c r="BO3" s="33"/>
      <c r="BQ3" s="32" t="s">
        <v>423</v>
      </c>
      <c r="BR3" s="33" t="s">
        <v>386</v>
      </c>
      <c r="BS3" s="33"/>
    </row>
    <row r="4" spans="1:71" ht="60" customHeight="1">
      <c r="A4" s="32" t="s">
        <v>427</v>
      </c>
      <c r="B4" s="33" t="s">
        <v>428</v>
      </c>
      <c r="C4" s="33" t="s">
        <v>429</v>
      </c>
      <c r="E4" s="32"/>
      <c r="F4" s="33"/>
      <c r="G4" s="33"/>
      <c r="I4" s="32" t="s">
        <v>430</v>
      </c>
      <c r="J4" s="33" t="s">
        <v>385</v>
      </c>
      <c r="K4" s="33" t="s">
        <v>431</v>
      </c>
      <c r="M4" s="32" t="str">
        <f>_xlfn.XLOOKUP(N4,Settings!N:N,Settings!O:O,"",0)</f>
        <v>US</v>
      </c>
      <c r="N4" s="33" t="s">
        <v>445</v>
      </c>
      <c r="O4" s="33" t="s">
        <v>817</v>
      </c>
      <c r="Q4" s="32"/>
      <c r="R4" s="33"/>
      <c r="S4" s="33"/>
      <c r="U4" s="32"/>
      <c r="V4" s="33"/>
      <c r="W4" s="33"/>
      <c r="Y4" s="32"/>
      <c r="Z4" s="33"/>
      <c r="AA4" s="33"/>
      <c r="AC4" s="32"/>
      <c r="AD4" s="33"/>
      <c r="AE4" s="33"/>
      <c r="AG4" s="32"/>
      <c r="AH4" s="33"/>
      <c r="AI4" s="33"/>
      <c r="AK4" s="32"/>
      <c r="AL4" s="33"/>
      <c r="AM4" s="33"/>
      <c r="AO4" s="32"/>
      <c r="AP4" s="33"/>
      <c r="AQ4" s="33"/>
      <c r="AS4" s="32"/>
      <c r="AT4" s="33"/>
      <c r="AU4" s="33"/>
      <c r="AW4" s="32"/>
      <c r="AX4" s="33"/>
      <c r="AY4" s="33"/>
      <c r="BA4" s="32"/>
      <c r="BB4" s="33"/>
      <c r="BC4" s="33"/>
      <c r="BE4" s="32" t="s">
        <v>423</v>
      </c>
      <c r="BF4" s="33" t="s">
        <v>386</v>
      </c>
      <c r="BG4" s="33" t="s">
        <v>866</v>
      </c>
      <c r="BI4" s="32"/>
      <c r="BJ4" s="33"/>
      <c r="BK4" s="33"/>
      <c r="BM4" s="32"/>
      <c r="BN4" s="33"/>
      <c r="BO4" s="33"/>
      <c r="BQ4" s="32"/>
      <c r="BR4" s="33"/>
      <c r="BS4" s="33"/>
    </row>
    <row r="5" spans="1:71" ht="60" customHeight="1">
      <c r="A5" s="32" t="s">
        <v>432</v>
      </c>
      <c r="B5" s="33" t="s">
        <v>433</v>
      </c>
      <c r="C5" s="33" t="s">
        <v>434</v>
      </c>
      <c r="E5" s="32"/>
      <c r="F5" s="33"/>
      <c r="G5" s="33"/>
      <c r="I5" s="32" t="s">
        <v>435</v>
      </c>
      <c r="J5" s="33" t="s">
        <v>395</v>
      </c>
      <c r="K5" s="33" t="s">
        <v>436</v>
      </c>
      <c r="M5" s="32" t="str">
        <f>_xlfn.XLOOKUP(N5,Settings!N:N,Settings!O:O,"",0)</f>
        <v>TW</v>
      </c>
      <c r="N5" s="33" t="s">
        <v>539</v>
      </c>
      <c r="O5" s="33" t="s">
        <v>817</v>
      </c>
      <c r="Q5" s="32"/>
      <c r="R5" s="33"/>
      <c r="S5" s="33"/>
      <c r="U5" s="32"/>
      <c r="V5" s="33"/>
      <c r="W5" s="33"/>
      <c r="Y5" s="32"/>
      <c r="Z5" s="33"/>
      <c r="AA5" s="33"/>
      <c r="AC5" s="32"/>
      <c r="AD5" s="33"/>
      <c r="AE5" s="33"/>
      <c r="AG5" s="32"/>
      <c r="AH5" s="33"/>
      <c r="AI5" s="33"/>
      <c r="AK5" s="32"/>
      <c r="AL5" s="33"/>
      <c r="AM5" s="33"/>
      <c r="AO5" s="32"/>
      <c r="AP5" s="33"/>
      <c r="AQ5" s="33"/>
      <c r="AS5" s="32"/>
      <c r="AT5" s="33"/>
      <c r="AU5" s="33"/>
      <c r="AW5" s="32"/>
      <c r="AX5" s="33"/>
      <c r="AY5" s="33"/>
      <c r="BA5" s="32"/>
      <c r="BB5" s="33"/>
      <c r="BC5" s="33"/>
      <c r="BE5" s="32" t="s">
        <v>438</v>
      </c>
      <c r="BF5" s="33" t="s">
        <v>2303</v>
      </c>
      <c r="BG5" s="33" t="s">
        <v>866</v>
      </c>
      <c r="BI5" s="32"/>
      <c r="BJ5" s="33"/>
      <c r="BK5" s="33"/>
      <c r="BM5" s="32"/>
      <c r="BN5" s="33"/>
      <c r="BO5" s="33"/>
      <c r="BQ5" s="32"/>
      <c r="BR5" s="33"/>
      <c r="BS5" s="33"/>
    </row>
    <row r="6" spans="1:71" ht="60" customHeight="1">
      <c r="A6" s="32" t="s">
        <v>430</v>
      </c>
      <c r="B6" s="33" t="s">
        <v>385</v>
      </c>
      <c r="C6" s="33" t="s">
        <v>437</v>
      </c>
      <c r="E6" s="32"/>
      <c r="F6" s="33"/>
      <c r="G6" s="33"/>
      <c r="I6" s="32"/>
      <c r="J6" s="33"/>
      <c r="K6" s="33"/>
      <c r="M6" s="32" t="str">
        <f>_xlfn.XLOOKUP(N6,Settings!N:N,Settings!O:O,"",0)</f>
        <v>IT</v>
      </c>
      <c r="N6" s="33" t="s">
        <v>385</v>
      </c>
      <c r="O6" s="33" t="s">
        <v>817</v>
      </c>
      <c r="Q6" s="32"/>
      <c r="R6" s="33"/>
      <c r="S6" s="33"/>
      <c r="U6" s="32"/>
      <c r="V6" s="33"/>
      <c r="W6" s="33"/>
      <c r="Y6" s="32"/>
      <c r="Z6" s="33"/>
      <c r="AA6" s="33"/>
      <c r="AC6" s="32"/>
      <c r="AD6" s="33"/>
      <c r="AE6" s="33"/>
      <c r="AG6" s="32"/>
      <c r="AH6" s="33"/>
      <c r="AI6" s="33"/>
      <c r="AK6" s="32"/>
      <c r="AL6" s="33"/>
      <c r="AM6" s="33"/>
      <c r="AO6" s="32"/>
      <c r="AP6" s="33"/>
      <c r="AQ6" s="33"/>
      <c r="AS6" s="32"/>
      <c r="AT6" s="33"/>
      <c r="AU6" s="33"/>
      <c r="AW6" s="32"/>
      <c r="AX6" s="33"/>
      <c r="AY6" s="33"/>
      <c r="BA6" s="32"/>
      <c r="BB6" s="33"/>
      <c r="BC6" s="33"/>
      <c r="BE6" s="32"/>
      <c r="BF6" s="33"/>
      <c r="BG6" s="33"/>
      <c r="BI6" s="32"/>
      <c r="BJ6" s="33"/>
      <c r="BK6" s="33"/>
      <c r="BM6" s="32"/>
      <c r="BN6" s="33"/>
      <c r="BO6" s="33"/>
      <c r="BQ6" s="32"/>
      <c r="BR6" s="33"/>
      <c r="BS6" s="33"/>
    </row>
    <row r="7" spans="1:71" ht="60" customHeight="1">
      <c r="A7" s="32" t="s">
        <v>438</v>
      </c>
      <c r="B7" s="33" t="s">
        <v>439</v>
      </c>
      <c r="C7" s="33" t="s">
        <v>440</v>
      </c>
      <c r="E7" s="32"/>
      <c r="F7" s="33"/>
      <c r="G7" s="33"/>
      <c r="I7" s="32"/>
      <c r="J7" s="33"/>
      <c r="K7" s="33"/>
      <c r="M7" s="32" t="str">
        <f>_xlfn.XLOOKUP(N7,Settings!N:N,Settings!O:O,"",0)</f>
        <v>VN</v>
      </c>
      <c r="N7" s="33" t="s">
        <v>533</v>
      </c>
      <c r="O7" s="33" t="s">
        <v>817</v>
      </c>
      <c r="Q7" s="32"/>
      <c r="R7" s="33"/>
      <c r="S7" s="33"/>
      <c r="U7" s="32"/>
      <c r="V7" s="33"/>
      <c r="W7" s="33"/>
      <c r="Y7" s="32"/>
      <c r="Z7" s="33"/>
      <c r="AA7" s="33"/>
      <c r="AC7" s="32"/>
      <c r="AD7" s="33"/>
      <c r="AE7" s="33"/>
      <c r="AG7" s="32"/>
      <c r="AH7" s="33"/>
      <c r="AI7" s="33"/>
      <c r="AK7" s="32"/>
      <c r="AL7" s="33"/>
      <c r="AM7" s="33"/>
      <c r="AO7" s="32"/>
      <c r="AP7" s="33"/>
      <c r="AQ7" s="33"/>
      <c r="AS7" s="32"/>
      <c r="AT7" s="33"/>
      <c r="AU7" s="33"/>
      <c r="AW7" s="32"/>
      <c r="AX7" s="33"/>
      <c r="AY7" s="33"/>
      <c r="BA7" s="32"/>
      <c r="BB7" s="33"/>
      <c r="BC7" s="33"/>
      <c r="BE7" s="32"/>
      <c r="BF7" s="33"/>
      <c r="BG7" s="33"/>
      <c r="BI7" s="32"/>
      <c r="BJ7" s="33"/>
      <c r="BK7" s="33"/>
      <c r="BM7" s="32"/>
      <c r="BN7" s="33"/>
      <c r="BO7" s="33"/>
      <c r="BQ7" s="32"/>
      <c r="BR7" s="33"/>
      <c r="BS7" s="33"/>
    </row>
    <row r="8" spans="1:71" ht="60" customHeight="1">
      <c r="A8" s="32" t="s">
        <v>441</v>
      </c>
      <c r="B8" s="33" t="s">
        <v>442</v>
      </c>
      <c r="C8" s="33" t="s">
        <v>443</v>
      </c>
      <c r="E8" s="32"/>
      <c r="F8" s="33"/>
      <c r="G8" s="33"/>
      <c r="I8" s="32"/>
      <c r="J8" s="33"/>
      <c r="K8" s="33"/>
      <c r="M8" s="32" t="str">
        <f>_xlfn.XLOOKUP(N8,Settings!N:N,Settings!O:O,"",0)</f>
        <v>MX</v>
      </c>
      <c r="N8" s="33" t="s">
        <v>451</v>
      </c>
      <c r="O8" s="33" t="s">
        <v>817</v>
      </c>
      <c r="Q8" s="32"/>
      <c r="R8" s="33"/>
      <c r="S8" s="33"/>
      <c r="U8" s="32"/>
      <c r="V8" s="33"/>
      <c r="W8" s="33"/>
      <c r="Y8" s="32"/>
      <c r="Z8" s="33"/>
      <c r="AA8" s="33"/>
      <c r="AC8" s="32"/>
      <c r="AD8" s="33"/>
      <c r="AE8" s="33"/>
      <c r="AG8" s="32"/>
      <c r="AH8" s="33"/>
      <c r="AI8" s="33"/>
      <c r="AK8" s="32"/>
      <c r="AL8" s="33"/>
      <c r="AM8" s="33"/>
      <c r="AO8" s="32"/>
      <c r="AP8" s="33"/>
      <c r="AQ8" s="33"/>
      <c r="AS8" s="32"/>
      <c r="AT8" s="33"/>
      <c r="AU8" s="33"/>
      <c r="AW8" s="32"/>
      <c r="AX8" s="33"/>
      <c r="AY8" s="33"/>
      <c r="BA8" s="32"/>
      <c r="BB8" s="33"/>
      <c r="BC8" s="33"/>
      <c r="BE8" s="32"/>
      <c r="BF8" s="33"/>
      <c r="BG8" s="33"/>
      <c r="BI8" s="32"/>
      <c r="BJ8" s="33"/>
      <c r="BK8" s="33"/>
      <c r="BM8" s="32"/>
      <c r="BN8" s="33"/>
      <c r="BO8" s="33"/>
      <c r="BQ8" s="32"/>
      <c r="BR8" s="33"/>
      <c r="BS8" s="33"/>
    </row>
    <row r="9" spans="1:71" ht="60" customHeight="1">
      <c r="A9" s="32" t="s">
        <v>444</v>
      </c>
      <c r="B9" s="33" t="s">
        <v>445</v>
      </c>
      <c r="C9" s="33" t="s">
        <v>446</v>
      </c>
      <c r="E9" s="32"/>
      <c r="F9" s="33"/>
      <c r="G9" s="33"/>
      <c r="I9" s="32"/>
      <c r="J9" s="33"/>
      <c r="K9" s="33"/>
      <c r="M9" s="32"/>
      <c r="N9" s="33"/>
      <c r="O9" s="33"/>
      <c r="Q9" s="32"/>
      <c r="R9" s="33"/>
      <c r="S9" s="33"/>
      <c r="U9" s="32"/>
      <c r="V9" s="33"/>
      <c r="W9" s="33"/>
      <c r="Y9" s="32"/>
      <c r="Z9" s="33"/>
      <c r="AA9" s="33"/>
      <c r="AC9" s="32"/>
      <c r="AD9" s="33"/>
      <c r="AE9" s="33"/>
      <c r="AG9" s="32"/>
      <c r="AH9" s="33"/>
      <c r="AI9" s="33"/>
      <c r="AK9" s="32"/>
      <c r="AL9" s="33"/>
      <c r="AM9" s="33"/>
      <c r="AO9" s="32"/>
      <c r="AP9" s="33"/>
      <c r="AQ9" s="33"/>
      <c r="AS9" s="32"/>
      <c r="AT9" s="33"/>
      <c r="AU9" s="33"/>
      <c r="AW9" s="32"/>
      <c r="AX9" s="33"/>
      <c r="AY9" s="33"/>
      <c r="BA9" s="32"/>
      <c r="BB9" s="33"/>
      <c r="BC9" s="33"/>
      <c r="BE9" s="32"/>
      <c r="BF9" s="33"/>
      <c r="BG9" s="33"/>
      <c r="BI9" s="32"/>
      <c r="BJ9" s="33"/>
      <c r="BK9" s="33"/>
      <c r="BM9" s="32"/>
      <c r="BN9" s="33"/>
      <c r="BO9" s="33"/>
      <c r="BQ9" s="32"/>
      <c r="BR9" s="33"/>
      <c r="BS9" s="33"/>
    </row>
    <row r="10" spans="1:71" ht="60" customHeight="1">
      <c r="A10" s="32" t="s">
        <v>447</v>
      </c>
      <c r="B10" s="33" t="s">
        <v>448</v>
      </c>
      <c r="C10" s="33" t="s">
        <v>449</v>
      </c>
      <c r="E10" s="32"/>
      <c r="F10" s="33"/>
      <c r="G10" s="33"/>
      <c r="I10" s="32"/>
      <c r="J10" s="33"/>
      <c r="K10" s="33"/>
      <c r="M10" s="32"/>
      <c r="N10" s="33"/>
      <c r="O10" s="33"/>
      <c r="Q10" s="32"/>
      <c r="R10" s="33"/>
      <c r="S10" s="33"/>
      <c r="U10" s="32"/>
      <c r="V10" s="33"/>
      <c r="W10" s="33"/>
      <c r="Y10" s="32"/>
      <c r="Z10" s="33"/>
      <c r="AA10" s="33"/>
      <c r="AC10" s="32"/>
      <c r="AD10" s="33"/>
      <c r="AE10" s="33"/>
      <c r="AG10" s="32"/>
      <c r="AH10" s="33"/>
      <c r="AI10" s="33"/>
      <c r="AK10" s="32"/>
      <c r="AL10" s="33"/>
      <c r="AM10" s="33"/>
      <c r="AO10" s="32"/>
      <c r="AP10" s="33"/>
      <c r="AQ10" s="33"/>
      <c r="AS10" s="32"/>
      <c r="AT10" s="33"/>
      <c r="AU10" s="33"/>
      <c r="AW10" s="32"/>
      <c r="AX10" s="33"/>
      <c r="AY10" s="33"/>
      <c r="BA10" s="32"/>
      <c r="BB10" s="33"/>
      <c r="BC10" s="33"/>
      <c r="BE10" s="32"/>
      <c r="BF10" s="33"/>
      <c r="BG10" s="33"/>
      <c r="BI10" s="32"/>
      <c r="BJ10" s="33"/>
      <c r="BK10" s="33"/>
      <c r="BM10" s="32"/>
      <c r="BN10" s="33"/>
      <c r="BO10" s="33"/>
      <c r="BQ10" s="32"/>
      <c r="BR10" s="33"/>
      <c r="BS10" s="33"/>
    </row>
    <row r="11" spans="1:71" ht="60" customHeight="1">
      <c r="A11" s="32" t="s">
        <v>450</v>
      </c>
      <c r="B11" s="33" t="s">
        <v>451</v>
      </c>
      <c r="C11" s="33" t="s">
        <v>452</v>
      </c>
      <c r="E11" s="32"/>
      <c r="F11" s="33"/>
      <c r="G11" s="33"/>
      <c r="I11" s="32"/>
      <c r="J11" s="33"/>
      <c r="K11" s="33"/>
      <c r="M11" s="32"/>
      <c r="N11" s="33"/>
      <c r="O11" s="33"/>
      <c r="Q11" s="32"/>
      <c r="R11" s="33"/>
      <c r="S11" s="33"/>
      <c r="U11" s="32"/>
      <c r="V11" s="33"/>
      <c r="W11" s="33"/>
      <c r="Y11" s="32"/>
      <c r="Z11" s="33"/>
      <c r="AA11" s="33"/>
      <c r="AC11" s="32"/>
      <c r="AD11" s="33"/>
      <c r="AE11" s="33"/>
      <c r="AG11" s="32"/>
      <c r="AH11" s="33"/>
      <c r="AI11" s="33"/>
      <c r="AK11" s="32"/>
      <c r="AL11" s="33"/>
      <c r="AM11" s="33"/>
      <c r="AO11" s="32"/>
      <c r="AP11" s="33"/>
      <c r="AQ11" s="33"/>
      <c r="AS11" s="32"/>
      <c r="AT11" s="33"/>
      <c r="AU11" s="33"/>
      <c r="AW11" s="32"/>
      <c r="AX11" s="33"/>
      <c r="AY11" s="33"/>
      <c r="BA11" s="32"/>
      <c r="BB11" s="33"/>
      <c r="BC11" s="33"/>
      <c r="BE11" s="32"/>
      <c r="BF11" s="33"/>
      <c r="BG11" s="33"/>
      <c r="BI11" s="32"/>
      <c r="BJ11" s="33"/>
      <c r="BK11" s="33"/>
      <c r="BM11" s="32"/>
      <c r="BN11" s="33"/>
      <c r="BO11" s="33"/>
      <c r="BQ11" s="32"/>
      <c r="BR11" s="33"/>
      <c r="BS11" s="33"/>
    </row>
    <row r="12" spans="1:71" ht="15.75">
      <c r="A12" s="29"/>
      <c r="B12" s="34"/>
      <c r="C12" s="29"/>
      <c r="E12" s="29"/>
      <c r="F12" s="34"/>
      <c r="G12" s="29"/>
      <c r="I12" s="29"/>
      <c r="J12" s="34"/>
      <c r="K12" s="29"/>
      <c r="M12" s="29"/>
      <c r="N12" s="34"/>
      <c r="O12" s="29"/>
      <c r="Q12" s="29"/>
      <c r="R12" s="34"/>
      <c r="S12" s="29"/>
      <c r="U12" s="29"/>
      <c r="V12" s="34"/>
      <c r="W12" s="29"/>
      <c r="Y12" s="29"/>
      <c r="Z12" s="34"/>
      <c r="AA12" s="29"/>
      <c r="AC12" s="29"/>
      <c r="AD12" s="34"/>
      <c r="AE12" s="29"/>
      <c r="AG12" s="29"/>
      <c r="AH12" s="34"/>
      <c r="AI12" s="29"/>
      <c r="AK12" s="29"/>
      <c r="AL12" s="34"/>
      <c r="AM12" s="29"/>
      <c r="AO12" s="29"/>
      <c r="AP12" s="34"/>
      <c r="AQ12" s="29"/>
      <c r="AS12" s="29"/>
      <c r="AT12" s="34"/>
      <c r="AU12" s="29"/>
      <c r="AW12" s="29"/>
      <c r="AX12" s="34"/>
      <c r="AY12" s="29"/>
      <c r="BA12" s="29"/>
      <c r="BB12" s="34"/>
      <c r="BC12" s="29"/>
      <c r="BE12" s="29"/>
      <c r="BF12" s="34"/>
      <c r="BG12" s="29"/>
      <c r="BI12" s="29"/>
      <c r="BJ12" s="34"/>
      <c r="BK12" s="29"/>
      <c r="BM12" s="29"/>
      <c r="BN12" s="34"/>
      <c r="BO12" s="29"/>
      <c r="BQ12" s="29"/>
      <c r="BR12" s="34"/>
      <c r="BS12" s="29"/>
    </row>
    <row r="13" spans="1:71" ht="15.75">
      <c r="A13" s="29"/>
      <c r="B13" s="34"/>
      <c r="C13" s="29"/>
      <c r="E13" s="29"/>
      <c r="F13" s="34"/>
      <c r="G13" s="29"/>
      <c r="I13" s="29"/>
      <c r="J13" s="34"/>
      <c r="K13" s="29"/>
      <c r="M13" s="29"/>
      <c r="N13" s="34"/>
      <c r="O13" s="29"/>
      <c r="Q13" s="29"/>
      <c r="R13" s="34"/>
      <c r="S13" s="29"/>
      <c r="U13" s="29"/>
      <c r="V13" s="34"/>
      <c r="W13" s="29"/>
      <c r="Y13" s="29"/>
      <c r="Z13" s="34"/>
      <c r="AA13" s="29"/>
      <c r="AC13" s="29"/>
      <c r="AD13" s="34"/>
      <c r="AE13" s="29"/>
      <c r="AG13" s="29"/>
      <c r="AH13" s="34"/>
      <c r="AI13" s="29"/>
      <c r="AK13" s="29"/>
      <c r="AL13" s="34"/>
      <c r="AM13" s="29"/>
      <c r="AO13" s="29"/>
      <c r="AP13" s="34"/>
      <c r="AQ13" s="29"/>
      <c r="AS13" s="29"/>
      <c r="AT13" s="34"/>
      <c r="AU13" s="29"/>
      <c r="AW13" s="29"/>
      <c r="AX13" s="34"/>
      <c r="AY13" s="29"/>
      <c r="BA13" s="29"/>
      <c r="BB13" s="34"/>
      <c r="BC13" s="29"/>
      <c r="BE13" s="29"/>
      <c r="BF13" s="34"/>
      <c r="BG13" s="29"/>
      <c r="BI13" s="29"/>
      <c r="BJ13" s="34"/>
      <c r="BK13" s="29"/>
      <c r="BM13" s="29"/>
      <c r="BN13" s="34"/>
      <c r="BO13" s="29"/>
      <c r="BQ13" s="29"/>
      <c r="BR13" s="34"/>
      <c r="BS13" s="29"/>
    </row>
    <row r="14" spans="1:71" ht="15.75">
      <c r="A14" s="29"/>
      <c r="B14" s="34"/>
      <c r="C14" s="29"/>
      <c r="E14" s="29"/>
      <c r="F14" s="34"/>
      <c r="G14" s="29"/>
      <c r="I14" s="29"/>
      <c r="J14" s="34"/>
      <c r="K14" s="29"/>
      <c r="M14" s="29"/>
      <c r="N14" s="34"/>
      <c r="O14" s="29"/>
      <c r="Q14" s="29"/>
      <c r="R14" s="34"/>
      <c r="S14" s="29"/>
      <c r="U14" s="29"/>
      <c r="V14" s="34"/>
      <c r="W14" s="29"/>
      <c r="Y14" s="29"/>
      <c r="Z14" s="34"/>
      <c r="AA14" s="29"/>
      <c r="AC14" s="29"/>
      <c r="AD14" s="34"/>
      <c r="AE14" s="29"/>
      <c r="AG14" s="29"/>
      <c r="AH14" s="34"/>
      <c r="AI14" s="29"/>
      <c r="AK14" s="29"/>
      <c r="AL14" s="34"/>
      <c r="AM14" s="29"/>
      <c r="AO14" s="29"/>
      <c r="AP14" s="34"/>
      <c r="AQ14" s="29"/>
      <c r="AS14" s="29"/>
      <c r="AT14" s="34"/>
      <c r="AU14" s="29"/>
      <c r="AW14" s="29"/>
      <c r="AX14" s="34"/>
      <c r="AY14" s="29"/>
      <c r="BA14" s="29"/>
      <c r="BB14" s="34"/>
      <c r="BC14" s="29"/>
      <c r="BE14" s="29"/>
      <c r="BF14" s="34"/>
      <c r="BG14" s="29"/>
      <c r="BI14" s="29"/>
      <c r="BJ14" s="34"/>
      <c r="BK14" s="29"/>
      <c r="BM14" s="29"/>
      <c r="BN14" s="34"/>
      <c r="BO14" s="29"/>
      <c r="BQ14" s="29"/>
      <c r="BR14" s="34"/>
      <c r="BS14" s="29"/>
    </row>
    <row r="15" spans="1:71" ht="15.75">
      <c r="A15" s="29"/>
      <c r="B15" s="34"/>
      <c r="C15" s="29"/>
      <c r="E15" s="29"/>
      <c r="F15" s="34"/>
      <c r="G15" s="29"/>
      <c r="I15" s="29"/>
      <c r="J15" s="34"/>
      <c r="K15" s="29"/>
      <c r="M15" s="29"/>
      <c r="N15" s="34"/>
      <c r="O15" s="29"/>
      <c r="Q15" s="29"/>
      <c r="R15" s="34"/>
      <c r="S15" s="29"/>
      <c r="U15" s="29"/>
      <c r="V15" s="34"/>
      <c r="W15" s="29"/>
      <c r="Y15" s="29"/>
      <c r="Z15" s="34"/>
      <c r="AA15" s="29"/>
      <c r="AC15" s="29"/>
      <c r="AD15" s="34"/>
      <c r="AE15" s="29"/>
      <c r="AG15" s="29"/>
      <c r="AH15" s="34"/>
      <c r="AI15" s="29"/>
      <c r="AK15" s="29"/>
      <c r="AL15" s="34"/>
      <c r="AM15" s="29"/>
      <c r="AO15" s="29"/>
      <c r="AP15" s="34"/>
      <c r="AQ15" s="29"/>
      <c r="AS15" s="29"/>
      <c r="AT15" s="34"/>
      <c r="AU15" s="29"/>
      <c r="AW15" s="29"/>
      <c r="AX15" s="34"/>
      <c r="AY15" s="29"/>
      <c r="BA15" s="29"/>
      <c r="BB15" s="34"/>
      <c r="BC15" s="29"/>
      <c r="BE15" s="29"/>
      <c r="BF15" s="34"/>
      <c r="BG15" s="29"/>
      <c r="BI15" s="29"/>
      <c r="BJ15" s="34"/>
      <c r="BK15" s="29"/>
      <c r="BM15" s="29"/>
      <c r="BN15" s="34"/>
      <c r="BO15" s="29"/>
      <c r="BQ15" s="29"/>
      <c r="BR15" s="34"/>
      <c r="BS15" s="29"/>
    </row>
    <row r="16" spans="1:71" ht="15.75">
      <c r="A16" s="29"/>
      <c r="B16" s="34"/>
      <c r="C16" s="29"/>
      <c r="E16" s="29"/>
      <c r="F16" s="34"/>
      <c r="G16" s="29"/>
      <c r="I16" s="29"/>
      <c r="J16" s="34"/>
      <c r="K16" s="29"/>
      <c r="M16" s="29"/>
      <c r="N16" s="34"/>
      <c r="O16" s="29"/>
      <c r="Q16" s="29"/>
      <c r="R16" s="34"/>
      <c r="S16" s="29"/>
      <c r="U16" s="29"/>
      <c r="V16" s="34"/>
      <c r="W16" s="29"/>
      <c r="Y16" s="29"/>
      <c r="Z16" s="34"/>
      <c r="AA16" s="29"/>
      <c r="AC16" s="29"/>
      <c r="AD16" s="34"/>
      <c r="AE16" s="29"/>
      <c r="AG16" s="29"/>
      <c r="AH16" s="34"/>
      <c r="AI16" s="29"/>
      <c r="AK16" s="29"/>
      <c r="AL16" s="34"/>
      <c r="AM16" s="29"/>
      <c r="AO16" s="29"/>
      <c r="AP16" s="34"/>
      <c r="AQ16" s="29"/>
      <c r="AS16" s="29"/>
      <c r="AT16" s="34"/>
      <c r="AU16" s="29"/>
      <c r="AW16" s="29"/>
      <c r="AX16" s="34"/>
      <c r="AY16" s="29"/>
      <c r="BA16" s="29"/>
      <c r="BB16" s="34"/>
      <c r="BC16" s="29"/>
      <c r="BE16" s="29"/>
      <c r="BF16" s="34"/>
      <c r="BG16" s="29"/>
      <c r="BI16" s="29"/>
      <c r="BJ16" s="34"/>
      <c r="BK16" s="29"/>
      <c r="BM16" s="29"/>
      <c r="BN16" s="34"/>
      <c r="BO16" s="29"/>
      <c r="BQ16" s="29"/>
      <c r="BR16" s="34"/>
      <c r="BS16" s="29"/>
    </row>
    <row r="17" spans="2:70" s="29" customFormat="1" ht="15.75">
      <c r="B17" s="34"/>
      <c r="F17" s="34"/>
      <c r="J17" s="34"/>
      <c r="N17" s="34"/>
      <c r="R17" s="34"/>
      <c r="V17" s="34"/>
      <c r="Z17" s="34"/>
      <c r="AD17" s="34"/>
      <c r="AH17" s="34"/>
      <c r="AL17" s="34"/>
      <c r="AP17" s="34"/>
      <c r="AT17" s="34"/>
      <c r="AX17" s="34"/>
      <c r="BB17" s="34"/>
      <c r="BF17" s="34"/>
      <c r="BJ17" s="34"/>
      <c r="BN17" s="34"/>
      <c r="BR17" s="34"/>
    </row>
    <row r="18" spans="2:70" s="29" customFormat="1" ht="15.75">
      <c r="B18" s="34"/>
      <c r="F18" s="34"/>
      <c r="J18" s="34"/>
      <c r="N18" s="34"/>
      <c r="R18" s="34"/>
      <c r="V18" s="34"/>
      <c r="Z18" s="34"/>
      <c r="AD18" s="34"/>
      <c r="AH18" s="34"/>
      <c r="AL18" s="34"/>
      <c r="AP18" s="34"/>
      <c r="AT18" s="34"/>
      <c r="AX18" s="34"/>
      <c r="BB18" s="34"/>
      <c r="BF18" s="34"/>
      <c r="BJ18" s="34"/>
      <c r="BN18" s="34"/>
      <c r="BR18" s="34"/>
    </row>
    <row r="19" spans="2:70" s="29" customFormat="1" ht="16.5" thickBot="1">
      <c r="B19" s="34"/>
      <c r="F19" s="34"/>
      <c r="J19" s="34"/>
      <c r="N19" s="34"/>
      <c r="R19" s="34"/>
      <c r="V19" s="34"/>
      <c r="Z19" s="34"/>
      <c r="AD19" s="34"/>
      <c r="AH19" s="34"/>
      <c r="AL19" s="34"/>
      <c r="AP19" s="34"/>
      <c r="AT19" s="34"/>
      <c r="AX19" s="34"/>
      <c r="BB19" s="34"/>
      <c r="BF19" s="34"/>
      <c r="BJ19" s="34"/>
      <c r="BN19" s="34"/>
      <c r="BR19" s="34"/>
    </row>
    <row r="20" spans="2:70" s="29" customFormat="1" ht="105.75" customHeight="1" thickBot="1">
      <c r="B20" s="164" t="s">
        <v>556</v>
      </c>
      <c r="C20" s="165"/>
      <c r="D20" s="165"/>
      <c r="E20" s="165"/>
      <c r="F20" s="165"/>
      <c r="G20" s="165"/>
      <c r="H20" s="165"/>
      <c r="I20" s="165"/>
      <c r="J20" s="166"/>
      <c r="N20" s="34"/>
      <c r="R20" s="34"/>
      <c r="V20" s="34"/>
      <c r="Z20" s="34"/>
      <c r="AD20" s="34"/>
      <c r="AH20" s="34"/>
      <c r="AL20" s="34"/>
      <c r="AP20" s="34"/>
      <c r="AT20" s="34"/>
      <c r="AX20" s="34"/>
      <c r="BB20" s="34"/>
      <c r="BF20" s="34"/>
      <c r="BJ20" s="34"/>
      <c r="BN20" s="34"/>
      <c r="BR20" s="34"/>
    </row>
    <row r="21" spans="2:70" s="29" customFormat="1" ht="15.75">
      <c r="B21" s="34"/>
      <c r="F21" s="34"/>
      <c r="J21" s="34"/>
      <c r="N21" s="34"/>
      <c r="R21" s="34"/>
      <c r="V21" s="34"/>
      <c r="Z21" s="34"/>
      <c r="AD21" s="34"/>
      <c r="AH21" s="34"/>
      <c r="AL21" s="34"/>
      <c r="AP21" s="34"/>
      <c r="AT21" s="34"/>
      <c r="AX21" s="34"/>
      <c r="BB21" s="34"/>
      <c r="BF21" s="34"/>
      <c r="BJ21" s="34"/>
      <c r="BN21" s="34"/>
      <c r="BR21" s="34"/>
    </row>
    <row r="22" spans="2:70" s="29" customFormat="1" ht="15.75">
      <c r="B22" s="34"/>
      <c r="D22" s="35"/>
      <c r="F22" s="34"/>
      <c r="J22" s="34"/>
      <c r="N22" s="34"/>
      <c r="R22" s="34"/>
      <c r="V22" s="34"/>
      <c r="Z22" s="34"/>
      <c r="AD22" s="34"/>
      <c r="AH22" s="34"/>
      <c r="AL22" s="34"/>
      <c r="AP22" s="34"/>
      <c r="AT22" s="34"/>
      <c r="AX22" s="34"/>
      <c r="BB22" s="34"/>
      <c r="BF22" s="34"/>
      <c r="BJ22" s="34"/>
      <c r="BN22" s="34"/>
      <c r="BR22" s="34"/>
    </row>
    <row r="23" spans="2:70" s="29" customFormat="1" ht="15.75">
      <c r="B23" s="34"/>
      <c r="F23" s="34"/>
      <c r="J23" s="34"/>
      <c r="N23" s="34"/>
      <c r="R23" s="34"/>
      <c r="V23" s="34"/>
      <c r="Z23" s="34"/>
      <c r="AD23" s="34"/>
      <c r="AH23" s="34"/>
      <c r="AL23" s="34"/>
      <c r="AP23" s="34"/>
      <c r="AT23" s="34"/>
      <c r="AX23" s="34"/>
      <c r="BB23" s="34"/>
      <c r="BF23" s="34"/>
      <c r="BJ23" s="34"/>
      <c r="BN23" s="34"/>
      <c r="BR23" s="34"/>
    </row>
    <row r="24" spans="2:70" s="29" customFormat="1" ht="15.75">
      <c r="B24" s="34"/>
      <c r="F24" s="34"/>
      <c r="J24" s="34"/>
      <c r="N24" s="34"/>
      <c r="R24" s="34"/>
      <c r="V24" s="34"/>
      <c r="Z24" s="34"/>
      <c r="AD24" s="34"/>
      <c r="AH24" s="34"/>
      <c r="AL24" s="34"/>
      <c r="AP24" s="34"/>
      <c r="AT24" s="34"/>
      <c r="AX24" s="34"/>
      <c r="BB24" s="34"/>
      <c r="BF24" s="34"/>
      <c r="BJ24" s="34"/>
      <c r="BN24" s="34"/>
      <c r="BR24" s="34"/>
    </row>
    <row r="25" spans="2:70" s="29" customFormat="1" ht="15.75">
      <c r="B25" s="34"/>
      <c r="F25" s="34"/>
      <c r="J25" s="34"/>
      <c r="N25" s="34"/>
      <c r="R25" s="34"/>
      <c r="V25" s="34"/>
      <c r="Z25" s="34"/>
      <c r="AD25" s="34"/>
      <c r="AH25" s="34"/>
      <c r="AL25" s="34"/>
      <c r="AP25" s="34"/>
      <c r="AT25" s="34"/>
      <c r="AX25" s="34"/>
      <c r="BB25" s="34"/>
      <c r="BF25" s="34"/>
      <c r="BJ25" s="34"/>
      <c r="BN25" s="34"/>
      <c r="BR25" s="34"/>
    </row>
    <row r="26" spans="2:70" s="29" customFormat="1" ht="15.75">
      <c r="B26" s="34"/>
      <c r="F26" s="34"/>
      <c r="J26" s="34"/>
      <c r="N26" s="34"/>
      <c r="R26" s="34"/>
      <c r="V26" s="34"/>
      <c r="Z26" s="34"/>
      <c r="AD26" s="34"/>
      <c r="AH26" s="34"/>
      <c r="AL26" s="34"/>
      <c r="AP26" s="34"/>
      <c r="AT26" s="34"/>
      <c r="AX26" s="34"/>
      <c r="BB26" s="34"/>
      <c r="BF26" s="34"/>
      <c r="BJ26" s="34"/>
      <c r="BN26" s="34"/>
      <c r="BR26" s="34"/>
    </row>
    <row r="27" spans="2:70" s="29" customFormat="1" ht="15.75">
      <c r="B27" s="34"/>
      <c r="F27" s="34"/>
      <c r="J27" s="34"/>
      <c r="N27" s="34"/>
      <c r="R27" s="34"/>
      <c r="V27" s="34"/>
      <c r="Z27" s="34"/>
      <c r="AD27" s="34"/>
      <c r="AH27" s="34"/>
      <c r="AL27" s="34"/>
      <c r="AP27" s="34"/>
      <c r="AT27" s="34"/>
      <c r="AX27" s="34"/>
      <c r="BB27" s="34"/>
      <c r="BF27" s="34"/>
      <c r="BJ27" s="34"/>
      <c r="BN27" s="34"/>
      <c r="BR27" s="34"/>
    </row>
    <row r="28" spans="2:70" s="29" customFormat="1" ht="15.75">
      <c r="B28" s="34"/>
      <c r="F28" s="34"/>
      <c r="J28" s="34"/>
      <c r="N28" s="34"/>
      <c r="R28" s="34"/>
      <c r="V28" s="34"/>
      <c r="Z28" s="34"/>
      <c r="AD28" s="34"/>
      <c r="AH28" s="34"/>
      <c r="AL28" s="34"/>
      <c r="AP28" s="34"/>
      <c r="AT28" s="34"/>
      <c r="AX28" s="34"/>
      <c r="BB28" s="34"/>
      <c r="BF28" s="34"/>
      <c r="BJ28" s="34"/>
      <c r="BN28" s="34"/>
      <c r="BR28" s="34"/>
    </row>
    <row r="29" spans="2:70" s="29" customFormat="1" ht="15.75">
      <c r="B29" s="34"/>
      <c r="F29" s="34"/>
      <c r="J29" s="34"/>
      <c r="N29" s="34"/>
      <c r="R29" s="34"/>
      <c r="V29" s="34"/>
      <c r="Z29" s="34"/>
      <c r="AD29" s="34"/>
      <c r="AH29" s="34"/>
      <c r="AL29" s="34"/>
      <c r="AP29" s="34"/>
      <c r="AT29" s="34"/>
      <c r="AX29" s="34"/>
      <c r="BB29" s="34"/>
      <c r="BF29" s="34"/>
      <c r="BJ29" s="34"/>
      <c r="BN29" s="34"/>
      <c r="BR29" s="34"/>
    </row>
    <row r="30" spans="2:70" s="29" customFormat="1" ht="15.75">
      <c r="B30" s="34"/>
      <c r="F30" s="34"/>
      <c r="J30" s="34"/>
      <c r="N30" s="34"/>
      <c r="R30" s="34"/>
      <c r="V30" s="34"/>
      <c r="Z30" s="34"/>
      <c r="AD30" s="34"/>
      <c r="AH30" s="34"/>
      <c r="AL30" s="34"/>
      <c r="AP30" s="34"/>
      <c r="AT30" s="34"/>
      <c r="AX30" s="34"/>
      <c r="BB30" s="34"/>
      <c r="BF30" s="34"/>
      <c r="BJ30" s="34"/>
      <c r="BN30" s="34"/>
      <c r="BR30" s="34"/>
    </row>
    <row r="31" spans="2:70" s="29" customFormat="1" ht="15.75">
      <c r="B31" s="34"/>
      <c r="F31" s="34"/>
      <c r="J31" s="34"/>
      <c r="N31" s="34"/>
      <c r="R31" s="34"/>
      <c r="V31" s="34"/>
      <c r="Z31" s="34"/>
      <c r="AD31" s="34"/>
      <c r="AH31" s="34"/>
      <c r="AL31" s="34"/>
      <c r="AP31" s="34"/>
      <c r="AT31" s="34"/>
      <c r="AX31" s="34"/>
      <c r="BB31" s="34"/>
      <c r="BF31" s="34"/>
      <c r="BJ31" s="34"/>
      <c r="BN31" s="34"/>
      <c r="BR31" s="34"/>
    </row>
    <row r="32" spans="2:70" s="29" customFormat="1" ht="15.75">
      <c r="B32" s="34"/>
      <c r="F32" s="34"/>
      <c r="J32" s="34"/>
      <c r="N32" s="34"/>
      <c r="R32" s="34"/>
      <c r="V32" s="34"/>
      <c r="Z32" s="34"/>
      <c r="AD32" s="34"/>
      <c r="AH32" s="34"/>
      <c r="AL32" s="34"/>
      <c r="AP32" s="34"/>
      <c r="AT32" s="34"/>
      <c r="AX32" s="34"/>
      <c r="BB32" s="34"/>
      <c r="BF32" s="34"/>
      <c r="BJ32" s="34"/>
      <c r="BN32" s="34"/>
      <c r="BR32" s="34"/>
    </row>
    <row r="33" spans="2:70" s="29" customFormat="1" ht="15.75">
      <c r="B33" s="34"/>
      <c r="F33" s="34"/>
      <c r="J33" s="34"/>
      <c r="N33" s="34"/>
      <c r="R33" s="34"/>
      <c r="V33" s="34"/>
      <c r="Z33" s="34"/>
      <c r="AD33" s="34"/>
      <c r="AH33" s="34"/>
      <c r="AL33" s="34"/>
      <c r="AP33" s="34"/>
      <c r="AT33" s="34"/>
      <c r="AX33" s="34"/>
      <c r="BB33" s="34"/>
      <c r="BF33" s="34"/>
      <c r="BJ33" s="34"/>
      <c r="BN33" s="34"/>
      <c r="BR33" s="34"/>
    </row>
    <row r="34" spans="2:70" s="29" customFormat="1" ht="15.75">
      <c r="B34" s="34"/>
      <c r="F34" s="34"/>
      <c r="J34" s="34"/>
      <c r="N34" s="34"/>
      <c r="R34" s="34"/>
      <c r="V34" s="34"/>
      <c r="Z34" s="34"/>
      <c r="AD34" s="34"/>
      <c r="AH34" s="34"/>
      <c r="AL34" s="34"/>
      <c r="AP34" s="34"/>
      <c r="AT34" s="34"/>
      <c r="AX34" s="34"/>
      <c r="BB34" s="34"/>
      <c r="BF34" s="34"/>
      <c r="BJ34" s="34"/>
      <c r="BN34" s="34"/>
      <c r="BR34" s="34"/>
    </row>
    <row r="35" spans="2:70" s="29" customFormat="1" ht="15.75">
      <c r="B35" s="34"/>
      <c r="F35" s="34"/>
      <c r="J35" s="34"/>
      <c r="N35" s="34"/>
      <c r="R35" s="34"/>
      <c r="V35" s="34"/>
      <c r="Z35" s="34"/>
      <c r="AD35" s="34"/>
      <c r="AH35" s="34"/>
      <c r="AL35" s="34"/>
      <c r="AP35" s="34"/>
      <c r="AT35" s="34"/>
      <c r="AX35" s="34"/>
      <c r="BB35" s="34"/>
      <c r="BF35" s="34"/>
      <c r="BJ35" s="34"/>
      <c r="BN35" s="34"/>
      <c r="BR35" s="34"/>
    </row>
    <row r="36" spans="2:70" s="29" customFormat="1" ht="15.75">
      <c r="B36" s="34"/>
      <c r="F36" s="34"/>
      <c r="J36" s="34"/>
      <c r="N36" s="34"/>
      <c r="R36" s="34"/>
      <c r="V36" s="34"/>
      <c r="Z36" s="34"/>
      <c r="AD36" s="34"/>
      <c r="AH36" s="34"/>
      <c r="AL36" s="34"/>
      <c r="AP36" s="34"/>
      <c r="AT36" s="34"/>
      <c r="AX36" s="34"/>
      <c r="BB36" s="34"/>
      <c r="BF36" s="34"/>
      <c r="BJ36" s="34"/>
      <c r="BN36" s="34"/>
      <c r="BR36" s="34"/>
    </row>
    <row r="37" spans="2:70" s="29" customFormat="1" ht="15.75">
      <c r="B37" s="34"/>
      <c r="F37" s="34"/>
      <c r="J37" s="34"/>
      <c r="N37" s="34"/>
      <c r="R37" s="34"/>
      <c r="V37" s="34"/>
      <c r="Z37" s="34"/>
      <c r="AD37" s="34"/>
      <c r="AH37" s="34"/>
      <c r="AL37" s="34"/>
      <c r="AP37" s="34"/>
      <c r="AT37" s="34"/>
      <c r="AX37" s="34"/>
      <c r="BB37" s="34"/>
      <c r="BF37" s="34"/>
      <c r="BJ37" s="34"/>
      <c r="BN37" s="34"/>
      <c r="BR37" s="34"/>
    </row>
    <row r="38" spans="2:70" s="29" customFormat="1" ht="15.75">
      <c r="B38" s="34"/>
      <c r="F38" s="34"/>
      <c r="J38" s="34"/>
      <c r="N38" s="34"/>
      <c r="R38" s="34"/>
      <c r="V38" s="34"/>
      <c r="Z38" s="34"/>
      <c r="AD38" s="34"/>
      <c r="AH38" s="34"/>
      <c r="AL38" s="34"/>
      <c r="AP38" s="34"/>
      <c r="AT38" s="34"/>
      <c r="AX38" s="34"/>
      <c r="BB38" s="34"/>
      <c r="BF38" s="34"/>
      <c r="BJ38" s="34"/>
      <c r="BN38" s="34"/>
      <c r="BR38" s="34"/>
    </row>
    <row r="39" spans="2:70" s="29" customFormat="1" ht="15.75">
      <c r="B39" s="34"/>
      <c r="F39" s="34"/>
      <c r="J39" s="34"/>
      <c r="N39" s="34"/>
      <c r="R39" s="34"/>
      <c r="V39" s="34"/>
      <c r="Z39" s="34"/>
      <c r="AD39" s="34"/>
      <c r="AH39" s="34"/>
      <c r="AL39" s="34"/>
      <c r="AP39" s="34"/>
      <c r="AT39" s="34"/>
      <c r="AX39" s="34"/>
      <c r="BB39" s="34"/>
      <c r="BF39" s="34"/>
      <c r="BJ39" s="34"/>
      <c r="BN39" s="34"/>
      <c r="BR39" s="34"/>
    </row>
    <row r="40" spans="2:70" s="29" customFormat="1" ht="15.75">
      <c r="B40" s="34"/>
      <c r="F40" s="34"/>
      <c r="J40" s="34"/>
      <c r="N40" s="34"/>
      <c r="R40" s="34"/>
      <c r="V40" s="34"/>
      <c r="Z40" s="34"/>
      <c r="AD40" s="34"/>
      <c r="AH40" s="34"/>
      <c r="AL40" s="34"/>
      <c r="AP40" s="34"/>
      <c r="AT40" s="34"/>
      <c r="AX40" s="34"/>
      <c r="BB40" s="34"/>
      <c r="BF40" s="34"/>
      <c r="BJ40" s="34"/>
      <c r="BN40" s="34"/>
      <c r="BR40" s="34"/>
    </row>
    <row r="41" spans="2:70" s="29" customFormat="1" ht="15.75">
      <c r="B41" s="34"/>
      <c r="F41" s="34"/>
      <c r="J41" s="34"/>
      <c r="N41" s="34"/>
      <c r="R41" s="34"/>
      <c r="V41" s="34"/>
      <c r="Z41" s="34"/>
      <c r="AD41" s="34"/>
      <c r="AH41" s="34"/>
      <c r="AL41" s="34"/>
      <c r="AP41" s="34"/>
      <c r="AT41" s="34"/>
      <c r="AX41" s="34"/>
      <c r="BB41" s="34"/>
      <c r="BF41" s="34"/>
      <c r="BJ41" s="34"/>
      <c r="BN41" s="34"/>
      <c r="BR41" s="34"/>
    </row>
    <row r="42" spans="2:70" s="29" customFormat="1" ht="15.75">
      <c r="B42" s="34"/>
      <c r="F42" s="34"/>
      <c r="J42" s="34"/>
      <c r="N42" s="34"/>
      <c r="R42" s="34"/>
      <c r="V42" s="34"/>
      <c r="Z42" s="34"/>
      <c r="AD42" s="34"/>
      <c r="AH42" s="34"/>
      <c r="AL42" s="34"/>
      <c r="AP42" s="34"/>
      <c r="AT42" s="34"/>
      <c r="AX42" s="34"/>
      <c r="BB42" s="34"/>
      <c r="BF42" s="34"/>
      <c r="BJ42" s="34"/>
      <c r="BN42" s="34"/>
      <c r="BR42" s="34"/>
    </row>
    <row r="43" spans="2:70" s="29" customFormat="1" ht="15.75">
      <c r="B43" s="34"/>
      <c r="F43" s="34"/>
      <c r="J43" s="34"/>
      <c r="N43" s="34"/>
      <c r="R43" s="34"/>
      <c r="V43" s="34"/>
      <c r="Z43" s="34"/>
      <c r="AD43" s="34"/>
      <c r="AH43" s="34"/>
      <c r="AL43" s="34"/>
      <c r="AP43" s="34"/>
      <c r="AT43" s="34"/>
      <c r="AX43" s="34"/>
      <c r="BB43" s="34"/>
      <c r="BF43" s="34"/>
      <c r="BJ43" s="34"/>
      <c r="BN43" s="34"/>
      <c r="BR43" s="34"/>
    </row>
    <row r="44" spans="2:70" s="29" customFormat="1" ht="15.75">
      <c r="B44" s="34"/>
      <c r="F44" s="34"/>
      <c r="J44" s="34"/>
      <c r="N44" s="34"/>
      <c r="R44" s="34"/>
      <c r="V44" s="34"/>
      <c r="Z44" s="34"/>
      <c r="AD44" s="34"/>
      <c r="AH44" s="34"/>
      <c r="AL44" s="34"/>
      <c r="AP44" s="34"/>
      <c r="AT44" s="34"/>
      <c r="AX44" s="34"/>
      <c r="BB44" s="34"/>
      <c r="BF44" s="34"/>
      <c r="BJ44" s="34"/>
      <c r="BN44" s="34"/>
      <c r="BR44" s="34"/>
    </row>
    <row r="45" spans="2:70" s="29" customFormat="1" ht="15.75">
      <c r="B45" s="34"/>
      <c r="F45" s="34"/>
      <c r="J45" s="34"/>
      <c r="N45" s="34"/>
      <c r="R45" s="34"/>
      <c r="V45" s="34"/>
      <c r="Z45" s="34"/>
      <c r="AD45" s="34"/>
      <c r="AH45" s="34"/>
      <c r="AL45" s="34"/>
      <c r="AP45" s="34"/>
      <c r="AT45" s="34"/>
      <c r="AX45" s="34"/>
      <c r="BB45" s="34"/>
      <c r="BF45" s="34"/>
      <c r="BJ45" s="34"/>
      <c r="BN45" s="34"/>
      <c r="BR45" s="34"/>
    </row>
    <row r="46" spans="2:70" s="29" customFormat="1" ht="15.75">
      <c r="B46" s="34"/>
      <c r="F46" s="34"/>
      <c r="J46" s="34"/>
      <c r="N46" s="34"/>
      <c r="R46" s="34"/>
      <c r="V46" s="34"/>
      <c r="Z46" s="34"/>
      <c r="AD46" s="34"/>
      <c r="AH46" s="34"/>
      <c r="AL46" s="34"/>
      <c r="AP46" s="34"/>
      <c r="AT46" s="34"/>
      <c r="AX46" s="34"/>
      <c r="BB46" s="34"/>
      <c r="BF46" s="34"/>
      <c r="BJ46" s="34"/>
      <c r="BN46" s="34"/>
      <c r="BR46" s="34"/>
    </row>
    <row r="47" spans="2:70" s="29" customFormat="1" ht="15.75">
      <c r="B47" s="34"/>
      <c r="F47" s="34"/>
      <c r="J47" s="34"/>
      <c r="N47" s="34"/>
      <c r="R47" s="34"/>
      <c r="V47" s="34"/>
      <c r="Z47" s="34"/>
      <c r="AD47" s="34"/>
      <c r="AH47" s="34"/>
      <c r="AL47" s="34"/>
      <c r="AP47" s="34"/>
      <c r="AT47" s="34"/>
      <c r="AX47" s="34"/>
      <c r="BB47" s="34"/>
      <c r="BF47" s="34"/>
      <c r="BJ47" s="34"/>
      <c r="BN47" s="34"/>
      <c r="BR47" s="34"/>
    </row>
    <row r="48" spans="2:70" s="29" customFormat="1" ht="15.75">
      <c r="B48" s="34"/>
      <c r="F48" s="34"/>
      <c r="J48" s="34"/>
      <c r="N48" s="34"/>
      <c r="R48" s="34"/>
      <c r="V48" s="34"/>
      <c r="Z48" s="34"/>
      <c r="AD48" s="34"/>
      <c r="AH48" s="34"/>
      <c r="AL48" s="34"/>
      <c r="AP48" s="34"/>
      <c r="AT48" s="34"/>
      <c r="AX48" s="34"/>
      <c r="BB48" s="34"/>
      <c r="BF48" s="34"/>
      <c r="BJ48" s="34"/>
      <c r="BN48" s="34"/>
      <c r="BR48" s="34"/>
    </row>
    <row r="49" spans="2:70" s="29" customFormat="1" ht="15.75">
      <c r="B49" s="34"/>
      <c r="F49" s="34"/>
      <c r="J49" s="34"/>
      <c r="N49" s="34"/>
      <c r="R49" s="34"/>
      <c r="V49" s="34"/>
      <c r="Z49" s="34"/>
      <c r="AD49" s="34"/>
      <c r="AH49" s="34"/>
      <c r="AL49" s="34"/>
      <c r="AP49" s="34"/>
      <c r="AT49" s="34"/>
      <c r="AX49" s="34"/>
      <c r="BB49" s="34"/>
      <c r="BF49" s="34"/>
      <c r="BJ49" s="34"/>
      <c r="BN49" s="34"/>
      <c r="BR49" s="34"/>
    </row>
    <row r="50" spans="2:70" s="29" customFormat="1" ht="15.75">
      <c r="B50" s="34"/>
      <c r="F50" s="34"/>
      <c r="J50" s="34"/>
      <c r="N50" s="34"/>
      <c r="R50" s="34"/>
      <c r="V50" s="34"/>
      <c r="Z50" s="34"/>
      <c r="AD50" s="34"/>
      <c r="AH50" s="34"/>
      <c r="AL50" s="34"/>
      <c r="AP50" s="34"/>
      <c r="AT50" s="34"/>
      <c r="AX50" s="34"/>
      <c r="BB50" s="34"/>
      <c r="BF50" s="34"/>
      <c r="BJ50" s="34"/>
      <c r="BN50" s="34"/>
      <c r="BR50" s="34"/>
    </row>
    <row r="51" spans="2:70" s="29" customFormat="1" ht="15.75">
      <c r="B51" s="34"/>
      <c r="F51" s="34"/>
      <c r="J51" s="34"/>
      <c r="N51" s="34"/>
      <c r="R51" s="34"/>
      <c r="V51" s="34"/>
      <c r="Z51" s="34"/>
      <c r="AD51" s="34"/>
      <c r="AH51" s="34"/>
      <c r="AL51" s="34"/>
      <c r="AP51" s="34"/>
      <c r="AT51" s="34"/>
      <c r="AX51" s="34"/>
      <c r="BB51" s="34"/>
      <c r="BF51" s="34"/>
      <c r="BJ51" s="34"/>
      <c r="BN51" s="34"/>
      <c r="BR51" s="34"/>
    </row>
    <row r="52" spans="2:70" s="29" customFormat="1" ht="15.75">
      <c r="B52" s="34"/>
      <c r="F52" s="34"/>
      <c r="J52" s="34"/>
      <c r="N52" s="34"/>
      <c r="R52" s="34"/>
      <c r="V52" s="34"/>
      <c r="Z52" s="34"/>
      <c r="AD52" s="34"/>
      <c r="AH52" s="34"/>
      <c r="AL52" s="34"/>
      <c r="AP52" s="34"/>
      <c r="AT52" s="34"/>
      <c r="AX52" s="34"/>
      <c r="BB52" s="34"/>
      <c r="BF52" s="34"/>
      <c r="BJ52" s="34"/>
      <c r="BN52" s="34"/>
      <c r="BR52" s="34"/>
    </row>
    <row r="53" spans="2:70" s="29" customFormat="1" ht="15.75">
      <c r="B53" s="34"/>
      <c r="F53" s="34"/>
      <c r="J53" s="34"/>
      <c r="N53" s="34"/>
      <c r="R53" s="34"/>
      <c r="V53" s="34"/>
      <c r="Z53" s="34"/>
      <c r="AD53" s="34"/>
      <c r="AH53" s="34"/>
      <c r="AL53" s="34"/>
      <c r="AP53" s="34"/>
      <c r="AT53" s="34"/>
      <c r="AX53" s="34"/>
      <c r="BB53" s="34"/>
      <c r="BF53" s="34"/>
      <c r="BJ53" s="34"/>
      <c r="BN53" s="34"/>
      <c r="BR53" s="34"/>
    </row>
    <row r="54" spans="2:70" s="29" customFormat="1" ht="15.75">
      <c r="B54" s="34"/>
      <c r="F54" s="34"/>
      <c r="J54" s="34"/>
      <c r="N54" s="34"/>
      <c r="R54" s="34"/>
      <c r="V54" s="34"/>
      <c r="Z54" s="34"/>
      <c r="AD54" s="34"/>
      <c r="AH54" s="34"/>
      <c r="AL54" s="34"/>
      <c r="AP54" s="34"/>
      <c r="AT54" s="34"/>
      <c r="AX54" s="34"/>
      <c r="BB54" s="34"/>
      <c r="BF54" s="34"/>
      <c r="BJ54" s="34"/>
      <c r="BN54" s="34"/>
      <c r="BR54" s="34"/>
    </row>
    <row r="55" spans="2:70" s="29" customFormat="1" ht="15.75">
      <c r="B55" s="34"/>
      <c r="F55" s="34"/>
      <c r="J55" s="34"/>
      <c r="N55" s="34"/>
      <c r="R55" s="34"/>
      <c r="V55" s="34"/>
      <c r="Z55" s="34"/>
      <c r="AD55" s="34"/>
      <c r="AH55" s="34"/>
      <c r="AL55" s="34"/>
      <c r="AP55" s="34"/>
      <c r="AT55" s="34"/>
      <c r="AX55" s="34"/>
      <c r="BB55" s="34"/>
      <c r="BF55" s="34"/>
      <c r="BJ55" s="34"/>
      <c r="BN55" s="34"/>
      <c r="BR55" s="34"/>
    </row>
    <row r="56" spans="2:70" s="29" customFormat="1" ht="15.75">
      <c r="B56" s="34"/>
      <c r="F56" s="34"/>
      <c r="J56" s="34"/>
      <c r="N56" s="34"/>
      <c r="R56" s="34"/>
      <c r="V56" s="34"/>
      <c r="Z56" s="34"/>
      <c r="AD56" s="34"/>
      <c r="AH56" s="34"/>
      <c r="AL56" s="34"/>
      <c r="AP56" s="34"/>
      <c r="AT56" s="34"/>
      <c r="AX56" s="34"/>
      <c r="BB56" s="34"/>
      <c r="BF56" s="34"/>
      <c r="BJ56" s="34"/>
      <c r="BN56" s="34"/>
      <c r="BR56" s="34"/>
    </row>
    <row r="57" spans="2:70" s="29" customFormat="1" ht="15.75">
      <c r="B57" s="34"/>
      <c r="F57" s="34"/>
      <c r="J57" s="34"/>
      <c r="N57" s="34"/>
      <c r="R57" s="34"/>
      <c r="V57" s="34"/>
      <c r="Z57" s="34"/>
      <c r="AD57" s="34"/>
      <c r="AH57" s="34"/>
      <c r="AL57" s="34"/>
      <c r="AP57" s="34"/>
      <c r="AT57" s="34"/>
      <c r="AX57" s="34"/>
      <c r="BB57" s="34"/>
      <c r="BF57" s="34"/>
      <c r="BJ57" s="34"/>
      <c r="BN57" s="34"/>
      <c r="BR57" s="34"/>
    </row>
    <row r="58" spans="2:70" s="29" customFormat="1" ht="15.75">
      <c r="B58" s="34"/>
      <c r="F58" s="34"/>
      <c r="J58" s="34"/>
      <c r="N58" s="34"/>
      <c r="R58" s="34"/>
      <c r="V58" s="34"/>
      <c r="Z58" s="34"/>
      <c r="AD58" s="34"/>
      <c r="AH58" s="34"/>
      <c r="AL58" s="34"/>
      <c r="AP58" s="34"/>
      <c r="AT58" s="34"/>
      <c r="AX58" s="34"/>
      <c r="BB58" s="34"/>
      <c r="BF58" s="34"/>
      <c r="BJ58" s="34"/>
      <c r="BN58" s="34"/>
      <c r="BR58" s="34"/>
    </row>
    <row r="59" spans="2:70" s="29" customFormat="1" ht="15.75">
      <c r="B59" s="34"/>
      <c r="F59" s="34"/>
      <c r="J59" s="34"/>
      <c r="N59" s="34"/>
      <c r="R59" s="34"/>
      <c r="V59" s="34"/>
      <c r="Z59" s="34"/>
      <c r="AD59" s="34"/>
      <c r="AH59" s="34"/>
      <c r="AL59" s="34"/>
      <c r="AP59" s="34"/>
      <c r="AT59" s="34"/>
      <c r="AX59" s="34"/>
      <c r="BB59" s="34"/>
      <c r="BF59" s="34"/>
      <c r="BJ59" s="34"/>
      <c r="BN59" s="34"/>
      <c r="BR59" s="34"/>
    </row>
    <row r="60" spans="2:70" s="29" customFormat="1" ht="15.75">
      <c r="B60" s="34"/>
      <c r="F60" s="34"/>
      <c r="J60" s="34"/>
      <c r="N60" s="34"/>
      <c r="R60" s="34"/>
      <c r="V60" s="34"/>
      <c r="Z60" s="34"/>
      <c r="AD60" s="34"/>
      <c r="AH60" s="34"/>
      <c r="AL60" s="34"/>
      <c r="AP60" s="34"/>
      <c r="AT60" s="34"/>
      <c r="AX60" s="34"/>
      <c r="BB60" s="34"/>
      <c r="BF60" s="34"/>
      <c r="BJ60" s="34"/>
      <c r="BN60" s="34"/>
      <c r="BR60" s="34"/>
    </row>
    <row r="61" spans="2:70" s="29" customFormat="1" ht="15.75">
      <c r="B61" s="34"/>
      <c r="F61" s="34"/>
      <c r="J61" s="34"/>
      <c r="N61" s="34"/>
      <c r="R61" s="34"/>
      <c r="V61" s="34"/>
      <c r="Z61" s="34"/>
      <c r="AD61" s="34"/>
      <c r="AH61" s="34"/>
      <c r="AL61" s="34"/>
      <c r="AP61" s="34"/>
      <c r="AT61" s="34"/>
      <c r="AX61" s="34"/>
      <c r="BB61" s="34"/>
      <c r="BF61" s="34"/>
      <c r="BJ61" s="34"/>
      <c r="BN61" s="34"/>
      <c r="BR61" s="34"/>
    </row>
    <row r="62" spans="2:70" s="29" customFormat="1" ht="15.75">
      <c r="B62" s="34"/>
      <c r="F62" s="34"/>
      <c r="J62" s="34"/>
      <c r="N62" s="34"/>
      <c r="R62" s="34"/>
      <c r="V62" s="34"/>
      <c r="Z62" s="34"/>
      <c r="AD62" s="34"/>
      <c r="AH62" s="34"/>
      <c r="AL62" s="34"/>
      <c r="AP62" s="34"/>
      <c r="AT62" s="34"/>
      <c r="AX62" s="34"/>
      <c r="BB62" s="34"/>
      <c r="BF62" s="34"/>
      <c r="BJ62" s="34"/>
      <c r="BN62" s="34"/>
      <c r="BR62" s="34"/>
    </row>
    <row r="63" spans="2:70" s="29" customFormat="1" ht="15.75">
      <c r="B63" s="34"/>
      <c r="F63" s="34"/>
      <c r="J63" s="34"/>
      <c r="N63" s="34"/>
      <c r="R63" s="34"/>
      <c r="V63" s="34"/>
      <c r="Z63" s="34"/>
      <c r="AD63" s="34"/>
      <c r="AH63" s="34"/>
      <c r="AL63" s="34"/>
      <c r="AP63" s="34"/>
      <c r="AT63" s="34"/>
      <c r="AX63" s="34"/>
      <c r="BB63" s="34"/>
      <c r="BF63" s="34"/>
      <c r="BJ63" s="34"/>
      <c r="BN63" s="34"/>
      <c r="BR63" s="34"/>
    </row>
    <row r="64" spans="2:70" s="29" customFormat="1" ht="15.75">
      <c r="B64" s="34"/>
      <c r="F64" s="34"/>
      <c r="J64" s="34"/>
      <c r="N64" s="34"/>
      <c r="R64" s="34"/>
      <c r="V64" s="34"/>
      <c r="Z64" s="34"/>
      <c r="AD64" s="34"/>
      <c r="AH64" s="34"/>
      <c r="AL64" s="34"/>
      <c r="AP64" s="34"/>
      <c r="AT64" s="34"/>
      <c r="AX64" s="34"/>
      <c r="BB64" s="34"/>
      <c r="BF64" s="34"/>
      <c r="BJ64" s="34"/>
      <c r="BN64" s="34"/>
      <c r="BR64" s="34"/>
    </row>
    <row r="65" spans="2:70" s="29" customFormat="1" ht="15.75">
      <c r="B65" s="34"/>
      <c r="F65" s="34"/>
      <c r="J65" s="34"/>
      <c r="N65" s="34"/>
      <c r="R65" s="34"/>
      <c r="V65" s="34"/>
      <c r="Z65" s="34"/>
      <c r="AD65" s="34"/>
      <c r="AH65" s="34"/>
      <c r="AL65" s="34"/>
      <c r="AP65" s="34"/>
      <c r="AT65" s="34"/>
      <c r="AX65" s="34"/>
      <c r="BB65" s="34"/>
      <c r="BF65" s="34"/>
      <c r="BJ65" s="34"/>
      <c r="BN65" s="34"/>
      <c r="BR65" s="34"/>
    </row>
    <row r="66" spans="2:70" s="29" customFormat="1" ht="15.75">
      <c r="B66" s="34"/>
      <c r="F66" s="34"/>
      <c r="J66" s="34"/>
      <c r="N66" s="34"/>
      <c r="R66" s="34"/>
      <c r="V66" s="34"/>
      <c r="Z66" s="34"/>
      <c r="AD66" s="34"/>
      <c r="AH66" s="34"/>
      <c r="AL66" s="34"/>
      <c r="AP66" s="34"/>
      <c r="AT66" s="34"/>
      <c r="AX66" s="34"/>
      <c r="BB66" s="34"/>
      <c r="BF66" s="34"/>
      <c r="BJ66" s="34"/>
      <c r="BN66" s="34"/>
      <c r="BR66" s="34"/>
    </row>
    <row r="67" spans="2:70" s="29" customFormat="1" ht="15.75">
      <c r="B67" s="34"/>
      <c r="F67" s="34"/>
      <c r="J67" s="34"/>
      <c r="N67" s="34"/>
      <c r="R67" s="34"/>
      <c r="V67" s="34"/>
      <c r="Z67" s="34"/>
      <c r="AD67" s="34"/>
      <c r="AH67" s="34"/>
      <c r="AL67" s="34"/>
      <c r="AP67" s="34"/>
      <c r="AT67" s="34"/>
      <c r="AX67" s="34"/>
      <c r="BB67" s="34"/>
      <c r="BF67" s="34"/>
      <c r="BJ67" s="34"/>
      <c r="BN67" s="34"/>
      <c r="BR67" s="34"/>
    </row>
    <row r="68" spans="2:70" s="29" customFormat="1" ht="15.75">
      <c r="B68" s="34"/>
      <c r="F68" s="34"/>
      <c r="J68" s="34"/>
      <c r="N68" s="34"/>
      <c r="R68" s="34"/>
      <c r="V68" s="34"/>
      <c r="Z68" s="34"/>
      <c r="AD68" s="34"/>
      <c r="AH68" s="34"/>
      <c r="AL68" s="34"/>
      <c r="AP68" s="34"/>
      <c r="AT68" s="34"/>
      <c r="AX68" s="34"/>
      <c r="BB68" s="34"/>
      <c r="BF68" s="34"/>
      <c r="BJ68" s="34"/>
      <c r="BN68" s="34"/>
      <c r="BR68" s="34"/>
    </row>
    <row r="69" spans="2:70" s="29" customFormat="1" ht="15.75">
      <c r="B69" s="34"/>
      <c r="F69" s="34"/>
      <c r="J69" s="34"/>
      <c r="N69" s="34"/>
      <c r="R69" s="34"/>
      <c r="V69" s="34"/>
      <c r="Z69" s="34"/>
      <c r="AD69" s="34"/>
      <c r="AH69" s="34"/>
      <c r="AL69" s="34"/>
      <c r="AP69" s="34"/>
      <c r="AT69" s="34"/>
      <c r="AX69" s="34"/>
      <c r="BB69" s="34"/>
      <c r="BF69" s="34"/>
      <c r="BJ69" s="34"/>
      <c r="BN69" s="34"/>
      <c r="BR69" s="34"/>
    </row>
    <row r="70" spans="2:70" s="29" customFormat="1" ht="15.75">
      <c r="B70" s="34"/>
      <c r="F70" s="34"/>
      <c r="J70" s="34"/>
      <c r="N70" s="34"/>
      <c r="R70" s="34"/>
      <c r="V70" s="34"/>
      <c r="Z70" s="34"/>
      <c r="AD70" s="34"/>
      <c r="AH70" s="34"/>
      <c r="AL70" s="34"/>
      <c r="AP70" s="34"/>
      <c r="AT70" s="34"/>
      <c r="AX70" s="34"/>
      <c r="BB70" s="34"/>
      <c r="BF70" s="34"/>
      <c r="BJ70" s="34"/>
      <c r="BN70" s="34"/>
      <c r="BR70" s="34"/>
    </row>
    <row r="71" spans="2:70" s="29" customFormat="1" ht="15.75">
      <c r="B71" s="34"/>
      <c r="F71" s="34"/>
      <c r="J71" s="34"/>
      <c r="N71" s="34"/>
      <c r="R71" s="34"/>
      <c r="V71" s="34"/>
      <c r="Z71" s="34"/>
      <c r="AD71" s="34"/>
      <c r="AH71" s="34"/>
      <c r="AL71" s="34"/>
      <c r="AP71" s="34"/>
      <c r="AT71" s="34"/>
      <c r="AX71" s="34"/>
      <c r="BB71" s="34"/>
      <c r="BF71" s="34"/>
      <c r="BJ71" s="34"/>
      <c r="BN71" s="34"/>
      <c r="BR71" s="34"/>
    </row>
    <row r="72" spans="2:70" s="29" customFormat="1" ht="15.75">
      <c r="B72" s="34"/>
      <c r="F72" s="34"/>
      <c r="J72" s="34"/>
      <c r="N72" s="34"/>
      <c r="R72" s="34"/>
      <c r="V72" s="34"/>
      <c r="Z72" s="34"/>
      <c r="AD72" s="34"/>
      <c r="AH72" s="34"/>
      <c r="AL72" s="34"/>
      <c r="AP72" s="34"/>
      <c r="AT72" s="34"/>
      <c r="AX72" s="34"/>
      <c r="BB72" s="34"/>
      <c r="BF72" s="34"/>
      <c r="BJ72" s="34"/>
      <c r="BN72" s="34"/>
      <c r="BR72" s="34"/>
    </row>
    <row r="73" spans="2:70" s="29" customFormat="1" ht="15.75">
      <c r="B73" s="34"/>
      <c r="F73" s="34"/>
      <c r="J73" s="34"/>
      <c r="N73" s="34"/>
      <c r="R73" s="34"/>
      <c r="V73" s="34"/>
      <c r="Z73" s="34"/>
      <c r="AD73" s="34"/>
      <c r="AH73" s="34"/>
      <c r="AL73" s="34"/>
      <c r="AP73" s="34"/>
      <c r="AT73" s="34"/>
      <c r="AX73" s="34"/>
      <c r="BB73" s="34"/>
      <c r="BF73" s="34"/>
      <c r="BJ73" s="34"/>
      <c r="BN73" s="34"/>
      <c r="BR73" s="34"/>
    </row>
    <row r="74" spans="2:70" s="29" customFormat="1" ht="15.75">
      <c r="B74" s="34"/>
      <c r="F74" s="34"/>
      <c r="J74" s="34"/>
      <c r="N74" s="34"/>
      <c r="R74" s="34"/>
      <c r="V74" s="34"/>
      <c r="Z74" s="34"/>
      <c r="AD74" s="34"/>
      <c r="AH74" s="34"/>
      <c r="AL74" s="34"/>
      <c r="AP74" s="34"/>
      <c r="AT74" s="34"/>
      <c r="AX74" s="34"/>
      <c r="BB74" s="34"/>
      <c r="BF74" s="34"/>
      <c r="BJ74" s="34"/>
      <c r="BN74" s="34"/>
      <c r="BR74" s="34"/>
    </row>
    <row r="75" spans="2:70" s="29" customFormat="1" ht="15.75">
      <c r="B75" s="34"/>
      <c r="F75" s="34"/>
      <c r="J75" s="34"/>
      <c r="N75" s="34"/>
      <c r="R75" s="34"/>
      <c r="V75" s="34"/>
      <c r="Z75" s="34"/>
      <c r="AD75" s="34"/>
      <c r="AH75" s="34"/>
      <c r="AL75" s="34"/>
      <c r="AP75" s="34"/>
      <c r="AT75" s="34"/>
      <c r="AX75" s="34"/>
      <c r="BB75" s="34"/>
      <c r="BF75" s="34"/>
      <c r="BJ75" s="34"/>
      <c r="BN75" s="34"/>
      <c r="BR75" s="34"/>
    </row>
    <row r="76" spans="2:70" s="29" customFormat="1" ht="15.75">
      <c r="B76" s="34"/>
      <c r="F76" s="34"/>
      <c r="J76" s="34"/>
      <c r="N76" s="34"/>
      <c r="R76" s="34"/>
      <c r="V76" s="34"/>
      <c r="Z76" s="34"/>
      <c r="AD76" s="34"/>
      <c r="AH76" s="34"/>
      <c r="AL76" s="34"/>
      <c r="AP76" s="34"/>
      <c r="AT76" s="34"/>
      <c r="AX76" s="34"/>
      <c r="BB76" s="34"/>
      <c r="BF76" s="34"/>
      <c r="BJ76" s="34"/>
      <c r="BN76" s="34"/>
      <c r="BR76" s="34"/>
    </row>
    <row r="77" spans="2:70" s="29" customFormat="1" ht="15.75">
      <c r="B77" s="34"/>
      <c r="F77" s="34"/>
      <c r="J77" s="34"/>
      <c r="N77" s="34"/>
      <c r="R77" s="34"/>
      <c r="V77" s="34"/>
      <c r="Z77" s="34"/>
      <c r="AD77" s="34"/>
      <c r="AH77" s="34"/>
      <c r="AL77" s="34"/>
      <c r="AP77" s="34"/>
      <c r="AT77" s="34"/>
      <c r="AX77" s="34"/>
      <c r="BB77" s="34"/>
      <c r="BF77" s="34"/>
      <c r="BJ77" s="34"/>
      <c r="BN77" s="34"/>
      <c r="BR77" s="34"/>
    </row>
    <row r="78" spans="2:70" s="29" customFormat="1" ht="15.75">
      <c r="B78" s="34"/>
      <c r="F78" s="34"/>
      <c r="J78" s="34"/>
      <c r="N78" s="34"/>
      <c r="R78" s="34"/>
      <c r="V78" s="34"/>
      <c r="Z78" s="34"/>
      <c r="AD78" s="34"/>
      <c r="AH78" s="34"/>
      <c r="AL78" s="34"/>
      <c r="AP78" s="34"/>
      <c r="AT78" s="34"/>
      <c r="AX78" s="34"/>
      <c r="BB78" s="34"/>
      <c r="BF78" s="34"/>
      <c r="BJ78" s="34"/>
      <c r="BN78" s="34"/>
      <c r="BR78" s="34"/>
    </row>
    <row r="79" spans="2:70" s="29" customFormat="1" ht="15.75">
      <c r="B79" s="34"/>
      <c r="F79" s="34"/>
      <c r="J79" s="34"/>
      <c r="N79" s="34"/>
      <c r="R79" s="34"/>
      <c r="V79" s="34"/>
      <c r="Z79" s="34"/>
      <c r="AD79" s="34"/>
      <c r="AH79" s="34"/>
      <c r="AL79" s="34"/>
      <c r="AP79" s="34"/>
      <c r="AT79" s="34"/>
      <c r="AX79" s="34"/>
      <c r="BB79" s="34"/>
      <c r="BF79" s="34"/>
      <c r="BJ79" s="34"/>
      <c r="BN79" s="34"/>
      <c r="BR79" s="34"/>
    </row>
    <row r="80" spans="2:70" s="29" customFormat="1" ht="15.75">
      <c r="B80" s="34"/>
      <c r="F80" s="34"/>
      <c r="J80" s="34"/>
      <c r="N80" s="34"/>
      <c r="R80" s="34"/>
      <c r="V80" s="34"/>
      <c r="Z80" s="34"/>
      <c r="AD80" s="34"/>
      <c r="AH80" s="34"/>
      <c r="AL80" s="34"/>
      <c r="AP80" s="34"/>
      <c r="AT80" s="34"/>
      <c r="AX80" s="34"/>
      <c r="BB80" s="34"/>
      <c r="BF80" s="34"/>
      <c r="BJ80" s="34"/>
      <c r="BN80" s="34"/>
      <c r="BR80" s="34"/>
    </row>
    <row r="81" spans="2:70" s="29" customFormat="1" ht="15.75">
      <c r="B81" s="34"/>
      <c r="F81" s="34"/>
      <c r="J81" s="34"/>
      <c r="N81" s="34"/>
      <c r="R81" s="34"/>
      <c r="V81" s="34"/>
      <c r="Z81" s="34"/>
      <c r="AD81" s="34"/>
      <c r="AH81" s="34"/>
      <c r="AL81" s="34"/>
      <c r="AP81" s="34"/>
      <c r="AT81" s="34"/>
      <c r="AX81" s="34"/>
      <c r="BB81" s="34"/>
      <c r="BF81" s="34"/>
      <c r="BJ81" s="34"/>
      <c r="BN81" s="34"/>
      <c r="BR81" s="34"/>
    </row>
    <row r="82" spans="2:70" s="29" customFormat="1" ht="15.75">
      <c r="B82" s="34"/>
      <c r="F82" s="34"/>
      <c r="J82" s="34"/>
      <c r="N82" s="34"/>
      <c r="R82" s="34"/>
      <c r="V82" s="34"/>
      <c r="Z82" s="34"/>
      <c r="AD82" s="34"/>
      <c r="AH82" s="34"/>
      <c r="AL82" s="34"/>
      <c r="AP82" s="34"/>
      <c r="AT82" s="34"/>
      <c r="AX82" s="34"/>
      <c r="BB82" s="34"/>
      <c r="BF82" s="34"/>
      <c r="BJ82" s="34"/>
      <c r="BN82" s="34"/>
      <c r="BR82" s="34"/>
    </row>
    <row r="83" spans="2:70" s="29" customFormat="1" ht="15.75">
      <c r="B83" s="34"/>
      <c r="F83" s="34"/>
      <c r="J83" s="34"/>
      <c r="N83" s="34"/>
      <c r="R83" s="34"/>
      <c r="V83" s="34"/>
      <c r="Z83" s="34"/>
      <c r="AD83" s="34"/>
      <c r="AH83" s="34"/>
      <c r="AL83" s="34"/>
      <c r="AP83" s="34"/>
      <c r="AT83" s="34"/>
      <c r="AX83" s="34"/>
      <c r="BB83" s="34"/>
      <c r="BF83" s="34"/>
      <c r="BJ83" s="34"/>
      <c r="BN83" s="34"/>
      <c r="BR83" s="34"/>
    </row>
    <row r="84" spans="2:70" s="29" customFormat="1" ht="15.75">
      <c r="B84" s="34"/>
      <c r="F84" s="34"/>
      <c r="J84" s="34"/>
      <c r="N84" s="34"/>
      <c r="R84" s="34"/>
      <c r="V84" s="34"/>
      <c r="Z84" s="34"/>
      <c r="AD84" s="34"/>
      <c r="AH84" s="34"/>
      <c r="AL84" s="34"/>
      <c r="AP84" s="34"/>
      <c r="AT84" s="34"/>
      <c r="AX84" s="34"/>
      <c r="BB84" s="34"/>
      <c r="BF84" s="34"/>
      <c r="BJ84" s="34"/>
      <c r="BN84" s="34"/>
      <c r="BR84" s="34"/>
    </row>
    <row r="85" spans="2:70" s="29" customFormat="1" ht="15.75">
      <c r="B85" s="34"/>
      <c r="F85" s="34"/>
      <c r="J85" s="34"/>
      <c r="N85" s="34"/>
      <c r="R85" s="34"/>
      <c r="V85" s="34"/>
      <c r="Z85" s="34"/>
      <c r="AD85" s="34"/>
      <c r="AH85" s="34"/>
      <c r="AL85" s="34"/>
      <c r="AP85" s="34"/>
      <c r="AT85" s="34"/>
      <c r="AX85" s="34"/>
      <c r="BB85" s="34"/>
      <c r="BF85" s="34"/>
      <c r="BJ85" s="34"/>
      <c r="BN85" s="34"/>
      <c r="BR85" s="34"/>
    </row>
    <row r="86" spans="2:70" s="29" customFormat="1" ht="15.75">
      <c r="B86" s="34"/>
      <c r="F86" s="34"/>
      <c r="J86" s="34"/>
      <c r="N86" s="34"/>
      <c r="R86" s="34"/>
      <c r="V86" s="34"/>
      <c r="Z86" s="34"/>
      <c r="AD86" s="34"/>
      <c r="AH86" s="34"/>
      <c r="AL86" s="34"/>
      <c r="AP86" s="34"/>
      <c r="AT86" s="34"/>
      <c r="AX86" s="34"/>
      <c r="BB86" s="34"/>
      <c r="BF86" s="34"/>
      <c r="BJ86" s="34"/>
      <c r="BN86" s="34"/>
      <c r="BR86" s="34"/>
    </row>
    <row r="87" spans="2:70" s="29" customFormat="1" ht="15.75">
      <c r="B87" s="34"/>
      <c r="F87" s="34"/>
      <c r="J87" s="34"/>
      <c r="N87" s="34"/>
      <c r="R87" s="34"/>
      <c r="V87" s="34"/>
      <c r="Z87" s="34"/>
      <c r="AD87" s="34"/>
      <c r="AH87" s="34"/>
      <c r="AL87" s="34"/>
      <c r="AP87" s="34"/>
      <c r="AT87" s="34"/>
      <c r="AX87" s="34"/>
      <c r="BB87" s="34"/>
      <c r="BF87" s="34"/>
      <c r="BJ87" s="34"/>
      <c r="BN87" s="34"/>
      <c r="BR87" s="34"/>
    </row>
    <row r="88" spans="2:70" s="29" customFormat="1" ht="15.75">
      <c r="B88" s="34"/>
      <c r="F88" s="34"/>
      <c r="J88" s="34"/>
      <c r="N88" s="34"/>
      <c r="R88" s="34"/>
      <c r="V88" s="34"/>
      <c r="Z88" s="34"/>
      <c r="AD88" s="34"/>
      <c r="AH88" s="34"/>
      <c r="AL88" s="34"/>
      <c r="AP88" s="34"/>
      <c r="AT88" s="34"/>
      <c r="AX88" s="34"/>
      <c r="BB88" s="34"/>
      <c r="BF88" s="34"/>
      <c r="BJ88" s="34"/>
      <c r="BN88" s="34"/>
      <c r="BR88" s="34"/>
    </row>
    <row r="89" spans="2:70" s="29" customFormat="1" ht="15.75">
      <c r="B89" s="34"/>
      <c r="F89" s="34"/>
      <c r="J89" s="34"/>
      <c r="N89" s="34"/>
      <c r="R89" s="34"/>
      <c r="V89" s="34"/>
      <c r="Z89" s="34"/>
      <c r="AD89" s="34"/>
      <c r="AH89" s="34"/>
      <c r="AL89" s="34"/>
      <c r="AP89" s="34"/>
      <c r="AT89" s="34"/>
      <c r="AX89" s="34"/>
      <c r="BB89" s="34"/>
      <c r="BF89" s="34"/>
      <c r="BJ89" s="34"/>
      <c r="BN89" s="34"/>
      <c r="BR89" s="34"/>
    </row>
    <row r="90" spans="2:70" s="29" customFormat="1" ht="15.75">
      <c r="B90" s="34"/>
      <c r="F90" s="34"/>
      <c r="J90" s="34"/>
      <c r="N90" s="34"/>
      <c r="R90" s="34"/>
      <c r="V90" s="34"/>
      <c r="Z90" s="34"/>
      <c r="AD90" s="34"/>
      <c r="AH90" s="34"/>
      <c r="AL90" s="34"/>
      <c r="AP90" s="34"/>
      <c r="AT90" s="34"/>
      <c r="AX90" s="34"/>
      <c r="BB90" s="34"/>
      <c r="BF90" s="34"/>
      <c r="BJ90" s="34"/>
      <c r="BN90" s="34"/>
      <c r="BR90" s="34"/>
    </row>
    <row r="91" spans="2:70" s="29" customFormat="1" ht="15.75">
      <c r="B91" s="34"/>
      <c r="F91" s="34"/>
      <c r="J91" s="34"/>
      <c r="N91" s="34"/>
      <c r="R91" s="34"/>
      <c r="V91" s="34"/>
      <c r="Z91" s="34"/>
      <c r="AD91" s="34"/>
      <c r="AH91" s="34"/>
      <c r="AL91" s="34"/>
      <c r="AP91" s="34"/>
      <c r="AT91" s="34"/>
      <c r="AX91" s="34"/>
      <c r="BB91" s="34"/>
      <c r="BF91" s="34"/>
      <c r="BJ91" s="34"/>
      <c r="BN91" s="34"/>
      <c r="BR91" s="34"/>
    </row>
    <row r="92" spans="2:70" s="29" customFormat="1" ht="15.75">
      <c r="B92" s="34"/>
      <c r="F92" s="34"/>
      <c r="J92" s="34"/>
      <c r="N92" s="34"/>
      <c r="R92" s="34"/>
      <c r="V92" s="34"/>
      <c r="Z92" s="34"/>
      <c r="AD92" s="34"/>
      <c r="AH92" s="34"/>
      <c r="AL92" s="34"/>
      <c r="AP92" s="34"/>
      <c r="AT92" s="34"/>
      <c r="AX92" s="34"/>
      <c r="BB92" s="34"/>
      <c r="BF92" s="34"/>
      <c r="BJ92" s="34"/>
      <c r="BN92" s="34"/>
      <c r="BR92" s="34"/>
    </row>
    <row r="93" spans="2:70" s="29" customFormat="1" ht="15.75">
      <c r="B93" s="34"/>
      <c r="F93" s="34"/>
      <c r="J93" s="34"/>
      <c r="N93" s="34"/>
      <c r="R93" s="34"/>
      <c r="V93" s="34"/>
      <c r="Z93" s="34"/>
      <c r="AD93" s="34"/>
      <c r="AH93" s="34"/>
      <c r="AL93" s="34"/>
      <c r="AP93" s="34"/>
      <c r="AT93" s="34"/>
      <c r="AX93" s="34"/>
      <c r="BB93" s="34"/>
      <c r="BF93" s="34"/>
      <c r="BJ93" s="34"/>
      <c r="BN93" s="34"/>
      <c r="BR93" s="34"/>
    </row>
    <row r="94" spans="2:70" s="29" customFormat="1" ht="15.75">
      <c r="B94" s="34"/>
      <c r="F94" s="34"/>
      <c r="J94" s="34"/>
      <c r="N94" s="34"/>
      <c r="R94" s="34"/>
      <c r="V94" s="34"/>
      <c r="Z94" s="34"/>
      <c r="AD94" s="34"/>
      <c r="AH94" s="34"/>
      <c r="AL94" s="34"/>
      <c r="AP94" s="34"/>
      <c r="AT94" s="34"/>
      <c r="AX94" s="34"/>
      <c r="BB94" s="34"/>
      <c r="BF94" s="34"/>
      <c r="BJ94" s="34"/>
      <c r="BN94" s="34"/>
      <c r="BR94" s="34"/>
    </row>
    <row r="95" spans="2:70" s="29" customFormat="1" ht="15.75">
      <c r="B95" s="34"/>
      <c r="F95" s="34"/>
      <c r="J95" s="34"/>
      <c r="N95" s="34"/>
      <c r="R95" s="34"/>
      <c r="V95" s="34"/>
      <c r="Z95" s="34"/>
      <c r="AD95" s="34"/>
      <c r="AH95" s="34"/>
      <c r="AL95" s="34"/>
      <c r="AP95" s="34"/>
      <c r="AT95" s="34"/>
      <c r="AX95" s="34"/>
      <c r="BB95" s="34"/>
      <c r="BF95" s="34"/>
      <c r="BJ95" s="34"/>
      <c r="BN95" s="34"/>
      <c r="BR95" s="34"/>
    </row>
    <row r="96" spans="2:70" s="29" customFormat="1" ht="15.75">
      <c r="B96" s="34"/>
      <c r="F96" s="34"/>
      <c r="J96" s="34"/>
      <c r="N96" s="34"/>
      <c r="R96" s="34"/>
      <c r="V96" s="34"/>
      <c r="Z96" s="34"/>
      <c r="AD96" s="34"/>
      <c r="AH96" s="34"/>
      <c r="AL96" s="34"/>
      <c r="AP96" s="34"/>
      <c r="AT96" s="34"/>
      <c r="AX96" s="34"/>
      <c r="BB96" s="34"/>
      <c r="BF96" s="34"/>
      <c r="BJ96" s="34"/>
      <c r="BN96" s="34"/>
      <c r="BR96" s="34"/>
    </row>
    <row r="97" spans="2:70" s="29" customFormat="1" ht="15.75">
      <c r="B97" s="34"/>
      <c r="F97" s="34"/>
      <c r="J97" s="34"/>
      <c r="N97" s="34"/>
      <c r="R97" s="34"/>
      <c r="V97" s="34"/>
      <c r="Z97" s="34"/>
      <c r="AD97" s="34"/>
      <c r="AH97" s="34"/>
      <c r="AL97" s="34"/>
      <c r="AP97" s="34"/>
      <c r="AT97" s="34"/>
      <c r="AX97" s="34"/>
      <c r="BB97" s="34"/>
      <c r="BF97" s="34"/>
      <c r="BJ97" s="34"/>
      <c r="BN97" s="34"/>
      <c r="BR97" s="34"/>
    </row>
    <row r="98" spans="2:70" s="29" customFormat="1" ht="15.75">
      <c r="B98" s="34"/>
      <c r="F98" s="34"/>
      <c r="J98" s="34"/>
      <c r="N98" s="34"/>
      <c r="R98" s="34"/>
      <c r="V98" s="34"/>
      <c r="Z98" s="34"/>
      <c r="AD98" s="34"/>
      <c r="AH98" s="34"/>
      <c r="AL98" s="34"/>
      <c r="AP98" s="34"/>
      <c r="AT98" s="34"/>
      <c r="AX98" s="34"/>
      <c r="BB98" s="34"/>
      <c r="BF98" s="34"/>
      <c r="BJ98" s="34"/>
      <c r="BN98" s="34"/>
      <c r="BR98" s="34"/>
    </row>
    <row r="99" spans="2:70" s="29" customFormat="1" ht="15.75">
      <c r="B99" s="34"/>
      <c r="F99" s="34"/>
      <c r="J99" s="34"/>
      <c r="N99" s="34"/>
      <c r="R99" s="34"/>
      <c r="V99" s="34"/>
      <c r="Z99" s="34"/>
      <c r="AD99" s="34"/>
      <c r="AH99" s="34"/>
      <c r="AL99" s="34"/>
      <c r="AP99" s="34"/>
      <c r="AT99" s="34"/>
      <c r="AX99" s="34"/>
      <c r="BB99" s="34"/>
      <c r="BF99" s="34"/>
      <c r="BJ99" s="34"/>
      <c r="BN99" s="34"/>
      <c r="BR99" s="34"/>
    </row>
    <row r="100" spans="2:70" s="29" customFormat="1" ht="15.75">
      <c r="B100" s="34"/>
      <c r="F100" s="34"/>
      <c r="J100" s="34"/>
      <c r="N100" s="34"/>
      <c r="R100" s="34"/>
      <c r="V100" s="34"/>
      <c r="Z100" s="34"/>
      <c r="AD100" s="34"/>
      <c r="AH100" s="34"/>
      <c r="AL100" s="34"/>
      <c r="AP100" s="34"/>
      <c r="AT100" s="34"/>
      <c r="AX100" s="34"/>
      <c r="BB100" s="34"/>
      <c r="BF100" s="34"/>
      <c r="BJ100" s="34"/>
      <c r="BN100" s="34"/>
      <c r="BR100" s="34"/>
    </row>
    <row r="101" spans="2:70" s="29" customFormat="1" ht="15.75">
      <c r="B101" s="34"/>
      <c r="F101" s="34"/>
      <c r="J101" s="34"/>
      <c r="N101" s="34"/>
      <c r="R101" s="34"/>
      <c r="V101" s="34"/>
      <c r="Z101" s="34"/>
      <c r="AD101" s="34"/>
      <c r="AH101" s="34"/>
      <c r="AL101" s="34"/>
      <c r="AP101" s="34"/>
      <c r="AT101" s="34"/>
      <c r="AX101" s="34"/>
      <c r="BB101" s="34"/>
      <c r="BF101" s="34"/>
      <c r="BJ101" s="34"/>
      <c r="BN101" s="34"/>
      <c r="BR101" s="34"/>
    </row>
    <row r="102" spans="2:70" s="29" customFormat="1" ht="15.75">
      <c r="B102" s="34"/>
      <c r="F102" s="34"/>
      <c r="J102" s="34"/>
      <c r="N102" s="34"/>
      <c r="R102" s="34"/>
      <c r="V102" s="34"/>
      <c r="Z102" s="34"/>
      <c r="AD102" s="34"/>
      <c r="AH102" s="34"/>
      <c r="AL102" s="34"/>
      <c r="AP102" s="34"/>
      <c r="AT102" s="34"/>
      <c r="AX102" s="34"/>
      <c r="BB102" s="34"/>
      <c r="BF102" s="34"/>
      <c r="BJ102" s="34"/>
      <c r="BN102" s="34"/>
      <c r="BR102" s="34"/>
    </row>
    <row r="103" spans="2:70" s="29" customFormat="1" ht="15.75">
      <c r="B103" s="34"/>
      <c r="F103" s="34"/>
      <c r="J103" s="34"/>
      <c r="N103" s="34"/>
      <c r="R103" s="34"/>
      <c r="V103" s="34"/>
      <c r="Z103" s="34"/>
      <c r="AD103" s="34"/>
      <c r="AH103" s="34"/>
      <c r="AL103" s="34"/>
      <c r="AP103" s="34"/>
      <c r="AT103" s="34"/>
      <c r="AX103" s="34"/>
      <c r="BB103" s="34"/>
      <c r="BF103" s="34"/>
      <c r="BJ103" s="34"/>
      <c r="BN103" s="34"/>
      <c r="BR103" s="34"/>
    </row>
    <row r="104" spans="2:70" s="29" customFormat="1" ht="15.75">
      <c r="B104" s="34"/>
      <c r="F104" s="34"/>
      <c r="J104" s="34"/>
      <c r="N104" s="34"/>
      <c r="R104" s="34"/>
      <c r="V104" s="34"/>
      <c r="Z104" s="34"/>
      <c r="AD104" s="34"/>
      <c r="AH104" s="34"/>
      <c r="AL104" s="34"/>
      <c r="AP104" s="34"/>
      <c r="AT104" s="34"/>
      <c r="AX104" s="34"/>
      <c r="BB104" s="34"/>
      <c r="BF104" s="34"/>
      <c r="BJ104" s="34"/>
      <c r="BN104" s="34"/>
      <c r="BR104" s="34"/>
    </row>
    <row r="105" spans="2:70" s="29" customFormat="1" ht="15.75">
      <c r="B105" s="34"/>
      <c r="F105" s="34"/>
      <c r="J105" s="34"/>
      <c r="N105" s="34"/>
      <c r="R105" s="34"/>
      <c r="V105" s="34"/>
      <c r="Z105" s="34"/>
      <c r="AD105" s="34"/>
      <c r="AH105" s="34"/>
      <c r="AL105" s="34"/>
      <c r="AP105" s="34"/>
      <c r="AT105" s="34"/>
      <c r="AX105" s="34"/>
      <c r="BB105" s="34"/>
      <c r="BF105" s="34"/>
      <c r="BJ105" s="34"/>
      <c r="BN105" s="34"/>
      <c r="BR105" s="34"/>
    </row>
    <row r="106" spans="2:70" s="29" customFormat="1" ht="15.75">
      <c r="B106" s="34"/>
      <c r="F106" s="34"/>
      <c r="J106" s="34"/>
      <c r="N106" s="34"/>
      <c r="R106" s="34"/>
      <c r="V106" s="34"/>
      <c r="Z106" s="34"/>
      <c r="AD106" s="34"/>
      <c r="AH106" s="34"/>
      <c r="AL106" s="34"/>
      <c r="AP106" s="34"/>
      <c r="AT106" s="34"/>
      <c r="AX106" s="34"/>
      <c r="BB106" s="34"/>
      <c r="BF106" s="34"/>
      <c r="BJ106" s="34"/>
      <c r="BN106" s="34"/>
      <c r="BR106" s="34"/>
    </row>
    <row r="107" spans="2:70" s="29" customFormat="1" ht="15.75">
      <c r="B107" s="34"/>
      <c r="F107" s="34"/>
      <c r="J107" s="34"/>
      <c r="N107" s="34"/>
      <c r="R107" s="34"/>
      <c r="V107" s="34"/>
      <c r="Z107" s="34"/>
      <c r="AD107" s="34"/>
      <c r="AH107" s="34"/>
      <c r="AL107" s="34"/>
      <c r="AP107" s="34"/>
      <c r="AT107" s="34"/>
      <c r="AX107" s="34"/>
      <c r="BB107" s="34"/>
      <c r="BF107" s="34"/>
      <c r="BJ107" s="34"/>
      <c r="BN107" s="34"/>
      <c r="BR107" s="34"/>
    </row>
    <row r="108" spans="2:70" s="29" customFormat="1" ht="15.75">
      <c r="B108" s="34"/>
      <c r="F108" s="34"/>
      <c r="J108" s="34"/>
      <c r="N108" s="34"/>
      <c r="R108" s="34"/>
      <c r="V108" s="34"/>
      <c r="Z108" s="34"/>
      <c r="AD108" s="34"/>
      <c r="AH108" s="34"/>
      <c r="AL108" s="34"/>
      <c r="AP108" s="34"/>
      <c r="AT108" s="34"/>
      <c r="AX108" s="34"/>
      <c r="BB108" s="34"/>
      <c r="BF108" s="34"/>
      <c r="BJ108" s="34"/>
      <c r="BN108" s="34"/>
      <c r="BR108" s="34"/>
    </row>
    <row r="109" spans="2:70" s="29" customFormat="1" ht="15.75">
      <c r="B109" s="34"/>
      <c r="F109" s="34"/>
      <c r="J109" s="34"/>
      <c r="N109" s="34"/>
      <c r="R109" s="34"/>
      <c r="V109" s="34"/>
      <c r="Z109" s="34"/>
      <c r="AD109" s="34"/>
      <c r="AH109" s="34"/>
      <c r="AL109" s="34"/>
      <c r="AP109" s="34"/>
      <c r="AT109" s="34"/>
      <c r="AX109" s="34"/>
      <c r="BB109" s="34"/>
      <c r="BF109" s="34"/>
      <c r="BJ109" s="34"/>
      <c r="BN109" s="34"/>
      <c r="BR109" s="34"/>
    </row>
    <row r="110" spans="2:70" s="29" customFormat="1" ht="15.75">
      <c r="B110" s="34"/>
      <c r="F110" s="34"/>
      <c r="J110" s="34"/>
      <c r="N110" s="34"/>
      <c r="R110" s="34"/>
      <c r="V110" s="34"/>
      <c r="Z110" s="34"/>
      <c r="AD110" s="34"/>
      <c r="AH110" s="34"/>
      <c r="AL110" s="34"/>
      <c r="AP110" s="34"/>
      <c r="AT110" s="34"/>
      <c r="AX110" s="34"/>
      <c r="BB110" s="34"/>
      <c r="BF110" s="34"/>
      <c r="BJ110" s="34"/>
      <c r="BN110" s="34"/>
      <c r="BR110" s="34"/>
    </row>
    <row r="111" spans="2:70" s="29" customFormat="1" ht="15.75">
      <c r="B111" s="34"/>
      <c r="F111" s="34"/>
      <c r="J111" s="34"/>
      <c r="N111" s="34"/>
      <c r="R111" s="34"/>
      <c r="V111" s="34"/>
      <c r="Z111" s="34"/>
      <c r="AD111" s="34"/>
      <c r="AH111" s="34"/>
      <c r="AL111" s="34"/>
      <c r="AP111" s="34"/>
      <c r="AT111" s="34"/>
      <c r="AX111" s="34"/>
      <c r="BB111" s="34"/>
      <c r="BF111" s="34"/>
      <c r="BJ111" s="34"/>
      <c r="BN111" s="34"/>
      <c r="BR111" s="34"/>
    </row>
    <row r="112" spans="2:70" s="29" customFormat="1" ht="15.75">
      <c r="B112" s="34"/>
      <c r="F112" s="34"/>
      <c r="J112" s="34"/>
      <c r="N112" s="34"/>
      <c r="R112" s="34"/>
      <c r="V112" s="34"/>
      <c r="Z112" s="34"/>
      <c r="AD112" s="34"/>
      <c r="AH112" s="34"/>
      <c r="AL112" s="34"/>
      <c r="AP112" s="34"/>
      <c r="AT112" s="34"/>
      <c r="AX112" s="34"/>
      <c r="BB112" s="34"/>
      <c r="BF112" s="34"/>
      <c r="BJ112" s="34"/>
      <c r="BN112" s="34"/>
      <c r="BR112" s="34"/>
    </row>
    <row r="113" spans="2:70" s="29" customFormat="1" ht="15.75">
      <c r="B113" s="34"/>
      <c r="F113" s="34"/>
      <c r="J113" s="34"/>
      <c r="N113" s="34"/>
      <c r="R113" s="34"/>
      <c r="V113" s="34"/>
      <c r="Z113" s="34"/>
      <c r="AD113" s="34"/>
      <c r="AH113" s="34"/>
      <c r="AL113" s="34"/>
      <c r="AP113" s="34"/>
      <c r="AT113" s="34"/>
      <c r="AX113" s="34"/>
      <c r="BB113" s="34"/>
      <c r="BF113" s="34"/>
      <c r="BJ113" s="34"/>
      <c r="BN113" s="34"/>
      <c r="BR113" s="34"/>
    </row>
    <row r="114" spans="2:70" s="29" customFormat="1" ht="15.75">
      <c r="B114" s="34"/>
      <c r="F114" s="34"/>
      <c r="J114" s="34"/>
      <c r="N114" s="34"/>
      <c r="R114" s="34"/>
      <c r="V114" s="34"/>
      <c r="Z114" s="34"/>
      <c r="AD114" s="34"/>
      <c r="AH114" s="34"/>
      <c r="AL114" s="34"/>
      <c r="AP114" s="34"/>
      <c r="AT114" s="34"/>
      <c r="AX114" s="34"/>
      <c r="BB114" s="34"/>
      <c r="BF114" s="34"/>
      <c r="BJ114" s="34"/>
      <c r="BN114" s="34"/>
      <c r="BR114" s="34"/>
    </row>
    <row r="115" spans="2:70" s="29" customFormat="1" ht="15.75">
      <c r="B115" s="34"/>
      <c r="F115" s="34"/>
      <c r="J115" s="34"/>
      <c r="N115" s="34"/>
      <c r="R115" s="34"/>
      <c r="V115" s="34"/>
      <c r="Z115" s="34"/>
      <c r="AD115" s="34"/>
      <c r="AH115" s="34"/>
      <c r="AL115" s="34"/>
      <c r="AP115" s="34"/>
      <c r="AT115" s="34"/>
      <c r="AX115" s="34"/>
      <c r="BB115" s="34"/>
      <c r="BF115" s="34"/>
      <c r="BJ115" s="34"/>
      <c r="BN115" s="34"/>
      <c r="BR115" s="34"/>
    </row>
    <row r="116" spans="2:70" s="29" customFormat="1" ht="15.75">
      <c r="B116" s="34"/>
      <c r="F116" s="34"/>
      <c r="J116" s="34"/>
      <c r="N116" s="34"/>
      <c r="R116" s="34"/>
      <c r="V116" s="34"/>
      <c r="Z116" s="34"/>
      <c r="AD116" s="34"/>
      <c r="AH116" s="34"/>
      <c r="AL116" s="34"/>
      <c r="AP116" s="34"/>
      <c r="AT116" s="34"/>
      <c r="AX116" s="34"/>
      <c r="BB116" s="34"/>
      <c r="BF116" s="34"/>
      <c r="BJ116" s="34"/>
      <c r="BN116" s="34"/>
      <c r="BR116" s="34"/>
    </row>
    <row r="117" spans="2:70" s="29" customFormat="1" ht="15.75">
      <c r="B117" s="34"/>
      <c r="F117" s="34"/>
      <c r="J117" s="34"/>
      <c r="N117" s="34"/>
      <c r="R117" s="34"/>
      <c r="V117" s="34"/>
      <c r="Z117" s="34"/>
      <c r="AD117" s="34"/>
      <c r="AH117" s="34"/>
      <c r="AL117" s="34"/>
      <c r="AP117" s="34"/>
      <c r="AT117" s="34"/>
      <c r="AX117" s="34"/>
      <c r="BB117" s="34"/>
      <c r="BF117" s="34"/>
      <c r="BJ117" s="34"/>
      <c r="BN117" s="34"/>
      <c r="BR117" s="34"/>
    </row>
    <row r="118" spans="2:70" s="29" customFormat="1" ht="15.75">
      <c r="B118" s="34"/>
      <c r="F118" s="34"/>
      <c r="J118" s="34"/>
      <c r="N118" s="34"/>
      <c r="R118" s="34"/>
      <c r="V118" s="34"/>
      <c r="Z118" s="34"/>
      <c r="AD118" s="34"/>
      <c r="AH118" s="34"/>
      <c r="AL118" s="34"/>
      <c r="AP118" s="34"/>
      <c r="AT118" s="34"/>
      <c r="AX118" s="34"/>
      <c r="BB118" s="34"/>
      <c r="BF118" s="34"/>
      <c r="BJ118" s="34"/>
      <c r="BN118" s="34"/>
      <c r="BR118" s="34"/>
    </row>
    <row r="119" spans="2:70" s="29" customFormat="1" ht="15.75">
      <c r="B119" s="34"/>
      <c r="F119" s="34"/>
      <c r="J119" s="34"/>
      <c r="N119" s="34"/>
      <c r="R119" s="34"/>
      <c r="V119" s="34"/>
      <c r="Z119" s="34"/>
      <c r="AD119" s="34"/>
      <c r="AH119" s="34"/>
      <c r="AL119" s="34"/>
      <c r="AP119" s="34"/>
      <c r="AT119" s="34"/>
      <c r="AX119" s="34"/>
      <c r="BB119" s="34"/>
      <c r="BF119" s="34"/>
      <c r="BJ119" s="34"/>
      <c r="BN119" s="34"/>
      <c r="BR119" s="34"/>
    </row>
    <row r="120" spans="2:70" s="29" customFormat="1" ht="15.75">
      <c r="B120" s="34"/>
      <c r="F120" s="34"/>
      <c r="J120" s="34"/>
      <c r="N120" s="34"/>
      <c r="R120" s="34"/>
      <c r="V120" s="34"/>
      <c r="Z120" s="34"/>
      <c r="AD120" s="34"/>
      <c r="AH120" s="34"/>
      <c r="AL120" s="34"/>
      <c r="AP120" s="34"/>
      <c r="AT120" s="34"/>
      <c r="AX120" s="34"/>
      <c r="BB120" s="34"/>
      <c r="BF120" s="34"/>
      <c r="BJ120" s="34"/>
      <c r="BN120" s="34"/>
      <c r="BR120" s="34"/>
    </row>
    <row r="121" spans="2:70" s="29" customFormat="1" ht="15.75">
      <c r="B121" s="34"/>
      <c r="F121" s="34"/>
      <c r="J121" s="34"/>
      <c r="N121" s="34"/>
      <c r="R121" s="34"/>
      <c r="V121" s="34"/>
      <c r="Z121" s="34"/>
      <c r="AD121" s="34"/>
      <c r="AH121" s="34"/>
      <c r="AL121" s="34"/>
      <c r="AP121" s="34"/>
      <c r="AT121" s="34"/>
      <c r="AX121" s="34"/>
      <c r="BB121" s="34"/>
      <c r="BF121" s="34"/>
      <c r="BJ121" s="34"/>
      <c r="BN121" s="34"/>
      <c r="BR121" s="34"/>
    </row>
    <row r="122" spans="2:70" s="29" customFormat="1" ht="15.75">
      <c r="B122" s="34"/>
      <c r="F122" s="34"/>
      <c r="J122" s="34"/>
      <c r="N122" s="34"/>
      <c r="R122" s="34"/>
      <c r="V122" s="34"/>
      <c r="Z122" s="34"/>
      <c r="AD122" s="34"/>
      <c r="AH122" s="34"/>
      <c r="AL122" s="34"/>
      <c r="AP122" s="34"/>
      <c r="AT122" s="34"/>
      <c r="AX122" s="34"/>
      <c r="BB122" s="34"/>
      <c r="BF122" s="34"/>
      <c r="BJ122" s="34"/>
      <c r="BN122" s="34"/>
      <c r="BR122" s="34"/>
    </row>
    <row r="123" spans="2:70" s="29" customFormat="1" ht="15.75">
      <c r="B123" s="34"/>
      <c r="F123" s="34"/>
      <c r="J123" s="34"/>
      <c r="N123" s="34"/>
      <c r="R123" s="34"/>
      <c r="V123" s="34"/>
      <c r="Z123" s="34"/>
      <c r="AD123" s="34"/>
      <c r="AH123" s="34"/>
      <c r="AL123" s="34"/>
      <c r="AP123" s="34"/>
      <c r="AT123" s="34"/>
      <c r="AX123" s="34"/>
      <c r="BB123" s="34"/>
      <c r="BF123" s="34"/>
      <c r="BJ123" s="34"/>
      <c r="BN123" s="34"/>
      <c r="BR123" s="34"/>
    </row>
    <row r="124" spans="2:70" s="29" customFormat="1" ht="15.75">
      <c r="B124" s="34"/>
      <c r="F124" s="34"/>
      <c r="J124" s="34"/>
      <c r="N124" s="34"/>
      <c r="R124" s="34"/>
      <c r="V124" s="34"/>
      <c r="Z124" s="34"/>
      <c r="AD124" s="34"/>
      <c r="AH124" s="34"/>
      <c r="AL124" s="34"/>
      <c r="AP124" s="34"/>
      <c r="AT124" s="34"/>
      <c r="AX124" s="34"/>
      <c r="BB124" s="34"/>
      <c r="BF124" s="34"/>
      <c r="BJ124" s="34"/>
      <c r="BN124" s="34"/>
      <c r="BR124" s="34"/>
    </row>
    <row r="125" spans="2:70" s="29" customFormat="1" ht="15.75">
      <c r="B125" s="34"/>
      <c r="F125" s="34"/>
      <c r="J125" s="34"/>
      <c r="N125" s="34"/>
      <c r="R125" s="34"/>
      <c r="V125" s="34"/>
      <c r="Z125" s="34"/>
      <c r="AD125" s="34"/>
      <c r="AH125" s="34"/>
      <c r="AL125" s="34"/>
      <c r="AP125" s="34"/>
      <c r="AT125" s="34"/>
      <c r="AX125" s="34"/>
      <c r="BB125" s="34"/>
      <c r="BF125" s="34"/>
      <c r="BJ125" s="34"/>
      <c r="BN125" s="34"/>
      <c r="BR125" s="34"/>
    </row>
    <row r="126" spans="2:70" s="29" customFormat="1" ht="15.75">
      <c r="B126" s="34"/>
      <c r="F126" s="34"/>
      <c r="J126" s="34"/>
      <c r="N126" s="34"/>
      <c r="R126" s="34"/>
      <c r="V126" s="34"/>
      <c r="Z126" s="34"/>
      <c r="AD126" s="34"/>
      <c r="AH126" s="34"/>
      <c r="AL126" s="34"/>
      <c r="AP126" s="34"/>
      <c r="AT126" s="34"/>
      <c r="AX126" s="34"/>
      <c r="BB126" s="34"/>
      <c r="BF126" s="34"/>
      <c r="BJ126" s="34"/>
      <c r="BN126" s="34"/>
      <c r="BR126" s="34"/>
    </row>
    <row r="127" spans="2:70" s="29" customFormat="1" ht="15.75">
      <c r="B127" s="34"/>
      <c r="F127" s="34"/>
      <c r="J127" s="34"/>
      <c r="N127" s="34"/>
      <c r="R127" s="34"/>
      <c r="V127" s="34"/>
      <c r="Z127" s="34"/>
      <c r="AD127" s="34"/>
      <c r="AH127" s="34"/>
      <c r="AL127" s="34"/>
      <c r="AP127" s="34"/>
      <c r="AT127" s="34"/>
      <c r="AX127" s="34"/>
      <c r="BB127" s="34"/>
      <c r="BF127" s="34"/>
      <c r="BJ127" s="34"/>
      <c r="BN127" s="34"/>
      <c r="BR127" s="34"/>
    </row>
    <row r="128" spans="2:70" s="29" customFormat="1" ht="15.75">
      <c r="B128" s="34"/>
      <c r="F128" s="34"/>
      <c r="J128" s="34"/>
      <c r="N128" s="34"/>
      <c r="R128" s="34"/>
      <c r="V128" s="34"/>
      <c r="Z128" s="34"/>
      <c r="AD128" s="34"/>
      <c r="AH128" s="34"/>
      <c r="AL128" s="34"/>
      <c r="AP128" s="34"/>
      <c r="AT128" s="34"/>
      <c r="AX128" s="34"/>
      <c r="BB128" s="34"/>
      <c r="BF128" s="34"/>
      <c r="BJ128" s="34"/>
      <c r="BN128" s="34"/>
      <c r="BR128" s="34"/>
    </row>
    <row r="129" spans="2:70" s="29" customFormat="1" ht="15.75">
      <c r="B129" s="34"/>
      <c r="F129" s="34"/>
      <c r="J129" s="34"/>
      <c r="N129" s="34"/>
      <c r="R129" s="34"/>
      <c r="V129" s="34"/>
      <c r="Z129" s="34"/>
      <c r="AD129" s="34"/>
      <c r="AH129" s="34"/>
      <c r="AL129" s="34"/>
      <c r="AP129" s="34"/>
      <c r="AT129" s="34"/>
      <c r="AX129" s="34"/>
      <c r="BB129" s="34"/>
      <c r="BF129" s="34"/>
      <c r="BJ129" s="34"/>
      <c r="BN129" s="34"/>
      <c r="BR129" s="34"/>
    </row>
    <row r="130" spans="2:70" s="29" customFormat="1" ht="15.75">
      <c r="B130" s="34"/>
      <c r="F130" s="34"/>
      <c r="J130" s="34"/>
      <c r="N130" s="34"/>
      <c r="R130" s="34"/>
      <c r="V130" s="34"/>
      <c r="Z130" s="34"/>
      <c r="AD130" s="34"/>
      <c r="AH130" s="34"/>
      <c r="AL130" s="34"/>
      <c r="AP130" s="34"/>
      <c r="AT130" s="34"/>
      <c r="AX130" s="34"/>
      <c r="BB130" s="34"/>
      <c r="BF130" s="34"/>
      <c r="BJ130" s="34"/>
      <c r="BN130" s="34"/>
      <c r="BR130" s="34"/>
    </row>
    <row r="131" spans="2:70" s="29" customFormat="1" ht="15.75">
      <c r="B131" s="34"/>
      <c r="F131" s="34"/>
      <c r="J131" s="34"/>
      <c r="N131" s="34"/>
      <c r="R131" s="34"/>
      <c r="V131" s="34"/>
      <c r="Z131" s="34"/>
      <c r="AD131" s="34"/>
      <c r="AH131" s="34"/>
      <c r="AL131" s="34"/>
      <c r="AP131" s="34"/>
      <c r="AT131" s="34"/>
      <c r="AX131" s="34"/>
      <c r="BB131" s="34"/>
      <c r="BF131" s="34"/>
      <c r="BJ131" s="34"/>
      <c r="BN131" s="34"/>
      <c r="BR131" s="34"/>
    </row>
    <row r="132" spans="2:70" s="29" customFormat="1" ht="15.75">
      <c r="B132" s="34"/>
      <c r="F132" s="34"/>
      <c r="J132" s="34"/>
      <c r="N132" s="34"/>
      <c r="R132" s="34"/>
      <c r="V132" s="34"/>
      <c r="Z132" s="34"/>
      <c r="AD132" s="34"/>
      <c r="AH132" s="34"/>
      <c r="AL132" s="34"/>
      <c r="AP132" s="34"/>
      <c r="AT132" s="34"/>
      <c r="AX132" s="34"/>
      <c r="BB132" s="34"/>
      <c r="BF132" s="34"/>
      <c r="BJ132" s="34"/>
      <c r="BN132" s="34"/>
      <c r="BR132" s="34"/>
    </row>
    <row r="133" spans="2:70" s="29" customFormat="1" ht="15.75">
      <c r="B133" s="34"/>
      <c r="F133" s="34"/>
      <c r="J133" s="34"/>
      <c r="N133" s="34"/>
      <c r="R133" s="34"/>
      <c r="V133" s="34"/>
      <c r="Z133" s="34"/>
      <c r="AD133" s="34"/>
      <c r="AH133" s="34"/>
      <c r="AL133" s="34"/>
      <c r="AP133" s="34"/>
      <c r="AT133" s="34"/>
      <c r="AX133" s="34"/>
      <c r="BB133" s="34"/>
      <c r="BF133" s="34"/>
      <c r="BJ133" s="34"/>
      <c r="BN133" s="34"/>
      <c r="BR133" s="34"/>
    </row>
    <row r="134" spans="2:70" s="29" customFormat="1" ht="15.75">
      <c r="B134" s="34"/>
      <c r="F134" s="34"/>
      <c r="J134" s="34"/>
      <c r="N134" s="34"/>
      <c r="R134" s="34"/>
      <c r="V134" s="34"/>
      <c r="Z134" s="34"/>
      <c r="AD134" s="34"/>
      <c r="AH134" s="34"/>
      <c r="AL134" s="34"/>
      <c r="AP134" s="34"/>
      <c r="AT134" s="34"/>
      <c r="AX134" s="34"/>
      <c r="BB134" s="34"/>
      <c r="BF134" s="34"/>
      <c r="BJ134" s="34"/>
      <c r="BN134" s="34"/>
      <c r="BR134" s="34"/>
    </row>
    <row r="135" spans="2:70" s="29" customFormat="1" ht="15.75">
      <c r="B135" s="34"/>
      <c r="F135" s="34"/>
      <c r="J135" s="34"/>
      <c r="N135" s="34"/>
      <c r="R135" s="34"/>
      <c r="V135" s="34"/>
      <c r="Z135" s="34"/>
      <c r="AD135" s="34"/>
      <c r="AH135" s="34"/>
      <c r="AL135" s="34"/>
      <c r="AP135" s="34"/>
      <c r="AT135" s="34"/>
      <c r="AX135" s="34"/>
      <c r="BB135" s="34"/>
      <c r="BF135" s="34"/>
      <c r="BJ135" s="34"/>
      <c r="BN135" s="34"/>
      <c r="BR135" s="34"/>
    </row>
    <row r="136" spans="2:70" s="29" customFormat="1" ht="15.75">
      <c r="B136" s="34"/>
      <c r="F136" s="34"/>
      <c r="J136" s="34"/>
      <c r="N136" s="34"/>
      <c r="R136" s="34"/>
      <c r="V136" s="34"/>
      <c r="Z136" s="34"/>
      <c r="AD136" s="34"/>
      <c r="AH136" s="34"/>
      <c r="AL136" s="34"/>
      <c r="AP136" s="34"/>
      <c r="AT136" s="34"/>
      <c r="AX136" s="34"/>
      <c r="BB136" s="34"/>
      <c r="BF136" s="34"/>
      <c r="BJ136" s="34"/>
      <c r="BN136" s="34"/>
      <c r="BR136" s="34"/>
    </row>
    <row r="137" spans="2:70" s="29" customFormat="1" ht="15.75">
      <c r="B137" s="34"/>
      <c r="F137" s="34"/>
      <c r="J137" s="34"/>
      <c r="N137" s="34"/>
      <c r="R137" s="34"/>
      <c r="V137" s="34"/>
      <c r="Z137" s="34"/>
      <c r="AD137" s="34"/>
      <c r="AH137" s="34"/>
      <c r="AL137" s="34"/>
      <c r="AP137" s="34"/>
      <c r="AT137" s="34"/>
      <c r="AX137" s="34"/>
      <c r="BB137" s="34"/>
      <c r="BF137" s="34"/>
      <c r="BJ137" s="34"/>
      <c r="BN137" s="34"/>
      <c r="BR137" s="34"/>
    </row>
    <row r="138" spans="2:70" s="29" customFormat="1" ht="15.75">
      <c r="B138" s="34"/>
      <c r="F138" s="34"/>
      <c r="J138" s="34"/>
      <c r="N138" s="34"/>
      <c r="R138" s="34"/>
      <c r="V138" s="34"/>
      <c r="Z138" s="34"/>
      <c r="AD138" s="34"/>
      <c r="AH138" s="34"/>
      <c r="AL138" s="34"/>
      <c r="AP138" s="34"/>
      <c r="AT138" s="34"/>
      <c r="AX138" s="34"/>
      <c r="BB138" s="34"/>
      <c r="BF138" s="34"/>
      <c r="BJ138" s="34"/>
      <c r="BN138" s="34"/>
      <c r="BR138" s="34"/>
    </row>
    <row r="139" spans="2:70" s="29" customFormat="1" ht="15.75">
      <c r="B139" s="34"/>
      <c r="F139" s="34"/>
      <c r="J139" s="34"/>
      <c r="N139" s="34"/>
      <c r="R139" s="34"/>
      <c r="V139" s="34"/>
      <c r="Z139" s="34"/>
      <c r="AD139" s="34"/>
      <c r="AH139" s="34"/>
      <c r="AL139" s="34"/>
      <c r="AP139" s="34"/>
      <c r="AT139" s="34"/>
      <c r="AX139" s="34"/>
      <c r="BB139" s="34"/>
      <c r="BF139" s="34"/>
      <c r="BJ139" s="34"/>
      <c r="BN139" s="34"/>
      <c r="BR139" s="34"/>
    </row>
    <row r="140" spans="2:70" s="29" customFormat="1" ht="15.75">
      <c r="B140" s="34"/>
      <c r="F140" s="34"/>
      <c r="J140" s="34"/>
      <c r="N140" s="34"/>
      <c r="R140" s="34"/>
      <c r="V140" s="34"/>
      <c r="Z140" s="34"/>
      <c r="AD140" s="34"/>
      <c r="AH140" s="34"/>
      <c r="AL140" s="34"/>
      <c r="AP140" s="34"/>
      <c r="AT140" s="34"/>
      <c r="AX140" s="34"/>
      <c r="BB140" s="34"/>
      <c r="BF140" s="34"/>
      <c r="BJ140" s="34"/>
      <c r="BN140" s="34"/>
      <c r="BR140" s="34"/>
    </row>
    <row r="141" spans="2:70" s="29" customFormat="1" ht="15.75">
      <c r="B141" s="34"/>
      <c r="F141" s="34"/>
      <c r="J141" s="34"/>
      <c r="N141" s="34"/>
      <c r="R141" s="34"/>
      <c r="V141" s="34"/>
      <c r="Z141" s="34"/>
      <c r="AD141" s="34"/>
      <c r="AH141" s="34"/>
      <c r="AL141" s="34"/>
      <c r="AP141" s="34"/>
      <c r="AT141" s="34"/>
      <c r="AX141" s="34"/>
      <c r="BB141" s="34"/>
      <c r="BF141" s="34"/>
      <c r="BJ141" s="34"/>
      <c r="BN141" s="34"/>
      <c r="BR141" s="34"/>
    </row>
    <row r="142" spans="2:70" s="29" customFormat="1" ht="15.75">
      <c r="B142" s="34"/>
      <c r="F142" s="34"/>
      <c r="J142" s="34"/>
      <c r="N142" s="34"/>
      <c r="R142" s="34"/>
      <c r="V142" s="34"/>
      <c r="Z142" s="34"/>
      <c r="AD142" s="34"/>
      <c r="AH142" s="34"/>
      <c r="AL142" s="34"/>
      <c r="AP142" s="34"/>
      <c r="AT142" s="34"/>
      <c r="AX142" s="34"/>
      <c r="BB142" s="34"/>
      <c r="BF142" s="34"/>
      <c r="BJ142" s="34"/>
      <c r="BN142" s="34"/>
      <c r="BR142" s="34"/>
    </row>
    <row r="143" spans="2:70" s="29" customFormat="1" ht="15.75">
      <c r="B143" s="34"/>
      <c r="F143" s="34"/>
      <c r="J143" s="34"/>
      <c r="N143" s="34"/>
      <c r="R143" s="34"/>
      <c r="V143" s="34"/>
      <c r="Z143" s="34"/>
      <c r="AD143" s="34"/>
      <c r="AH143" s="34"/>
      <c r="AL143" s="34"/>
      <c r="AP143" s="34"/>
      <c r="AT143" s="34"/>
      <c r="AX143" s="34"/>
      <c r="BB143" s="34"/>
      <c r="BF143" s="34"/>
      <c r="BJ143" s="34"/>
      <c r="BN143" s="34"/>
      <c r="BR143" s="34"/>
    </row>
    <row r="144" spans="2:70" s="29" customFormat="1" ht="15.75">
      <c r="B144" s="34"/>
      <c r="F144" s="34"/>
      <c r="J144" s="34"/>
      <c r="N144" s="34"/>
      <c r="R144" s="34"/>
      <c r="V144" s="34"/>
      <c r="Z144" s="34"/>
      <c r="AD144" s="34"/>
      <c r="AH144" s="34"/>
      <c r="AL144" s="34"/>
      <c r="AP144" s="34"/>
      <c r="AT144" s="34"/>
      <c r="AX144" s="34"/>
      <c r="BB144" s="34"/>
      <c r="BF144" s="34"/>
      <c r="BJ144" s="34"/>
      <c r="BN144" s="34"/>
      <c r="BR144" s="34"/>
    </row>
    <row r="145" spans="2:70" s="29" customFormat="1" ht="15.75">
      <c r="B145" s="34"/>
      <c r="F145" s="34"/>
      <c r="J145" s="34"/>
      <c r="N145" s="34"/>
      <c r="R145" s="34"/>
      <c r="V145" s="34"/>
      <c r="Z145" s="34"/>
      <c r="AD145" s="34"/>
      <c r="AH145" s="34"/>
      <c r="AL145" s="34"/>
      <c r="AP145" s="34"/>
      <c r="AT145" s="34"/>
      <c r="AX145" s="34"/>
      <c r="BB145" s="34"/>
      <c r="BF145" s="34"/>
      <c r="BJ145" s="34"/>
      <c r="BN145" s="34"/>
      <c r="BR145" s="34"/>
    </row>
    <row r="146" spans="2:70" s="29" customFormat="1" ht="15.75">
      <c r="B146" s="34"/>
      <c r="F146" s="34"/>
      <c r="J146" s="34"/>
      <c r="N146" s="34"/>
      <c r="R146" s="34"/>
      <c r="V146" s="34"/>
      <c r="Z146" s="34"/>
      <c r="AD146" s="34"/>
      <c r="AH146" s="34"/>
      <c r="AL146" s="34"/>
      <c r="AP146" s="34"/>
      <c r="AT146" s="34"/>
      <c r="AX146" s="34"/>
      <c r="BB146" s="34"/>
      <c r="BF146" s="34"/>
      <c r="BJ146" s="34"/>
      <c r="BN146" s="34"/>
      <c r="BR146" s="34"/>
    </row>
    <row r="147" spans="2:70" s="29" customFormat="1" ht="15.75">
      <c r="B147" s="34"/>
      <c r="F147" s="34"/>
      <c r="J147" s="34"/>
      <c r="N147" s="34"/>
      <c r="R147" s="34"/>
      <c r="V147" s="34"/>
      <c r="Z147" s="34"/>
      <c r="AD147" s="34"/>
      <c r="AH147" s="34"/>
      <c r="AL147" s="34"/>
      <c r="AP147" s="34"/>
      <c r="AT147" s="34"/>
      <c r="AX147" s="34"/>
      <c r="BB147" s="34"/>
      <c r="BF147" s="34"/>
      <c r="BJ147" s="34"/>
      <c r="BN147" s="34"/>
      <c r="BR147" s="34"/>
    </row>
    <row r="148" spans="2:70" s="29" customFormat="1" ht="15.75">
      <c r="B148" s="34"/>
      <c r="F148" s="34"/>
      <c r="J148" s="34"/>
      <c r="N148" s="34"/>
      <c r="R148" s="34"/>
      <c r="V148" s="34"/>
      <c r="Z148" s="34"/>
      <c r="AD148" s="34"/>
      <c r="AH148" s="34"/>
      <c r="AL148" s="34"/>
      <c r="AP148" s="34"/>
      <c r="AT148" s="34"/>
      <c r="AX148" s="34"/>
      <c r="BB148" s="34"/>
      <c r="BF148" s="34"/>
      <c r="BJ148" s="34"/>
      <c r="BN148" s="34"/>
      <c r="BR148" s="34"/>
    </row>
    <row r="149" spans="2:70" s="29" customFormat="1" ht="15.75">
      <c r="B149" s="34"/>
      <c r="F149" s="34"/>
      <c r="J149" s="34"/>
      <c r="N149" s="34"/>
      <c r="R149" s="34"/>
      <c r="V149" s="34"/>
      <c r="Z149" s="34"/>
      <c r="AD149" s="34"/>
      <c r="AH149" s="34"/>
      <c r="AL149" s="34"/>
      <c r="AP149" s="34"/>
      <c r="AT149" s="34"/>
      <c r="AX149" s="34"/>
      <c r="BB149" s="34"/>
      <c r="BF149" s="34"/>
      <c r="BJ149" s="34"/>
      <c r="BN149" s="34"/>
      <c r="BR149" s="34"/>
    </row>
    <row r="150" spans="2:70" s="29" customFormat="1" ht="15.75">
      <c r="B150" s="34"/>
      <c r="F150" s="34"/>
      <c r="J150" s="34"/>
      <c r="N150" s="34"/>
      <c r="R150" s="34"/>
      <c r="V150" s="34"/>
      <c r="Z150" s="34"/>
      <c r="AD150" s="34"/>
      <c r="AH150" s="34"/>
      <c r="AL150" s="34"/>
      <c r="AP150" s="34"/>
      <c r="AT150" s="34"/>
      <c r="AX150" s="34"/>
      <c r="BB150" s="34"/>
      <c r="BF150" s="34"/>
      <c r="BJ150" s="34"/>
      <c r="BN150" s="34"/>
      <c r="BR150" s="34"/>
    </row>
    <row r="151" spans="2:70" s="29" customFormat="1" ht="15.75">
      <c r="B151" s="34"/>
      <c r="F151" s="34"/>
      <c r="J151" s="34"/>
      <c r="N151" s="34"/>
      <c r="R151" s="34"/>
      <c r="V151" s="34"/>
      <c r="Z151" s="34"/>
      <c r="AD151" s="34"/>
      <c r="AH151" s="34"/>
      <c r="AL151" s="34"/>
      <c r="AP151" s="34"/>
      <c r="AT151" s="34"/>
      <c r="AX151" s="34"/>
      <c r="BB151" s="34"/>
      <c r="BF151" s="34"/>
      <c r="BJ151" s="34"/>
      <c r="BN151" s="34"/>
      <c r="BR151" s="34"/>
    </row>
    <row r="152" spans="2:70" s="29" customFormat="1" ht="15.75">
      <c r="B152" s="34"/>
      <c r="F152" s="34"/>
      <c r="J152" s="34"/>
      <c r="N152" s="34"/>
      <c r="R152" s="34"/>
      <c r="V152" s="34"/>
      <c r="Z152" s="34"/>
      <c r="AD152" s="34"/>
      <c r="AH152" s="34"/>
      <c r="AL152" s="34"/>
      <c r="AP152" s="34"/>
      <c r="AT152" s="34"/>
      <c r="AX152" s="34"/>
      <c r="BB152" s="34"/>
      <c r="BF152" s="34"/>
      <c r="BJ152" s="34"/>
      <c r="BN152" s="34"/>
      <c r="BR152" s="34"/>
    </row>
    <row r="153" spans="2:70" s="29" customFormat="1" ht="15.75">
      <c r="B153" s="34"/>
      <c r="F153" s="34"/>
      <c r="J153" s="34"/>
      <c r="N153" s="34"/>
      <c r="R153" s="34"/>
      <c r="V153" s="34"/>
      <c r="Z153" s="34"/>
      <c r="AD153" s="34"/>
      <c r="AH153" s="34"/>
      <c r="AL153" s="34"/>
      <c r="AP153" s="34"/>
      <c r="AT153" s="34"/>
      <c r="AX153" s="34"/>
      <c r="BB153" s="34"/>
      <c r="BF153" s="34"/>
      <c r="BJ153" s="34"/>
      <c r="BN153" s="34"/>
      <c r="BR153" s="34"/>
    </row>
    <row r="154" spans="2:70" s="29" customFormat="1" ht="15.75">
      <c r="B154" s="34"/>
      <c r="F154" s="34"/>
      <c r="J154" s="34"/>
      <c r="N154" s="34"/>
      <c r="R154" s="34"/>
      <c r="V154" s="34"/>
      <c r="Z154" s="34"/>
      <c r="AD154" s="34"/>
      <c r="AH154" s="34"/>
      <c r="AL154" s="34"/>
      <c r="AP154" s="34"/>
      <c r="AT154" s="34"/>
      <c r="AX154" s="34"/>
      <c r="BB154" s="34"/>
      <c r="BF154" s="34"/>
      <c r="BJ154" s="34"/>
      <c r="BN154" s="34"/>
      <c r="BR154" s="34"/>
    </row>
    <row r="155" spans="2:70" s="29" customFormat="1" ht="15.75">
      <c r="B155" s="34"/>
      <c r="F155" s="34"/>
      <c r="J155" s="34"/>
      <c r="N155" s="34"/>
      <c r="R155" s="34"/>
      <c r="V155" s="34"/>
      <c r="Z155" s="34"/>
      <c r="AD155" s="34"/>
      <c r="AH155" s="34"/>
      <c r="AL155" s="34"/>
      <c r="AP155" s="34"/>
      <c r="AT155" s="34"/>
      <c r="AX155" s="34"/>
      <c r="BB155" s="34"/>
      <c r="BF155" s="34"/>
      <c r="BJ155" s="34"/>
      <c r="BN155" s="34"/>
      <c r="BR155" s="34"/>
    </row>
    <row r="156" spans="2:70" s="29" customFormat="1" ht="15.75">
      <c r="B156" s="34"/>
      <c r="F156" s="34"/>
      <c r="J156" s="34"/>
      <c r="N156" s="34"/>
      <c r="R156" s="34"/>
      <c r="V156" s="34"/>
      <c r="Z156" s="34"/>
      <c r="AD156" s="34"/>
      <c r="AH156" s="34"/>
      <c r="AL156" s="34"/>
      <c r="AP156" s="34"/>
      <c r="AT156" s="34"/>
      <c r="AX156" s="34"/>
      <c r="BB156" s="34"/>
      <c r="BF156" s="34"/>
      <c r="BJ156" s="34"/>
      <c r="BN156" s="34"/>
      <c r="BR156" s="34"/>
    </row>
    <row r="157" spans="2:70" s="29" customFormat="1" ht="15.75">
      <c r="B157" s="34"/>
      <c r="F157" s="34"/>
      <c r="J157" s="34"/>
      <c r="N157" s="34"/>
      <c r="R157" s="34"/>
      <c r="V157" s="34"/>
      <c r="Z157" s="34"/>
      <c r="AD157" s="34"/>
      <c r="AH157" s="34"/>
      <c r="AL157" s="34"/>
      <c r="AP157" s="34"/>
      <c r="AT157" s="34"/>
      <c r="AX157" s="34"/>
      <c r="BB157" s="34"/>
      <c r="BF157" s="34"/>
      <c r="BJ157" s="34"/>
      <c r="BN157" s="34"/>
      <c r="BR157" s="34"/>
    </row>
    <row r="158" spans="2:70" s="29" customFormat="1" ht="15.75">
      <c r="B158" s="34"/>
      <c r="F158" s="34"/>
      <c r="J158" s="34"/>
      <c r="N158" s="34"/>
      <c r="R158" s="34"/>
      <c r="V158" s="34"/>
      <c r="Z158" s="34"/>
      <c r="AD158" s="34"/>
      <c r="AH158" s="34"/>
      <c r="AL158" s="34"/>
      <c r="AP158" s="34"/>
      <c r="AT158" s="34"/>
      <c r="AX158" s="34"/>
      <c r="BB158" s="34"/>
      <c r="BF158" s="34"/>
      <c r="BJ158" s="34"/>
      <c r="BN158" s="34"/>
      <c r="BR158" s="34"/>
    </row>
    <row r="159" spans="2:70" s="29" customFormat="1" ht="15.75">
      <c r="B159" s="34"/>
      <c r="F159" s="34"/>
      <c r="J159" s="34"/>
      <c r="N159" s="34"/>
      <c r="R159" s="34"/>
      <c r="V159" s="34"/>
      <c r="Z159" s="34"/>
      <c r="AD159" s="34"/>
      <c r="AH159" s="34"/>
      <c r="AL159" s="34"/>
      <c r="AP159" s="34"/>
      <c r="AT159" s="34"/>
      <c r="AX159" s="34"/>
      <c r="BB159" s="34"/>
      <c r="BF159" s="34"/>
      <c r="BJ159" s="34"/>
      <c r="BN159" s="34"/>
      <c r="BR159" s="34"/>
    </row>
    <row r="160" spans="2:70" s="29" customFormat="1" ht="15.75">
      <c r="B160" s="34"/>
      <c r="F160" s="34"/>
      <c r="J160" s="34"/>
      <c r="N160" s="34"/>
      <c r="R160" s="34"/>
      <c r="V160" s="34"/>
      <c r="Z160" s="34"/>
      <c r="AD160" s="34"/>
      <c r="AH160" s="34"/>
      <c r="AL160" s="34"/>
      <c r="AP160" s="34"/>
      <c r="AT160" s="34"/>
      <c r="AX160" s="34"/>
      <c r="BB160" s="34"/>
      <c r="BF160" s="34"/>
      <c r="BJ160" s="34"/>
      <c r="BN160" s="34"/>
      <c r="BR160" s="34"/>
    </row>
    <row r="161" spans="2:70" s="29" customFormat="1" ht="15.75">
      <c r="B161" s="34"/>
      <c r="F161" s="34"/>
      <c r="J161" s="34"/>
      <c r="N161" s="34"/>
      <c r="R161" s="34"/>
      <c r="V161" s="34"/>
      <c r="Z161" s="34"/>
      <c r="AD161" s="34"/>
      <c r="AH161" s="34"/>
      <c r="AL161" s="34"/>
      <c r="AP161" s="34"/>
      <c r="AT161" s="34"/>
      <c r="AX161" s="34"/>
      <c r="BB161" s="34"/>
      <c r="BF161" s="34"/>
      <c r="BJ161" s="34"/>
      <c r="BN161" s="34"/>
      <c r="BR161" s="34"/>
    </row>
    <row r="162" spans="2:70" s="29" customFormat="1" ht="15.75">
      <c r="B162" s="34"/>
      <c r="F162" s="34"/>
      <c r="J162" s="34"/>
      <c r="N162" s="34"/>
      <c r="R162" s="34"/>
      <c r="V162" s="34"/>
      <c r="Z162" s="34"/>
      <c r="AD162" s="34"/>
      <c r="AH162" s="34"/>
      <c r="AL162" s="34"/>
      <c r="AP162" s="34"/>
      <c r="AT162" s="34"/>
      <c r="AX162" s="34"/>
      <c r="BB162" s="34"/>
      <c r="BF162" s="34"/>
      <c r="BJ162" s="34"/>
      <c r="BN162" s="34"/>
      <c r="BR162" s="34"/>
    </row>
    <row r="163" spans="2:70" s="29" customFormat="1" ht="15.75">
      <c r="B163" s="34"/>
      <c r="F163" s="34"/>
      <c r="J163" s="34"/>
      <c r="N163" s="34"/>
      <c r="R163" s="34"/>
      <c r="V163" s="34"/>
      <c r="Z163" s="34"/>
      <c r="AD163" s="34"/>
      <c r="AH163" s="34"/>
      <c r="AL163" s="34"/>
      <c r="AP163" s="34"/>
      <c r="AT163" s="34"/>
      <c r="AX163" s="34"/>
      <c r="BB163" s="34"/>
      <c r="BF163" s="34"/>
      <c r="BJ163" s="34"/>
      <c r="BN163" s="34"/>
      <c r="BR163" s="34"/>
    </row>
    <row r="164" spans="2:70" s="29" customFormat="1" ht="15.75">
      <c r="B164" s="34"/>
      <c r="F164" s="34"/>
      <c r="J164" s="34"/>
      <c r="N164" s="34"/>
      <c r="R164" s="34"/>
      <c r="V164" s="34"/>
      <c r="Z164" s="34"/>
      <c r="AD164" s="34"/>
      <c r="AH164" s="34"/>
      <c r="AL164" s="34"/>
      <c r="AP164" s="34"/>
      <c r="AT164" s="34"/>
      <c r="AX164" s="34"/>
      <c r="BB164" s="34"/>
      <c r="BF164" s="34"/>
      <c r="BJ164" s="34"/>
      <c r="BN164" s="34"/>
      <c r="BR164" s="34"/>
    </row>
    <row r="165" spans="2:70" s="29" customFormat="1" ht="15.75">
      <c r="B165" s="34"/>
      <c r="F165" s="34"/>
      <c r="J165" s="34"/>
      <c r="N165" s="34"/>
      <c r="R165" s="34"/>
      <c r="V165" s="34"/>
      <c r="Z165" s="34"/>
      <c r="AD165" s="34"/>
      <c r="AH165" s="34"/>
      <c r="AL165" s="34"/>
      <c r="AP165" s="34"/>
      <c r="AT165" s="34"/>
      <c r="AX165" s="34"/>
      <c r="BB165" s="34"/>
      <c r="BF165" s="34"/>
      <c r="BJ165" s="34"/>
      <c r="BN165" s="34"/>
      <c r="BR165" s="34"/>
    </row>
    <row r="166" spans="2:70" s="29" customFormat="1" ht="15.75">
      <c r="B166" s="34"/>
      <c r="F166" s="34"/>
      <c r="J166" s="34"/>
      <c r="N166" s="34"/>
      <c r="R166" s="34"/>
      <c r="V166" s="34"/>
      <c r="Z166" s="34"/>
      <c r="AD166" s="34"/>
      <c r="AH166" s="34"/>
      <c r="AL166" s="34"/>
      <c r="AP166" s="34"/>
      <c r="AT166" s="34"/>
      <c r="AX166" s="34"/>
      <c r="BB166" s="34"/>
      <c r="BF166" s="34"/>
      <c r="BJ166" s="34"/>
      <c r="BN166" s="34"/>
      <c r="BR166" s="34"/>
    </row>
    <row r="167" spans="2:70" s="29" customFormat="1" ht="15.75">
      <c r="B167" s="34"/>
      <c r="F167" s="34"/>
      <c r="J167" s="34"/>
      <c r="N167" s="34"/>
      <c r="R167" s="34"/>
      <c r="V167" s="34"/>
      <c r="Z167" s="34"/>
      <c r="AD167" s="34"/>
      <c r="AH167" s="34"/>
      <c r="AL167" s="34"/>
      <c r="AP167" s="34"/>
      <c r="AT167" s="34"/>
      <c r="AX167" s="34"/>
      <c r="BB167" s="34"/>
      <c r="BF167" s="34"/>
      <c r="BJ167" s="34"/>
      <c r="BN167" s="34"/>
      <c r="BR167" s="34"/>
    </row>
    <row r="168" spans="2:70" s="29" customFormat="1" ht="15.75">
      <c r="B168" s="34"/>
      <c r="F168" s="34"/>
      <c r="J168" s="34"/>
      <c r="N168" s="34"/>
      <c r="R168" s="34"/>
      <c r="V168" s="34"/>
      <c r="Z168" s="34"/>
      <c r="AD168" s="34"/>
      <c r="AH168" s="34"/>
      <c r="AL168" s="34"/>
      <c r="AP168" s="34"/>
      <c r="AT168" s="34"/>
      <c r="AX168" s="34"/>
      <c r="BB168" s="34"/>
      <c r="BF168" s="34"/>
      <c r="BJ168" s="34"/>
      <c r="BN168" s="34"/>
      <c r="BR168" s="34"/>
    </row>
    <row r="169" spans="2:70" s="29" customFormat="1" ht="15.75">
      <c r="B169" s="34"/>
      <c r="F169" s="34"/>
      <c r="J169" s="34"/>
      <c r="N169" s="34"/>
      <c r="R169" s="34"/>
      <c r="V169" s="34"/>
      <c r="Z169" s="34"/>
      <c r="AD169" s="34"/>
      <c r="AH169" s="34"/>
      <c r="AL169" s="34"/>
      <c r="AP169" s="34"/>
      <c r="AT169" s="34"/>
      <c r="AX169" s="34"/>
      <c r="BB169" s="34"/>
      <c r="BF169" s="34"/>
      <c r="BJ169" s="34"/>
      <c r="BN169" s="34"/>
      <c r="BR169" s="34"/>
    </row>
    <row r="170" spans="2:70" s="29" customFormat="1" ht="15.75">
      <c r="B170" s="34"/>
      <c r="F170" s="34"/>
      <c r="J170" s="34"/>
      <c r="N170" s="34"/>
      <c r="R170" s="34"/>
      <c r="V170" s="34"/>
      <c r="Z170" s="34"/>
      <c r="AD170" s="34"/>
      <c r="AH170" s="34"/>
      <c r="AL170" s="34"/>
      <c r="AP170" s="34"/>
      <c r="AT170" s="34"/>
      <c r="AX170" s="34"/>
      <c r="BB170" s="34"/>
      <c r="BF170" s="34"/>
      <c r="BJ170" s="34"/>
      <c r="BN170" s="34"/>
      <c r="BR170" s="34"/>
    </row>
    <row r="171" spans="2:70" s="29" customFormat="1" ht="15.75">
      <c r="B171" s="34"/>
      <c r="F171" s="34"/>
      <c r="J171" s="34"/>
      <c r="N171" s="34"/>
      <c r="R171" s="34"/>
      <c r="V171" s="34"/>
      <c r="Z171" s="34"/>
      <c r="AD171" s="34"/>
      <c r="AH171" s="34"/>
      <c r="AL171" s="34"/>
      <c r="AP171" s="34"/>
      <c r="AT171" s="34"/>
      <c r="AX171" s="34"/>
      <c r="BB171" s="34"/>
      <c r="BF171" s="34"/>
      <c r="BJ171" s="34"/>
      <c r="BN171" s="34"/>
      <c r="BR171" s="34"/>
    </row>
    <row r="172" spans="2:70" s="29" customFormat="1" ht="15.75">
      <c r="B172" s="34"/>
      <c r="F172" s="34"/>
      <c r="J172" s="34"/>
      <c r="N172" s="34"/>
      <c r="R172" s="34"/>
      <c r="V172" s="34"/>
      <c r="Z172" s="34"/>
      <c r="AD172" s="34"/>
      <c r="AH172" s="34"/>
      <c r="AL172" s="34"/>
      <c r="AP172" s="34"/>
      <c r="AT172" s="34"/>
      <c r="AX172" s="34"/>
      <c r="BB172" s="34"/>
      <c r="BF172" s="34"/>
      <c r="BJ172" s="34"/>
      <c r="BN172" s="34"/>
      <c r="BR172" s="34"/>
    </row>
    <row r="173" spans="2:70" s="29" customFormat="1" ht="15.75">
      <c r="B173" s="34"/>
      <c r="F173" s="34"/>
      <c r="J173" s="34"/>
      <c r="N173" s="34"/>
      <c r="R173" s="34"/>
      <c r="V173" s="34"/>
      <c r="Z173" s="34"/>
      <c r="AD173" s="34"/>
      <c r="AH173" s="34"/>
      <c r="AL173" s="34"/>
      <c r="AP173" s="34"/>
      <c r="AT173" s="34"/>
      <c r="AX173" s="34"/>
      <c r="BB173" s="34"/>
      <c r="BF173" s="34"/>
      <c r="BJ173" s="34"/>
      <c r="BN173" s="34"/>
      <c r="BR173" s="34"/>
    </row>
    <row r="174" spans="2:70" s="29" customFormat="1" ht="15.75">
      <c r="B174" s="34"/>
      <c r="F174" s="34"/>
      <c r="J174" s="34"/>
      <c r="N174" s="34"/>
      <c r="R174" s="34"/>
      <c r="V174" s="34"/>
      <c r="Z174" s="34"/>
      <c r="AD174" s="34"/>
      <c r="AH174" s="34"/>
      <c r="AL174" s="34"/>
      <c r="AP174" s="34"/>
      <c r="AT174" s="34"/>
      <c r="AX174" s="34"/>
      <c r="BB174" s="34"/>
      <c r="BF174" s="34"/>
      <c r="BJ174" s="34"/>
      <c r="BN174" s="34"/>
      <c r="BR174" s="34"/>
    </row>
    <row r="175" spans="2:70" s="29" customFormat="1" ht="15.75">
      <c r="B175" s="34"/>
      <c r="F175" s="34"/>
      <c r="J175" s="34"/>
      <c r="N175" s="34"/>
      <c r="R175" s="34"/>
      <c r="V175" s="34"/>
      <c r="Z175" s="34"/>
      <c r="AD175" s="34"/>
      <c r="AH175" s="34"/>
      <c r="AL175" s="34"/>
      <c r="AP175" s="34"/>
      <c r="AT175" s="34"/>
      <c r="AX175" s="34"/>
      <c r="BB175" s="34"/>
      <c r="BF175" s="34"/>
      <c r="BJ175" s="34"/>
      <c r="BN175" s="34"/>
      <c r="BR175" s="34"/>
    </row>
    <row r="176" spans="2:70" s="29" customFormat="1" ht="15.75">
      <c r="B176" s="34"/>
      <c r="F176" s="34"/>
      <c r="J176" s="34"/>
      <c r="N176" s="34"/>
      <c r="R176" s="34"/>
      <c r="V176" s="34"/>
      <c r="Z176" s="34"/>
      <c r="AD176" s="34"/>
      <c r="AH176" s="34"/>
      <c r="AL176" s="34"/>
      <c r="AP176" s="34"/>
      <c r="AT176" s="34"/>
      <c r="AX176" s="34"/>
      <c r="BB176" s="34"/>
      <c r="BF176" s="34"/>
      <c r="BJ176" s="34"/>
      <c r="BN176" s="34"/>
      <c r="BR176" s="34"/>
    </row>
    <row r="177" spans="2:70" s="29" customFormat="1" ht="15.75">
      <c r="B177" s="34"/>
      <c r="F177" s="34"/>
      <c r="J177" s="34"/>
      <c r="N177" s="34"/>
      <c r="R177" s="34"/>
      <c r="V177" s="34"/>
      <c r="Z177" s="34"/>
      <c r="AD177" s="34"/>
      <c r="AH177" s="34"/>
      <c r="AL177" s="34"/>
      <c r="AP177" s="34"/>
      <c r="AT177" s="34"/>
      <c r="AX177" s="34"/>
      <c r="BB177" s="34"/>
      <c r="BF177" s="34"/>
      <c r="BJ177" s="34"/>
      <c r="BN177" s="34"/>
      <c r="BR177" s="34"/>
    </row>
    <row r="178" spans="2:70" s="29" customFormat="1" ht="15.75">
      <c r="B178" s="34"/>
      <c r="F178" s="34"/>
      <c r="J178" s="34"/>
      <c r="N178" s="34"/>
      <c r="R178" s="34"/>
      <c r="V178" s="34"/>
      <c r="Z178" s="34"/>
      <c r="AD178" s="34"/>
      <c r="AH178" s="34"/>
      <c r="AL178" s="34"/>
      <c r="AP178" s="34"/>
      <c r="AT178" s="34"/>
      <c r="AX178" s="34"/>
      <c r="BB178" s="34"/>
      <c r="BF178" s="34"/>
      <c r="BJ178" s="34"/>
      <c r="BN178" s="34"/>
      <c r="BR178" s="34"/>
    </row>
    <row r="179" spans="2:70" s="29" customFormat="1" ht="15.75">
      <c r="B179" s="34"/>
      <c r="F179" s="34"/>
      <c r="J179" s="34"/>
      <c r="N179" s="34"/>
      <c r="R179" s="34"/>
      <c r="V179" s="34"/>
      <c r="Z179" s="34"/>
      <c r="AD179" s="34"/>
      <c r="AH179" s="34"/>
      <c r="AL179" s="34"/>
      <c r="AP179" s="34"/>
      <c r="AT179" s="34"/>
      <c r="AX179" s="34"/>
      <c r="BB179" s="34"/>
      <c r="BF179" s="34"/>
      <c r="BJ179" s="34"/>
      <c r="BN179" s="34"/>
      <c r="BR179" s="34"/>
    </row>
    <row r="180" spans="2:70" s="29" customFormat="1" ht="15.75">
      <c r="B180" s="34"/>
      <c r="F180" s="34"/>
      <c r="J180" s="34"/>
      <c r="N180" s="34"/>
      <c r="R180" s="34"/>
      <c r="V180" s="34"/>
      <c r="Z180" s="34"/>
      <c r="AD180" s="34"/>
      <c r="AH180" s="34"/>
      <c r="AL180" s="34"/>
      <c r="AP180" s="34"/>
      <c r="AT180" s="34"/>
      <c r="AX180" s="34"/>
      <c r="BB180" s="34"/>
      <c r="BF180" s="34"/>
      <c r="BJ180" s="34"/>
      <c r="BN180" s="34"/>
      <c r="BR180" s="34"/>
    </row>
    <row r="181" spans="2:70" s="29" customFormat="1" ht="15.75">
      <c r="B181" s="34"/>
      <c r="F181" s="34"/>
      <c r="J181" s="34"/>
      <c r="N181" s="34"/>
      <c r="R181" s="34"/>
      <c r="V181" s="34"/>
      <c r="Z181" s="34"/>
      <c r="AD181" s="34"/>
      <c r="AH181" s="34"/>
      <c r="AL181" s="34"/>
      <c r="AP181" s="34"/>
      <c r="AT181" s="34"/>
      <c r="AX181" s="34"/>
      <c r="BB181" s="34"/>
      <c r="BF181" s="34"/>
      <c r="BJ181" s="34"/>
      <c r="BN181" s="34"/>
      <c r="BR181" s="34"/>
    </row>
    <row r="182" spans="2:70" s="29" customFormat="1" ht="15.75">
      <c r="B182" s="34"/>
      <c r="F182" s="34"/>
      <c r="J182" s="34"/>
      <c r="N182" s="34"/>
      <c r="R182" s="34"/>
      <c r="V182" s="34"/>
      <c r="Z182" s="34"/>
      <c r="AD182" s="34"/>
      <c r="AH182" s="34"/>
      <c r="AL182" s="34"/>
      <c r="AP182" s="34"/>
      <c r="AT182" s="34"/>
      <c r="AX182" s="34"/>
      <c r="BB182" s="34"/>
      <c r="BF182" s="34"/>
      <c r="BJ182" s="34"/>
      <c r="BN182" s="34"/>
      <c r="BR182" s="34"/>
    </row>
    <row r="183" spans="2:70" s="29" customFormat="1" ht="15.75">
      <c r="B183" s="34"/>
      <c r="F183" s="34"/>
      <c r="J183" s="34"/>
      <c r="N183" s="34"/>
      <c r="R183" s="34"/>
      <c r="V183" s="34"/>
      <c r="Z183" s="34"/>
      <c r="AD183" s="34"/>
      <c r="AH183" s="34"/>
      <c r="AL183" s="34"/>
      <c r="AP183" s="34"/>
      <c r="AT183" s="34"/>
      <c r="AX183" s="34"/>
      <c r="BB183" s="34"/>
      <c r="BF183" s="34"/>
      <c r="BJ183" s="34"/>
      <c r="BN183" s="34"/>
      <c r="BR183" s="34"/>
    </row>
    <row r="184" spans="2:70" s="29" customFormat="1" ht="15.75">
      <c r="B184" s="34"/>
      <c r="F184" s="34"/>
      <c r="J184" s="34"/>
      <c r="N184" s="34"/>
      <c r="R184" s="34"/>
      <c r="V184" s="34"/>
      <c r="Z184" s="34"/>
      <c r="AD184" s="34"/>
      <c r="AH184" s="34"/>
      <c r="AL184" s="34"/>
      <c r="AP184" s="34"/>
      <c r="AT184" s="34"/>
      <c r="AX184" s="34"/>
      <c r="BB184" s="34"/>
      <c r="BF184" s="34"/>
      <c r="BJ184" s="34"/>
      <c r="BN184" s="34"/>
      <c r="BR184" s="34"/>
    </row>
    <row r="185" spans="2:70" s="29" customFormat="1" ht="15.75">
      <c r="B185" s="34"/>
      <c r="F185" s="34"/>
      <c r="J185" s="34"/>
      <c r="N185" s="34"/>
      <c r="R185" s="34"/>
      <c r="V185" s="34"/>
      <c r="Z185" s="34"/>
      <c r="AD185" s="34"/>
      <c r="AH185" s="34"/>
      <c r="AL185" s="34"/>
      <c r="AP185" s="34"/>
      <c r="AT185" s="34"/>
      <c r="AX185" s="34"/>
      <c r="BB185" s="34"/>
      <c r="BF185" s="34"/>
      <c r="BJ185" s="34"/>
      <c r="BN185" s="34"/>
      <c r="BR185" s="34"/>
    </row>
    <row r="186" spans="2:70" s="29" customFormat="1" ht="15.75">
      <c r="B186" s="34"/>
      <c r="F186" s="34"/>
      <c r="J186" s="34"/>
      <c r="N186" s="34"/>
      <c r="R186" s="34"/>
      <c r="V186" s="34"/>
      <c r="Z186" s="34"/>
      <c r="AD186" s="34"/>
      <c r="AH186" s="34"/>
      <c r="AL186" s="34"/>
      <c r="AP186" s="34"/>
      <c r="AT186" s="34"/>
      <c r="AX186" s="34"/>
      <c r="BB186" s="34"/>
      <c r="BF186" s="34"/>
      <c r="BJ186" s="34"/>
      <c r="BN186" s="34"/>
      <c r="BR186" s="34"/>
    </row>
    <row r="187" spans="2:70" s="29" customFormat="1" ht="15.75">
      <c r="B187" s="34"/>
      <c r="F187" s="34"/>
      <c r="J187" s="34"/>
      <c r="N187" s="34"/>
      <c r="R187" s="34"/>
      <c r="V187" s="34"/>
      <c r="Z187" s="34"/>
      <c r="AD187" s="34"/>
      <c r="AH187" s="34"/>
      <c r="AL187" s="34"/>
      <c r="AP187" s="34"/>
      <c r="AT187" s="34"/>
      <c r="AX187" s="34"/>
      <c r="BB187" s="34"/>
      <c r="BF187" s="34"/>
      <c r="BJ187" s="34"/>
      <c r="BN187" s="34"/>
      <c r="BR187" s="34"/>
    </row>
    <row r="188" spans="2:70" s="29" customFormat="1" ht="15.75">
      <c r="B188" s="34"/>
      <c r="F188" s="34"/>
      <c r="J188" s="34"/>
      <c r="N188" s="34"/>
      <c r="R188" s="34"/>
      <c r="V188" s="34"/>
      <c r="Z188" s="34"/>
      <c r="AD188" s="34"/>
      <c r="AH188" s="34"/>
      <c r="AL188" s="34"/>
      <c r="AP188" s="34"/>
      <c r="AT188" s="34"/>
      <c r="AX188" s="34"/>
      <c r="BB188" s="34"/>
      <c r="BF188" s="34"/>
      <c r="BJ188" s="34"/>
      <c r="BN188" s="34"/>
      <c r="BR188" s="34"/>
    </row>
    <row r="189" spans="2:70" s="29" customFormat="1" ht="15.75">
      <c r="B189" s="34"/>
      <c r="F189" s="34"/>
      <c r="J189" s="34"/>
      <c r="N189" s="34"/>
      <c r="R189" s="34"/>
      <c r="V189" s="34"/>
      <c r="Z189" s="34"/>
      <c r="AD189" s="34"/>
      <c r="AH189" s="34"/>
      <c r="AL189" s="34"/>
      <c r="AP189" s="34"/>
      <c r="AT189" s="34"/>
      <c r="AX189" s="34"/>
      <c r="BB189" s="34"/>
      <c r="BF189" s="34"/>
      <c r="BJ189" s="34"/>
      <c r="BN189" s="34"/>
      <c r="BR189" s="34"/>
    </row>
    <row r="190" spans="2:70" s="29" customFormat="1" ht="15.75">
      <c r="B190" s="34"/>
      <c r="F190" s="34"/>
      <c r="J190" s="34"/>
      <c r="N190" s="34"/>
      <c r="R190" s="34"/>
      <c r="V190" s="34"/>
      <c r="Z190" s="34"/>
      <c r="AD190" s="34"/>
      <c r="AH190" s="34"/>
      <c r="AL190" s="34"/>
      <c r="AP190" s="34"/>
      <c r="AT190" s="34"/>
      <c r="AX190" s="34"/>
      <c r="BB190" s="34"/>
      <c r="BF190" s="34"/>
      <c r="BJ190" s="34"/>
      <c r="BN190" s="34"/>
      <c r="BR190" s="34"/>
    </row>
    <row r="191" spans="2:70" s="29" customFormat="1" ht="15.75">
      <c r="B191" s="34"/>
      <c r="F191" s="34"/>
      <c r="J191" s="34"/>
      <c r="N191" s="34"/>
      <c r="R191" s="34"/>
      <c r="V191" s="34"/>
      <c r="Z191" s="34"/>
      <c r="AD191" s="34"/>
      <c r="AH191" s="34"/>
      <c r="AL191" s="34"/>
      <c r="AP191" s="34"/>
      <c r="AT191" s="34"/>
      <c r="AX191" s="34"/>
      <c r="BB191" s="34"/>
      <c r="BF191" s="34"/>
      <c r="BJ191" s="34"/>
      <c r="BN191" s="34"/>
      <c r="BR191" s="34"/>
    </row>
    <row r="192" spans="2:70" s="29" customFormat="1" ht="15.75">
      <c r="B192" s="34"/>
      <c r="F192" s="34"/>
      <c r="J192" s="34"/>
      <c r="N192" s="34"/>
      <c r="R192" s="34"/>
      <c r="V192" s="34"/>
      <c r="Z192" s="34"/>
      <c r="AD192" s="34"/>
      <c r="AH192" s="34"/>
      <c r="AL192" s="34"/>
      <c r="AP192" s="34"/>
      <c r="AT192" s="34"/>
      <c r="AX192" s="34"/>
      <c r="BB192" s="34"/>
      <c r="BF192" s="34"/>
      <c r="BJ192" s="34"/>
      <c r="BN192" s="34"/>
      <c r="BR192" s="34"/>
    </row>
    <row r="193" spans="2:70" s="29" customFormat="1" ht="15.75">
      <c r="B193" s="34"/>
      <c r="F193" s="34"/>
      <c r="J193" s="34"/>
      <c r="N193" s="34"/>
      <c r="R193" s="34"/>
      <c r="V193" s="34"/>
      <c r="Z193" s="34"/>
      <c r="AD193" s="34"/>
      <c r="AH193" s="34"/>
      <c r="AL193" s="34"/>
      <c r="AP193" s="34"/>
      <c r="AT193" s="34"/>
      <c r="AX193" s="34"/>
      <c r="BB193" s="34"/>
      <c r="BF193" s="34"/>
      <c r="BJ193" s="34"/>
      <c r="BN193" s="34"/>
      <c r="BR193" s="34"/>
    </row>
    <row r="194" spans="2:70" s="29" customFormat="1" ht="15.75">
      <c r="B194" s="34"/>
      <c r="F194" s="34"/>
      <c r="J194" s="34"/>
      <c r="N194" s="34"/>
      <c r="R194" s="34"/>
      <c r="V194" s="34"/>
      <c r="Z194" s="34"/>
      <c r="AD194" s="34"/>
      <c r="AH194" s="34"/>
      <c r="AL194" s="34"/>
      <c r="AP194" s="34"/>
      <c r="AT194" s="34"/>
      <c r="AX194" s="34"/>
      <c r="BB194" s="34"/>
      <c r="BF194" s="34"/>
      <c r="BJ194" s="34"/>
      <c r="BN194" s="34"/>
      <c r="BR194" s="34"/>
    </row>
    <row r="195" spans="2:70" s="29" customFormat="1" ht="15.75">
      <c r="B195" s="34"/>
      <c r="F195" s="34"/>
      <c r="J195" s="34"/>
      <c r="N195" s="34"/>
      <c r="R195" s="34"/>
      <c r="V195" s="34"/>
      <c r="Z195" s="34"/>
      <c r="AD195" s="34"/>
      <c r="AH195" s="34"/>
      <c r="AL195" s="34"/>
      <c r="AP195" s="34"/>
      <c r="AT195" s="34"/>
      <c r="AX195" s="34"/>
      <c r="BB195" s="34"/>
      <c r="BF195" s="34"/>
      <c r="BJ195" s="34"/>
      <c r="BN195" s="34"/>
      <c r="BR195" s="34"/>
    </row>
    <row r="196" spans="2:70" s="29" customFormat="1" ht="15.75">
      <c r="B196" s="34"/>
      <c r="F196" s="34"/>
      <c r="J196" s="34"/>
      <c r="N196" s="34"/>
      <c r="R196" s="34"/>
      <c r="V196" s="34"/>
      <c r="Z196" s="34"/>
      <c r="AD196" s="34"/>
      <c r="AH196" s="34"/>
      <c r="AL196" s="34"/>
      <c r="AP196" s="34"/>
      <c r="AT196" s="34"/>
      <c r="AX196" s="34"/>
      <c r="BB196" s="34"/>
      <c r="BF196" s="34"/>
      <c r="BJ196" s="34"/>
      <c r="BN196" s="34"/>
      <c r="BR196" s="34"/>
    </row>
    <row r="197" spans="2:70" s="29" customFormat="1" ht="15.75">
      <c r="B197" s="34"/>
      <c r="F197" s="34"/>
      <c r="J197" s="34"/>
      <c r="N197" s="34"/>
      <c r="R197" s="34"/>
      <c r="V197" s="34"/>
      <c r="Z197" s="34"/>
      <c r="AD197" s="34"/>
      <c r="AH197" s="34"/>
      <c r="AL197" s="34"/>
      <c r="AP197" s="34"/>
      <c r="AT197" s="34"/>
      <c r="AX197" s="34"/>
      <c r="BB197" s="34"/>
      <c r="BF197" s="34"/>
      <c r="BJ197" s="34"/>
      <c r="BN197" s="34"/>
      <c r="BR197" s="34"/>
    </row>
    <row r="198" spans="2:70" s="29" customFormat="1" ht="15.75">
      <c r="B198" s="34"/>
      <c r="F198" s="34"/>
      <c r="J198" s="34"/>
      <c r="N198" s="34"/>
      <c r="R198" s="34"/>
      <c r="V198" s="34"/>
      <c r="Z198" s="34"/>
      <c r="AD198" s="34"/>
      <c r="AH198" s="34"/>
      <c r="AL198" s="34"/>
      <c r="AP198" s="34"/>
      <c r="AT198" s="34"/>
      <c r="AX198" s="34"/>
      <c r="BB198" s="34"/>
      <c r="BF198" s="34"/>
      <c r="BJ198" s="34"/>
      <c r="BN198" s="34"/>
      <c r="BR198" s="34"/>
    </row>
    <row r="199" spans="2:70" s="29" customFormat="1" ht="15.75">
      <c r="B199" s="34"/>
      <c r="F199" s="34"/>
      <c r="J199" s="34"/>
      <c r="N199" s="34"/>
      <c r="R199" s="34"/>
      <c r="V199" s="34"/>
      <c r="Z199" s="34"/>
      <c r="AD199" s="34"/>
      <c r="AH199" s="34"/>
      <c r="AL199" s="34"/>
      <c r="AP199" s="34"/>
      <c r="AT199" s="34"/>
      <c r="AX199" s="34"/>
      <c r="BB199" s="34"/>
      <c r="BF199" s="34"/>
      <c r="BJ199" s="34"/>
      <c r="BN199" s="34"/>
      <c r="BR199" s="34"/>
    </row>
    <row r="200" spans="2:70" s="29" customFormat="1" ht="15.75">
      <c r="B200" s="34"/>
      <c r="F200" s="34"/>
      <c r="J200" s="34"/>
      <c r="N200" s="34"/>
      <c r="R200" s="34"/>
      <c r="V200" s="34"/>
      <c r="Z200" s="34"/>
      <c r="AD200" s="34"/>
      <c r="AH200" s="34"/>
      <c r="AL200" s="34"/>
      <c r="AP200" s="34"/>
      <c r="AT200" s="34"/>
      <c r="AX200" s="34"/>
      <c r="BB200" s="34"/>
      <c r="BF200" s="34"/>
      <c r="BJ200" s="34"/>
      <c r="BN200" s="34"/>
      <c r="BR200" s="34"/>
    </row>
    <row r="201" spans="2:70" s="29" customFormat="1" ht="15.75">
      <c r="B201" s="34"/>
      <c r="F201" s="34"/>
      <c r="J201" s="34"/>
      <c r="N201" s="34"/>
      <c r="R201" s="34"/>
      <c r="V201" s="34"/>
      <c r="Z201" s="34"/>
      <c r="AD201" s="34"/>
      <c r="AH201" s="34"/>
      <c r="AL201" s="34"/>
      <c r="AP201" s="34"/>
      <c r="AT201" s="34"/>
      <c r="AX201" s="34"/>
      <c r="BB201" s="34"/>
      <c r="BF201" s="34"/>
      <c r="BJ201" s="34"/>
      <c r="BN201" s="34"/>
      <c r="BR201" s="34"/>
    </row>
    <row r="202" spans="2:70" s="29" customFormat="1" ht="15.75">
      <c r="B202" s="34"/>
      <c r="F202" s="34"/>
      <c r="J202" s="34"/>
      <c r="N202" s="34"/>
      <c r="R202" s="34"/>
      <c r="V202" s="34"/>
      <c r="Z202" s="34"/>
      <c r="AD202" s="34"/>
      <c r="AH202" s="34"/>
      <c r="AL202" s="34"/>
      <c r="AP202" s="34"/>
      <c r="AT202" s="34"/>
      <c r="AX202" s="34"/>
      <c r="BB202" s="34"/>
      <c r="BF202" s="34"/>
      <c r="BJ202" s="34"/>
      <c r="BN202" s="34"/>
      <c r="BR202" s="34"/>
    </row>
    <row r="203" spans="2:70" s="29" customFormat="1" ht="15.75">
      <c r="B203" s="34"/>
      <c r="F203" s="34"/>
      <c r="J203" s="34"/>
      <c r="N203" s="34"/>
      <c r="R203" s="34"/>
      <c r="V203" s="34"/>
      <c r="Z203" s="34"/>
      <c r="AD203" s="34"/>
      <c r="AH203" s="34"/>
      <c r="AL203" s="34"/>
      <c r="AP203" s="34"/>
      <c r="AT203" s="34"/>
      <c r="AX203" s="34"/>
      <c r="BB203" s="34"/>
      <c r="BF203" s="34"/>
      <c r="BJ203" s="34"/>
      <c r="BN203" s="34"/>
      <c r="BR203" s="34"/>
    </row>
    <row r="204" spans="2:70" s="29" customFormat="1" ht="15.75">
      <c r="B204" s="34"/>
      <c r="F204" s="34"/>
      <c r="J204" s="34"/>
      <c r="N204" s="34"/>
      <c r="R204" s="34"/>
      <c r="V204" s="34"/>
      <c r="Z204" s="34"/>
      <c r="AD204" s="34"/>
      <c r="AH204" s="34"/>
      <c r="AL204" s="34"/>
      <c r="AP204" s="34"/>
      <c r="AT204" s="34"/>
      <c r="AX204" s="34"/>
      <c r="BB204" s="34"/>
      <c r="BF204" s="34"/>
      <c r="BJ204" s="34"/>
      <c r="BN204" s="34"/>
      <c r="BR204" s="34"/>
    </row>
    <row r="205" spans="2:70" s="29" customFormat="1" ht="15.75">
      <c r="B205" s="34"/>
      <c r="F205" s="34"/>
      <c r="J205" s="34"/>
      <c r="N205" s="34"/>
      <c r="R205" s="34"/>
      <c r="V205" s="34"/>
      <c r="Z205" s="34"/>
      <c r="AD205" s="34"/>
      <c r="AH205" s="34"/>
      <c r="AL205" s="34"/>
      <c r="AP205" s="34"/>
      <c r="AT205" s="34"/>
      <c r="AX205" s="34"/>
      <c r="BB205" s="34"/>
      <c r="BF205" s="34"/>
      <c r="BJ205" s="34"/>
      <c r="BN205" s="34"/>
      <c r="BR205" s="34"/>
    </row>
    <row r="206" spans="2:70" s="29" customFormat="1" ht="15.75">
      <c r="B206" s="34"/>
      <c r="F206" s="34"/>
      <c r="J206" s="34"/>
      <c r="N206" s="34"/>
      <c r="R206" s="34"/>
      <c r="V206" s="34"/>
      <c r="Z206" s="34"/>
      <c r="AD206" s="34"/>
      <c r="AH206" s="34"/>
      <c r="AL206" s="34"/>
      <c r="AP206" s="34"/>
      <c r="AT206" s="34"/>
      <c r="AX206" s="34"/>
      <c r="BB206" s="34"/>
      <c r="BF206" s="34"/>
      <c r="BJ206" s="34"/>
      <c r="BN206" s="34"/>
      <c r="BR206" s="34"/>
    </row>
    <row r="207" spans="2:70" s="29" customFormat="1" ht="15.75">
      <c r="B207" s="34"/>
      <c r="F207" s="34"/>
      <c r="J207" s="34"/>
      <c r="N207" s="34"/>
      <c r="R207" s="34"/>
      <c r="V207" s="34"/>
      <c r="Z207" s="34"/>
      <c r="AD207" s="34"/>
      <c r="AH207" s="34"/>
      <c r="AL207" s="34"/>
      <c r="AP207" s="34"/>
      <c r="AT207" s="34"/>
      <c r="AX207" s="34"/>
      <c r="BB207" s="34"/>
      <c r="BF207" s="34"/>
      <c r="BJ207" s="34"/>
      <c r="BN207" s="34"/>
      <c r="BR207" s="34"/>
    </row>
    <row r="208" spans="2:70" s="29" customFormat="1" ht="15.75">
      <c r="B208" s="34"/>
      <c r="F208" s="34"/>
      <c r="J208" s="34"/>
      <c r="N208" s="34"/>
      <c r="R208" s="34"/>
      <c r="V208" s="34"/>
      <c r="Z208" s="34"/>
      <c r="AD208" s="34"/>
      <c r="AH208" s="34"/>
      <c r="AL208" s="34"/>
      <c r="AP208" s="34"/>
      <c r="AT208" s="34"/>
      <c r="AX208" s="34"/>
      <c r="BB208" s="34"/>
      <c r="BF208" s="34"/>
      <c r="BJ208" s="34"/>
      <c r="BN208" s="34"/>
      <c r="BR208" s="34"/>
    </row>
    <row r="209" spans="2:70" s="29" customFormat="1" ht="15.75">
      <c r="B209" s="34"/>
      <c r="F209" s="34"/>
      <c r="J209" s="34"/>
      <c r="N209" s="34"/>
      <c r="R209" s="34"/>
      <c r="V209" s="34"/>
      <c r="Z209" s="34"/>
      <c r="AD209" s="34"/>
      <c r="AH209" s="34"/>
      <c r="AL209" s="34"/>
      <c r="AP209" s="34"/>
      <c r="AT209" s="34"/>
      <c r="AX209" s="34"/>
      <c r="BB209" s="34"/>
      <c r="BF209" s="34"/>
      <c r="BJ209" s="34"/>
      <c r="BN209" s="34"/>
      <c r="BR209" s="34"/>
    </row>
    <row r="210" spans="2:70" s="29" customFormat="1" ht="15.75">
      <c r="B210" s="34"/>
      <c r="F210" s="34"/>
      <c r="J210" s="34"/>
      <c r="N210" s="34"/>
      <c r="R210" s="34"/>
      <c r="V210" s="34"/>
      <c r="Z210" s="34"/>
      <c r="AD210" s="34"/>
      <c r="AH210" s="34"/>
      <c r="AL210" s="34"/>
      <c r="AP210" s="34"/>
      <c r="AT210" s="34"/>
      <c r="AX210" s="34"/>
      <c r="BB210" s="34"/>
      <c r="BF210" s="34"/>
      <c r="BJ210" s="34"/>
      <c r="BN210" s="34"/>
      <c r="BR210" s="34"/>
    </row>
    <row r="211" spans="2:70" s="29" customFormat="1" ht="15.75">
      <c r="B211" s="34"/>
      <c r="F211" s="34"/>
      <c r="J211" s="34"/>
      <c r="N211" s="34"/>
      <c r="R211" s="34"/>
      <c r="V211" s="34"/>
      <c r="Z211" s="34"/>
      <c r="AD211" s="34"/>
      <c r="AH211" s="34"/>
      <c r="AL211" s="34"/>
      <c r="AP211" s="34"/>
      <c r="AT211" s="34"/>
      <c r="AX211" s="34"/>
      <c r="BB211" s="34"/>
      <c r="BF211" s="34"/>
      <c r="BJ211" s="34"/>
      <c r="BN211" s="34"/>
      <c r="BR211" s="34"/>
    </row>
    <row r="212" spans="2:70" s="29" customFormat="1" ht="15.75">
      <c r="B212" s="34"/>
      <c r="F212" s="34"/>
      <c r="J212" s="34"/>
      <c r="N212" s="34"/>
      <c r="R212" s="34"/>
      <c r="V212" s="34"/>
      <c r="Z212" s="34"/>
      <c r="AD212" s="34"/>
      <c r="AH212" s="34"/>
      <c r="AL212" s="34"/>
      <c r="AP212" s="34"/>
      <c r="AT212" s="34"/>
      <c r="AX212" s="34"/>
      <c r="BB212" s="34"/>
      <c r="BF212" s="34"/>
      <c r="BJ212" s="34"/>
      <c r="BN212" s="34"/>
      <c r="BR212" s="34"/>
    </row>
    <row r="213" spans="2:70" s="29" customFormat="1" ht="15.75">
      <c r="B213" s="34"/>
      <c r="F213" s="34"/>
      <c r="J213" s="34"/>
      <c r="N213" s="34"/>
      <c r="R213" s="34"/>
      <c r="V213" s="34"/>
      <c r="Z213" s="34"/>
      <c r="AD213" s="34"/>
      <c r="AH213" s="34"/>
      <c r="AL213" s="34"/>
      <c r="AP213" s="34"/>
      <c r="AT213" s="34"/>
      <c r="AX213" s="34"/>
      <c r="BB213" s="34"/>
      <c r="BF213" s="34"/>
      <c r="BJ213" s="34"/>
      <c r="BN213" s="34"/>
      <c r="BR213" s="34"/>
    </row>
    <row r="214" spans="2:70" s="29" customFormat="1" ht="15.75">
      <c r="B214" s="34"/>
      <c r="F214" s="34"/>
      <c r="J214" s="34"/>
      <c r="N214" s="34"/>
      <c r="R214" s="34"/>
      <c r="V214" s="34"/>
      <c r="Z214" s="34"/>
      <c r="AD214" s="34"/>
      <c r="AH214" s="34"/>
      <c r="AL214" s="34"/>
      <c r="AP214" s="34"/>
      <c r="AT214" s="34"/>
      <c r="AX214" s="34"/>
      <c r="BB214" s="34"/>
      <c r="BF214" s="34"/>
      <c r="BJ214" s="34"/>
      <c r="BN214" s="34"/>
      <c r="BR214" s="34"/>
    </row>
    <row r="215" spans="2:70" s="29" customFormat="1" ht="15.75">
      <c r="B215" s="34"/>
      <c r="F215" s="34"/>
      <c r="J215" s="34"/>
      <c r="N215" s="34"/>
      <c r="R215" s="34"/>
      <c r="V215" s="34"/>
      <c r="Z215" s="34"/>
      <c r="AD215" s="34"/>
      <c r="AH215" s="34"/>
      <c r="AL215" s="34"/>
      <c r="AP215" s="34"/>
      <c r="AT215" s="34"/>
      <c r="AX215" s="34"/>
      <c r="BB215" s="34"/>
      <c r="BF215" s="34"/>
      <c r="BJ215" s="34"/>
      <c r="BN215" s="34"/>
      <c r="BR215" s="34"/>
    </row>
    <row r="216" spans="2:70" s="29" customFormat="1" ht="15.75">
      <c r="B216" s="34"/>
      <c r="F216" s="34"/>
      <c r="J216" s="34"/>
      <c r="N216" s="34"/>
      <c r="R216" s="34"/>
      <c r="V216" s="34"/>
      <c r="Z216" s="34"/>
      <c r="AD216" s="34"/>
      <c r="AH216" s="34"/>
      <c r="AL216" s="34"/>
      <c r="AP216" s="34"/>
      <c r="AT216" s="34"/>
      <c r="AX216" s="34"/>
      <c r="BB216" s="34"/>
      <c r="BF216" s="34"/>
      <c r="BJ216" s="34"/>
      <c r="BN216" s="34"/>
      <c r="BR216" s="34"/>
    </row>
    <row r="217" spans="2:70" s="29" customFormat="1" ht="15.75">
      <c r="B217" s="34"/>
      <c r="F217" s="34"/>
      <c r="J217" s="34"/>
      <c r="N217" s="34"/>
      <c r="R217" s="34"/>
      <c r="V217" s="34"/>
      <c r="Z217" s="34"/>
      <c r="AD217" s="34"/>
      <c r="AH217" s="34"/>
      <c r="AL217" s="34"/>
      <c r="AP217" s="34"/>
      <c r="AT217" s="34"/>
      <c r="AX217" s="34"/>
      <c r="BB217" s="34"/>
      <c r="BF217" s="34"/>
      <c r="BJ217" s="34"/>
      <c r="BN217" s="34"/>
      <c r="BR217" s="34"/>
    </row>
    <row r="218" spans="2:70" s="29" customFormat="1" ht="15.75">
      <c r="B218" s="34"/>
      <c r="F218" s="34"/>
      <c r="J218" s="34"/>
      <c r="N218" s="34"/>
      <c r="R218" s="34"/>
      <c r="V218" s="34"/>
      <c r="Z218" s="34"/>
      <c r="AD218" s="34"/>
      <c r="AH218" s="34"/>
      <c r="AL218" s="34"/>
      <c r="AP218" s="34"/>
      <c r="AT218" s="34"/>
      <c r="AX218" s="34"/>
      <c r="BB218" s="34"/>
      <c r="BF218" s="34"/>
      <c r="BJ218" s="34"/>
      <c r="BN218" s="34"/>
      <c r="BR218" s="34"/>
    </row>
    <row r="219" spans="2:70" s="29" customFormat="1" ht="15.75">
      <c r="B219" s="34"/>
      <c r="F219" s="34"/>
      <c r="J219" s="34"/>
      <c r="N219" s="34"/>
      <c r="R219" s="34"/>
      <c r="V219" s="34"/>
      <c r="Z219" s="34"/>
      <c r="AD219" s="34"/>
      <c r="AH219" s="34"/>
      <c r="AL219" s="34"/>
      <c r="AP219" s="34"/>
      <c r="AT219" s="34"/>
      <c r="AX219" s="34"/>
      <c r="BB219" s="34"/>
      <c r="BF219" s="34"/>
      <c r="BJ219" s="34"/>
      <c r="BN219" s="34"/>
      <c r="BR219" s="34"/>
    </row>
    <row r="220" spans="2:70" s="29" customFormat="1" ht="15.75">
      <c r="B220" s="34"/>
      <c r="F220" s="34"/>
      <c r="J220" s="34"/>
      <c r="N220" s="34"/>
      <c r="R220" s="34"/>
      <c r="V220" s="34"/>
      <c r="Z220" s="34"/>
      <c r="AD220" s="34"/>
      <c r="AH220" s="34"/>
      <c r="AL220" s="34"/>
      <c r="AP220" s="34"/>
      <c r="AT220" s="34"/>
      <c r="AX220" s="34"/>
      <c r="BB220" s="34"/>
      <c r="BF220" s="34"/>
      <c r="BJ220" s="34"/>
      <c r="BN220" s="34"/>
      <c r="BR220" s="34"/>
    </row>
    <row r="221" spans="2:70" s="29" customFormat="1" ht="15.75">
      <c r="B221" s="34"/>
      <c r="F221" s="34"/>
      <c r="J221" s="34"/>
      <c r="N221" s="34"/>
      <c r="R221" s="34"/>
      <c r="V221" s="34"/>
      <c r="Z221" s="34"/>
      <c r="AD221" s="34"/>
      <c r="AH221" s="34"/>
      <c r="AL221" s="34"/>
      <c r="AP221" s="34"/>
      <c r="AT221" s="34"/>
      <c r="AX221" s="34"/>
      <c r="BB221" s="34"/>
      <c r="BF221" s="34"/>
      <c r="BJ221" s="34"/>
      <c r="BN221" s="34"/>
      <c r="BR221" s="34"/>
    </row>
    <row r="222" spans="2:70" s="29" customFormat="1" ht="15.75">
      <c r="B222" s="34"/>
      <c r="F222" s="34"/>
      <c r="J222" s="34"/>
      <c r="N222" s="34"/>
      <c r="R222" s="34"/>
      <c r="V222" s="34"/>
      <c r="Z222" s="34"/>
      <c r="AD222" s="34"/>
      <c r="AH222" s="34"/>
      <c r="AL222" s="34"/>
      <c r="AP222" s="34"/>
      <c r="AT222" s="34"/>
      <c r="AX222" s="34"/>
      <c r="BB222" s="34"/>
      <c r="BF222" s="34"/>
      <c r="BJ222" s="34"/>
      <c r="BN222" s="34"/>
      <c r="BR222" s="34"/>
    </row>
    <row r="223" spans="2:70" s="29" customFormat="1" ht="15.75">
      <c r="B223" s="34"/>
      <c r="F223" s="34"/>
      <c r="J223" s="34"/>
      <c r="N223" s="34"/>
      <c r="R223" s="34"/>
      <c r="V223" s="34"/>
      <c r="Z223" s="34"/>
      <c r="AD223" s="34"/>
      <c r="AH223" s="34"/>
      <c r="AL223" s="34"/>
      <c r="AP223" s="34"/>
      <c r="AT223" s="34"/>
      <c r="AX223" s="34"/>
      <c r="BB223" s="34"/>
      <c r="BF223" s="34"/>
      <c r="BJ223" s="34"/>
      <c r="BN223" s="34"/>
      <c r="BR223" s="34"/>
    </row>
    <row r="224" spans="2:70" s="29" customFormat="1" ht="15.75">
      <c r="B224" s="34"/>
      <c r="F224" s="34"/>
      <c r="J224" s="34"/>
      <c r="N224" s="34"/>
      <c r="R224" s="34"/>
      <c r="V224" s="34"/>
      <c r="Z224" s="34"/>
      <c r="AD224" s="34"/>
      <c r="AH224" s="34"/>
      <c r="AL224" s="34"/>
      <c r="AP224" s="34"/>
      <c r="AT224" s="34"/>
      <c r="AX224" s="34"/>
      <c r="BB224" s="34"/>
      <c r="BF224" s="34"/>
      <c r="BJ224" s="34"/>
      <c r="BN224" s="34"/>
      <c r="BR224" s="34"/>
    </row>
    <row r="225" spans="2:70" s="29" customFormat="1" ht="15.75">
      <c r="B225" s="34"/>
      <c r="F225" s="34"/>
      <c r="J225" s="34"/>
      <c r="N225" s="34"/>
      <c r="R225" s="34"/>
      <c r="V225" s="34"/>
      <c r="Z225" s="34"/>
      <c r="AD225" s="34"/>
      <c r="AH225" s="34"/>
      <c r="AL225" s="34"/>
      <c r="AP225" s="34"/>
      <c r="AT225" s="34"/>
      <c r="AX225" s="34"/>
      <c r="BB225" s="34"/>
      <c r="BF225" s="34"/>
      <c r="BJ225" s="34"/>
      <c r="BN225" s="34"/>
      <c r="BR225" s="34"/>
    </row>
    <row r="226" spans="2:70" s="29" customFormat="1" ht="15.75">
      <c r="B226" s="34"/>
      <c r="F226" s="34"/>
      <c r="J226" s="34"/>
      <c r="N226" s="34"/>
      <c r="R226" s="34"/>
      <c r="V226" s="34"/>
      <c r="Z226" s="34"/>
      <c r="AD226" s="34"/>
      <c r="AH226" s="34"/>
      <c r="AL226" s="34"/>
      <c r="AP226" s="34"/>
      <c r="AT226" s="34"/>
      <c r="AX226" s="34"/>
      <c r="BB226" s="34"/>
      <c r="BF226" s="34"/>
      <c r="BJ226" s="34"/>
      <c r="BN226" s="34"/>
      <c r="BR226" s="34"/>
    </row>
    <row r="227" spans="2:70" s="29" customFormat="1" ht="15.75">
      <c r="B227" s="34"/>
      <c r="F227" s="34"/>
      <c r="J227" s="34"/>
      <c r="N227" s="34"/>
      <c r="R227" s="34"/>
      <c r="V227" s="34"/>
      <c r="Z227" s="34"/>
      <c r="AD227" s="34"/>
      <c r="AH227" s="34"/>
      <c r="AL227" s="34"/>
      <c r="AP227" s="34"/>
      <c r="AT227" s="34"/>
      <c r="AX227" s="34"/>
      <c r="BB227" s="34"/>
      <c r="BF227" s="34"/>
      <c r="BJ227" s="34"/>
      <c r="BN227" s="34"/>
      <c r="BR227" s="34"/>
    </row>
    <row r="228" spans="2:70" s="29" customFormat="1" ht="15.75">
      <c r="B228" s="34"/>
      <c r="F228" s="34"/>
      <c r="J228" s="34"/>
      <c r="N228" s="34"/>
      <c r="R228" s="34"/>
      <c r="V228" s="34"/>
      <c r="Z228" s="34"/>
      <c r="AD228" s="34"/>
      <c r="AH228" s="34"/>
      <c r="AL228" s="34"/>
      <c r="AP228" s="34"/>
      <c r="AT228" s="34"/>
      <c r="AX228" s="34"/>
      <c r="BB228" s="34"/>
      <c r="BF228" s="34"/>
      <c r="BJ228" s="34"/>
      <c r="BN228" s="34"/>
      <c r="BR228" s="34"/>
    </row>
    <row r="229" spans="2:70" s="29" customFormat="1" ht="15.75">
      <c r="B229" s="34"/>
      <c r="F229" s="34"/>
      <c r="J229" s="34"/>
      <c r="N229" s="34"/>
      <c r="R229" s="34"/>
      <c r="V229" s="34"/>
      <c r="Z229" s="34"/>
      <c r="AD229" s="34"/>
      <c r="AH229" s="34"/>
      <c r="AL229" s="34"/>
      <c r="AP229" s="34"/>
      <c r="AT229" s="34"/>
      <c r="AX229" s="34"/>
      <c r="BB229" s="34"/>
      <c r="BF229" s="34"/>
      <c r="BJ229" s="34"/>
      <c r="BN229" s="34"/>
      <c r="BR229" s="34"/>
    </row>
    <row r="230" spans="2:70" s="29" customFormat="1" ht="15.75">
      <c r="B230" s="34"/>
      <c r="F230" s="34"/>
      <c r="J230" s="34"/>
      <c r="N230" s="34"/>
      <c r="R230" s="34"/>
      <c r="V230" s="34"/>
      <c r="Z230" s="34"/>
      <c r="AD230" s="34"/>
      <c r="AH230" s="34"/>
      <c r="AL230" s="34"/>
      <c r="AP230" s="34"/>
      <c r="AT230" s="34"/>
      <c r="AX230" s="34"/>
      <c r="BB230" s="34"/>
      <c r="BF230" s="34"/>
      <c r="BJ230" s="34"/>
      <c r="BN230" s="34"/>
      <c r="BR230" s="34"/>
    </row>
    <row r="231" spans="2:70" s="29" customFormat="1" ht="15.75">
      <c r="B231" s="34"/>
      <c r="F231" s="34"/>
      <c r="J231" s="34"/>
      <c r="N231" s="34"/>
      <c r="R231" s="34"/>
      <c r="V231" s="34"/>
      <c r="Z231" s="34"/>
      <c r="AD231" s="34"/>
      <c r="AH231" s="34"/>
      <c r="AL231" s="34"/>
      <c r="AP231" s="34"/>
      <c r="AT231" s="34"/>
      <c r="AX231" s="34"/>
      <c r="BB231" s="34"/>
      <c r="BF231" s="34"/>
      <c r="BJ231" s="34"/>
      <c r="BN231" s="34"/>
      <c r="BR231" s="34"/>
    </row>
    <row r="232" spans="2:70" s="29" customFormat="1" ht="15.75">
      <c r="B232" s="34"/>
      <c r="F232" s="34"/>
      <c r="J232" s="34"/>
      <c r="N232" s="34"/>
      <c r="R232" s="34"/>
      <c r="V232" s="34"/>
      <c r="Z232" s="34"/>
      <c r="AD232" s="34"/>
      <c r="AH232" s="34"/>
      <c r="AL232" s="34"/>
      <c r="AP232" s="34"/>
      <c r="AT232" s="34"/>
      <c r="AX232" s="34"/>
      <c r="BB232" s="34"/>
      <c r="BF232" s="34"/>
      <c r="BJ232" s="34"/>
      <c r="BN232" s="34"/>
      <c r="BR232" s="34"/>
    </row>
    <row r="233" spans="2:70" s="29" customFormat="1" ht="15.75">
      <c r="B233" s="34"/>
      <c r="F233" s="34"/>
      <c r="J233" s="34"/>
      <c r="N233" s="34"/>
      <c r="R233" s="34"/>
      <c r="V233" s="34"/>
      <c r="Z233" s="34"/>
      <c r="AD233" s="34"/>
      <c r="AH233" s="34"/>
      <c r="AL233" s="34"/>
      <c r="AP233" s="34"/>
      <c r="AT233" s="34"/>
      <c r="AX233" s="34"/>
      <c r="BB233" s="34"/>
      <c r="BF233" s="34"/>
      <c r="BJ233" s="34"/>
      <c r="BN233" s="34"/>
      <c r="BR233" s="34"/>
    </row>
    <row r="234" spans="2:70" s="29" customFormat="1" ht="15.75">
      <c r="B234" s="34"/>
      <c r="F234" s="34"/>
      <c r="J234" s="34"/>
      <c r="N234" s="34"/>
      <c r="R234" s="34"/>
      <c r="V234" s="34"/>
      <c r="Z234" s="34"/>
      <c r="AD234" s="34"/>
      <c r="AH234" s="34"/>
      <c r="AL234" s="34"/>
      <c r="AP234" s="34"/>
      <c r="AT234" s="34"/>
      <c r="AX234" s="34"/>
      <c r="BB234" s="34"/>
      <c r="BF234" s="34"/>
      <c r="BJ234" s="34"/>
      <c r="BN234" s="34"/>
      <c r="BR234" s="34"/>
    </row>
    <row r="235" spans="2:70" s="29" customFormat="1" ht="15.75">
      <c r="B235" s="34"/>
      <c r="F235" s="34"/>
      <c r="J235" s="34"/>
      <c r="N235" s="34"/>
      <c r="R235" s="34"/>
      <c r="V235" s="34"/>
      <c r="Z235" s="34"/>
      <c r="AD235" s="34"/>
      <c r="AH235" s="34"/>
      <c r="AL235" s="34"/>
      <c r="AP235" s="34"/>
      <c r="AT235" s="34"/>
      <c r="AX235" s="34"/>
      <c r="BB235" s="34"/>
      <c r="BF235" s="34"/>
      <c r="BJ235" s="34"/>
      <c r="BN235" s="34"/>
      <c r="BR235" s="34"/>
    </row>
    <row r="236" spans="2:70" s="29" customFormat="1" ht="15.75">
      <c r="B236" s="34"/>
      <c r="F236" s="34"/>
      <c r="J236" s="34"/>
      <c r="N236" s="34"/>
      <c r="R236" s="34"/>
      <c r="V236" s="34"/>
      <c r="Z236" s="34"/>
      <c r="AD236" s="34"/>
      <c r="AH236" s="34"/>
      <c r="AL236" s="34"/>
      <c r="AP236" s="34"/>
      <c r="AT236" s="34"/>
      <c r="AX236" s="34"/>
      <c r="BB236" s="34"/>
      <c r="BF236" s="34"/>
      <c r="BJ236" s="34"/>
      <c r="BN236" s="34"/>
      <c r="BR236" s="34"/>
    </row>
    <row r="237" spans="2:70" s="29" customFormat="1" ht="15.75">
      <c r="B237" s="34"/>
      <c r="F237" s="34"/>
      <c r="J237" s="34"/>
      <c r="N237" s="34"/>
      <c r="R237" s="34"/>
      <c r="V237" s="34"/>
      <c r="Z237" s="34"/>
      <c r="AD237" s="34"/>
      <c r="AH237" s="34"/>
      <c r="AL237" s="34"/>
      <c r="AP237" s="34"/>
      <c r="AT237" s="34"/>
      <c r="AX237" s="34"/>
      <c r="BB237" s="34"/>
      <c r="BF237" s="34"/>
      <c r="BJ237" s="34"/>
      <c r="BN237" s="34"/>
      <c r="BR237" s="34"/>
    </row>
    <row r="238" spans="2:70" s="29" customFormat="1" ht="15.75">
      <c r="B238" s="34"/>
      <c r="F238" s="34"/>
      <c r="J238" s="34"/>
      <c r="N238" s="34"/>
      <c r="R238" s="34"/>
      <c r="V238" s="34"/>
      <c r="Z238" s="34"/>
      <c r="AD238" s="34"/>
      <c r="AH238" s="34"/>
      <c r="AL238" s="34"/>
      <c r="AP238" s="34"/>
      <c r="AT238" s="34"/>
      <c r="AX238" s="34"/>
      <c r="BB238" s="34"/>
      <c r="BF238" s="34"/>
      <c r="BJ238" s="34"/>
      <c r="BN238" s="34"/>
      <c r="BR238" s="34"/>
    </row>
    <row r="239" spans="2:70" s="29" customFormat="1" ht="15.75">
      <c r="B239" s="34"/>
      <c r="F239" s="34"/>
      <c r="J239" s="34"/>
      <c r="N239" s="34"/>
      <c r="R239" s="34"/>
      <c r="V239" s="34"/>
      <c r="Z239" s="34"/>
      <c r="AD239" s="34"/>
      <c r="AH239" s="34"/>
      <c r="AL239" s="34"/>
      <c r="AP239" s="34"/>
      <c r="AT239" s="34"/>
      <c r="AX239" s="34"/>
      <c r="BB239" s="34"/>
      <c r="BF239" s="34"/>
      <c r="BJ239" s="34"/>
      <c r="BN239" s="34"/>
      <c r="BR239" s="34"/>
    </row>
    <row r="240" spans="2:70" s="29" customFormat="1" ht="15.75">
      <c r="B240" s="34"/>
      <c r="F240" s="34"/>
      <c r="J240" s="34"/>
      <c r="N240" s="34"/>
      <c r="R240" s="34"/>
      <c r="V240" s="34"/>
      <c r="Z240" s="34"/>
      <c r="AD240" s="34"/>
      <c r="AH240" s="34"/>
      <c r="AL240" s="34"/>
      <c r="AP240" s="34"/>
      <c r="AT240" s="34"/>
      <c r="AX240" s="34"/>
      <c r="BB240" s="34"/>
      <c r="BF240" s="34"/>
      <c r="BJ240" s="34"/>
      <c r="BN240" s="34"/>
      <c r="BR240" s="34"/>
    </row>
    <row r="241" spans="2:70" s="29" customFormat="1" ht="15.75">
      <c r="B241" s="34"/>
      <c r="F241" s="34"/>
      <c r="J241" s="34"/>
      <c r="N241" s="34"/>
      <c r="R241" s="34"/>
      <c r="V241" s="34"/>
      <c r="Z241" s="34"/>
      <c r="AD241" s="34"/>
      <c r="AH241" s="34"/>
      <c r="AL241" s="34"/>
      <c r="AP241" s="34"/>
      <c r="AT241" s="34"/>
      <c r="AX241" s="34"/>
      <c r="BB241" s="34"/>
      <c r="BF241" s="34"/>
      <c r="BJ241" s="34"/>
      <c r="BN241" s="34"/>
      <c r="BR241" s="34"/>
    </row>
    <row r="242" spans="2:70" s="29" customFormat="1" ht="15.75">
      <c r="B242" s="34"/>
      <c r="F242" s="34"/>
      <c r="J242" s="34"/>
      <c r="N242" s="34"/>
      <c r="R242" s="34"/>
      <c r="V242" s="34"/>
      <c r="Z242" s="34"/>
      <c r="AD242" s="34"/>
      <c r="AH242" s="34"/>
      <c r="AL242" s="34"/>
      <c r="AP242" s="34"/>
      <c r="AT242" s="34"/>
      <c r="AX242" s="34"/>
      <c r="BB242" s="34"/>
      <c r="BF242" s="34"/>
      <c r="BJ242" s="34"/>
      <c r="BN242" s="34"/>
      <c r="BR242" s="34"/>
    </row>
    <row r="243" spans="2:70" s="29" customFormat="1" ht="15.75">
      <c r="B243" s="34"/>
      <c r="F243" s="34"/>
      <c r="J243" s="34"/>
      <c r="N243" s="34"/>
      <c r="R243" s="34"/>
      <c r="V243" s="34"/>
      <c r="Z243" s="34"/>
      <c r="AD243" s="34"/>
      <c r="AH243" s="34"/>
      <c r="AL243" s="34"/>
      <c r="AP243" s="34"/>
      <c r="AT243" s="34"/>
      <c r="AX243" s="34"/>
      <c r="BB243" s="34"/>
      <c r="BF243" s="34"/>
      <c r="BJ243" s="34"/>
      <c r="BN243" s="34"/>
      <c r="BR243" s="34"/>
    </row>
    <row r="244" spans="2:70" s="29" customFormat="1" ht="15.75">
      <c r="B244" s="34"/>
      <c r="F244" s="34"/>
      <c r="J244" s="34"/>
      <c r="N244" s="34"/>
      <c r="R244" s="34"/>
      <c r="V244" s="34"/>
      <c r="Z244" s="34"/>
      <c r="AD244" s="34"/>
      <c r="AH244" s="34"/>
      <c r="AL244" s="34"/>
      <c r="AP244" s="34"/>
      <c r="AT244" s="34"/>
      <c r="AX244" s="34"/>
      <c r="BB244" s="34"/>
      <c r="BF244" s="34"/>
      <c r="BJ244" s="34"/>
      <c r="BN244" s="34"/>
      <c r="BR244" s="34"/>
    </row>
    <row r="245" spans="2:70" s="29" customFormat="1" ht="15.75">
      <c r="B245" s="34"/>
      <c r="F245" s="34"/>
      <c r="J245" s="34"/>
      <c r="N245" s="34"/>
      <c r="R245" s="34"/>
      <c r="V245" s="34"/>
      <c r="Z245" s="34"/>
      <c r="AD245" s="34"/>
      <c r="AH245" s="34"/>
      <c r="AL245" s="34"/>
      <c r="AP245" s="34"/>
      <c r="AT245" s="34"/>
      <c r="AX245" s="34"/>
      <c r="BB245" s="34"/>
      <c r="BF245" s="34"/>
      <c r="BJ245" s="34"/>
      <c r="BN245" s="34"/>
      <c r="BR245" s="34"/>
    </row>
    <row r="246" spans="2:70" s="29" customFormat="1" ht="15.75">
      <c r="B246" s="34"/>
      <c r="F246" s="34"/>
      <c r="J246" s="34"/>
      <c r="N246" s="34"/>
      <c r="R246" s="34"/>
      <c r="V246" s="34"/>
      <c r="Z246" s="34"/>
      <c r="AD246" s="34"/>
      <c r="AH246" s="34"/>
      <c r="AL246" s="34"/>
      <c r="AP246" s="34"/>
      <c r="AT246" s="34"/>
      <c r="AX246" s="34"/>
      <c r="BB246" s="34"/>
      <c r="BF246" s="34"/>
      <c r="BJ246" s="34"/>
      <c r="BN246" s="34"/>
      <c r="BR246" s="34"/>
    </row>
    <row r="247" spans="2:70" s="29" customFormat="1" ht="15.75">
      <c r="B247" s="34"/>
      <c r="F247" s="34"/>
      <c r="J247" s="34"/>
      <c r="N247" s="34"/>
      <c r="R247" s="34"/>
      <c r="V247" s="34"/>
      <c r="Z247" s="34"/>
      <c r="AD247" s="34"/>
      <c r="AH247" s="34"/>
      <c r="AL247" s="34"/>
      <c r="AP247" s="34"/>
      <c r="AT247" s="34"/>
      <c r="AX247" s="34"/>
      <c r="BB247" s="34"/>
      <c r="BF247" s="34"/>
      <c r="BJ247" s="34"/>
      <c r="BN247" s="34"/>
      <c r="BR247" s="34"/>
    </row>
    <row r="248" spans="2:70" s="29" customFormat="1" ht="15.75">
      <c r="B248" s="34"/>
      <c r="F248" s="34"/>
      <c r="J248" s="34"/>
      <c r="N248" s="34"/>
      <c r="R248" s="34"/>
      <c r="V248" s="34"/>
      <c r="Z248" s="34"/>
      <c r="AD248" s="34"/>
      <c r="AH248" s="34"/>
      <c r="AL248" s="34"/>
      <c r="AP248" s="34"/>
      <c r="AT248" s="34"/>
      <c r="AX248" s="34"/>
      <c r="BB248" s="34"/>
      <c r="BF248" s="34"/>
      <c r="BJ248" s="34"/>
      <c r="BN248" s="34"/>
      <c r="BR248" s="34"/>
    </row>
    <row r="249" spans="2:70" s="29" customFormat="1" ht="15.75">
      <c r="B249" s="34"/>
      <c r="F249" s="34"/>
      <c r="J249" s="34"/>
      <c r="N249" s="34"/>
      <c r="R249" s="34"/>
      <c r="V249" s="34"/>
      <c r="Z249" s="34"/>
      <c r="AD249" s="34"/>
      <c r="AH249" s="34"/>
      <c r="AL249" s="34"/>
      <c r="AP249" s="34"/>
      <c r="AT249" s="34"/>
      <c r="AX249" s="34"/>
      <c r="BB249" s="34"/>
      <c r="BF249" s="34"/>
      <c r="BJ249" s="34"/>
      <c r="BN249" s="34"/>
      <c r="BR249" s="34"/>
    </row>
    <row r="250" spans="2:70" s="29" customFormat="1" ht="15.75">
      <c r="B250" s="34"/>
      <c r="F250" s="34"/>
      <c r="J250" s="34"/>
      <c r="N250" s="34"/>
      <c r="R250" s="34"/>
      <c r="V250" s="34"/>
      <c r="Z250" s="34"/>
      <c r="AD250" s="34"/>
      <c r="AH250" s="34"/>
      <c r="AL250" s="34"/>
      <c r="AP250" s="34"/>
      <c r="AT250" s="34"/>
      <c r="AX250" s="34"/>
      <c r="BB250" s="34"/>
      <c r="BF250" s="34"/>
      <c r="BJ250" s="34"/>
      <c r="BN250" s="34"/>
      <c r="BR250" s="34"/>
    </row>
    <row r="251" spans="2:70" s="29" customFormat="1" ht="15.75">
      <c r="B251" s="34"/>
      <c r="F251" s="34"/>
      <c r="J251" s="34"/>
      <c r="N251" s="34"/>
      <c r="R251" s="34"/>
      <c r="V251" s="34"/>
      <c r="Z251" s="34"/>
      <c r="AD251" s="34"/>
      <c r="AH251" s="34"/>
      <c r="AL251" s="34"/>
      <c r="AP251" s="34"/>
      <c r="AT251" s="34"/>
      <c r="AX251" s="34"/>
      <c r="BB251" s="34"/>
      <c r="BF251" s="34"/>
      <c r="BJ251" s="34"/>
      <c r="BN251" s="34"/>
      <c r="BR251" s="34"/>
    </row>
    <row r="252" spans="2:70" s="29" customFormat="1" ht="15.75">
      <c r="B252" s="34"/>
      <c r="F252" s="34"/>
      <c r="J252" s="34"/>
      <c r="N252" s="34"/>
      <c r="R252" s="34"/>
      <c r="V252" s="34"/>
      <c r="Z252" s="34"/>
      <c r="AD252" s="34"/>
      <c r="AH252" s="34"/>
      <c r="AL252" s="34"/>
      <c r="AP252" s="34"/>
      <c r="AT252" s="34"/>
      <c r="AX252" s="34"/>
      <c r="BB252" s="34"/>
      <c r="BF252" s="34"/>
      <c r="BJ252" s="34"/>
      <c r="BN252" s="34"/>
      <c r="BR252" s="34"/>
    </row>
    <row r="253" spans="2:70" s="29" customFormat="1" ht="15.75">
      <c r="B253" s="34"/>
      <c r="F253" s="34"/>
      <c r="J253" s="34"/>
      <c r="N253" s="34"/>
      <c r="R253" s="34"/>
      <c r="V253" s="34"/>
      <c r="Z253" s="34"/>
      <c r="AD253" s="34"/>
      <c r="AH253" s="34"/>
      <c r="AL253" s="34"/>
      <c r="AP253" s="34"/>
      <c r="AT253" s="34"/>
      <c r="AX253" s="34"/>
      <c r="BB253" s="34"/>
      <c r="BF253" s="34"/>
      <c r="BJ253" s="34"/>
      <c r="BN253" s="34"/>
      <c r="BR253" s="34"/>
    </row>
    <row r="254" spans="2:70" s="29" customFormat="1" ht="15.75">
      <c r="B254" s="34"/>
      <c r="F254" s="34"/>
      <c r="J254" s="34"/>
      <c r="N254" s="34"/>
      <c r="R254" s="34"/>
      <c r="V254" s="34"/>
      <c r="Z254" s="34"/>
      <c r="AD254" s="34"/>
      <c r="AH254" s="34"/>
      <c r="AL254" s="34"/>
      <c r="AP254" s="34"/>
      <c r="AT254" s="34"/>
      <c r="AX254" s="34"/>
      <c r="BB254" s="34"/>
      <c r="BF254" s="34"/>
      <c r="BJ254" s="34"/>
      <c r="BN254" s="34"/>
      <c r="BR254" s="34"/>
    </row>
    <row r="255" spans="2:70" s="29" customFormat="1" ht="15.75">
      <c r="B255" s="34"/>
      <c r="F255" s="34"/>
      <c r="J255" s="34"/>
      <c r="N255" s="34"/>
      <c r="R255" s="34"/>
      <c r="V255" s="34"/>
      <c r="Z255" s="34"/>
      <c r="AD255" s="34"/>
      <c r="AH255" s="34"/>
      <c r="AL255" s="34"/>
      <c r="AP255" s="34"/>
      <c r="AT255" s="34"/>
      <c r="AX255" s="34"/>
      <c r="BB255" s="34"/>
      <c r="BF255" s="34"/>
      <c r="BJ255" s="34"/>
      <c r="BN255" s="34"/>
      <c r="BR255" s="34"/>
    </row>
    <row r="256" spans="2:70" s="29" customFormat="1" ht="15.75">
      <c r="B256" s="34"/>
      <c r="F256" s="34"/>
      <c r="J256" s="34"/>
      <c r="N256" s="34"/>
      <c r="R256" s="34"/>
      <c r="V256" s="34"/>
      <c r="Z256" s="34"/>
      <c r="AD256" s="34"/>
      <c r="AH256" s="34"/>
      <c r="AL256" s="34"/>
      <c r="AP256" s="34"/>
      <c r="AT256" s="34"/>
      <c r="AX256" s="34"/>
      <c r="BB256" s="34"/>
      <c r="BF256" s="34"/>
      <c r="BJ256" s="34"/>
      <c r="BN256" s="34"/>
      <c r="BR256" s="34"/>
    </row>
    <row r="257" spans="2:70" s="29" customFormat="1" ht="15.75">
      <c r="B257" s="34"/>
      <c r="F257" s="34"/>
      <c r="J257" s="34"/>
      <c r="N257" s="34"/>
      <c r="R257" s="34"/>
      <c r="V257" s="34"/>
      <c r="Z257" s="34"/>
      <c r="AD257" s="34"/>
      <c r="AH257" s="34"/>
      <c r="AL257" s="34"/>
      <c r="AP257" s="34"/>
      <c r="AT257" s="34"/>
      <c r="AX257" s="34"/>
      <c r="BB257" s="34"/>
      <c r="BF257" s="34"/>
      <c r="BJ257" s="34"/>
      <c r="BN257" s="34"/>
      <c r="BR257" s="34"/>
    </row>
    <row r="258" spans="2:70" s="29" customFormat="1" ht="15.75">
      <c r="B258" s="34"/>
      <c r="F258" s="34"/>
      <c r="J258" s="34"/>
      <c r="N258" s="34"/>
      <c r="R258" s="34"/>
      <c r="V258" s="34"/>
      <c r="Z258" s="34"/>
      <c r="AD258" s="34"/>
      <c r="AH258" s="34"/>
      <c r="AL258" s="34"/>
      <c r="AP258" s="34"/>
      <c r="AT258" s="34"/>
      <c r="AX258" s="34"/>
      <c r="BB258" s="34"/>
      <c r="BF258" s="34"/>
      <c r="BJ258" s="34"/>
      <c r="BN258" s="34"/>
      <c r="BR258" s="34"/>
    </row>
    <row r="259" spans="2:70" s="29" customFormat="1" ht="15.75">
      <c r="B259" s="34"/>
      <c r="F259" s="34"/>
      <c r="J259" s="34"/>
      <c r="N259" s="34"/>
      <c r="R259" s="34"/>
      <c r="V259" s="34"/>
      <c r="Z259" s="34"/>
      <c r="AD259" s="34"/>
      <c r="AH259" s="34"/>
      <c r="AL259" s="34"/>
      <c r="AP259" s="34"/>
      <c r="AT259" s="34"/>
      <c r="AX259" s="34"/>
      <c r="BB259" s="34"/>
      <c r="BF259" s="34"/>
      <c r="BJ259" s="34"/>
      <c r="BN259" s="34"/>
      <c r="BR259" s="34"/>
    </row>
    <row r="260" spans="2:70" s="29" customFormat="1" ht="15.75">
      <c r="B260" s="34"/>
      <c r="F260" s="34"/>
      <c r="J260" s="34"/>
      <c r="N260" s="34"/>
      <c r="R260" s="34"/>
      <c r="V260" s="34"/>
      <c r="Z260" s="34"/>
      <c r="AD260" s="34"/>
      <c r="AH260" s="34"/>
      <c r="AL260" s="34"/>
      <c r="AP260" s="34"/>
      <c r="AT260" s="34"/>
      <c r="AX260" s="34"/>
      <c r="BB260" s="34"/>
      <c r="BF260" s="34"/>
      <c r="BJ260" s="34"/>
      <c r="BN260" s="34"/>
      <c r="BR260" s="34"/>
    </row>
    <row r="261" spans="2:70" s="29" customFormat="1" ht="15.75">
      <c r="B261" s="34"/>
      <c r="F261" s="34"/>
      <c r="J261" s="34"/>
      <c r="N261" s="34"/>
      <c r="R261" s="34"/>
      <c r="V261" s="34"/>
      <c r="Z261" s="34"/>
      <c r="AD261" s="34"/>
      <c r="AH261" s="34"/>
      <c r="AL261" s="34"/>
      <c r="AP261" s="34"/>
      <c r="AT261" s="34"/>
      <c r="AX261" s="34"/>
      <c r="BB261" s="34"/>
      <c r="BF261" s="34"/>
      <c r="BJ261" s="34"/>
      <c r="BN261" s="34"/>
      <c r="BR261" s="34"/>
    </row>
    <row r="262" spans="2:70" s="29" customFormat="1" ht="15.75">
      <c r="B262" s="34"/>
      <c r="F262" s="34"/>
      <c r="J262" s="34"/>
      <c r="N262" s="34"/>
      <c r="R262" s="34"/>
      <c r="V262" s="34"/>
      <c r="Z262" s="34"/>
      <c r="AD262" s="34"/>
      <c r="AH262" s="34"/>
      <c r="AL262" s="34"/>
      <c r="AP262" s="34"/>
      <c r="AT262" s="34"/>
      <c r="AX262" s="34"/>
      <c r="BB262" s="34"/>
      <c r="BF262" s="34"/>
      <c r="BJ262" s="34"/>
      <c r="BN262" s="34"/>
      <c r="BR262" s="34"/>
    </row>
    <row r="263" spans="2:70" s="29" customFormat="1" ht="15.75">
      <c r="B263" s="34"/>
      <c r="F263" s="34"/>
      <c r="J263" s="34"/>
      <c r="N263" s="34"/>
      <c r="R263" s="34"/>
      <c r="V263" s="34"/>
      <c r="Z263" s="34"/>
      <c r="AD263" s="34"/>
      <c r="AH263" s="34"/>
      <c r="AL263" s="34"/>
      <c r="AP263" s="34"/>
      <c r="AT263" s="34"/>
      <c r="AX263" s="34"/>
      <c r="BB263" s="34"/>
      <c r="BF263" s="34"/>
      <c r="BJ263" s="34"/>
      <c r="BN263" s="34"/>
      <c r="BR263" s="34"/>
    </row>
    <row r="264" spans="2:70" s="29" customFormat="1" ht="15.75">
      <c r="B264" s="34"/>
      <c r="F264" s="34"/>
      <c r="J264" s="34"/>
      <c r="N264" s="34"/>
      <c r="R264" s="34"/>
      <c r="V264" s="34"/>
      <c r="Z264" s="34"/>
      <c r="AD264" s="34"/>
      <c r="AH264" s="34"/>
      <c r="AL264" s="34"/>
      <c r="AP264" s="34"/>
      <c r="AT264" s="34"/>
      <c r="AX264" s="34"/>
      <c r="BB264" s="34"/>
      <c r="BF264" s="34"/>
      <c r="BJ264" s="34"/>
      <c r="BN264" s="34"/>
      <c r="BR264" s="34"/>
    </row>
    <row r="265" spans="2:70" s="29" customFormat="1" ht="15.75">
      <c r="B265" s="34"/>
      <c r="F265" s="34"/>
      <c r="J265" s="34"/>
      <c r="N265" s="34"/>
      <c r="R265" s="34"/>
      <c r="V265" s="34"/>
      <c r="Z265" s="34"/>
      <c r="AD265" s="34"/>
      <c r="AH265" s="34"/>
      <c r="AL265" s="34"/>
      <c r="AP265" s="34"/>
      <c r="AT265" s="34"/>
      <c r="AX265" s="34"/>
      <c r="BB265" s="34"/>
      <c r="BF265" s="34"/>
      <c r="BJ265" s="34"/>
      <c r="BN265" s="34"/>
      <c r="BR265" s="34"/>
    </row>
    <row r="266" spans="2:70" s="29" customFormat="1" ht="15.75">
      <c r="B266" s="34"/>
      <c r="F266" s="34"/>
      <c r="J266" s="34"/>
      <c r="N266" s="34"/>
      <c r="R266" s="34"/>
      <c r="V266" s="34"/>
      <c r="Z266" s="34"/>
      <c r="AD266" s="34"/>
      <c r="AH266" s="34"/>
      <c r="AL266" s="34"/>
      <c r="AP266" s="34"/>
      <c r="AT266" s="34"/>
      <c r="AX266" s="34"/>
      <c r="BB266" s="34"/>
      <c r="BF266" s="34"/>
      <c r="BJ266" s="34"/>
      <c r="BN266" s="34"/>
      <c r="BR266" s="34"/>
    </row>
    <row r="267" spans="2:70" s="29" customFormat="1" ht="15.75">
      <c r="B267" s="34"/>
      <c r="F267" s="34"/>
      <c r="J267" s="34"/>
      <c r="N267" s="34"/>
      <c r="R267" s="34"/>
      <c r="V267" s="34"/>
      <c r="Z267" s="34"/>
      <c r="AD267" s="34"/>
      <c r="AH267" s="34"/>
      <c r="AL267" s="34"/>
      <c r="AP267" s="34"/>
      <c r="AT267" s="34"/>
      <c r="AX267" s="34"/>
      <c r="BB267" s="34"/>
      <c r="BF267" s="34"/>
      <c r="BJ267" s="34"/>
      <c r="BN267" s="34"/>
      <c r="BR267" s="34"/>
    </row>
    <row r="268" spans="2:70" s="29" customFormat="1" ht="15.75">
      <c r="B268" s="34"/>
      <c r="F268" s="34"/>
      <c r="J268" s="34"/>
      <c r="N268" s="34"/>
      <c r="R268" s="34"/>
      <c r="V268" s="34"/>
      <c r="Z268" s="34"/>
      <c r="AD268" s="34"/>
      <c r="AH268" s="34"/>
      <c r="AL268" s="34"/>
      <c r="AP268" s="34"/>
      <c r="AT268" s="34"/>
      <c r="AX268" s="34"/>
      <c r="BB268" s="34"/>
      <c r="BF268" s="34"/>
      <c r="BJ268" s="34"/>
      <c r="BN268" s="34"/>
      <c r="BR268" s="34"/>
    </row>
    <row r="269" spans="2:70" s="29" customFormat="1" ht="15.75">
      <c r="B269" s="34"/>
      <c r="F269" s="34"/>
      <c r="J269" s="34"/>
      <c r="N269" s="34"/>
      <c r="R269" s="34"/>
      <c r="V269" s="34"/>
      <c r="Z269" s="34"/>
      <c r="AD269" s="34"/>
      <c r="AH269" s="34"/>
      <c r="AL269" s="34"/>
      <c r="AP269" s="34"/>
      <c r="AT269" s="34"/>
      <c r="AX269" s="34"/>
      <c r="BB269" s="34"/>
      <c r="BF269" s="34"/>
      <c r="BJ269" s="34"/>
      <c r="BN269" s="34"/>
      <c r="BR269" s="34"/>
    </row>
    <row r="270" spans="2:70" s="29" customFormat="1" ht="15.75">
      <c r="B270" s="34"/>
      <c r="F270" s="34"/>
      <c r="J270" s="34"/>
      <c r="N270" s="34"/>
      <c r="R270" s="34"/>
      <c r="V270" s="34"/>
      <c r="Z270" s="34"/>
      <c r="AD270" s="34"/>
      <c r="AH270" s="34"/>
      <c r="AL270" s="34"/>
      <c r="AP270" s="34"/>
      <c r="AT270" s="34"/>
      <c r="AX270" s="34"/>
      <c r="BB270" s="34"/>
      <c r="BF270" s="34"/>
      <c r="BJ270" s="34"/>
      <c r="BN270" s="34"/>
      <c r="BR270" s="34"/>
    </row>
    <row r="271" spans="2:70" s="29" customFormat="1" ht="15.75">
      <c r="B271" s="34"/>
      <c r="F271" s="34"/>
      <c r="J271" s="34"/>
      <c r="N271" s="34"/>
      <c r="R271" s="34"/>
      <c r="V271" s="34"/>
      <c r="Z271" s="34"/>
      <c r="AD271" s="34"/>
      <c r="AH271" s="34"/>
      <c r="AL271" s="34"/>
      <c r="AP271" s="34"/>
      <c r="AT271" s="34"/>
      <c r="AX271" s="34"/>
      <c r="BB271" s="34"/>
      <c r="BF271" s="34"/>
      <c r="BJ271" s="34"/>
      <c r="BN271" s="34"/>
      <c r="BR271" s="34"/>
    </row>
    <row r="272" spans="2:70" s="29" customFormat="1" ht="15.75">
      <c r="B272" s="34"/>
      <c r="F272" s="34"/>
      <c r="J272" s="34"/>
      <c r="N272" s="34"/>
      <c r="R272" s="34"/>
      <c r="V272" s="34"/>
      <c r="Z272" s="34"/>
      <c r="AD272" s="34"/>
      <c r="AH272" s="34"/>
      <c r="AL272" s="34"/>
      <c r="AP272" s="34"/>
      <c r="AT272" s="34"/>
      <c r="AX272" s="34"/>
      <c r="BB272" s="34"/>
      <c r="BF272" s="34"/>
      <c r="BJ272" s="34"/>
      <c r="BN272" s="34"/>
      <c r="BR272" s="34"/>
    </row>
    <row r="273" spans="2:70" s="29" customFormat="1" ht="15.75">
      <c r="B273" s="34"/>
      <c r="F273" s="34"/>
      <c r="J273" s="34"/>
      <c r="N273" s="34"/>
      <c r="R273" s="34"/>
      <c r="V273" s="34"/>
      <c r="Z273" s="34"/>
      <c r="AD273" s="34"/>
      <c r="AH273" s="34"/>
      <c r="AL273" s="34"/>
      <c r="AP273" s="34"/>
      <c r="AT273" s="34"/>
      <c r="AX273" s="34"/>
      <c r="BB273" s="34"/>
      <c r="BF273" s="34"/>
      <c r="BJ273" s="34"/>
      <c r="BN273" s="34"/>
      <c r="BR273" s="34"/>
    </row>
    <row r="274" spans="2:70" s="29" customFormat="1" ht="15.75">
      <c r="B274" s="34"/>
      <c r="F274" s="34"/>
      <c r="J274" s="34"/>
      <c r="N274" s="34"/>
      <c r="R274" s="34"/>
      <c r="V274" s="34"/>
      <c r="Z274" s="34"/>
      <c r="AD274" s="34"/>
      <c r="AH274" s="34"/>
      <c r="AL274" s="34"/>
      <c r="AP274" s="34"/>
      <c r="AT274" s="34"/>
      <c r="AX274" s="34"/>
      <c r="BB274" s="34"/>
      <c r="BF274" s="34"/>
      <c r="BJ274" s="34"/>
      <c r="BN274" s="34"/>
      <c r="BR274" s="34"/>
    </row>
    <row r="275" spans="2:70" s="29" customFormat="1" ht="15.75">
      <c r="B275" s="34"/>
      <c r="F275" s="34"/>
      <c r="J275" s="34"/>
      <c r="N275" s="34"/>
      <c r="R275" s="34"/>
      <c r="V275" s="34"/>
      <c r="Z275" s="34"/>
      <c r="AD275" s="34"/>
      <c r="AH275" s="34"/>
      <c r="AL275" s="34"/>
      <c r="AP275" s="34"/>
      <c r="AT275" s="34"/>
      <c r="AX275" s="34"/>
      <c r="BB275" s="34"/>
      <c r="BF275" s="34"/>
      <c r="BJ275" s="34"/>
      <c r="BN275" s="34"/>
      <c r="BR275" s="34"/>
    </row>
    <row r="276" spans="2:70" s="29" customFormat="1" ht="15.75">
      <c r="B276" s="34"/>
      <c r="F276" s="34"/>
      <c r="J276" s="34"/>
      <c r="N276" s="34"/>
      <c r="R276" s="34"/>
      <c r="V276" s="34"/>
      <c r="Z276" s="34"/>
      <c r="AD276" s="34"/>
      <c r="AH276" s="34"/>
      <c r="AL276" s="34"/>
      <c r="AP276" s="34"/>
      <c r="AT276" s="34"/>
      <c r="AX276" s="34"/>
      <c r="BB276" s="34"/>
      <c r="BF276" s="34"/>
      <c r="BJ276" s="34"/>
      <c r="BN276" s="34"/>
      <c r="BR276" s="34"/>
    </row>
    <row r="277" spans="2:70" s="29" customFormat="1" ht="15.75">
      <c r="B277" s="34"/>
      <c r="F277" s="34"/>
      <c r="J277" s="34"/>
      <c r="N277" s="34"/>
      <c r="R277" s="34"/>
      <c r="V277" s="34"/>
      <c r="Z277" s="34"/>
      <c r="AD277" s="34"/>
      <c r="AH277" s="34"/>
      <c r="AL277" s="34"/>
      <c r="AP277" s="34"/>
      <c r="AT277" s="34"/>
      <c r="AX277" s="34"/>
      <c r="BB277" s="34"/>
      <c r="BF277" s="34"/>
      <c r="BJ277" s="34"/>
      <c r="BN277" s="34"/>
      <c r="BR277" s="34"/>
    </row>
    <row r="278" spans="2:70" s="29" customFormat="1" ht="15.75">
      <c r="B278" s="34"/>
      <c r="F278" s="34"/>
      <c r="J278" s="34"/>
      <c r="N278" s="34"/>
      <c r="R278" s="34"/>
      <c r="V278" s="34"/>
      <c r="Z278" s="34"/>
      <c r="AD278" s="34"/>
      <c r="AH278" s="34"/>
      <c r="AL278" s="34"/>
      <c r="AP278" s="34"/>
      <c r="AT278" s="34"/>
      <c r="AX278" s="34"/>
      <c r="BB278" s="34"/>
      <c r="BF278" s="34"/>
      <c r="BJ278" s="34"/>
      <c r="BN278" s="34"/>
      <c r="BR278" s="34"/>
    </row>
    <row r="279" spans="2:70" s="29" customFormat="1" ht="15.75">
      <c r="B279" s="34"/>
      <c r="F279" s="34"/>
      <c r="J279" s="34"/>
      <c r="N279" s="34"/>
      <c r="R279" s="34"/>
      <c r="V279" s="34"/>
      <c r="Z279" s="34"/>
      <c r="AD279" s="34"/>
      <c r="AH279" s="34"/>
      <c r="AL279" s="34"/>
      <c r="AP279" s="34"/>
      <c r="AT279" s="34"/>
      <c r="AX279" s="34"/>
      <c r="BB279" s="34"/>
      <c r="BF279" s="34"/>
      <c r="BJ279" s="34"/>
      <c r="BN279" s="34"/>
      <c r="BR279" s="34"/>
    </row>
    <row r="280" spans="2:70" s="29" customFormat="1" ht="15.75">
      <c r="B280" s="34"/>
      <c r="F280" s="34"/>
      <c r="J280" s="34"/>
      <c r="N280" s="34"/>
      <c r="R280" s="34"/>
      <c r="V280" s="34"/>
      <c r="Z280" s="34"/>
      <c r="AD280" s="34"/>
      <c r="AH280" s="34"/>
      <c r="AL280" s="34"/>
      <c r="AP280" s="34"/>
      <c r="AT280" s="34"/>
      <c r="AX280" s="34"/>
      <c r="BB280" s="34"/>
      <c r="BF280" s="34"/>
      <c r="BJ280" s="34"/>
      <c r="BN280" s="34"/>
      <c r="BR280" s="34"/>
    </row>
    <row r="281" spans="2:70" s="29" customFormat="1" ht="15.75">
      <c r="B281" s="34"/>
      <c r="F281" s="34"/>
      <c r="J281" s="34"/>
      <c r="N281" s="34"/>
      <c r="R281" s="34"/>
      <c r="V281" s="34"/>
      <c r="Z281" s="34"/>
      <c r="AD281" s="34"/>
      <c r="AH281" s="34"/>
      <c r="AL281" s="34"/>
      <c r="AP281" s="34"/>
      <c r="AT281" s="34"/>
      <c r="AX281" s="34"/>
      <c r="BB281" s="34"/>
      <c r="BF281" s="34"/>
      <c r="BJ281" s="34"/>
      <c r="BN281" s="34"/>
      <c r="BR281" s="34"/>
    </row>
    <row r="282" spans="2:70" s="29" customFormat="1" ht="15.75">
      <c r="B282" s="34"/>
      <c r="F282" s="34"/>
      <c r="J282" s="34"/>
      <c r="N282" s="34"/>
      <c r="R282" s="34"/>
      <c r="V282" s="34"/>
      <c r="Z282" s="34"/>
      <c r="AD282" s="34"/>
      <c r="AH282" s="34"/>
      <c r="AL282" s="34"/>
      <c r="AP282" s="34"/>
      <c r="AT282" s="34"/>
      <c r="AX282" s="34"/>
      <c r="BB282" s="34"/>
      <c r="BF282" s="34"/>
      <c r="BJ282" s="34"/>
      <c r="BN282" s="34"/>
      <c r="BR282" s="34"/>
    </row>
    <row r="283" spans="2:70" s="29" customFormat="1" ht="15.75">
      <c r="B283" s="34"/>
      <c r="F283" s="34"/>
      <c r="J283" s="34"/>
      <c r="N283" s="34"/>
      <c r="R283" s="34"/>
      <c r="V283" s="34"/>
      <c r="Z283" s="34"/>
      <c r="AD283" s="34"/>
      <c r="AH283" s="34"/>
      <c r="AL283" s="34"/>
      <c r="AP283" s="34"/>
      <c r="AT283" s="34"/>
      <c r="AX283" s="34"/>
      <c r="BB283" s="34"/>
      <c r="BF283" s="34"/>
      <c r="BJ283" s="34"/>
      <c r="BN283" s="34"/>
      <c r="BR283" s="34"/>
    </row>
    <row r="284" spans="2:70" s="29" customFormat="1" ht="15.75">
      <c r="B284" s="34"/>
      <c r="F284" s="34"/>
      <c r="J284" s="34"/>
      <c r="N284" s="34"/>
      <c r="R284" s="34"/>
      <c r="V284" s="34"/>
      <c r="Z284" s="34"/>
      <c r="AD284" s="34"/>
      <c r="AH284" s="34"/>
      <c r="AL284" s="34"/>
      <c r="AP284" s="34"/>
      <c r="AT284" s="34"/>
      <c r="AX284" s="34"/>
      <c r="BB284" s="34"/>
      <c r="BF284" s="34"/>
      <c r="BJ284" s="34"/>
      <c r="BN284" s="34"/>
      <c r="BR284" s="34"/>
    </row>
    <row r="285" spans="2:70" s="29" customFormat="1" ht="15.75">
      <c r="B285" s="34"/>
      <c r="F285" s="34"/>
      <c r="J285" s="34"/>
      <c r="N285" s="34"/>
      <c r="R285" s="34"/>
      <c r="V285" s="34"/>
      <c r="Z285" s="34"/>
      <c r="AD285" s="34"/>
      <c r="AH285" s="34"/>
      <c r="AL285" s="34"/>
      <c r="AP285" s="34"/>
      <c r="AT285" s="34"/>
      <c r="AX285" s="34"/>
      <c r="BB285" s="34"/>
      <c r="BF285" s="34"/>
      <c r="BJ285" s="34"/>
      <c r="BN285" s="34"/>
      <c r="BR285" s="34"/>
    </row>
    <row r="286" spans="2:70" s="29" customFormat="1" ht="15.75">
      <c r="B286" s="34"/>
      <c r="F286" s="34"/>
      <c r="J286" s="34"/>
      <c r="N286" s="34"/>
      <c r="R286" s="34"/>
      <c r="V286" s="34"/>
      <c r="Z286" s="34"/>
      <c r="AD286" s="34"/>
      <c r="AH286" s="34"/>
      <c r="AL286" s="34"/>
      <c r="AP286" s="34"/>
      <c r="AT286" s="34"/>
      <c r="AX286" s="34"/>
      <c r="BB286" s="34"/>
      <c r="BF286" s="34"/>
      <c r="BJ286" s="34"/>
      <c r="BN286" s="34"/>
      <c r="BR286" s="34"/>
    </row>
    <row r="287" spans="2:70" s="29" customFormat="1" ht="15.75">
      <c r="B287" s="34"/>
      <c r="F287" s="34"/>
      <c r="J287" s="34"/>
      <c r="N287" s="34"/>
      <c r="R287" s="34"/>
      <c r="V287" s="34"/>
      <c r="Z287" s="34"/>
      <c r="AD287" s="34"/>
      <c r="AH287" s="34"/>
      <c r="AL287" s="34"/>
      <c r="AP287" s="34"/>
      <c r="AT287" s="34"/>
      <c r="AX287" s="34"/>
      <c r="BB287" s="34"/>
      <c r="BF287" s="34"/>
      <c r="BJ287" s="34"/>
      <c r="BN287" s="34"/>
      <c r="BR287" s="34"/>
    </row>
    <row r="288" spans="2:70" s="29" customFormat="1" ht="15.75">
      <c r="B288" s="34"/>
      <c r="F288" s="34"/>
      <c r="J288" s="34"/>
      <c r="N288" s="34"/>
      <c r="R288" s="34"/>
      <c r="V288" s="34"/>
      <c r="Z288" s="34"/>
      <c r="AD288" s="34"/>
      <c r="AH288" s="34"/>
      <c r="AL288" s="34"/>
      <c r="AP288" s="34"/>
      <c r="AT288" s="34"/>
      <c r="AX288" s="34"/>
      <c r="BB288" s="34"/>
      <c r="BF288" s="34"/>
      <c r="BJ288" s="34"/>
      <c r="BN288" s="34"/>
      <c r="BR288" s="34"/>
    </row>
    <row r="289" spans="2:70" s="29" customFormat="1" ht="15.75">
      <c r="B289" s="34"/>
      <c r="F289" s="34"/>
      <c r="J289" s="34"/>
      <c r="N289" s="34"/>
      <c r="R289" s="34"/>
      <c r="V289" s="34"/>
      <c r="Z289" s="34"/>
      <c r="AD289" s="34"/>
      <c r="AH289" s="34"/>
      <c r="AL289" s="34"/>
      <c r="AP289" s="34"/>
      <c r="AT289" s="34"/>
      <c r="AX289" s="34"/>
      <c r="BB289" s="34"/>
      <c r="BF289" s="34"/>
      <c r="BJ289" s="34"/>
      <c r="BN289" s="34"/>
      <c r="BR289" s="34"/>
    </row>
    <row r="290" spans="2:70" s="29" customFormat="1" ht="15.75">
      <c r="B290" s="34"/>
      <c r="F290" s="34"/>
      <c r="J290" s="34"/>
      <c r="N290" s="34"/>
      <c r="R290" s="34"/>
      <c r="V290" s="34"/>
      <c r="Z290" s="34"/>
      <c r="AD290" s="34"/>
      <c r="AH290" s="34"/>
      <c r="AL290" s="34"/>
      <c r="AP290" s="34"/>
      <c r="AT290" s="34"/>
      <c r="AX290" s="34"/>
      <c r="BB290" s="34"/>
      <c r="BF290" s="34"/>
      <c r="BJ290" s="34"/>
      <c r="BN290" s="34"/>
      <c r="BR290" s="34"/>
    </row>
    <row r="291" spans="2:70" s="29" customFormat="1" ht="15.75">
      <c r="B291" s="34"/>
      <c r="F291" s="34"/>
      <c r="J291" s="34"/>
      <c r="N291" s="34"/>
      <c r="R291" s="34"/>
      <c r="V291" s="34"/>
      <c r="Z291" s="34"/>
      <c r="AD291" s="34"/>
      <c r="AH291" s="34"/>
      <c r="AL291" s="34"/>
      <c r="AP291" s="34"/>
      <c r="AT291" s="34"/>
      <c r="AX291" s="34"/>
      <c r="BB291" s="34"/>
      <c r="BF291" s="34"/>
      <c r="BJ291" s="34"/>
      <c r="BN291" s="34"/>
      <c r="BR291" s="34"/>
    </row>
    <row r="292" spans="2:70" s="29" customFormat="1" ht="15.75">
      <c r="B292" s="34"/>
      <c r="F292" s="34"/>
      <c r="J292" s="34"/>
      <c r="N292" s="34"/>
      <c r="R292" s="34"/>
      <c r="V292" s="34"/>
      <c r="Z292" s="34"/>
      <c r="AD292" s="34"/>
      <c r="AH292" s="34"/>
      <c r="AL292" s="34"/>
      <c r="AP292" s="34"/>
      <c r="AT292" s="34"/>
      <c r="AX292" s="34"/>
      <c r="BB292" s="34"/>
      <c r="BF292" s="34"/>
      <c r="BJ292" s="34"/>
      <c r="BN292" s="34"/>
      <c r="BR292" s="34"/>
    </row>
    <row r="293" spans="2:70" s="29" customFormat="1" ht="15.75">
      <c r="B293" s="34"/>
      <c r="F293" s="34"/>
      <c r="J293" s="34"/>
      <c r="N293" s="34"/>
      <c r="R293" s="34"/>
      <c r="V293" s="34"/>
      <c r="Z293" s="34"/>
      <c r="AD293" s="34"/>
      <c r="AH293" s="34"/>
      <c r="AL293" s="34"/>
      <c r="AP293" s="34"/>
      <c r="AT293" s="34"/>
      <c r="AX293" s="34"/>
      <c r="BB293" s="34"/>
      <c r="BF293" s="34"/>
      <c r="BJ293" s="34"/>
      <c r="BN293" s="34"/>
      <c r="BR293" s="34"/>
    </row>
    <row r="294" spans="2:70" s="29" customFormat="1" ht="15.75">
      <c r="B294" s="34"/>
      <c r="F294" s="34"/>
      <c r="J294" s="34"/>
      <c r="N294" s="34"/>
      <c r="R294" s="34"/>
      <c r="V294" s="34"/>
      <c r="Z294" s="34"/>
      <c r="AD294" s="34"/>
      <c r="AH294" s="34"/>
      <c r="AL294" s="34"/>
      <c r="AP294" s="34"/>
      <c r="AT294" s="34"/>
      <c r="AX294" s="34"/>
      <c r="BB294" s="34"/>
      <c r="BF294" s="34"/>
      <c r="BJ294" s="34"/>
      <c r="BN294" s="34"/>
      <c r="BR294" s="34"/>
    </row>
    <row r="295" spans="2:70" s="29" customFormat="1" ht="15.75">
      <c r="B295" s="34"/>
      <c r="F295" s="34"/>
      <c r="J295" s="34"/>
      <c r="N295" s="34"/>
      <c r="R295" s="34"/>
      <c r="V295" s="34"/>
      <c r="Z295" s="34"/>
      <c r="AD295" s="34"/>
      <c r="AH295" s="34"/>
      <c r="AL295" s="34"/>
      <c r="AP295" s="34"/>
      <c r="AT295" s="34"/>
      <c r="AX295" s="34"/>
      <c r="BB295" s="34"/>
      <c r="BF295" s="34"/>
      <c r="BJ295" s="34"/>
      <c r="BN295" s="34"/>
      <c r="BR295" s="34"/>
    </row>
    <row r="296" spans="2:70" s="29" customFormat="1" ht="15.75">
      <c r="B296" s="34"/>
      <c r="F296" s="34"/>
      <c r="J296" s="34"/>
      <c r="N296" s="34"/>
      <c r="R296" s="34"/>
      <c r="V296" s="34"/>
      <c r="Z296" s="34"/>
      <c r="AD296" s="34"/>
      <c r="AH296" s="34"/>
      <c r="AL296" s="34"/>
      <c r="AP296" s="34"/>
      <c r="AT296" s="34"/>
      <c r="AX296" s="34"/>
      <c r="BB296" s="34"/>
      <c r="BF296" s="34"/>
      <c r="BJ296" s="34"/>
      <c r="BN296" s="34"/>
      <c r="BR296" s="34"/>
    </row>
    <row r="297" spans="2:70" s="29" customFormat="1" ht="15.75">
      <c r="B297" s="34"/>
      <c r="F297" s="34"/>
      <c r="J297" s="34"/>
      <c r="N297" s="34"/>
      <c r="R297" s="34"/>
      <c r="V297" s="34"/>
      <c r="Z297" s="34"/>
      <c r="AD297" s="34"/>
      <c r="AH297" s="34"/>
      <c r="AL297" s="34"/>
      <c r="AP297" s="34"/>
      <c r="AT297" s="34"/>
      <c r="AX297" s="34"/>
      <c r="BB297" s="34"/>
      <c r="BF297" s="34"/>
      <c r="BJ297" s="34"/>
      <c r="BN297" s="34"/>
      <c r="BR297" s="34"/>
    </row>
    <row r="298" spans="2:70" s="29" customFormat="1" ht="15.75">
      <c r="B298" s="34"/>
      <c r="F298" s="34"/>
      <c r="J298" s="34"/>
      <c r="N298" s="34"/>
      <c r="R298" s="34"/>
      <c r="V298" s="34"/>
      <c r="Z298" s="34"/>
      <c r="AD298" s="34"/>
      <c r="AH298" s="34"/>
      <c r="AL298" s="34"/>
      <c r="AP298" s="34"/>
      <c r="AT298" s="34"/>
      <c r="AX298" s="34"/>
      <c r="BB298" s="34"/>
      <c r="BF298" s="34"/>
      <c r="BJ298" s="34"/>
      <c r="BN298" s="34"/>
      <c r="BR298" s="34"/>
    </row>
    <row r="299" spans="2:70" s="29" customFormat="1" ht="15.75">
      <c r="B299" s="34"/>
      <c r="F299" s="34"/>
      <c r="J299" s="34"/>
      <c r="N299" s="34"/>
      <c r="R299" s="34"/>
      <c r="V299" s="34"/>
      <c r="Z299" s="34"/>
      <c r="AD299" s="34"/>
      <c r="AH299" s="34"/>
      <c r="AL299" s="34"/>
      <c r="AP299" s="34"/>
      <c r="AT299" s="34"/>
      <c r="AX299" s="34"/>
      <c r="BB299" s="34"/>
      <c r="BF299" s="34"/>
      <c r="BJ299" s="34"/>
      <c r="BN299" s="34"/>
      <c r="BR299" s="34"/>
    </row>
    <row r="300" spans="2:70" s="29" customFormat="1" ht="15.75">
      <c r="B300" s="34"/>
      <c r="F300" s="34"/>
      <c r="J300" s="34"/>
      <c r="N300" s="34"/>
      <c r="R300" s="34"/>
      <c r="V300" s="34"/>
      <c r="Z300" s="34"/>
      <c r="AD300" s="34"/>
      <c r="AH300" s="34"/>
      <c r="AL300" s="34"/>
      <c r="AP300" s="34"/>
      <c r="AT300" s="34"/>
      <c r="AX300" s="34"/>
      <c r="BB300" s="34"/>
      <c r="BF300" s="34"/>
      <c r="BJ300" s="34"/>
      <c r="BN300" s="34"/>
      <c r="BR300" s="34"/>
    </row>
    <row r="301" spans="2:70" s="29" customFormat="1" ht="15.75">
      <c r="B301" s="34"/>
      <c r="F301" s="34"/>
      <c r="J301" s="34"/>
      <c r="N301" s="34"/>
      <c r="R301" s="34"/>
      <c r="V301" s="34"/>
      <c r="Z301" s="34"/>
      <c r="AD301" s="34"/>
      <c r="AH301" s="34"/>
      <c r="AL301" s="34"/>
      <c r="AP301" s="34"/>
      <c r="AT301" s="34"/>
      <c r="AX301" s="34"/>
      <c r="BB301" s="34"/>
      <c r="BF301" s="34"/>
      <c r="BJ301" s="34"/>
      <c r="BN301" s="34"/>
      <c r="BR301" s="34"/>
    </row>
    <row r="302" spans="2:70" s="29" customFormat="1" ht="15.75">
      <c r="B302" s="34"/>
      <c r="F302" s="34"/>
      <c r="J302" s="34"/>
      <c r="N302" s="34"/>
      <c r="R302" s="34"/>
      <c r="V302" s="34"/>
      <c r="Z302" s="34"/>
      <c r="AD302" s="34"/>
      <c r="AH302" s="34"/>
      <c r="AL302" s="34"/>
      <c r="AP302" s="34"/>
      <c r="AT302" s="34"/>
      <c r="AX302" s="34"/>
      <c r="BB302" s="34"/>
      <c r="BF302" s="34"/>
      <c r="BJ302" s="34"/>
      <c r="BN302" s="34"/>
      <c r="BR302" s="34"/>
    </row>
    <row r="303" spans="2:70" s="29" customFormat="1" ht="15.75">
      <c r="B303" s="34"/>
      <c r="F303" s="34"/>
      <c r="J303" s="34"/>
      <c r="N303" s="34"/>
      <c r="R303" s="34"/>
      <c r="V303" s="34"/>
      <c r="Z303" s="34"/>
      <c r="AD303" s="34"/>
      <c r="AH303" s="34"/>
      <c r="AL303" s="34"/>
      <c r="AP303" s="34"/>
      <c r="AT303" s="34"/>
      <c r="AX303" s="34"/>
      <c r="BB303" s="34"/>
      <c r="BF303" s="34"/>
      <c r="BJ303" s="34"/>
      <c r="BN303" s="34"/>
      <c r="BR303" s="34"/>
    </row>
    <row r="304" spans="2:70" s="29" customFormat="1" ht="15.75">
      <c r="B304" s="34"/>
      <c r="F304" s="34"/>
      <c r="J304" s="34"/>
      <c r="N304" s="34"/>
      <c r="R304" s="34"/>
      <c r="V304" s="34"/>
      <c r="Z304" s="34"/>
      <c r="AD304" s="34"/>
      <c r="AH304" s="34"/>
      <c r="AL304" s="34"/>
      <c r="AP304" s="34"/>
      <c r="AT304" s="34"/>
      <c r="AX304" s="34"/>
      <c r="BB304" s="34"/>
      <c r="BF304" s="34"/>
      <c r="BJ304" s="34"/>
      <c r="BN304" s="34"/>
      <c r="BR304" s="34"/>
    </row>
    <row r="305" spans="2:70" s="29" customFormat="1" ht="15.75">
      <c r="B305" s="34"/>
      <c r="F305" s="34"/>
      <c r="J305" s="34"/>
      <c r="N305" s="34"/>
      <c r="R305" s="34"/>
      <c r="V305" s="34"/>
      <c r="Z305" s="34"/>
      <c r="AD305" s="34"/>
      <c r="AH305" s="34"/>
      <c r="AL305" s="34"/>
      <c r="AP305" s="34"/>
      <c r="AT305" s="34"/>
      <c r="AX305" s="34"/>
      <c r="BB305" s="34"/>
      <c r="BF305" s="34"/>
      <c r="BJ305" s="34"/>
      <c r="BN305" s="34"/>
      <c r="BR305" s="34"/>
    </row>
    <row r="306" spans="2:70" s="29" customFormat="1" ht="15.75">
      <c r="B306" s="34"/>
      <c r="F306" s="34"/>
      <c r="J306" s="34"/>
      <c r="N306" s="34"/>
      <c r="R306" s="34"/>
      <c r="V306" s="34"/>
      <c r="Z306" s="34"/>
      <c r="AD306" s="34"/>
      <c r="AH306" s="34"/>
      <c r="AL306" s="34"/>
      <c r="AP306" s="34"/>
      <c r="AT306" s="34"/>
      <c r="AX306" s="34"/>
      <c r="BB306" s="34"/>
      <c r="BF306" s="34"/>
      <c r="BJ306" s="34"/>
      <c r="BN306" s="34"/>
      <c r="BR306" s="34"/>
    </row>
    <row r="307" spans="2:70" s="29" customFormat="1" ht="15.75">
      <c r="B307" s="34"/>
      <c r="F307" s="34"/>
      <c r="J307" s="34"/>
      <c r="N307" s="34"/>
      <c r="R307" s="34"/>
      <c r="V307" s="34"/>
      <c r="Z307" s="34"/>
      <c r="AD307" s="34"/>
      <c r="AH307" s="34"/>
      <c r="AL307" s="34"/>
      <c r="AP307" s="34"/>
      <c r="AT307" s="34"/>
      <c r="AX307" s="34"/>
      <c r="BB307" s="34"/>
      <c r="BF307" s="34"/>
      <c r="BJ307" s="34"/>
      <c r="BN307" s="34"/>
      <c r="BR307" s="34"/>
    </row>
    <row r="308" spans="2:70" s="29" customFormat="1" ht="15.75">
      <c r="B308" s="34"/>
      <c r="F308" s="34"/>
      <c r="J308" s="34"/>
      <c r="N308" s="34"/>
      <c r="R308" s="34"/>
      <c r="V308" s="34"/>
      <c r="Z308" s="34"/>
      <c r="AD308" s="34"/>
      <c r="AH308" s="34"/>
      <c r="AL308" s="34"/>
      <c r="AP308" s="34"/>
      <c r="AT308" s="34"/>
      <c r="AX308" s="34"/>
      <c r="BB308" s="34"/>
      <c r="BF308" s="34"/>
      <c r="BJ308" s="34"/>
      <c r="BN308" s="34"/>
      <c r="BR308" s="34"/>
    </row>
    <row r="309" spans="2:70" s="29" customFormat="1" ht="15.75">
      <c r="B309" s="34"/>
      <c r="F309" s="34"/>
      <c r="J309" s="34"/>
      <c r="N309" s="34"/>
      <c r="R309" s="34"/>
      <c r="V309" s="34"/>
      <c r="Z309" s="34"/>
      <c r="AD309" s="34"/>
      <c r="AH309" s="34"/>
      <c r="AL309" s="34"/>
      <c r="AP309" s="34"/>
      <c r="AT309" s="34"/>
      <c r="AX309" s="34"/>
      <c r="BB309" s="34"/>
      <c r="BF309" s="34"/>
      <c r="BJ309" s="34"/>
      <c r="BN309" s="34"/>
      <c r="BR309" s="34"/>
    </row>
    <row r="310" spans="2:70" s="29" customFormat="1" ht="15.75">
      <c r="B310" s="34"/>
      <c r="F310" s="34"/>
      <c r="J310" s="34"/>
      <c r="N310" s="34"/>
      <c r="R310" s="34"/>
      <c r="V310" s="34"/>
      <c r="Z310" s="34"/>
      <c r="AD310" s="34"/>
      <c r="AH310" s="34"/>
      <c r="AL310" s="34"/>
      <c r="AP310" s="34"/>
      <c r="AT310" s="34"/>
      <c r="AX310" s="34"/>
      <c r="BB310" s="34"/>
      <c r="BF310" s="34"/>
      <c r="BJ310" s="34"/>
      <c r="BN310" s="34"/>
      <c r="BR310" s="34"/>
    </row>
    <row r="311" spans="2:70" s="29" customFormat="1" ht="15.75">
      <c r="B311" s="34"/>
      <c r="F311" s="34"/>
      <c r="J311" s="34"/>
      <c r="N311" s="34"/>
      <c r="R311" s="34"/>
      <c r="V311" s="34"/>
      <c r="Z311" s="34"/>
      <c r="AD311" s="34"/>
      <c r="AH311" s="34"/>
      <c r="AL311" s="34"/>
      <c r="AP311" s="34"/>
      <c r="AT311" s="34"/>
      <c r="AX311" s="34"/>
      <c r="BB311" s="34"/>
      <c r="BF311" s="34"/>
      <c r="BJ311" s="34"/>
      <c r="BN311" s="34"/>
      <c r="BR311" s="34"/>
    </row>
    <row r="312" spans="2:70" s="29" customFormat="1" ht="15.75">
      <c r="B312" s="34"/>
      <c r="F312" s="34"/>
      <c r="J312" s="34"/>
      <c r="N312" s="34"/>
      <c r="R312" s="34"/>
      <c r="V312" s="34"/>
      <c r="Z312" s="34"/>
      <c r="AD312" s="34"/>
      <c r="AH312" s="34"/>
      <c r="AL312" s="34"/>
      <c r="AP312" s="34"/>
      <c r="AT312" s="34"/>
      <c r="AX312" s="34"/>
      <c r="BB312" s="34"/>
      <c r="BF312" s="34"/>
      <c r="BJ312" s="34"/>
      <c r="BN312" s="34"/>
      <c r="BR312" s="34"/>
    </row>
    <row r="313" spans="2:70" s="29" customFormat="1" ht="15.75">
      <c r="B313" s="34"/>
      <c r="F313" s="34"/>
      <c r="J313" s="34"/>
      <c r="N313" s="34"/>
      <c r="R313" s="34"/>
      <c r="V313" s="34"/>
      <c r="Z313" s="34"/>
      <c r="AD313" s="34"/>
      <c r="AH313" s="34"/>
      <c r="AL313" s="34"/>
      <c r="AP313" s="34"/>
      <c r="AT313" s="34"/>
      <c r="AX313" s="34"/>
      <c r="BB313" s="34"/>
      <c r="BF313" s="34"/>
      <c r="BJ313" s="34"/>
      <c r="BN313" s="34"/>
      <c r="BR313" s="34"/>
    </row>
    <row r="314" spans="2:70" s="29" customFormat="1" ht="15.75">
      <c r="B314" s="34"/>
      <c r="F314" s="34"/>
      <c r="J314" s="34"/>
      <c r="N314" s="34"/>
      <c r="R314" s="34"/>
      <c r="V314" s="34"/>
      <c r="Z314" s="34"/>
      <c r="AD314" s="34"/>
      <c r="AH314" s="34"/>
      <c r="AL314" s="34"/>
      <c r="AP314" s="34"/>
      <c r="AT314" s="34"/>
      <c r="AX314" s="34"/>
      <c r="BB314" s="34"/>
      <c r="BF314" s="34"/>
      <c r="BJ314" s="34"/>
      <c r="BN314" s="34"/>
      <c r="BR314" s="34"/>
    </row>
    <row r="315" spans="2:70" s="29" customFormat="1" ht="15.75">
      <c r="B315" s="34"/>
      <c r="F315" s="34"/>
      <c r="J315" s="34"/>
      <c r="N315" s="34"/>
      <c r="R315" s="34"/>
      <c r="V315" s="34"/>
      <c r="Z315" s="34"/>
      <c r="AD315" s="34"/>
      <c r="AH315" s="34"/>
      <c r="AL315" s="34"/>
      <c r="AP315" s="34"/>
      <c r="AT315" s="34"/>
      <c r="AX315" s="34"/>
      <c r="BB315" s="34"/>
      <c r="BF315" s="34"/>
      <c r="BJ315" s="34"/>
      <c r="BN315" s="34"/>
      <c r="BR315" s="34"/>
    </row>
    <row r="316" spans="2:70" s="29" customFormat="1" ht="15.75">
      <c r="B316" s="34"/>
      <c r="F316" s="34"/>
      <c r="J316" s="34"/>
      <c r="N316" s="34"/>
      <c r="R316" s="34"/>
      <c r="V316" s="34"/>
      <c r="Z316" s="34"/>
      <c r="AD316" s="34"/>
      <c r="AH316" s="34"/>
      <c r="AL316" s="34"/>
      <c r="AP316" s="34"/>
      <c r="AT316" s="34"/>
      <c r="AX316" s="34"/>
      <c r="BB316" s="34"/>
      <c r="BF316" s="34"/>
      <c r="BJ316" s="34"/>
      <c r="BN316" s="34"/>
      <c r="BR316" s="34"/>
    </row>
    <row r="317" spans="2:70" s="29" customFormat="1" ht="15.75">
      <c r="B317" s="34"/>
      <c r="F317" s="34"/>
      <c r="J317" s="34"/>
      <c r="N317" s="34"/>
      <c r="R317" s="34"/>
      <c r="V317" s="34"/>
      <c r="Z317" s="34"/>
      <c r="AD317" s="34"/>
      <c r="AH317" s="34"/>
      <c r="AL317" s="34"/>
      <c r="AP317" s="34"/>
      <c r="AT317" s="34"/>
      <c r="AX317" s="34"/>
      <c r="BB317" s="34"/>
      <c r="BF317" s="34"/>
      <c r="BJ317" s="34"/>
      <c r="BN317" s="34"/>
      <c r="BR317" s="34"/>
    </row>
    <row r="318" spans="2:70" s="29" customFormat="1" ht="15.75">
      <c r="B318" s="34"/>
      <c r="F318" s="34"/>
      <c r="J318" s="34"/>
      <c r="N318" s="34"/>
      <c r="R318" s="34"/>
      <c r="V318" s="34"/>
      <c r="Z318" s="34"/>
      <c r="AD318" s="34"/>
      <c r="AH318" s="34"/>
      <c r="AL318" s="34"/>
      <c r="AP318" s="34"/>
      <c r="AT318" s="34"/>
      <c r="AX318" s="34"/>
      <c r="BB318" s="34"/>
      <c r="BF318" s="34"/>
      <c r="BJ318" s="34"/>
      <c r="BN318" s="34"/>
      <c r="BR318" s="34"/>
    </row>
    <row r="319" spans="2:70" s="29" customFormat="1" ht="15.75">
      <c r="B319" s="34"/>
      <c r="F319" s="34"/>
      <c r="J319" s="34"/>
      <c r="N319" s="34"/>
      <c r="R319" s="34"/>
      <c r="V319" s="34"/>
      <c r="Z319" s="34"/>
      <c r="AD319" s="34"/>
      <c r="AH319" s="34"/>
      <c r="AL319" s="34"/>
      <c r="AP319" s="34"/>
      <c r="AT319" s="34"/>
      <c r="AX319" s="34"/>
      <c r="BB319" s="34"/>
      <c r="BF319" s="34"/>
      <c r="BJ319" s="34"/>
      <c r="BN319" s="34"/>
      <c r="BR319" s="34"/>
    </row>
    <row r="320" spans="2:70" s="29" customFormat="1" ht="15.75">
      <c r="B320" s="34"/>
      <c r="F320" s="34"/>
      <c r="J320" s="34"/>
      <c r="N320" s="34"/>
      <c r="R320" s="34"/>
      <c r="V320" s="34"/>
      <c r="Z320" s="34"/>
      <c r="AD320" s="34"/>
      <c r="AH320" s="34"/>
      <c r="AL320" s="34"/>
      <c r="AP320" s="34"/>
      <c r="AT320" s="34"/>
      <c r="AX320" s="34"/>
      <c r="BB320" s="34"/>
      <c r="BF320" s="34"/>
      <c r="BJ320" s="34"/>
      <c r="BN320" s="34"/>
      <c r="BR320" s="34"/>
    </row>
    <row r="321" spans="2:70" s="29" customFormat="1" ht="15.75">
      <c r="B321" s="34"/>
      <c r="F321" s="34"/>
      <c r="J321" s="34"/>
      <c r="N321" s="34"/>
      <c r="R321" s="34"/>
      <c r="V321" s="34"/>
      <c r="Z321" s="34"/>
      <c r="AD321" s="34"/>
      <c r="AH321" s="34"/>
      <c r="AL321" s="34"/>
      <c r="AP321" s="34"/>
      <c r="AT321" s="34"/>
      <c r="AX321" s="34"/>
      <c r="BB321" s="34"/>
      <c r="BF321" s="34"/>
      <c r="BJ321" s="34"/>
      <c r="BN321" s="34"/>
      <c r="BR321" s="34"/>
    </row>
    <row r="322" spans="2:70" s="29" customFormat="1" ht="15.75">
      <c r="B322" s="34"/>
      <c r="F322" s="34"/>
      <c r="J322" s="34"/>
      <c r="N322" s="34"/>
      <c r="R322" s="34"/>
      <c r="V322" s="34"/>
      <c r="Z322" s="34"/>
      <c r="AD322" s="34"/>
      <c r="AH322" s="34"/>
      <c r="AL322" s="34"/>
      <c r="AP322" s="34"/>
      <c r="AT322" s="34"/>
      <c r="AX322" s="34"/>
      <c r="BB322" s="34"/>
      <c r="BF322" s="34"/>
      <c r="BJ322" s="34"/>
      <c r="BN322" s="34"/>
      <c r="BR322" s="34"/>
    </row>
    <row r="323" spans="2:70" s="29" customFormat="1" ht="15.75">
      <c r="B323" s="34"/>
      <c r="F323" s="34"/>
      <c r="J323" s="34"/>
      <c r="N323" s="34"/>
      <c r="R323" s="34"/>
      <c r="V323" s="34"/>
      <c r="Z323" s="34"/>
      <c r="AD323" s="34"/>
      <c r="AH323" s="34"/>
      <c r="AL323" s="34"/>
      <c r="AP323" s="34"/>
      <c r="AT323" s="34"/>
      <c r="AX323" s="34"/>
      <c r="BB323" s="34"/>
      <c r="BF323" s="34"/>
      <c r="BJ323" s="34"/>
      <c r="BN323" s="34"/>
      <c r="BR323" s="34"/>
    </row>
    <row r="324" spans="2:70" s="29" customFormat="1" ht="15.75">
      <c r="B324" s="34"/>
      <c r="F324" s="34"/>
      <c r="J324" s="34"/>
      <c r="N324" s="34"/>
      <c r="R324" s="34"/>
      <c r="V324" s="34"/>
      <c r="Z324" s="34"/>
      <c r="AD324" s="34"/>
      <c r="AH324" s="34"/>
      <c r="AL324" s="34"/>
      <c r="AP324" s="34"/>
      <c r="AT324" s="34"/>
      <c r="AX324" s="34"/>
      <c r="BB324" s="34"/>
      <c r="BF324" s="34"/>
      <c r="BJ324" s="34"/>
      <c r="BN324" s="34"/>
      <c r="BR324" s="34"/>
    </row>
    <row r="325" spans="2:70" s="29" customFormat="1" ht="15.75">
      <c r="B325" s="34"/>
      <c r="F325" s="34"/>
      <c r="J325" s="34"/>
      <c r="N325" s="34"/>
      <c r="R325" s="34"/>
      <c r="V325" s="34"/>
      <c r="Z325" s="34"/>
      <c r="AD325" s="34"/>
      <c r="AH325" s="34"/>
      <c r="AL325" s="34"/>
      <c r="AP325" s="34"/>
      <c r="AT325" s="34"/>
      <c r="AX325" s="34"/>
      <c r="BB325" s="34"/>
      <c r="BF325" s="34"/>
      <c r="BJ325" s="34"/>
      <c r="BN325" s="34"/>
      <c r="BR325" s="34"/>
    </row>
    <row r="326" spans="2:70" s="29" customFormat="1" ht="15.75">
      <c r="B326" s="34"/>
      <c r="F326" s="34"/>
      <c r="J326" s="34"/>
      <c r="N326" s="34"/>
      <c r="R326" s="34"/>
      <c r="V326" s="34"/>
      <c r="Z326" s="34"/>
      <c r="AD326" s="34"/>
      <c r="AH326" s="34"/>
      <c r="AL326" s="34"/>
      <c r="AP326" s="34"/>
      <c r="AT326" s="34"/>
      <c r="AX326" s="34"/>
      <c r="BB326" s="34"/>
      <c r="BF326" s="34"/>
      <c r="BJ326" s="34"/>
      <c r="BN326" s="34"/>
      <c r="BR326" s="34"/>
    </row>
    <row r="327" spans="2:70" s="29" customFormat="1" ht="15.75">
      <c r="B327" s="34"/>
      <c r="F327" s="34"/>
      <c r="J327" s="34"/>
      <c r="N327" s="34"/>
      <c r="R327" s="34"/>
      <c r="V327" s="34"/>
      <c r="Z327" s="34"/>
      <c r="AD327" s="34"/>
      <c r="AH327" s="34"/>
      <c r="AL327" s="34"/>
      <c r="AP327" s="34"/>
      <c r="AT327" s="34"/>
      <c r="AX327" s="34"/>
      <c r="BB327" s="34"/>
      <c r="BF327" s="34"/>
      <c r="BJ327" s="34"/>
      <c r="BN327" s="34"/>
      <c r="BR327" s="34"/>
    </row>
    <row r="328" spans="2:70" s="29" customFormat="1" ht="15.75">
      <c r="B328" s="34"/>
      <c r="F328" s="34"/>
      <c r="J328" s="34"/>
      <c r="N328" s="34"/>
      <c r="R328" s="34"/>
      <c r="V328" s="34"/>
      <c r="Z328" s="34"/>
      <c r="AD328" s="34"/>
      <c r="AH328" s="34"/>
      <c r="AL328" s="34"/>
      <c r="AP328" s="34"/>
      <c r="AT328" s="34"/>
      <c r="AX328" s="34"/>
      <c r="BB328" s="34"/>
      <c r="BF328" s="34"/>
      <c r="BJ328" s="34"/>
      <c r="BN328" s="34"/>
      <c r="BR328" s="34"/>
    </row>
    <row r="329" spans="2:70" s="29" customFormat="1" ht="15.75">
      <c r="B329" s="34"/>
      <c r="F329" s="34"/>
      <c r="J329" s="34"/>
      <c r="N329" s="34"/>
      <c r="R329" s="34"/>
      <c r="V329" s="34"/>
      <c r="Z329" s="34"/>
      <c r="AD329" s="34"/>
      <c r="AH329" s="34"/>
      <c r="AL329" s="34"/>
      <c r="AP329" s="34"/>
      <c r="AT329" s="34"/>
      <c r="AX329" s="34"/>
      <c r="BB329" s="34"/>
      <c r="BF329" s="34"/>
      <c r="BJ329" s="34"/>
      <c r="BN329" s="34"/>
      <c r="BR329" s="34"/>
    </row>
    <row r="330" spans="2:70" s="29" customFormat="1" ht="15.75">
      <c r="B330" s="34"/>
      <c r="F330" s="34"/>
      <c r="J330" s="34"/>
      <c r="N330" s="34"/>
      <c r="R330" s="34"/>
      <c r="V330" s="34"/>
      <c r="Z330" s="34"/>
      <c r="AD330" s="34"/>
      <c r="AH330" s="34"/>
      <c r="AL330" s="34"/>
      <c r="AP330" s="34"/>
      <c r="AT330" s="34"/>
      <c r="AX330" s="34"/>
      <c r="BB330" s="34"/>
      <c r="BF330" s="34"/>
      <c r="BJ330" s="34"/>
      <c r="BN330" s="34"/>
      <c r="BR330" s="34"/>
    </row>
    <row r="331" spans="2:70" s="29" customFormat="1" ht="15.75">
      <c r="B331" s="34"/>
      <c r="F331" s="34"/>
      <c r="J331" s="34"/>
      <c r="N331" s="34"/>
      <c r="R331" s="34"/>
      <c r="V331" s="34"/>
      <c r="Z331" s="34"/>
      <c r="AD331" s="34"/>
      <c r="AH331" s="34"/>
      <c r="AL331" s="34"/>
      <c r="AP331" s="34"/>
      <c r="AT331" s="34"/>
      <c r="AX331" s="34"/>
      <c r="BB331" s="34"/>
      <c r="BF331" s="34"/>
      <c r="BJ331" s="34"/>
      <c r="BN331" s="34"/>
      <c r="BR331" s="34"/>
    </row>
    <row r="332" spans="2:70" s="29" customFormat="1" ht="15.75">
      <c r="B332" s="34"/>
      <c r="F332" s="34"/>
      <c r="J332" s="34"/>
      <c r="N332" s="34"/>
      <c r="R332" s="34"/>
      <c r="V332" s="34"/>
      <c r="Z332" s="34"/>
      <c r="AD332" s="34"/>
      <c r="AH332" s="34"/>
      <c r="AL332" s="34"/>
      <c r="AP332" s="34"/>
      <c r="AT332" s="34"/>
      <c r="AX332" s="34"/>
      <c r="BB332" s="34"/>
      <c r="BF332" s="34"/>
      <c r="BJ332" s="34"/>
      <c r="BN332" s="34"/>
      <c r="BR332" s="34"/>
    </row>
    <row r="333" spans="2:70" s="29" customFormat="1" ht="15.75">
      <c r="B333" s="34"/>
      <c r="F333" s="34"/>
      <c r="J333" s="34"/>
      <c r="N333" s="34"/>
      <c r="R333" s="34"/>
      <c r="V333" s="34"/>
      <c r="Z333" s="34"/>
      <c r="AD333" s="34"/>
      <c r="AH333" s="34"/>
      <c r="AL333" s="34"/>
      <c r="AP333" s="34"/>
      <c r="AT333" s="34"/>
      <c r="AX333" s="34"/>
      <c r="BB333" s="34"/>
      <c r="BF333" s="34"/>
      <c r="BJ333" s="34"/>
      <c r="BN333" s="34"/>
      <c r="BR333" s="34"/>
    </row>
    <row r="334" spans="2:70" s="29" customFormat="1" ht="15.75">
      <c r="B334" s="34"/>
      <c r="F334" s="34"/>
      <c r="J334" s="34"/>
      <c r="N334" s="34"/>
      <c r="R334" s="34"/>
      <c r="V334" s="34"/>
      <c r="Z334" s="34"/>
      <c r="AD334" s="34"/>
      <c r="AH334" s="34"/>
      <c r="AL334" s="34"/>
      <c r="AP334" s="34"/>
      <c r="AT334" s="34"/>
      <c r="AX334" s="34"/>
      <c r="BB334" s="34"/>
      <c r="BF334" s="34"/>
      <c r="BJ334" s="34"/>
      <c r="BN334" s="34"/>
      <c r="BR334" s="34"/>
    </row>
    <row r="335" spans="2:70" s="29" customFormat="1" ht="15.75">
      <c r="B335" s="34"/>
      <c r="F335" s="34"/>
      <c r="J335" s="34"/>
      <c r="N335" s="34"/>
      <c r="R335" s="34"/>
      <c r="V335" s="34"/>
      <c r="Z335" s="34"/>
      <c r="AD335" s="34"/>
      <c r="AH335" s="34"/>
      <c r="AL335" s="34"/>
      <c r="AP335" s="34"/>
      <c r="AT335" s="34"/>
      <c r="AX335" s="34"/>
      <c r="BB335" s="34"/>
      <c r="BF335" s="34"/>
      <c r="BJ335" s="34"/>
      <c r="BN335" s="34"/>
      <c r="BR335" s="34"/>
    </row>
    <row r="336" spans="2:70" s="29" customFormat="1" ht="15.75">
      <c r="B336" s="34"/>
      <c r="F336" s="34"/>
      <c r="J336" s="34"/>
      <c r="N336" s="34"/>
      <c r="R336" s="34"/>
      <c r="V336" s="34"/>
      <c r="Z336" s="34"/>
      <c r="AD336" s="34"/>
      <c r="AH336" s="34"/>
      <c r="AL336" s="34"/>
      <c r="AP336" s="34"/>
      <c r="AT336" s="34"/>
      <c r="AX336" s="34"/>
      <c r="BB336" s="34"/>
      <c r="BF336" s="34"/>
      <c r="BJ336" s="34"/>
      <c r="BN336" s="34"/>
      <c r="BR336" s="34"/>
    </row>
    <row r="337" spans="2:70" s="29" customFormat="1" ht="15.75">
      <c r="B337" s="34"/>
      <c r="F337" s="34"/>
      <c r="J337" s="34"/>
      <c r="N337" s="34"/>
      <c r="R337" s="34"/>
      <c r="V337" s="34"/>
      <c r="Z337" s="34"/>
      <c r="AD337" s="34"/>
      <c r="AH337" s="34"/>
      <c r="AL337" s="34"/>
      <c r="AP337" s="34"/>
      <c r="AT337" s="34"/>
      <c r="AX337" s="34"/>
      <c r="BB337" s="34"/>
      <c r="BF337" s="34"/>
      <c r="BJ337" s="34"/>
      <c r="BN337" s="34"/>
      <c r="BR337" s="34"/>
    </row>
    <row r="338" spans="2:70" s="29" customFormat="1" ht="15.75">
      <c r="B338" s="34"/>
      <c r="F338" s="34"/>
      <c r="J338" s="34"/>
      <c r="N338" s="34"/>
      <c r="R338" s="34"/>
      <c r="V338" s="34"/>
      <c r="Z338" s="34"/>
      <c r="AD338" s="34"/>
      <c r="AH338" s="34"/>
      <c r="AL338" s="34"/>
      <c r="AP338" s="34"/>
      <c r="AT338" s="34"/>
      <c r="AX338" s="34"/>
      <c r="BB338" s="34"/>
      <c r="BF338" s="34"/>
      <c r="BJ338" s="34"/>
      <c r="BN338" s="34"/>
      <c r="BR338" s="34"/>
    </row>
    <row r="339" spans="2:70" s="29" customFormat="1" ht="15.75">
      <c r="B339" s="34"/>
      <c r="F339" s="34"/>
      <c r="J339" s="34"/>
      <c r="N339" s="34"/>
      <c r="R339" s="34"/>
      <c r="V339" s="34"/>
      <c r="Z339" s="34"/>
      <c r="AD339" s="34"/>
      <c r="AH339" s="34"/>
      <c r="AL339" s="34"/>
      <c r="AP339" s="34"/>
      <c r="AT339" s="34"/>
      <c r="AX339" s="34"/>
      <c r="BB339" s="34"/>
      <c r="BF339" s="34"/>
      <c r="BJ339" s="34"/>
      <c r="BN339" s="34"/>
      <c r="BR339" s="34"/>
    </row>
    <row r="340" spans="2:70" s="29" customFormat="1" ht="15.75">
      <c r="B340" s="34"/>
      <c r="F340" s="34"/>
      <c r="J340" s="34"/>
      <c r="N340" s="34"/>
      <c r="R340" s="34"/>
      <c r="V340" s="34"/>
      <c r="Z340" s="34"/>
      <c r="AD340" s="34"/>
      <c r="AH340" s="34"/>
      <c r="AL340" s="34"/>
      <c r="AP340" s="34"/>
      <c r="AT340" s="34"/>
      <c r="AX340" s="34"/>
      <c r="BB340" s="34"/>
      <c r="BF340" s="34"/>
      <c r="BJ340" s="34"/>
      <c r="BN340" s="34"/>
      <c r="BR340" s="34"/>
    </row>
    <row r="341" spans="2:70" s="29" customFormat="1" ht="15.75">
      <c r="B341" s="34"/>
      <c r="F341" s="34"/>
      <c r="J341" s="34"/>
      <c r="N341" s="34"/>
      <c r="R341" s="34"/>
      <c r="V341" s="34"/>
      <c r="Z341" s="34"/>
      <c r="AD341" s="34"/>
      <c r="AH341" s="34"/>
      <c r="AL341" s="34"/>
      <c r="AP341" s="34"/>
      <c r="AT341" s="34"/>
      <c r="AX341" s="34"/>
      <c r="BB341" s="34"/>
      <c r="BF341" s="34"/>
      <c r="BJ341" s="34"/>
      <c r="BN341" s="34"/>
      <c r="BR341" s="34"/>
    </row>
    <row r="342" spans="2:70" s="29" customFormat="1" ht="15.75">
      <c r="B342" s="34"/>
      <c r="F342" s="34"/>
      <c r="J342" s="34"/>
      <c r="N342" s="34"/>
      <c r="R342" s="34"/>
      <c r="V342" s="34"/>
      <c r="Z342" s="34"/>
      <c r="AD342" s="34"/>
      <c r="AH342" s="34"/>
      <c r="AL342" s="34"/>
      <c r="AP342" s="34"/>
      <c r="AT342" s="34"/>
      <c r="AX342" s="34"/>
      <c r="BB342" s="34"/>
      <c r="BF342" s="34"/>
      <c r="BJ342" s="34"/>
      <c r="BN342" s="34"/>
      <c r="BR342" s="34"/>
    </row>
    <row r="343" spans="2:70" s="29" customFormat="1" ht="15.75">
      <c r="B343" s="34"/>
      <c r="F343" s="34"/>
      <c r="J343" s="34"/>
      <c r="N343" s="34"/>
      <c r="R343" s="34"/>
      <c r="V343" s="34"/>
      <c r="Z343" s="34"/>
      <c r="AD343" s="34"/>
      <c r="AH343" s="34"/>
      <c r="AL343" s="34"/>
      <c r="AP343" s="34"/>
      <c r="AT343" s="34"/>
      <c r="AX343" s="34"/>
      <c r="BB343" s="34"/>
      <c r="BF343" s="34"/>
      <c r="BJ343" s="34"/>
      <c r="BN343" s="34"/>
      <c r="BR343" s="34"/>
    </row>
    <row r="344" spans="2:70" s="29" customFormat="1" ht="15.75">
      <c r="B344" s="34"/>
      <c r="F344" s="34"/>
      <c r="J344" s="34"/>
      <c r="N344" s="34"/>
      <c r="R344" s="34"/>
      <c r="V344" s="34"/>
      <c r="Z344" s="34"/>
      <c r="AD344" s="34"/>
      <c r="AH344" s="34"/>
      <c r="AL344" s="34"/>
      <c r="AP344" s="34"/>
      <c r="AT344" s="34"/>
      <c r="AX344" s="34"/>
      <c r="BB344" s="34"/>
      <c r="BF344" s="34"/>
      <c r="BJ344" s="34"/>
      <c r="BN344" s="34"/>
      <c r="BR344" s="34"/>
    </row>
    <row r="345" spans="2:70" s="29" customFormat="1" ht="15.75">
      <c r="B345" s="34"/>
      <c r="F345" s="34"/>
      <c r="J345" s="34"/>
      <c r="N345" s="34"/>
      <c r="R345" s="34"/>
      <c r="V345" s="34"/>
      <c r="Z345" s="34"/>
      <c r="AD345" s="34"/>
      <c r="AH345" s="34"/>
      <c r="AL345" s="34"/>
      <c r="AP345" s="34"/>
      <c r="AT345" s="34"/>
      <c r="AX345" s="34"/>
      <c r="BB345" s="34"/>
      <c r="BF345" s="34"/>
      <c r="BJ345" s="34"/>
      <c r="BN345" s="34"/>
      <c r="BR345" s="34"/>
    </row>
    <row r="346" spans="2:70" s="29" customFormat="1" ht="15.75">
      <c r="B346" s="34"/>
      <c r="F346" s="34"/>
      <c r="J346" s="34"/>
      <c r="N346" s="34"/>
      <c r="R346" s="34"/>
      <c r="V346" s="34"/>
      <c r="Z346" s="34"/>
      <c r="AD346" s="34"/>
      <c r="AH346" s="34"/>
      <c r="AL346" s="34"/>
      <c r="AP346" s="34"/>
      <c r="AT346" s="34"/>
      <c r="AX346" s="34"/>
      <c r="BB346" s="34"/>
      <c r="BF346" s="34"/>
      <c r="BJ346" s="34"/>
      <c r="BN346" s="34"/>
      <c r="BR346" s="34"/>
    </row>
    <row r="347" spans="2:70" s="29" customFormat="1" ht="15.75">
      <c r="B347" s="34"/>
      <c r="F347" s="34"/>
      <c r="J347" s="34"/>
      <c r="N347" s="34"/>
      <c r="R347" s="34"/>
      <c r="V347" s="34"/>
      <c r="Z347" s="34"/>
      <c r="AD347" s="34"/>
      <c r="AH347" s="34"/>
      <c r="AL347" s="34"/>
      <c r="AP347" s="34"/>
      <c r="AT347" s="34"/>
      <c r="AX347" s="34"/>
      <c r="BB347" s="34"/>
      <c r="BF347" s="34"/>
      <c r="BJ347" s="34"/>
      <c r="BN347" s="34"/>
      <c r="BR347" s="34"/>
    </row>
    <row r="348" spans="2:70" s="29" customFormat="1" ht="15.75">
      <c r="B348" s="34"/>
      <c r="F348" s="34"/>
      <c r="J348" s="34"/>
      <c r="N348" s="34"/>
      <c r="R348" s="34"/>
      <c r="V348" s="34"/>
      <c r="Z348" s="34"/>
      <c r="AD348" s="34"/>
      <c r="AH348" s="34"/>
      <c r="AL348" s="34"/>
      <c r="AP348" s="34"/>
      <c r="AT348" s="34"/>
      <c r="AX348" s="34"/>
      <c r="BB348" s="34"/>
      <c r="BF348" s="34"/>
      <c r="BJ348" s="34"/>
      <c r="BN348" s="34"/>
      <c r="BR348" s="34"/>
    </row>
    <row r="349" spans="2:70" s="29" customFormat="1" ht="15.75">
      <c r="B349" s="34"/>
      <c r="F349" s="34"/>
      <c r="J349" s="34"/>
      <c r="N349" s="34"/>
      <c r="R349" s="34"/>
      <c r="V349" s="34"/>
      <c r="Z349" s="34"/>
      <c r="AD349" s="34"/>
      <c r="AH349" s="34"/>
      <c r="AL349" s="34"/>
      <c r="AP349" s="34"/>
      <c r="AT349" s="34"/>
      <c r="AX349" s="34"/>
      <c r="BB349" s="34"/>
      <c r="BF349" s="34"/>
      <c r="BJ349" s="34"/>
      <c r="BN349" s="34"/>
      <c r="BR349" s="34"/>
    </row>
    <row r="350" spans="2:70" s="29" customFormat="1" ht="15.75">
      <c r="B350" s="34"/>
      <c r="F350" s="34"/>
      <c r="J350" s="34"/>
      <c r="N350" s="34"/>
      <c r="R350" s="34"/>
      <c r="V350" s="34"/>
      <c r="Z350" s="34"/>
      <c r="AD350" s="34"/>
      <c r="AH350" s="34"/>
      <c r="AL350" s="34"/>
      <c r="AP350" s="34"/>
      <c r="AT350" s="34"/>
      <c r="AX350" s="34"/>
      <c r="BB350" s="34"/>
      <c r="BF350" s="34"/>
      <c r="BJ350" s="34"/>
      <c r="BN350" s="34"/>
      <c r="BR350" s="34"/>
    </row>
    <row r="351" spans="2:70" s="29" customFormat="1" ht="15.75">
      <c r="B351" s="34"/>
      <c r="F351" s="34"/>
      <c r="J351" s="34"/>
      <c r="N351" s="34"/>
      <c r="R351" s="34"/>
      <c r="V351" s="34"/>
      <c r="Z351" s="34"/>
      <c r="AD351" s="34"/>
      <c r="AH351" s="34"/>
      <c r="AL351" s="34"/>
      <c r="AP351" s="34"/>
      <c r="AT351" s="34"/>
      <c r="AX351" s="34"/>
      <c r="BB351" s="34"/>
      <c r="BF351" s="34"/>
      <c r="BJ351" s="34"/>
      <c r="BN351" s="34"/>
      <c r="BR351" s="34"/>
    </row>
    <row r="352" spans="2:70" s="29" customFormat="1" ht="15.75">
      <c r="B352" s="34"/>
      <c r="F352" s="34"/>
      <c r="J352" s="34"/>
      <c r="N352" s="34"/>
      <c r="R352" s="34"/>
      <c r="V352" s="34"/>
      <c r="Z352" s="34"/>
      <c r="AD352" s="34"/>
      <c r="AH352" s="34"/>
      <c r="AL352" s="34"/>
      <c r="AP352" s="34"/>
      <c r="AT352" s="34"/>
      <c r="AX352" s="34"/>
      <c r="BB352" s="34"/>
      <c r="BF352" s="34"/>
      <c r="BJ352" s="34"/>
      <c r="BN352" s="34"/>
      <c r="BR352" s="34"/>
    </row>
    <row r="353" spans="2:70" s="29" customFormat="1" ht="15.75">
      <c r="B353" s="34"/>
      <c r="F353" s="34"/>
      <c r="J353" s="34"/>
      <c r="N353" s="34"/>
      <c r="R353" s="34"/>
      <c r="V353" s="34"/>
      <c r="Z353" s="34"/>
      <c r="AD353" s="34"/>
      <c r="AH353" s="34"/>
      <c r="AL353" s="34"/>
      <c r="AP353" s="34"/>
      <c r="AT353" s="34"/>
      <c r="AX353" s="34"/>
      <c r="BB353" s="34"/>
      <c r="BF353" s="34"/>
      <c r="BJ353" s="34"/>
      <c r="BN353" s="34"/>
      <c r="BR353" s="34"/>
    </row>
    <row r="354" spans="2:70" s="29" customFormat="1" ht="15.75">
      <c r="B354" s="34"/>
      <c r="F354" s="34"/>
      <c r="J354" s="34"/>
      <c r="N354" s="34"/>
      <c r="R354" s="34"/>
      <c r="V354" s="34"/>
      <c r="Z354" s="34"/>
      <c r="AD354" s="34"/>
      <c r="AH354" s="34"/>
      <c r="AL354" s="34"/>
      <c r="AP354" s="34"/>
      <c r="AT354" s="34"/>
      <c r="AX354" s="34"/>
      <c r="BB354" s="34"/>
      <c r="BF354" s="34"/>
      <c r="BJ354" s="34"/>
      <c r="BN354" s="34"/>
      <c r="BR354" s="34"/>
    </row>
    <row r="355" spans="2:70" s="29" customFormat="1" ht="15.75">
      <c r="B355" s="34"/>
      <c r="F355" s="34"/>
      <c r="J355" s="34"/>
      <c r="N355" s="34"/>
      <c r="R355" s="34"/>
      <c r="V355" s="34"/>
      <c r="Z355" s="34"/>
      <c r="AD355" s="34"/>
      <c r="AH355" s="34"/>
      <c r="AL355" s="34"/>
      <c r="AP355" s="34"/>
      <c r="AT355" s="34"/>
      <c r="AX355" s="34"/>
      <c r="BB355" s="34"/>
      <c r="BF355" s="34"/>
      <c r="BJ355" s="34"/>
      <c r="BN355" s="34"/>
      <c r="BR355" s="34"/>
    </row>
    <row r="356" spans="2:70" s="29" customFormat="1" ht="15.75">
      <c r="B356" s="34"/>
      <c r="F356" s="34"/>
      <c r="J356" s="34"/>
      <c r="N356" s="34"/>
      <c r="R356" s="34"/>
      <c r="V356" s="34"/>
      <c r="Z356" s="34"/>
      <c r="AD356" s="34"/>
      <c r="AH356" s="34"/>
      <c r="AL356" s="34"/>
      <c r="AP356" s="34"/>
      <c r="AT356" s="34"/>
      <c r="AX356" s="34"/>
      <c r="BB356" s="34"/>
      <c r="BF356" s="34"/>
      <c r="BJ356" s="34"/>
      <c r="BN356" s="34"/>
      <c r="BR356" s="34"/>
    </row>
    <row r="357" spans="2:70" s="29" customFormat="1" ht="15.75">
      <c r="B357" s="34"/>
      <c r="F357" s="34"/>
      <c r="J357" s="34"/>
      <c r="N357" s="34"/>
      <c r="R357" s="34"/>
      <c r="V357" s="34"/>
      <c r="Z357" s="34"/>
      <c r="AD357" s="34"/>
      <c r="AH357" s="34"/>
      <c r="AL357" s="34"/>
      <c r="AP357" s="34"/>
      <c r="AT357" s="34"/>
      <c r="AX357" s="34"/>
      <c r="BB357" s="34"/>
      <c r="BF357" s="34"/>
      <c r="BJ357" s="34"/>
      <c r="BN357" s="34"/>
      <c r="BR357" s="34"/>
    </row>
    <row r="358" spans="2:70" s="29" customFormat="1" ht="15.75">
      <c r="B358" s="34"/>
      <c r="F358" s="34"/>
      <c r="J358" s="34"/>
      <c r="N358" s="34"/>
      <c r="R358" s="34"/>
      <c r="V358" s="34"/>
      <c r="Z358" s="34"/>
      <c r="AD358" s="34"/>
      <c r="AH358" s="34"/>
      <c r="AL358" s="34"/>
      <c r="AP358" s="34"/>
      <c r="AT358" s="34"/>
      <c r="AX358" s="34"/>
      <c r="BB358" s="34"/>
      <c r="BF358" s="34"/>
      <c r="BJ358" s="34"/>
      <c r="BN358" s="34"/>
      <c r="BR358" s="34"/>
    </row>
    <row r="359" spans="2:70" s="29" customFormat="1" ht="15.75">
      <c r="B359" s="34"/>
      <c r="F359" s="34"/>
      <c r="J359" s="34"/>
      <c r="N359" s="34"/>
      <c r="R359" s="34"/>
      <c r="V359" s="34"/>
      <c r="Z359" s="34"/>
      <c r="AD359" s="34"/>
      <c r="AH359" s="34"/>
      <c r="AL359" s="34"/>
      <c r="AP359" s="34"/>
      <c r="AT359" s="34"/>
      <c r="AX359" s="34"/>
      <c r="BB359" s="34"/>
      <c r="BF359" s="34"/>
      <c r="BJ359" s="34"/>
      <c r="BN359" s="34"/>
      <c r="BR359" s="34"/>
    </row>
    <row r="360" spans="2:70" s="29" customFormat="1" ht="15.75">
      <c r="B360" s="34"/>
      <c r="F360" s="34"/>
      <c r="J360" s="34"/>
      <c r="N360" s="34"/>
      <c r="R360" s="34"/>
      <c r="V360" s="34"/>
      <c r="Z360" s="34"/>
      <c r="AD360" s="34"/>
      <c r="AH360" s="34"/>
      <c r="AL360" s="34"/>
      <c r="AP360" s="34"/>
      <c r="AT360" s="34"/>
      <c r="AX360" s="34"/>
      <c r="BB360" s="34"/>
      <c r="BF360" s="34"/>
      <c r="BJ360" s="34"/>
      <c r="BN360" s="34"/>
      <c r="BR360" s="34"/>
    </row>
    <row r="361" spans="2:70" s="29" customFormat="1" ht="15.75">
      <c r="B361" s="34"/>
      <c r="F361" s="34"/>
      <c r="J361" s="34"/>
      <c r="N361" s="34"/>
      <c r="R361" s="34"/>
      <c r="V361" s="34"/>
      <c r="Z361" s="34"/>
      <c r="AD361" s="34"/>
      <c r="AH361" s="34"/>
      <c r="AL361" s="34"/>
      <c r="AP361" s="34"/>
      <c r="AT361" s="34"/>
      <c r="AX361" s="34"/>
      <c r="BB361" s="34"/>
      <c r="BF361" s="34"/>
      <c r="BJ361" s="34"/>
      <c r="BN361" s="34"/>
      <c r="BR361" s="34"/>
    </row>
    <row r="362" spans="2:70" s="29" customFormat="1" ht="15.75">
      <c r="B362" s="34"/>
      <c r="F362" s="34"/>
      <c r="J362" s="34"/>
      <c r="N362" s="34"/>
      <c r="R362" s="34"/>
      <c r="V362" s="34"/>
      <c r="Z362" s="34"/>
      <c r="AD362" s="34"/>
      <c r="AH362" s="34"/>
      <c r="AL362" s="34"/>
      <c r="AP362" s="34"/>
      <c r="AT362" s="34"/>
      <c r="AX362" s="34"/>
      <c r="BB362" s="34"/>
      <c r="BF362" s="34"/>
      <c r="BJ362" s="34"/>
      <c r="BN362" s="34"/>
      <c r="BR362" s="34"/>
    </row>
    <row r="363" spans="2:70" s="29" customFormat="1" ht="15.75">
      <c r="B363" s="34"/>
      <c r="F363" s="34"/>
      <c r="J363" s="34"/>
      <c r="N363" s="34"/>
      <c r="R363" s="34"/>
      <c r="V363" s="34"/>
      <c r="Z363" s="34"/>
      <c r="AD363" s="34"/>
      <c r="AH363" s="34"/>
      <c r="AL363" s="34"/>
      <c r="AP363" s="34"/>
      <c r="AT363" s="34"/>
      <c r="AX363" s="34"/>
      <c r="BB363" s="34"/>
      <c r="BF363" s="34"/>
      <c r="BJ363" s="34"/>
      <c r="BN363" s="34"/>
      <c r="BR363" s="34"/>
    </row>
    <row r="364" spans="2:70" s="29" customFormat="1" ht="15.75">
      <c r="B364" s="34"/>
      <c r="F364" s="34"/>
      <c r="J364" s="34"/>
      <c r="N364" s="34"/>
      <c r="R364" s="34"/>
      <c r="V364" s="34"/>
      <c r="Z364" s="34"/>
      <c r="AD364" s="34"/>
      <c r="AH364" s="34"/>
      <c r="AL364" s="34"/>
      <c r="AP364" s="34"/>
      <c r="AT364" s="34"/>
      <c r="AX364" s="34"/>
      <c r="BB364" s="34"/>
      <c r="BF364" s="34"/>
      <c r="BJ364" s="34"/>
      <c r="BN364" s="34"/>
      <c r="BR364" s="34"/>
    </row>
    <row r="365" spans="2:70" s="29" customFormat="1" ht="15.75">
      <c r="B365" s="34"/>
      <c r="F365" s="34"/>
      <c r="J365" s="34"/>
      <c r="N365" s="34"/>
      <c r="R365" s="34"/>
      <c r="V365" s="34"/>
      <c r="Z365" s="34"/>
      <c r="AD365" s="34"/>
      <c r="AH365" s="34"/>
      <c r="AL365" s="34"/>
      <c r="AP365" s="34"/>
      <c r="AT365" s="34"/>
      <c r="AX365" s="34"/>
      <c r="BB365" s="34"/>
      <c r="BF365" s="34"/>
      <c r="BJ365" s="34"/>
      <c r="BN365" s="34"/>
      <c r="BR365" s="34"/>
    </row>
    <row r="366" spans="2:70" s="29" customFormat="1" ht="15.75">
      <c r="B366" s="34"/>
      <c r="F366" s="34"/>
      <c r="J366" s="34"/>
      <c r="N366" s="34"/>
      <c r="R366" s="34"/>
      <c r="V366" s="34"/>
      <c r="Z366" s="34"/>
      <c r="AD366" s="34"/>
      <c r="AH366" s="34"/>
      <c r="AL366" s="34"/>
      <c r="AP366" s="34"/>
      <c r="AT366" s="34"/>
      <c r="AX366" s="34"/>
      <c r="BB366" s="34"/>
      <c r="BF366" s="34"/>
      <c r="BJ366" s="34"/>
      <c r="BN366" s="34"/>
      <c r="BR366" s="34"/>
    </row>
    <row r="367" spans="2:70" s="29" customFormat="1" ht="15.75">
      <c r="B367" s="34"/>
      <c r="F367" s="34"/>
      <c r="J367" s="34"/>
      <c r="N367" s="34"/>
      <c r="R367" s="34"/>
      <c r="V367" s="34"/>
      <c r="Z367" s="34"/>
      <c r="AD367" s="34"/>
      <c r="AH367" s="34"/>
      <c r="AL367" s="34"/>
      <c r="AP367" s="34"/>
      <c r="AT367" s="34"/>
      <c r="AX367" s="34"/>
      <c r="BB367" s="34"/>
      <c r="BF367" s="34"/>
      <c r="BJ367" s="34"/>
      <c r="BN367" s="34"/>
      <c r="BR367" s="34"/>
    </row>
    <row r="368" spans="2:70" s="29" customFormat="1" ht="15.75">
      <c r="B368" s="34"/>
      <c r="F368" s="34"/>
      <c r="J368" s="34"/>
      <c r="N368" s="34"/>
      <c r="R368" s="34"/>
      <c r="V368" s="34"/>
      <c r="Z368" s="34"/>
      <c r="AD368" s="34"/>
      <c r="AH368" s="34"/>
      <c r="AL368" s="34"/>
      <c r="AP368" s="34"/>
      <c r="AT368" s="34"/>
      <c r="AX368" s="34"/>
      <c r="BB368" s="34"/>
      <c r="BF368" s="34"/>
      <c r="BJ368" s="34"/>
      <c r="BN368" s="34"/>
      <c r="BR368" s="34"/>
    </row>
    <row r="369" spans="2:70" s="29" customFormat="1" ht="15.75">
      <c r="B369" s="34"/>
      <c r="F369" s="34"/>
      <c r="J369" s="34"/>
      <c r="N369" s="34"/>
      <c r="R369" s="34"/>
      <c r="V369" s="34"/>
      <c r="Z369" s="34"/>
      <c r="AD369" s="34"/>
      <c r="AH369" s="34"/>
      <c r="AL369" s="34"/>
      <c r="AP369" s="34"/>
      <c r="AT369" s="34"/>
      <c r="AX369" s="34"/>
      <c r="BB369" s="34"/>
      <c r="BF369" s="34"/>
      <c r="BJ369" s="34"/>
      <c r="BN369" s="34"/>
      <c r="BR369" s="34"/>
    </row>
    <row r="370" spans="2:70" s="29" customFormat="1" ht="15.75">
      <c r="B370" s="34"/>
      <c r="F370" s="34"/>
      <c r="J370" s="34"/>
      <c r="N370" s="34"/>
      <c r="R370" s="34"/>
      <c r="V370" s="34"/>
      <c r="Z370" s="34"/>
      <c r="AD370" s="34"/>
      <c r="AH370" s="34"/>
      <c r="AL370" s="34"/>
      <c r="AP370" s="34"/>
      <c r="AT370" s="34"/>
      <c r="AX370" s="34"/>
      <c r="BB370" s="34"/>
      <c r="BF370" s="34"/>
      <c r="BJ370" s="34"/>
      <c r="BN370" s="34"/>
      <c r="BR370" s="34"/>
    </row>
    <row r="371" spans="2:70" s="29" customFormat="1" ht="15.75">
      <c r="B371" s="34"/>
      <c r="F371" s="34"/>
      <c r="J371" s="34"/>
      <c r="N371" s="34"/>
      <c r="R371" s="34"/>
      <c r="V371" s="34"/>
      <c r="Z371" s="34"/>
      <c r="AD371" s="34"/>
      <c r="AH371" s="34"/>
      <c r="AL371" s="34"/>
      <c r="AP371" s="34"/>
      <c r="AT371" s="34"/>
      <c r="AX371" s="34"/>
      <c r="BB371" s="34"/>
      <c r="BF371" s="34"/>
      <c r="BJ371" s="34"/>
      <c r="BN371" s="34"/>
      <c r="BR371" s="34"/>
    </row>
    <row r="372" spans="2:70" s="29" customFormat="1" ht="15.75">
      <c r="B372" s="34"/>
      <c r="F372" s="34"/>
      <c r="J372" s="34"/>
      <c r="N372" s="34"/>
      <c r="R372" s="34"/>
      <c r="V372" s="34"/>
      <c r="Z372" s="34"/>
      <c r="AD372" s="34"/>
      <c r="AH372" s="34"/>
      <c r="AL372" s="34"/>
      <c r="AP372" s="34"/>
      <c r="AT372" s="34"/>
      <c r="AX372" s="34"/>
      <c r="BB372" s="34"/>
      <c r="BF372" s="34"/>
      <c r="BJ372" s="34"/>
      <c r="BN372" s="34"/>
      <c r="BR372" s="34"/>
    </row>
    <row r="373" spans="2:70" s="29" customFormat="1" ht="15.75">
      <c r="B373" s="34"/>
      <c r="F373" s="34"/>
      <c r="J373" s="34"/>
      <c r="N373" s="34"/>
      <c r="R373" s="34"/>
      <c r="V373" s="34"/>
      <c r="Z373" s="34"/>
      <c r="AD373" s="34"/>
      <c r="AH373" s="34"/>
      <c r="AL373" s="34"/>
      <c r="AP373" s="34"/>
      <c r="AT373" s="34"/>
      <c r="AX373" s="34"/>
      <c r="BB373" s="34"/>
      <c r="BF373" s="34"/>
      <c r="BJ373" s="34"/>
      <c r="BN373" s="34"/>
      <c r="BR373" s="34"/>
    </row>
    <row r="374" spans="2:70" s="29" customFormat="1" ht="15.75">
      <c r="B374" s="34"/>
      <c r="F374" s="34"/>
      <c r="J374" s="34"/>
      <c r="N374" s="34"/>
      <c r="R374" s="34"/>
      <c r="V374" s="34"/>
      <c r="Z374" s="34"/>
      <c r="AD374" s="34"/>
      <c r="AH374" s="34"/>
      <c r="AL374" s="34"/>
      <c r="AP374" s="34"/>
      <c r="AT374" s="34"/>
      <c r="AX374" s="34"/>
      <c r="BB374" s="34"/>
      <c r="BF374" s="34"/>
      <c r="BJ374" s="34"/>
      <c r="BN374" s="34"/>
      <c r="BR374" s="34"/>
    </row>
    <row r="375" spans="2:70" s="29" customFormat="1" ht="15.75">
      <c r="B375" s="34"/>
      <c r="F375" s="34"/>
      <c r="J375" s="34"/>
      <c r="N375" s="34"/>
      <c r="R375" s="34"/>
      <c r="V375" s="34"/>
      <c r="Z375" s="34"/>
      <c r="AD375" s="34"/>
      <c r="AH375" s="34"/>
      <c r="AL375" s="34"/>
      <c r="AP375" s="34"/>
      <c r="AT375" s="34"/>
      <c r="AX375" s="34"/>
      <c r="BB375" s="34"/>
      <c r="BF375" s="34"/>
      <c r="BJ375" s="34"/>
      <c r="BN375" s="34"/>
      <c r="BR375" s="34"/>
    </row>
    <row r="376" spans="2:70" s="29" customFormat="1" ht="15.75">
      <c r="B376" s="34"/>
      <c r="F376" s="34"/>
      <c r="J376" s="34"/>
      <c r="N376" s="34"/>
      <c r="R376" s="34"/>
      <c r="V376" s="34"/>
      <c r="Z376" s="34"/>
      <c r="AD376" s="34"/>
      <c r="AH376" s="34"/>
      <c r="AL376" s="34"/>
      <c r="AP376" s="34"/>
      <c r="AT376" s="34"/>
      <c r="AX376" s="34"/>
      <c r="BB376" s="34"/>
      <c r="BF376" s="34"/>
      <c r="BJ376" s="34"/>
      <c r="BN376" s="34"/>
      <c r="BR376" s="34"/>
    </row>
    <row r="377" spans="2:70" s="29" customFormat="1" ht="15.75">
      <c r="B377" s="34"/>
      <c r="F377" s="34"/>
      <c r="J377" s="34"/>
      <c r="N377" s="34"/>
      <c r="R377" s="34"/>
      <c r="V377" s="34"/>
      <c r="Z377" s="34"/>
      <c r="AD377" s="34"/>
      <c r="AH377" s="34"/>
      <c r="AL377" s="34"/>
      <c r="AP377" s="34"/>
      <c r="AT377" s="34"/>
      <c r="AX377" s="34"/>
      <c r="BB377" s="34"/>
      <c r="BF377" s="34"/>
      <c r="BJ377" s="34"/>
      <c r="BN377" s="34"/>
      <c r="BR377" s="34"/>
    </row>
    <row r="378" spans="2:70" s="29" customFormat="1" ht="15.75">
      <c r="B378" s="34"/>
      <c r="F378" s="34"/>
      <c r="J378" s="34"/>
      <c r="N378" s="34"/>
      <c r="R378" s="34"/>
      <c r="V378" s="34"/>
      <c r="Z378" s="34"/>
      <c r="AD378" s="34"/>
      <c r="AH378" s="34"/>
      <c r="AL378" s="34"/>
      <c r="AP378" s="34"/>
      <c r="AT378" s="34"/>
      <c r="AX378" s="34"/>
      <c r="BB378" s="34"/>
      <c r="BF378" s="34"/>
      <c r="BJ378" s="34"/>
      <c r="BN378" s="34"/>
      <c r="BR378" s="34"/>
    </row>
    <row r="379" spans="2:70" s="29" customFormat="1" ht="15.75">
      <c r="B379" s="34"/>
      <c r="F379" s="34"/>
      <c r="J379" s="34"/>
      <c r="N379" s="34"/>
      <c r="R379" s="34"/>
      <c r="V379" s="34"/>
      <c r="Z379" s="34"/>
      <c r="AD379" s="34"/>
      <c r="AH379" s="34"/>
      <c r="AL379" s="34"/>
      <c r="AP379" s="34"/>
      <c r="AT379" s="34"/>
      <c r="AX379" s="34"/>
      <c r="BB379" s="34"/>
      <c r="BF379" s="34"/>
      <c r="BJ379" s="34"/>
      <c r="BN379" s="34"/>
      <c r="BR379" s="34"/>
    </row>
    <row r="380" spans="2:70" s="29" customFormat="1" ht="15.75">
      <c r="B380" s="34"/>
      <c r="F380" s="34"/>
      <c r="J380" s="34"/>
      <c r="N380" s="34"/>
      <c r="R380" s="34"/>
      <c r="V380" s="34"/>
      <c r="Z380" s="34"/>
      <c r="AD380" s="34"/>
      <c r="AH380" s="34"/>
      <c r="AL380" s="34"/>
      <c r="AP380" s="34"/>
      <c r="AT380" s="34"/>
      <c r="AX380" s="34"/>
      <c r="BB380" s="34"/>
      <c r="BF380" s="34"/>
      <c r="BJ380" s="34"/>
      <c r="BN380" s="34"/>
      <c r="BR380" s="34"/>
    </row>
    <row r="381" spans="2:70" s="29" customFormat="1" ht="15.75">
      <c r="B381" s="34"/>
      <c r="F381" s="34"/>
      <c r="J381" s="34"/>
      <c r="N381" s="34"/>
      <c r="R381" s="34"/>
      <c r="V381" s="34"/>
      <c r="Z381" s="34"/>
      <c r="AD381" s="34"/>
      <c r="AH381" s="34"/>
      <c r="AL381" s="34"/>
      <c r="AP381" s="34"/>
      <c r="AT381" s="34"/>
      <c r="AX381" s="34"/>
      <c r="BB381" s="34"/>
      <c r="BF381" s="34"/>
      <c r="BJ381" s="34"/>
      <c r="BN381" s="34"/>
      <c r="BR381" s="34"/>
    </row>
    <row r="382" spans="2:70" s="29" customFormat="1" ht="15.75">
      <c r="B382" s="34"/>
      <c r="F382" s="34"/>
      <c r="J382" s="34"/>
      <c r="N382" s="34"/>
      <c r="R382" s="34"/>
      <c r="V382" s="34"/>
      <c r="Z382" s="34"/>
      <c r="AD382" s="34"/>
      <c r="AH382" s="34"/>
      <c r="AL382" s="34"/>
      <c r="AP382" s="34"/>
      <c r="AT382" s="34"/>
      <c r="AX382" s="34"/>
      <c r="BB382" s="34"/>
      <c r="BF382" s="34"/>
      <c r="BJ382" s="34"/>
      <c r="BN382" s="34"/>
      <c r="BR382" s="34"/>
    </row>
    <row r="383" spans="2:70" s="29" customFormat="1" ht="15.75">
      <c r="B383" s="34"/>
      <c r="F383" s="34"/>
      <c r="J383" s="34"/>
      <c r="N383" s="34"/>
      <c r="R383" s="34"/>
      <c r="V383" s="34"/>
      <c r="Z383" s="34"/>
      <c r="AD383" s="34"/>
      <c r="AH383" s="34"/>
      <c r="AL383" s="34"/>
      <c r="AP383" s="34"/>
      <c r="AT383" s="34"/>
      <c r="AX383" s="34"/>
      <c r="BB383" s="34"/>
      <c r="BF383" s="34"/>
      <c r="BJ383" s="34"/>
      <c r="BN383" s="34"/>
      <c r="BR383" s="34"/>
    </row>
    <row r="384" spans="2:70" s="29" customFormat="1" ht="15.75">
      <c r="B384" s="34"/>
      <c r="F384" s="34"/>
      <c r="J384" s="34"/>
      <c r="N384" s="34"/>
      <c r="R384" s="34"/>
      <c r="V384" s="34"/>
      <c r="Z384" s="34"/>
      <c r="AD384" s="34"/>
      <c r="AH384" s="34"/>
      <c r="AL384" s="34"/>
      <c r="AP384" s="34"/>
      <c r="AT384" s="34"/>
      <c r="AX384" s="34"/>
      <c r="BB384" s="34"/>
      <c r="BF384" s="34"/>
      <c r="BJ384" s="34"/>
      <c r="BN384" s="34"/>
      <c r="BR384" s="34"/>
    </row>
    <row r="385" spans="2:70" s="29" customFormat="1" ht="15.75">
      <c r="B385" s="34"/>
      <c r="F385" s="34"/>
      <c r="J385" s="34"/>
      <c r="N385" s="34"/>
      <c r="R385" s="34"/>
      <c r="V385" s="34"/>
      <c r="Z385" s="34"/>
      <c r="AD385" s="34"/>
      <c r="AH385" s="34"/>
      <c r="AL385" s="34"/>
      <c r="AP385" s="34"/>
      <c r="AT385" s="34"/>
      <c r="AX385" s="34"/>
      <c r="BB385" s="34"/>
      <c r="BF385" s="34"/>
      <c r="BJ385" s="34"/>
      <c r="BN385" s="34"/>
      <c r="BR385" s="34"/>
    </row>
    <row r="386" spans="2:70" s="29" customFormat="1" ht="15.75">
      <c r="B386" s="34"/>
      <c r="F386" s="34"/>
      <c r="J386" s="34"/>
      <c r="N386" s="34"/>
      <c r="R386" s="34"/>
      <c r="V386" s="34"/>
      <c r="Z386" s="34"/>
      <c r="AD386" s="34"/>
      <c r="AH386" s="34"/>
      <c r="AL386" s="34"/>
      <c r="AP386" s="34"/>
      <c r="AT386" s="34"/>
      <c r="AX386" s="34"/>
      <c r="BB386" s="34"/>
      <c r="BF386" s="34"/>
      <c r="BJ386" s="34"/>
      <c r="BN386" s="34"/>
      <c r="BR386" s="34"/>
    </row>
    <row r="387" spans="2:70" s="29" customFormat="1" ht="15.75">
      <c r="B387" s="34"/>
      <c r="F387" s="34"/>
      <c r="J387" s="34"/>
      <c r="N387" s="34"/>
      <c r="R387" s="34"/>
      <c r="V387" s="34"/>
      <c r="Z387" s="34"/>
      <c r="AD387" s="34"/>
      <c r="AH387" s="34"/>
      <c r="AL387" s="34"/>
      <c r="AP387" s="34"/>
      <c r="AT387" s="34"/>
      <c r="AX387" s="34"/>
      <c r="BB387" s="34"/>
      <c r="BF387" s="34"/>
      <c r="BJ387" s="34"/>
      <c r="BN387" s="34"/>
      <c r="BR387" s="34"/>
    </row>
    <row r="388" spans="2:70" s="29" customFormat="1" ht="15.75">
      <c r="B388" s="34"/>
      <c r="F388" s="34"/>
      <c r="J388" s="34"/>
      <c r="N388" s="34"/>
      <c r="R388" s="34"/>
      <c r="V388" s="34"/>
      <c r="Z388" s="34"/>
      <c r="AD388" s="34"/>
      <c r="AH388" s="34"/>
      <c r="AL388" s="34"/>
      <c r="AP388" s="34"/>
      <c r="AT388" s="34"/>
      <c r="AX388" s="34"/>
      <c r="BB388" s="34"/>
      <c r="BF388" s="34"/>
      <c r="BJ388" s="34"/>
      <c r="BN388" s="34"/>
      <c r="BR388" s="34"/>
    </row>
    <row r="389" spans="2:70" s="29" customFormat="1" ht="15.75">
      <c r="B389" s="34"/>
      <c r="F389" s="34"/>
      <c r="J389" s="34"/>
      <c r="N389" s="34"/>
      <c r="R389" s="34"/>
      <c r="V389" s="34"/>
      <c r="Z389" s="34"/>
      <c r="AD389" s="34"/>
      <c r="AH389" s="34"/>
      <c r="AL389" s="34"/>
      <c r="AP389" s="34"/>
      <c r="AT389" s="34"/>
      <c r="AX389" s="34"/>
      <c r="BB389" s="34"/>
      <c r="BF389" s="34"/>
      <c r="BJ389" s="34"/>
      <c r="BN389" s="34"/>
      <c r="BR389" s="34"/>
    </row>
    <row r="390" spans="2:70" s="29" customFormat="1" ht="15.75">
      <c r="B390" s="34"/>
      <c r="F390" s="34"/>
      <c r="J390" s="34"/>
      <c r="N390" s="34"/>
      <c r="R390" s="34"/>
      <c r="V390" s="34"/>
      <c r="Z390" s="34"/>
      <c r="AD390" s="34"/>
      <c r="AH390" s="34"/>
      <c r="AL390" s="34"/>
      <c r="AP390" s="34"/>
      <c r="AT390" s="34"/>
      <c r="AX390" s="34"/>
      <c r="BB390" s="34"/>
      <c r="BF390" s="34"/>
      <c r="BJ390" s="34"/>
      <c r="BN390" s="34"/>
      <c r="BR390" s="34"/>
    </row>
    <row r="391" spans="2:70" s="29" customFormat="1" ht="15.75">
      <c r="B391" s="34"/>
      <c r="F391" s="34"/>
      <c r="J391" s="34"/>
      <c r="N391" s="34"/>
      <c r="R391" s="34"/>
      <c r="V391" s="34"/>
      <c r="Z391" s="34"/>
      <c r="AD391" s="34"/>
      <c r="AH391" s="34"/>
      <c r="AL391" s="34"/>
      <c r="AP391" s="34"/>
      <c r="AT391" s="34"/>
      <c r="AX391" s="34"/>
      <c r="BB391" s="34"/>
      <c r="BF391" s="34"/>
      <c r="BJ391" s="34"/>
      <c r="BN391" s="34"/>
      <c r="BR391" s="34"/>
    </row>
    <row r="392" spans="2:70" s="29" customFormat="1" ht="15.75">
      <c r="B392" s="34"/>
      <c r="F392" s="34"/>
      <c r="J392" s="34"/>
      <c r="N392" s="34"/>
      <c r="R392" s="34"/>
      <c r="V392" s="34"/>
      <c r="Z392" s="34"/>
      <c r="AD392" s="34"/>
      <c r="AH392" s="34"/>
      <c r="AL392" s="34"/>
      <c r="AP392" s="34"/>
      <c r="AT392" s="34"/>
      <c r="AX392" s="34"/>
      <c r="BB392" s="34"/>
      <c r="BF392" s="34"/>
      <c r="BJ392" s="34"/>
      <c r="BN392" s="34"/>
      <c r="BR392" s="34"/>
    </row>
    <row r="393" spans="2:70" s="29" customFormat="1" ht="15.75">
      <c r="B393" s="34"/>
      <c r="F393" s="34"/>
      <c r="J393" s="34"/>
      <c r="N393" s="34"/>
      <c r="R393" s="34"/>
      <c r="V393" s="34"/>
      <c r="Z393" s="34"/>
      <c r="AD393" s="34"/>
      <c r="AH393" s="34"/>
      <c r="AL393" s="34"/>
      <c r="AP393" s="34"/>
      <c r="AT393" s="34"/>
      <c r="AX393" s="34"/>
      <c r="BB393" s="34"/>
      <c r="BF393" s="34"/>
      <c r="BJ393" s="34"/>
      <c r="BN393" s="34"/>
      <c r="BR393" s="34"/>
    </row>
    <row r="394" spans="2:70" s="29" customFormat="1" ht="15.75">
      <c r="B394" s="34"/>
      <c r="F394" s="34"/>
      <c r="J394" s="34"/>
      <c r="N394" s="34"/>
      <c r="R394" s="34"/>
      <c r="V394" s="34"/>
      <c r="Z394" s="34"/>
      <c r="AD394" s="34"/>
      <c r="AH394" s="34"/>
      <c r="AL394" s="34"/>
      <c r="AP394" s="34"/>
      <c r="AT394" s="34"/>
      <c r="AX394" s="34"/>
      <c r="BB394" s="34"/>
      <c r="BF394" s="34"/>
      <c r="BJ394" s="34"/>
      <c r="BN394" s="34"/>
      <c r="BR394" s="34"/>
    </row>
    <row r="395" spans="2:70" s="29" customFormat="1" ht="15.75">
      <c r="B395" s="34"/>
      <c r="F395" s="34"/>
      <c r="J395" s="34"/>
      <c r="N395" s="34"/>
      <c r="R395" s="34"/>
      <c r="V395" s="34"/>
      <c r="Z395" s="34"/>
      <c r="AD395" s="34"/>
      <c r="AH395" s="34"/>
      <c r="AL395" s="34"/>
      <c r="AP395" s="34"/>
      <c r="AT395" s="34"/>
      <c r="AX395" s="34"/>
      <c r="BB395" s="34"/>
      <c r="BF395" s="34"/>
      <c r="BJ395" s="34"/>
      <c r="BN395" s="34"/>
      <c r="BR395" s="34"/>
    </row>
    <row r="396" spans="2:70" s="29" customFormat="1" ht="15.75">
      <c r="B396" s="34"/>
      <c r="F396" s="34"/>
      <c r="J396" s="34"/>
      <c r="N396" s="34"/>
      <c r="R396" s="34"/>
      <c r="V396" s="34"/>
      <c r="Z396" s="34"/>
      <c r="AD396" s="34"/>
      <c r="AH396" s="34"/>
      <c r="AL396" s="34"/>
      <c r="AP396" s="34"/>
      <c r="AT396" s="34"/>
      <c r="AX396" s="34"/>
      <c r="BB396" s="34"/>
      <c r="BF396" s="34"/>
      <c r="BJ396" s="34"/>
      <c r="BN396" s="34"/>
      <c r="BR396" s="34"/>
    </row>
    <row r="397" spans="2:70" s="29" customFormat="1" ht="15.75">
      <c r="B397" s="34"/>
      <c r="F397" s="34"/>
      <c r="J397" s="34"/>
      <c r="N397" s="34"/>
      <c r="R397" s="34"/>
      <c r="V397" s="34"/>
      <c r="Z397" s="34"/>
      <c r="AD397" s="34"/>
      <c r="AH397" s="34"/>
      <c r="AL397" s="34"/>
      <c r="AP397" s="34"/>
      <c r="AT397" s="34"/>
      <c r="AX397" s="34"/>
      <c r="BB397" s="34"/>
      <c r="BF397" s="34"/>
      <c r="BJ397" s="34"/>
      <c r="BN397" s="34"/>
      <c r="BR397" s="34"/>
    </row>
    <row r="398" spans="2:70" s="29" customFormat="1" ht="15.75">
      <c r="B398" s="34"/>
      <c r="F398" s="34"/>
      <c r="J398" s="34"/>
      <c r="N398" s="34"/>
      <c r="R398" s="34"/>
      <c r="V398" s="34"/>
      <c r="Z398" s="34"/>
      <c r="AD398" s="34"/>
      <c r="AH398" s="34"/>
      <c r="AL398" s="34"/>
      <c r="AP398" s="34"/>
      <c r="AT398" s="34"/>
      <c r="AX398" s="34"/>
      <c r="BB398" s="34"/>
      <c r="BF398" s="34"/>
      <c r="BJ398" s="34"/>
      <c r="BN398" s="34"/>
      <c r="BR398" s="34"/>
    </row>
    <row r="399" spans="2:70" s="29" customFormat="1" ht="15.75">
      <c r="B399" s="34"/>
      <c r="F399" s="34"/>
      <c r="J399" s="34"/>
      <c r="N399" s="34"/>
      <c r="R399" s="34"/>
      <c r="V399" s="34"/>
      <c r="Z399" s="34"/>
      <c r="AD399" s="34"/>
      <c r="AH399" s="34"/>
      <c r="AL399" s="34"/>
      <c r="AP399" s="34"/>
      <c r="AT399" s="34"/>
      <c r="AX399" s="34"/>
      <c r="BB399" s="34"/>
      <c r="BF399" s="34"/>
      <c r="BJ399" s="34"/>
      <c r="BN399" s="34"/>
      <c r="BR399" s="34"/>
    </row>
    <row r="400" spans="2:70" s="29" customFormat="1" ht="15.75">
      <c r="B400" s="34"/>
      <c r="F400" s="34"/>
      <c r="J400" s="34"/>
      <c r="N400" s="34"/>
      <c r="R400" s="34"/>
      <c r="V400" s="34"/>
      <c r="Z400" s="34"/>
      <c r="AD400" s="34"/>
      <c r="AH400" s="34"/>
      <c r="AL400" s="34"/>
      <c r="AP400" s="34"/>
      <c r="AT400" s="34"/>
      <c r="AX400" s="34"/>
      <c r="BB400" s="34"/>
      <c r="BF400" s="34"/>
      <c r="BJ400" s="34"/>
      <c r="BN400" s="34"/>
      <c r="BR400" s="34"/>
    </row>
    <row r="401" spans="2:70" s="29" customFormat="1" ht="15.75">
      <c r="B401" s="34"/>
      <c r="F401" s="34"/>
      <c r="J401" s="34"/>
      <c r="N401" s="34"/>
      <c r="R401" s="34"/>
      <c r="V401" s="34"/>
      <c r="Z401" s="34"/>
      <c r="AD401" s="34"/>
      <c r="AH401" s="34"/>
      <c r="AL401" s="34"/>
      <c r="AP401" s="34"/>
      <c r="AT401" s="34"/>
      <c r="AX401" s="34"/>
      <c r="BB401" s="34"/>
      <c r="BF401" s="34"/>
      <c r="BJ401" s="34"/>
      <c r="BN401" s="34"/>
      <c r="BR401" s="34"/>
    </row>
    <row r="402" spans="2:70" s="29" customFormat="1" ht="15.75">
      <c r="B402" s="34"/>
      <c r="F402" s="34"/>
      <c r="J402" s="34"/>
      <c r="N402" s="34"/>
      <c r="R402" s="34"/>
      <c r="V402" s="34"/>
      <c r="Z402" s="34"/>
      <c r="AD402" s="34"/>
      <c r="AH402" s="34"/>
      <c r="AL402" s="34"/>
      <c r="AP402" s="34"/>
      <c r="AT402" s="34"/>
      <c r="AX402" s="34"/>
      <c r="BB402" s="34"/>
      <c r="BF402" s="34"/>
      <c r="BJ402" s="34"/>
      <c r="BN402" s="34"/>
      <c r="BR402" s="34"/>
    </row>
    <row r="403" spans="2:70" s="29" customFormat="1" ht="15.75">
      <c r="B403" s="34"/>
      <c r="F403" s="34"/>
      <c r="J403" s="34"/>
      <c r="N403" s="34"/>
      <c r="R403" s="34"/>
      <c r="V403" s="34"/>
      <c r="Z403" s="34"/>
      <c r="AD403" s="34"/>
      <c r="AH403" s="34"/>
      <c r="AL403" s="34"/>
      <c r="AP403" s="34"/>
      <c r="AT403" s="34"/>
      <c r="AX403" s="34"/>
      <c r="BB403" s="34"/>
      <c r="BF403" s="34"/>
      <c r="BJ403" s="34"/>
      <c r="BN403" s="34"/>
      <c r="BR403" s="34"/>
    </row>
    <row r="404" spans="2:70" s="29" customFormat="1" ht="15.75">
      <c r="B404" s="34"/>
      <c r="F404" s="34"/>
      <c r="J404" s="34"/>
      <c r="N404" s="34"/>
      <c r="R404" s="34"/>
      <c r="V404" s="34"/>
      <c r="Z404" s="34"/>
      <c r="AD404" s="34"/>
      <c r="AH404" s="34"/>
      <c r="AL404" s="34"/>
      <c r="AP404" s="34"/>
      <c r="AT404" s="34"/>
      <c r="AX404" s="34"/>
      <c r="BB404" s="34"/>
      <c r="BF404" s="34"/>
      <c r="BJ404" s="34"/>
      <c r="BN404" s="34"/>
      <c r="BR404" s="34"/>
    </row>
    <row r="405" spans="2:70" s="29" customFormat="1" ht="15.75">
      <c r="B405" s="34"/>
      <c r="F405" s="34"/>
      <c r="J405" s="34"/>
      <c r="N405" s="34"/>
      <c r="R405" s="34"/>
      <c r="V405" s="34"/>
      <c r="Z405" s="34"/>
      <c r="AD405" s="34"/>
      <c r="AH405" s="34"/>
      <c r="AL405" s="34"/>
      <c r="AP405" s="34"/>
      <c r="AT405" s="34"/>
      <c r="AX405" s="34"/>
      <c r="BB405" s="34"/>
      <c r="BF405" s="34"/>
      <c r="BJ405" s="34"/>
      <c r="BN405" s="34"/>
      <c r="BR405" s="34"/>
    </row>
    <row r="406" spans="2:70" s="29" customFormat="1" ht="15.75">
      <c r="B406" s="34"/>
      <c r="F406" s="34"/>
      <c r="J406" s="34"/>
      <c r="N406" s="34"/>
      <c r="R406" s="34"/>
      <c r="V406" s="34"/>
      <c r="Z406" s="34"/>
      <c r="AD406" s="34"/>
      <c r="AH406" s="34"/>
      <c r="AL406" s="34"/>
      <c r="AP406" s="34"/>
      <c r="AT406" s="34"/>
      <c r="AX406" s="34"/>
      <c r="BB406" s="34"/>
      <c r="BF406" s="34"/>
      <c r="BJ406" s="34"/>
      <c r="BN406" s="34"/>
      <c r="BR406" s="34"/>
    </row>
    <row r="407" spans="2:70" s="29" customFormat="1" ht="15.75">
      <c r="B407" s="34"/>
      <c r="F407" s="34"/>
      <c r="J407" s="34"/>
      <c r="N407" s="34"/>
      <c r="R407" s="34"/>
      <c r="V407" s="34"/>
      <c r="Z407" s="34"/>
      <c r="AD407" s="34"/>
      <c r="AH407" s="34"/>
      <c r="AL407" s="34"/>
      <c r="AP407" s="34"/>
      <c r="AT407" s="34"/>
      <c r="AX407" s="34"/>
      <c r="BB407" s="34"/>
      <c r="BF407" s="34"/>
      <c r="BJ407" s="34"/>
      <c r="BN407" s="34"/>
      <c r="BR407" s="34"/>
    </row>
    <row r="408" spans="2:70" s="29" customFormat="1" ht="15.75">
      <c r="B408" s="34"/>
      <c r="F408" s="34"/>
      <c r="J408" s="34"/>
      <c r="N408" s="34"/>
      <c r="R408" s="34"/>
      <c r="V408" s="34"/>
      <c r="Z408" s="34"/>
      <c r="AD408" s="34"/>
      <c r="AH408" s="34"/>
      <c r="AL408" s="34"/>
      <c r="AP408" s="34"/>
      <c r="AT408" s="34"/>
      <c r="AX408" s="34"/>
      <c r="BB408" s="34"/>
      <c r="BF408" s="34"/>
      <c r="BJ408" s="34"/>
      <c r="BN408" s="34"/>
      <c r="BR408" s="34"/>
    </row>
    <row r="409" spans="2:70" s="29" customFormat="1" ht="15.75">
      <c r="B409" s="34"/>
      <c r="F409" s="34"/>
      <c r="J409" s="34"/>
      <c r="N409" s="34"/>
      <c r="R409" s="34"/>
      <c r="V409" s="34"/>
      <c r="Z409" s="34"/>
      <c r="AD409" s="34"/>
      <c r="AH409" s="34"/>
      <c r="AL409" s="34"/>
      <c r="AP409" s="34"/>
      <c r="AT409" s="34"/>
      <c r="AX409" s="34"/>
      <c r="BB409" s="34"/>
      <c r="BF409" s="34"/>
      <c r="BJ409" s="34"/>
      <c r="BN409" s="34"/>
      <c r="BR409" s="34"/>
    </row>
    <row r="410" spans="2:70" s="29" customFormat="1" ht="15.75">
      <c r="B410" s="34"/>
      <c r="F410" s="34"/>
      <c r="J410" s="34"/>
      <c r="N410" s="34"/>
      <c r="R410" s="34"/>
      <c r="V410" s="34"/>
      <c r="Z410" s="34"/>
      <c r="AD410" s="34"/>
      <c r="AH410" s="34"/>
      <c r="AL410" s="34"/>
      <c r="AP410" s="34"/>
      <c r="AT410" s="34"/>
      <c r="AX410" s="34"/>
      <c r="BB410" s="34"/>
      <c r="BF410" s="34"/>
      <c r="BJ410" s="34"/>
      <c r="BN410" s="34"/>
      <c r="BR410" s="34"/>
    </row>
    <row r="411" spans="2:70" s="29" customFormat="1" ht="15.75">
      <c r="B411" s="34"/>
      <c r="F411" s="34"/>
      <c r="J411" s="34"/>
      <c r="N411" s="34"/>
      <c r="R411" s="34"/>
      <c r="V411" s="34"/>
      <c r="Z411" s="34"/>
      <c r="AD411" s="34"/>
      <c r="AH411" s="34"/>
      <c r="AL411" s="34"/>
      <c r="AP411" s="34"/>
      <c r="AT411" s="34"/>
      <c r="AX411" s="34"/>
      <c r="BB411" s="34"/>
      <c r="BF411" s="34"/>
      <c r="BJ411" s="34"/>
      <c r="BN411" s="34"/>
      <c r="BR411" s="34"/>
    </row>
    <row r="412" spans="2:70" s="29" customFormat="1" ht="15.75">
      <c r="B412" s="34"/>
      <c r="F412" s="34"/>
      <c r="J412" s="34"/>
      <c r="N412" s="34"/>
      <c r="R412" s="34"/>
      <c r="V412" s="34"/>
      <c r="Z412" s="34"/>
      <c r="AD412" s="34"/>
      <c r="AH412" s="34"/>
      <c r="AL412" s="34"/>
      <c r="AP412" s="34"/>
      <c r="AT412" s="34"/>
      <c r="AX412" s="34"/>
      <c r="BB412" s="34"/>
      <c r="BF412" s="34"/>
      <c r="BJ412" s="34"/>
      <c r="BN412" s="34"/>
      <c r="BR412" s="34"/>
    </row>
    <row r="413" spans="2:70" s="29" customFormat="1" ht="15.75">
      <c r="B413" s="34"/>
      <c r="F413" s="34"/>
      <c r="J413" s="34"/>
      <c r="N413" s="34"/>
      <c r="R413" s="34"/>
      <c r="V413" s="34"/>
      <c r="Z413" s="34"/>
      <c r="AD413" s="34"/>
      <c r="AH413" s="34"/>
      <c r="AL413" s="34"/>
      <c r="AP413" s="34"/>
      <c r="AT413" s="34"/>
      <c r="AX413" s="34"/>
      <c r="BB413" s="34"/>
      <c r="BF413" s="34"/>
      <c r="BJ413" s="34"/>
      <c r="BN413" s="34"/>
      <c r="BR413" s="34"/>
    </row>
    <row r="414" spans="2:70" s="29" customFormat="1" ht="15.75">
      <c r="B414" s="34"/>
      <c r="F414" s="34"/>
      <c r="J414" s="34"/>
      <c r="N414" s="34"/>
      <c r="R414" s="34"/>
      <c r="V414" s="34"/>
      <c r="Z414" s="34"/>
      <c r="AD414" s="34"/>
      <c r="AH414" s="34"/>
      <c r="AL414" s="34"/>
      <c r="AP414" s="34"/>
      <c r="AT414" s="34"/>
      <c r="AX414" s="34"/>
      <c r="BB414" s="34"/>
      <c r="BF414" s="34"/>
      <c r="BJ414" s="34"/>
      <c r="BN414" s="34"/>
      <c r="BR414" s="34"/>
    </row>
    <row r="415" spans="2:70" s="29" customFormat="1" ht="15.75">
      <c r="B415" s="34"/>
      <c r="F415" s="34"/>
      <c r="J415" s="34"/>
      <c r="N415" s="34"/>
      <c r="R415" s="34"/>
      <c r="V415" s="34"/>
      <c r="Z415" s="34"/>
      <c r="AD415" s="34"/>
      <c r="AH415" s="34"/>
      <c r="AL415" s="34"/>
      <c r="AP415" s="34"/>
      <c r="AT415" s="34"/>
      <c r="AX415" s="34"/>
      <c r="BB415" s="34"/>
      <c r="BF415" s="34"/>
      <c r="BJ415" s="34"/>
      <c r="BN415" s="34"/>
      <c r="BR415" s="34"/>
    </row>
    <row r="416" spans="2:70" s="29" customFormat="1" ht="15.75">
      <c r="B416" s="34"/>
      <c r="F416" s="34"/>
      <c r="J416" s="34"/>
      <c r="N416" s="34"/>
      <c r="R416" s="34"/>
      <c r="V416" s="34"/>
      <c r="Z416" s="34"/>
      <c r="AD416" s="34"/>
      <c r="AH416" s="34"/>
      <c r="AL416" s="34"/>
      <c r="AP416" s="34"/>
      <c r="AT416" s="34"/>
      <c r="AX416" s="34"/>
      <c r="BB416" s="34"/>
      <c r="BF416" s="34"/>
      <c r="BJ416" s="34"/>
      <c r="BN416" s="34"/>
      <c r="BR416" s="34"/>
    </row>
    <row r="417" spans="2:70" s="29" customFormat="1" ht="15.75">
      <c r="B417" s="34"/>
      <c r="F417" s="34"/>
      <c r="J417" s="34"/>
      <c r="N417" s="34"/>
      <c r="R417" s="34"/>
      <c r="V417" s="34"/>
      <c r="Z417" s="34"/>
      <c r="AD417" s="34"/>
      <c r="AH417" s="34"/>
      <c r="AL417" s="34"/>
      <c r="AP417" s="34"/>
      <c r="AT417" s="34"/>
      <c r="AX417" s="34"/>
      <c r="BB417" s="34"/>
      <c r="BF417" s="34"/>
      <c r="BJ417" s="34"/>
      <c r="BN417" s="34"/>
      <c r="BR417" s="34"/>
    </row>
    <row r="418" spans="2:70" s="29" customFormat="1" ht="15.75">
      <c r="B418" s="34"/>
      <c r="F418" s="34"/>
      <c r="J418" s="34"/>
      <c r="N418" s="34"/>
      <c r="R418" s="34"/>
      <c r="V418" s="34"/>
      <c r="Z418" s="34"/>
      <c r="AD418" s="34"/>
      <c r="AH418" s="34"/>
      <c r="AL418" s="34"/>
      <c r="AP418" s="34"/>
      <c r="AT418" s="34"/>
      <c r="AX418" s="34"/>
      <c r="BB418" s="34"/>
      <c r="BF418" s="34"/>
      <c r="BJ418" s="34"/>
      <c r="BN418" s="34"/>
      <c r="BR418" s="34"/>
    </row>
    <row r="419" spans="2:70" s="29" customFormat="1" ht="15.75">
      <c r="B419" s="34"/>
      <c r="F419" s="34"/>
      <c r="J419" s="34"/>
      <c r="N419" s="34"/>
      <c r="R419" s="34"/>
      <c r="V419" s="34"/>
      <c r="Z419" s="34"/>
      <c r="AD419" s="34"/>
      <c r="AH419" s="34"/>
      <c r="AL419" s="34"/>
      <c r="AP419" s="34"/>
      <c r="AT419" s="34"/>
      <c r="AX419" s="34"/>
      <c r="BB419" s="34"/>
      <c r="BF419" s="34"/>
      <c r="BJ419" s="34"/>
      <c r="BN419" s="34"/>
      <c r="BR419" s="34"/>
    </row>
    <row r="420" spans="2:70" s="29" customFormat="1" ht="15.75">
      <c r="B420" s="34"/>
      <c r="F420" s="34"/>
      <c r="J420" s="34"/>
      <c r="N420" s="34"/>
      <c r="R420" s="34"/>
      <c r="V420" s="34"/>
      <c r="Z420" s="34"/>
      <c r="AD420" s="34"/>
      <c r="AH420" s="34"/>
      <c r="AL420" s="34"/>
      <c r="AP420" s="34"/>
      <c r="AT420" s="34"/>
      <c r="AX420" s="34"/>
      <c r="BB420" s="34"/>
      <c r="BF420" s="34"/>
      <c r="BJ420" s="34"/>
      <c r="BN420" s="34"/>
      <c r="BR420" s="34"/>
    </row>
    <row r="421" spans="2:70" s="29" customFormat="1" ht="15.75">
      <c r="B421" s="34"/>
      <c r="F421" s="34"/>
      <c r="J421" s="34"/>
      <c r="N421" s="34"/>
      <c r="R421" s="34"/>
      <c r="V421" s="34"/>
      <c r="Z421" s="34"/>
      <c r="AD421" s="34"/>
      <c r="AH421" s="34"/>
      <c r="AL421" s="34"/>
      <c r="AP421" s="34"/>
      <c r="AT421" s="34"/>
      <c r="AX421" s="34"/>
      <c r="BB421" s="34"/>
      <c r="BF421" s="34"/>
      <c r="BJ421" s="34"/>
      <c r="BN421" s="34"/>
      <c r="BR421" s="34"/>
    </row>
    <row r="422" spans="2:70" s="29" customFormat="1" ht="15.75">
      <c r="B422" s="34"/>
      <c r="F422" s="34"/>
      <c r="J422" s="34"/>
      <c r="N422" s="34"/>
      <c r="R422" s="34"/>
      <c r="V422" s="34"/>
      <c r="Z422" s="34"/>
      <c r="AD422" s="34"/>
      <c r="AH422" s="34"/>
      <c r="AL422" s="34"/>
      <c r="AP422" s="34"/>
      <c r="AT422" s="34"/>
      <c r="AX422" s="34"/>
      <c r="BB422" s="34"/>
      <c r="BF422" s="34"/>
      <c r="BJ422" s="34"/>
      <c r="BN422" s="34"/>
      <c r="BR422" s="34"/>
    </row>
    <row r="423" spans="2:70" s="29" customFormat="1" ht="15.75">
      <c r="B423" s="34"/>
      <c r="F423" s="34"/>
      <c r="J423" s="34"/>
      <c r="N423" s="34"/>
      <c r="R423" s="34"/>
      <c r="V423" s="34"/>
      <c r="Z423" s="34"/>
      <c r="AD423" s="34"/>
      <c r="AH423" s="34"/>
      <c r="AL423" s="34"/>
      <c r="AP423" s="34"/>
      <c r="AT423" s="34"/>
      <c r="AX423" s="34"/>
      <c r="BB423" s="34"/>
      <c r="BF423" s="34"/>
      <c r="BJ423" s="34"/>
      <c r="BN423" s="34"/>
      <c r="BR423" s="34"/>
    </row>
    <row r="424" spans="2:70" s="29" customFormat="1" ht="15.75">
      <c r="B424" s="34"/>
      <c r="F424" s="34"/>
      <c r="J424" s="34"/>
      <c r="N424" s="34"/>
      <c r="R424" s="34"/>
      <c r="V424" s="34"/>
      <c r="Z424" s="34"/>
      <c r="AD424" s="34"/>
      <c r="AH424" s="34"/>
      <c r="AL424" s="34"/>
      <c r="AP424" s="34"/>
      <c r="AT424" s="34"/>
      <c r="AX424" s="34"/>
      <c r="BB424" s="34"/>
      <c r="BF424" s="34"/>
      <c r="BJ424" s="34"/>
      <c r="BN424" s="34"/>
      <c r="BR424" s="34"/>
    </row>
    <row r="425" spans="2:70" s="29" customFormat="1" ht="15.75">
      <c r="B425" s="34"/>
      <c r="F425" s="34"/>
      <c r="J425" s="34"/>
      <c r="N425" s="34"/>
      <c r="R425" s="34"/>
      <c r="V425" s="34"/>
      <c r="Z425" s="34"/>
      <c r="AD425" s="34"/>
      <c r="AH425" s="34"/>
      <c r="AL425" s="34"/>
      <c r="AP425" s="34"/>
      <c r="AT425" s="34"/>
      <c r="AX425" s="34"/>
      <c r="BB425" s="34"/>
      <c r="BF425" s="34"/>
      <c r="BJ425" s="34"/>
      <c r="BN425" s="34"/>
      <c r="BR425" s="34"/>
    </row>
    <row r="426" spans="2:70" s="29" customFormat="1" ht="15.75">
      <c r="B426" s="34"/>
      <c r="F426" s="34"/>
      <c r="J426" s="34"/>
      <c r="N426" s="34"/>
      <c r="R426" s="34"/>
      <c r="V426" s="34"/>
      <c r="Z426" s="34"/>
      <c r="AD426" s="34"/>
      <c r="AH426" s="34"/>
      <c r="AL426" s="34"/>
      <c r="AP426" s="34"/>
      <c r="AT426" s="34"/>
      <c r="AX426" s="34"/>
      <c r="BB426" s="34"/>
      <c r="BF426" s="34"/>
      <c r="BJ426" s="34"/>
      <c r="BN426" s="34"/>
      <c r="BR426" s="34"/>
    </row>
    <row r="427" spans="2:70" s="29" customFormat="1" ht="15.75">
      <c r="B427" s="34"/>
      <c r="F427" s="34"/>
      <c r="J427" s="34"/>
      <c r="N427" s="34"/>
      <c r="R427" s="34"/>
      <c r="V427" s="34"/>
      <c r="Z427" s="34"/>
      <c r="AD427" s="34"/>
      <c r="AH427" s="34"/>
      <c r="AL427" s="34"/>
      <c r="AP427" s="34"/>
      <c r="AT427" s="34"/>
      <c r="AX427" s="34"/>
      <c r="BB427" s="34"/>
      <c r="BF427" s="34"/>
      <c r="BJ427" s="34"/>
      <c r="BN427" s="34"/>
      <c r="BR427" s="34"/>
    </row>
    <row r="428" spans="2:70" s="29" customFormat="1" ht="15.75">
      <c r="B428" s="34"/>
      <c r="F428" s="34"/>
      <c r="J428" s="34"/>
      <c r="N428" s="34"/>
      <c r="R428" s="34"/>
      <c r="V428" s="34"/>
      <c r="Z428" s="34"/>
      <c r="AD428" s="34"/>
      <c r="AH428" s="34"/>
      <c r="AL428" s="34"/>
      <c r="AP428" s="34"/>
      <c r="AT428" s="34"/>
      <c r="AX428" s="34"/>
      <c r="BB428" s="34"/>
      <c r="BF428" s="34"/>
      <c r="BJ428" s="34"/>
      <c r="BN428" s="34"/>
      <c r="BR428" s="34"/>
    </row>
    <row r="429" spans="2:70" s="29" customFormat="1" ht="15.75">
      <c r="B429" s="34"/>
      <c r="F429" s="34"/>
      <c r="J429" s="34"/>
      <c r="N429" s="34"/>
      <c r="R429" s="34"/>
      <c r="V429" s="34"/>
      <c r="Z429" s="34"/>
      <c r="AD429" s="34"/>
      <c r="AH429" s="34"/>
      <c r="AL429" s="34"/>
      <c r="AP429" s="34"/>
      <c r="AT429" s="34"/>
      <c r="AX429" s="34"/>
      <c r="BB429" s="34"/>
      <c r="BF429" s="34"/>
      <c r="BJ429" s="34"/>
      <c r="BN429" s="34"/>
      <c r="BR429" s="34"/>
    </row>
    <row r="430" spans="2:70" s="29" customFormat="1" ht="15.75">
      <c r="B430" s="34"/>
      <c r="F430" s="34"/>
      <c r="J430" s="34"/>
      <c r="N430" s="34"/>
      <c r="R430" s="34"/>
      <c r="V430" s="34"/>
      <c r="Z430" s="34"/>
      <c r="AD430" s="34"/>
      <c r="AH430" s="34"/>
      <c r="AL430" s="34"/>
      <c r="AP430" s="34"/>
      <c r="AT430" s="34"/>
      <c r="AX430" s="34"/>
      <c r="BB430" s="34"/>
      <c r="BF430" s="34"/>
      <c r="BJ430" s="34"/>
      <c r="BN430" s="34"/>
      <c r="BR430" s="34"/>
    </row>
    <row r="431" spans="2:70" s="29" customFormat="1" ht="15.75">
      <c r="B431" s="34"/>
      <c r="F431" s="34"/>
      <c r="J431" s="34"/>
      <c r="N431" s="34"/>
      <c r="R431" s="34"/>
      <c r="V431" s="34"/>
      <c r="Z431" s="34"/>
      <c r="AD431" s="34"/>
      <c r="AH431" s="34"/>
      <c r="AL431" s="34"/>
      <c r="AP431" s="34"/>
      <c r="AT431" s="34"/>
      <c r="AX431" s="34"/>
      <c r="BB431" s="34"/>
      <c r="BF431" s="34"/>
      <c r="BJ431" s="34"/>
      <c r="BN431" s="34"/>
      <c r="BR431" s="34"/>
    </row>
    <row r="432" spans="2:70" s="29" customFormat="1" ht="15.75">
      <c r="B432" s="34"/>
      <c r="F432" s="34"/>
      <c r="J432" s="34"/>
      <c r="N432" s="34"/>
      <c r="R432" s="34"/>
      <c r="V432" s="34"/>
      <c r="Z432" s="34"/>
      <c r="AD432" s="34"/>
      <c r="AH432" s="34"/>
      <c r="AL432" s="34"/>
      <c r="AP432" s="34"/>
      <c r="AT432" s="34"/>
      <c r="AX432" s="34"/>
      <c r="BB432" s="34"/>
      <c r="BF432" s="34"/>
      <c r="BJ432" s="34"/>
      <c r="BN432" s="34"/>
      <c r="BR432" s="34"/>
    </row>
    <row r="433" spans="2:70" s="29" customFormat="1" ht="15.75">
      <c r="B433" s="34"/>
      <c r="F433" s="34"/>
      <c r="J433" s="34"/>
      <c r="N433" s="34"/>
      <c r="R433" s="34"/>
      <c r="V433" s="34"/>
      <c r="Z433" s="34"/>
      <c r="AD433" s="34"/>
      <c r="AH433" s="34"/>
      <c r="AL433" s="34"/>
      <c r="AP433" s="34"/>
      <c r="AT433" s="34"/>
      <c r="AX433" s="34"/>
      <c r="BB433" s="34"/>
      <c r="BF433" s="34"/>
      <c r="BJ433" s="34"/>
      <c r="BN433" s="34"/>
      <c r="BR433" s="34"/>
    </row>
    <row r="434" spans="2:70" s="29" customFormat="1" ht="15.75">
      <c r="B434" s="34"/>
      <c r="F434" s="34"/>
      <c r="J434" s="34"/>
      <c r="N434" s="34"/>
      <c r="R434" s="34"/>
      <c r="V434" s="34"/>
      <c r="Z434" s="34"/>
      <c r="AD434" s="34"/>
      <c r="AH434" s="34"/>
      <c r="AL434" s="34"/>
      <c r="AP434" s="34"/>
      <c r="AT434" s="34"/>
      <c r="AX434" s="34"/>
      <c r="BB434" s="34"/>
      <c r="BF434" s="34"/>
      <c r="BJ434" s="34"/>
      <c r="BN434" s="34"/>
      <c r="BR434" s="34"/>
    </row>
    <row r="435" spans="2:70" s="29" customFormat="1" ht="15.75">
      <c r="B435" s="34"/>
      <c r="F435" s="34"/>
      <c r="J435" s="34"/>
      <c r="N435" s="34"/>
      <c r="R435" s="34"/>
      <c r="V435" s="34"/>
      <c r="Z435" s="34"/>
      <c r="AD435" s="34"/>
      <c r="AH435" s="34"/>
      <c r="AL435" s="34"/>
      <c r="AP435" s="34"/>
      <c r="AT435" s="34"/>
      <c r="AX435" s="34"/>
      <c r="BB435" s="34"/>
      <c r="BF435" s="34"/>
      <c r="BJ435" s="34"/>
      <c r="BN435" s="34"/>
      <c r="BR435" s="34"/>
    </row>
    <row r="436" spans="2:70" s="29" customFormat="1" ht="15.75">
      <c r="B436" s="34"/>
      <c r="F436" s="34"/>
      <c r="J436" s="34"/>
      <c r="N436" s="34"/>
      <c r="R436" s="34"/>
      <c r="V436" s="34"/>
      <c r="Z436" s="34"/>
      <c r="AD436" s="34"/>
      <c r="AH436" s="34"/>
      <c r="AL436" s="34"/>
      <c r="AP436" s="34"/>
      <c r="AT436" s="34"/>
      <c r="AX436" s="34"/>
      <c r="BB436" s="34"/>
      <c r="BF436" s="34"/>
      <c r="BJ436" s="34"/>
      <c r="BN436" s="34"/>
      <c r="BR436" s="34"/>
    </row>
    <row r="437" spans="2:70" s="29" customFormat="1" ht="15.75">
      <c r="B437" s="34"/>
      <c r="F437" s="34"/>
      <c r="J437" s="34"/>
      <c r="N437" s="34"/>
      <c r="R437" s="34"/>
      <c r="V437" s="34"/>
      <c r="Z437" s="34"/>
      <c r="AD437" s="34"/>
      <c r="AH437" s="34"/>
      <c r="AL437" s="34"/>
      <c r="AP437" s="34"/>
      <c r="AT437" s="34"/>
      <c r="AX437" s="34"/>
      <c r="BB437" s="34"/>
      <c r="BF437" s="34"/>
      <c r="BJ437" s="34"/>
      <c r="BN437" s="34"/>
      <c r="BR437" s="34"/>
    </row>
    <row r="438" spans="2:70" s="29" customFormat="1" ht="15.75">
      <c r="B438" s="34"/>
      <c r="F438" s="34"/>
      <c r="J438" s="34"/>
      <c r="N438" s="34"/>
      <c r="R438" s="34"/>
      <c r="V438" s="34"/>
      <c r="Z438" s="34"/>
      <c r="AD438" s="34"/>
      <c r="AH438" s="34"/>
      <c r="AL438" s="34"/>
      <c r="AP438" s="34"/>
      <c r="AT438" s="34"/>
      <c r="AX438" s="34"/>
      <c r="BB438" s="34"/>
      <c r="BF438" s="34"/>
      <c r="BJ438" s="34"/>
      <c r="BN438" s="34"/>
      <c r="BR438" s="34"/>
    </row>
    <row r="439" spans="2:70" s="29" customFormat="1" ht="15.75">
      <c r="B439" s="34"/>
      <c r="F439" s="34"/>
      <c r="J439" s="34"/>
      <c r="N439" s="34"/>
      <c r="R439" s="34"/>
      <c r="V439" s="34"/>
      <c r="Z439" s="34"/>
      <c r="AD439" s="34"/>
      <c r="AH439" s="34"/>
      <c r="AL439" s="34"/>
      <c r="AP439" s="34"/>
      <c r="AT439" s="34"/>
      <c r="AX439" s="34"/>
      <c r="BB439" s="34"/>
      <c r="BF439" s="34"/>
      <c r="BJ439" s="34"/>
      <c r="BN439" s="34"/>
      <c r="BR439" s="34"/>
    </row>
    <row r="440" spans="2:70" s="29" customFormat="1" ht="15.75">
      <c r="B440" s="34"/>
      <c r="F440" s="34"/>
      <c r="J440" s="34"/>
      <c r="N440" s="34"/>
      <c r="R440" s="34"/>
      <c r="V440" s="34"/>
      <c r="Z440" s="34"/>
      <c r="AD440" s="34"/>
      <c r="AH440" s="34"/>
      <c r="AL440" s="34"/>
      <c r="AP440" s="34"/>
      <c r="AT440" s="34"/>
      <c r="AX440" s="34"/>
      <c r="BB440" s="34"/>
      <c r="BF440" s="34"/>
      <c r="BJ440" s="34"/>
      <c r="BN440" s="34"/>
      <c r="BR440" s="34"/>
    </row>
    <row r="441" spans="2:70" s="29" customFormat="1" ht="15.75">
      <c r="B441" s="34"/>
      <c r="F441" s="34"/>
      <c r="J441" s="34"/>
      <c r="N441" s="34"/>
      <c r="R441" s="34"/>
      <c r="V441" s="34"/>
      <c r="Z441" s="34"/>
      <c r="AD441" s="34"/>
      <c r="AH441" s="34"/>
      <c r="AL441" s="34"/>
      <c r="AP441" s="34"/>
      <c r="AT441" s="34"/>
      <c r="AX441" s="34"/>
      <c r="BB441" s="34"/>
      <c r="BF441" s="34"/>
      <c r="BJ441" s="34"/>
      <c r="BN441" s="34"/>
      <c r="BR441" s="34"/>
    </row>
    <row r="442" spans="2:70" s="29" customFormat="1" ht="15.75">
      <c r="B442" s="34"/>
      <c r="F442" s="34"/>
      <c r="J442" s="34"/>
      <c r="N442" s="34"/>
      <c r="R442" s="34"/>
      <c r="V442" s="34"/>
      <c r="Z442" s="34"/>
      <c r="AD442" s="34"/>
      <c r="AH442" s="34"/>
      <c r="AL442" s="34"/>
      <c r="AP442" s="34"/>
      <c r="AT442" s="34"/>
      <c r="AX442" s="34"/>
      <c r="BB442" s="34"/>
      <c r="BF442" s="34"/>
      <c r="BJ442" s="34"/>
      <c r="BN442" s="34"/>
      <c r="BR442" s="34"/>
    </row>
    <row r="443" spans="2:70" s="29" customFormat="1" ht="15.75">
      <c r="B443" s="34"/>
      <c r="F443" s="34"/>
      <c r="J443" s="34"/>
      <c r="N443" s="34"/>
      <c r="R443" s="34"/>
      <c r="V443" s="34"/>
      <c r="Z443" s="34"/>
      <c r="AD443" s="34"/>
      <c r="AH443" s="34"/>
      <c r="AL443" s="34"/>
      <c r="AP443" s="34"/>
      <c r="AT443" s="34"/>
      <c r="AX443" s="34"/>
      <c r="BB443" s="34"/>
      <c r="BF443" s="34"/>
      <c r="BJ443" s="34"/>
      <c r="BN443" s="34"/>
      <c r="BR443" s="34"/>
    </row>
    <row r="444" spans="2:70" s="29" customFormat="1" ht="15.75">
      <c r="B444" s="34"/>
      <c r="F444" s="34"/>
      <c r="J444" s="34"/>
      <c r="N444" s="34"/>
      <c r="R444" s="34"/>
      <c r="V444" s="34"/>
      <c r="Z444" s="34"/>
      <c r="AD444" s="34"/>
      <c r="AH444" s="34"/>
      <c r="AL444" s="34"/>
      <c r="AP444" s="34"/>
      <c r="AT444" s="34"/>
      <c r="AX444" s="34"/>
      <c r="BB444" s="34"/>
      <c r="BF444" s="34"/>
      <c r="BJ444" s="34"/>
      <c r="BN444" s="34"/>
      <c r="BR444" s="34"/>
    </row>
    <row r="445" spans="2:70" s="29" customFormat="1" ht="15.75">
      <c r="B445" s="34"/>
      <c r="F445" s="34"/>
      <c r="J445" s="34"/>
      <c r="N445" s="34"/>
      <c r="R445" s="34"/>
      <c r="V445" s="34"/>
      <c r="Z445" s="34"/>
      <c r="AD445" s="34"/>
      <c r="AH445" s="34"/>
      <c r="AL445" s="34"/>
      <c r="AP445" s="34"/>
      <c r="AT445" s="34"/>
      <c r="AX445" s="34"/>
      <c r="BB445" s="34"/>
      <c r="BF445" s="34"/>
      <c r="BJ445" s="34"/>
      <c r="BN445" s="34"/>
      <c r="BR445" s="34"/>
    </row>
    <row r="446" spans="2:70" s="29" customFormat="1" ht="15.75">
      <c r="B446" s="34"/>
      <c r="F446" s="34"/>
      <c r="J446" s="34"/>
      <c r="N446" s="34"/>
      <c r="R446" s="34"/>
      <c r="V446" s="34"/>
      <c r="Z446" s="34"/>
      <c r="AD446" s="34"/>
      <c r="AH446" s="34"/>
      <c r="AL446" s="34"/>
      <c r="AP446" s="34"/>
      <c r="AT446" s="34"/>
      <c r="AX446" s="34"/>
      <c r="BB446" s="34"/>
      <c r="BF446" s="34"/>
      <c r="BJ446" s="34"/>
      <c r="BN446" s="34"/>
      <c r="BR446" s="34"/>
    </row>
    <row r="447" spans="2:70" s="29" customFormat="1" ht="15.75">
      <c r="B447" s="34"/>
      <c r="F447" s="34"/>
      <c r="J447" s="34"/>
      <c r="N447" s="34"/>
      <c r="R447" s="34"/>
      <c r="V447" s="34"/>
      <c r="Z447" s="34"/>
      <c r="AD447" s="34"/>
      <c r="AH447" s="34"/>
      <c r="AL447" s="34"/>
      <c r="AP447" s="34"/>
      <c r="AT447" s="34"/>
      <c r="AX447" s="34"/>
      <c r="BB447" s="34"/>
      <c r="BF447" s="34"/>
      <c r="BJ447" s="34"/>
      <c r="BN447" s="34"/>
      <c r="BR447" s="34"/>
    </row>
    <row r="448" spans="2:70" s="29" customFormat="1" ht="15.75">
      <c r="B448" s="34"/>
      <c r="F448" s="34"/>
      <c r="J448" s="34"/>
      <c r="N448" s="34"/>
      <c r="R448" s="34"/>
      <c r="V448" s="34"/>
      <c r="Z448" s="34"/>
      <c r="AD448" s="34"/>
      <c r="AH448" s="34"/>
      <c r="AL448" s="34"/>
      <c r="AP448" s="34"/>
      <c r="AT448" s="34"/>
      <c r="AX448" s="34"/>
      <c r="BB448" s="34"/>
      <c r="BF448" s="34"/>
      <c r="BJ448" s="34"/>
      <c r="BN448" s="34"/>
      <c r="BR448" s="34"/>
    </row>
    <row r="449" spans="2:70" s="29" customFormat="1" ht="15.75">
      <c r="B449" s="34"/>
      <c r="F449" s="34"/>
      <c r="J449" s="34"/>
      <c r="N449" s="34"/>
      <c r="R449" s="34"/>
      <c r="V449" s="34"/>
      <c r="Z449" s="34"/>
      <c r="AD449" s="34"/>
      <c r="AH449" s="34"/>
      <c r="AL449" s="34"/>
      <c r="AP449" s="34"/>
      <c r="AT449" s="34"/>
      <c r="AX449" s="34"/>
      <c r="BB449" s="34"/>
      <c r="BF449" s="34"/>
      <c r="BJ449" s="34"/>
      <c r="BN449" s="34"/>
      <c r="BR449" s="34"/>
    </row>
    <row r="450" spans="2:70" s="29" customFormat="1" ht="15.75">
      <c r="B450" s="34"/>
      <c r="F450" s="34"/>
      <c r="J450" s="34"/>
      <c r="N450" s="34"/>
      <c r="R450" s="34"/>
      <c r="V450" s="34"/>
      <c r="Z450" s="34"/>
      <c r="AD450" s="34"/>
      <c r="AH450" s="34"/>
      <c r="AL450" s="34"/>
      <c r="AP450" s="34"/>
      <c r="AT450" s="34"/>
      <c r="AX450" s="34"/>
      <c r="BB450" s="34"/>
      <c r="BF450" s="34"/>
      <c r="BJ450" s="34"/>
      <c r="BN450" s="34"/>
      <c r="BR450" s="34"/>
    </row>
    <row r="451" spans="2:70" s="29" customFormat="1" ht="15.75">
      <c r="B451" s="34"/>
      <c r="F451" s="34"/>
      <c r="J451" s="34"/>
      <c r="N451" s="34"/>
      <c r="R451" s="34"/>
      <c r="V451" s="34"/>
      <c r="Z451" s="34"/>
      <c r="AD451" s="34"/>
      <c r="AH451" s="34"/>
      <c r="AL451" s="34"/>
      <c r="AP451" s="34"/>
      <c r="AT451" s="34"/>
      <c r="AX451" s="34"/>
      <c r="BB451" s="34"/>
      <c r="BF451" s="34"/>
      <c r="BJ451" s="34"/>
      <c r="BN451" s="34"/>
      <c r="BR451" s="34"/>
    </row>
    <row r="452" spans="2:70" s="29" customFormat="1" ht="15.75">
      <c r="B452" s="34"/>
      <c r="F452" s="34"/>
      <c r="J452" s="34"/>
      <c r="N452" s="34"/>
      <c r="R452" s="34"/>
      <c r="V452" s="34"/>
      <c r="Z452" s="34"/>
      <c r="AD452" s="34"/>
      <c r="AH452" s="34"/>
      <c r="AL452" s="34"/>
      <c r="AP452" s="34"/>
      <c r="AT452" s="34"/>
      <c r="AX452" s="34"/>
      <c r="BB452" s="34"/>
      <c r="BF452" s="34"/>
      <c r="BJ452" s="34"/>
      <c r="BN452" s="34"/>
      <c r="BR452" s="34"/>
    </row>
    <row r="453" spans="2:70" s="29" customFormat="1" ht="15.75">
      <c r="B453" s="34"/>
      <c r="F453" s="34"/>
      <c r="J453" s="34"/>
      <c r="N453" s="34"/>
      <c r="R453" s="34"/>
      <c r="V453" s="34"/>
      <c r="Z453" s="34"/>
      <c r="AD453" s="34"/>
      <c r="AH453" s="34"/>
      <c r="AL453" s="34"/>
      <c r="AP453" s="34"/>
      <c r="AT453" s="34"/>
      <c r="AX453" s="34"/>
      <c r="BB453" s="34"/>
      <c r="BF453" s="34"/>
      <c r="BJ453" s="34"/>
      <c r="BN453" s="34"/>
      <c r="BR453" s="34"/>
    </row>
    <row r="454" spans="2:70" s="29" customFormat="1" ht="15.75">
      <c r="B454" s="34"/>
      <c r="F454" s="34"/>
      <c r="J454" s="34"/>
      <c r="N454" s="34"/>
      <c r="R454" s="34"/>
      <c r="V454" s="34"/>
      <c r="Z454" s="34"/>
      <c r="AD454" s="34"/>
      <c r="AH454" s="34"/>
      <c r="AL454" s="34"/>
      <c r="AP454" s="34"/>
      <c r="AT454" s="34"/>
      <c r="AX454" s="34"/>
      <c r="BB454" s="34"/>
      <c r="BF454" s="34"/>
      <c r="BJ454" s="34"/>
      <c r="BN454" s="34"/>
      <c r="BR454" s="34"/>
    </row>
    <row r="455" spans="2:70" s="29" customFormat="1" ht="15.75">
      <c r="B455" s="34"/>
      <c r="F455" s="34"/>
      <c r="J455" s="34"/>
      <c r="N455" s="34"/>
      <c r="R455" s="34"/>
      <c r="V455" s="34"/>
      <c r="Z455" s="34"/>
      <c r="AD455" s="34"/>
      <c r="AH455" s="34"/>
      <c r="AL455" s="34"/>
      <c r="AP455" s="34"/>
      <c r="AT455" s="34"/>
      <c r="AX455" s="34"/>
      <c r="BB455" s="34"/>
      <c r="BF455" s="34"/>
      <c r="BJ455" s="34"/>
      <c r="BN455" s="34"/>
      <c r="BR455" s="34"/>
    </row>
    <row r="456" spans="2:70" s="29" customFormat="1" ht="15.75">
      <c r="B456" s="34"/>
      <c r="F456" s="34"/>
      <c r="J456" s="34"/>
      <c r="N456" s="34"/>
      <c r="R456" s="34"/>
      <c r="V456" s="34"/>
      <c r="Z456" s="34"/>
      <c r="AD456" s="34"/>
      <c r="AH456" s="34"/>
      <c r="AL456" s="34"/>
      <c r="AP456" s="34"/>
      <c r="AT456" s="34"/>
      <c r="AX456" s="34"/>
      <c r="BB456" s="34"/>
      <c r="BF456" s="34"/>
      <c r="BJ456" s="34"/>
      <c r="BN456" s="34"/>
      <c r="BR456" s="34"/>
    </row>
    <row r="457" spans="2:70" s="29" customFormat="1" ht="15.75">
      <c r="B457" s="34"/>
      <c r="F457" s="34"/>
      <c r="J457" s="34"/>
      <c r="N457" s="34"/>
      <c r="R457" s="34"/>
      <c r="V457" s="34"/>
      <c r="Z457" s="34"/>
      <c r="AD457" s="34"/>
      <c r="AH457" s="34"/>
      <c r="AL457" s="34"/>
      <c r="AP457" s="34"/>
      <c r="AT457" s="34"/>
      <c r="AX457" s="34"/>
      <c r="BB457" s="34"/>
      <c r="BF457" s="34"/>
      <c r="BJ457" s="34"/>
      <c r="BN457" s="34"/>
      <c r="BR457" s="34"/>
    </row>
    <row r="458" spans="2:70" s="29" customFormat="1" ht="15.75">
      <c r="B458" s="34"/>
      <c r="F458" s="34"/>
      <c r="J458" s="34"/>
      <c r="N458" s="34"/>
      <c r="R458" s="34"/>
      <c r="V458" s="34"/>
      <c r="Z458" s="34"/>
      <c r="AD458" s="34"/>
      <c r="AH458" s="34"/>
      <c r="AL458" s="34"/>
      <c r="AP458" s="34"/>
      <c r="AT458" s="34"/>
      <c r="AX458" s="34"/>
      <c r="BB458" s="34"/>
      <c r="BF458" s="34"/>
      <c r="BJ458" s="34"/>
      <c r="BN458" s="34"/>
      <c r="BR458" s="34"/>
    </row>
    <row r="459" spans="2:70" s="29" customFormat="1" ht="15.75">
      <c r="B459" s="34"/>
      <c r="F459" s="34"/>
      <c r="J459" s="34"/>
      <c r="N459" s="34"/>
      <c r="R459" s="34"/>
      <c r="V459" s="34"/>
      <c r="Z459" s="34"/>
      <c r="AD459" s="34"/>
      <c r="AH459" s="34"/>
      <c r="AL459" s="34"/>
      <c r="AP459" s="34"/>
      <c r="AT459" s="34"/>
      <c r="AX459" s="34"/>
      <c r="BB459" s="34"/>
      <c r="BF459" s="34"/>
      <c r="BJ459" s="34"/>
      <c r="BN459" s="34"/>
      <c r="BR459" s="34"/>
    </row>
    <row r="460" spans="2:70" s="29" customFormat="1" ht="15.75">
      <c r="B460" s="34"/>
      <c r="F460" s="34"/>
      <c r="J460" s="34"/>
      <c r="N460" s="34"/>
      <c r="R460" s="34"/>
      <c r="V460" s="34"/>
      <c r="Z460" s="34"/>
      <c r="AD460" s="34"/>
      <c r="AH460" s="34"/>
      <c r="AL460" s="34"/>
      <c r="AP460" s="34"/>
      <c r="AT460" s="34"/>
      <c r="AX460" s="34"/>
      <c r="BB460" s="34"/>
      <c r="BF460" s="34"/>
      <c r="BJ460" s="34"/>
      <c r="BN460" s="34"/>
      <c r="BR460" s="34"/>
    </row>
    <row r="461" spans="2:70" s="29" customFormat="1" ht="15.75">
      <c r="B461" s="34"/>
      <c r="F461" s="34"/>
      <c r="J461" s="34"/>
      <c r="N461" s="34"/>
      <c r="R461" s="34"/>
      <c r="V461" s="34"/>
      <c r="Z461" s="34"/>
      <c r="AD461" s="34"/>
      <c r="AH461" s="34"/>
      <c r="AL461" s="34"/>
      <c r="AP461" s="34"/>
      <c r="AT461" s="34"/>
      <c r="AX461" s="34"/>
      <c r="BB461" s="34"/>
      <c r="BF461" s="34"/>
      <c r="BJ461" s="34"/>
      <c r="BN461" s="34"/>
      <c r="BR461" s="34"/>
    </row>
    <row r="462" spans="2:70" s="29" customFormat="1" ht="15.75">
      <c r="B462" s="34"/>
      <c r="F462" s="34"/>
      <c r="J462" s="34"/>
      <c r="N462" s="34"/>
      <c r="R462" s="34"/>
      <c r="V462" s="34"/>
      <c r="Z462" s="34"/>
      <c r="AD462" s="34"/>
      <c r="AH462" s="34"/>
      <c r="AL462" s="34"/>
      <c r="AP462" s="34"/>
      <c r="AT462" s="34"/>
      <c r="AX462" s="34"/>
      <c r="BB462" s="34"/>
      <c r="BF462" s="34"/>
      <c r="BJ462" s="34"/>
      <c r="BN462" s="34"/>
      <c r="BR462" s="34"/>
    </row>
    <row r="463" spans="2:70" s="29" customFormat="1" ht="15.75">
      <c r="B463" s="34"/>
      <c r="F463" s="34"/>
      <c r="J463" s="34"/>
      <c r="N463" s="34"/>
      <c r="R463" s="34"/>
      <c r="V463" s="34"/>
      <c r="Z463" s="34"/>
      <c r="AD463" s="34"/>
      <c r="AH463" s="34"/>
      <c r="AL463" s="34"/>
      <c r="AP463" s="34"/>
      <c r="AT463" s="34"/>
      <c r="AX463" s="34"/>
      <c r="BB463" s="34"/>
      <c r="BF463" s="34"/>
      <c r="BJ463" s="34"/>
      <c r="BN463" s="34"/>
      <c r="BR463" s="34"/>
    </row>
    <row r="464" spans="2:70" s="29" customFormat="1" ht="15.75">
      <c r="B464" s="34"/>
      <c r="F464" s="34"/>
      <c r="J464" s="34"/>
      <c r="N464" s="34"/>
      <c r="R464" s="34"/>
      <c r="V464" s="34"/>
      <c r="Z464" s="34"/>
      <c r="AD464" s="34"/>
      <c r="AH464" s="34"/>
      <c r="AL464" s="34"/>
      <c r="AP464" s="34"/>
      <c r="AT464" s="34"/>
      <c r="AX464" s="34"/>
      <c r="BB464" s="34"/>
      <c r="BF464" s="34"/>
      <c r="BJ464" s="34"/>
      <c r="BN464" s="34"/>
      <c r="BR464" s="34"/>
    </row>
    <row r="465" spans="2:70" s="29" customFormat="1" ht="15.75">
      <c r="B465" s="34"/>
      <c r="F465" s="34"/>
      <c r="J465" s="34"/>
      <c r="N465" s="34"/>
      <c r="R465" s="34"/>
      <c r="V465" s="34"/>
      <c r="Z465" s="34"/>
      <c r="AD465" s="34"/>
      <c r="AH465" s="34"/>
      <c r="AL465" s="34"/>
      <c r="AP465" s="34"/>
      <c r="AT465" s="34"/>
      <c r="AX465" s="34"/>
      <c r="BB465" s="34"/>
      <c r="BF465" s="34"/>
      <c r="BJ465" s="34"/>
      <c r="BN465" s="34"/>
      <c r="BR465" s="34"/>
    </row>
    <row r="466" spans="2:70" s="29" customFormat="1" ht="15.75">
      <c r="B466" s="34"/>
      <c r="F466" s="34"/>
      <c r="J466" s="34"/>
      <c r="N466" s="34"/>
      <c r="R466" s="34"/>
      <c r="V466" s="34"/>
      <c r="Z466" s="34"/>
      <c r="AD466" s="34"/>
      <c r="AH466" s="34"/>
      <c r="AL466" s="34"/>
      <c r="AP466" s="34"/>
      <c r="AT466" s="34"/>
      <c r="AX466" s="34"/>
      <c r="BB466" s="34"/>
      <c r="BF466" s="34"/>
      <c r="BJ466" s="34"/>
      <c r="BN466" s="34"/>
      <c r="BR466" s="34"/>
    </row>
    <row r="467" spans="2:70" s="29" customFormat="1" ht="15.75">
      <c r="B467" s="34"/>
      <c r="F467" s="34"/>
      <c r="J467" s="34"/>
      <c r="N467" s="34"/>
      <c r="R467" s="34"/>
      <c r="V467" s="34"/>
      <c r="Z467" s="34"/>
      <c r="AD467" s="34"/>
      <c r="AH467" s="34"/>
      <c r="AL467" s="34"/>
      <c r="AP467" s="34"/>
      <c r="AT467" s="34"/>
      <c r="AX467" s="34"/>
      <c r="BB467" s="34"/>
      <c r="BF467" s="34"/>
      <c r="BJ467" s="34"/>
      <c r="BN467" s="34"/>
      <c r="BR467" s="34"/>
    </row>
    <row r="468" spans="2:70" s="29" customFormat="1" ht="15.75">
      <c r="B468" s="34"/>
      <c r="F468" s="34"/>
      <c r="J468" s="34"/>
      <c r="N468" s="34"/>
      <c r="R468" s="34"/>
      <c r="V468" s="34"/>
      <c r="Z468" s="34"/>
      <c r="AD468" s="34"/>
      <c r="AH468" s="34"/>
      <c r="AL468" s="34"/>
      <c r="AP468" s="34"/>
      <c r="AT468" s="34"/>
      <c r="AX468" s="34"/>
      <c r="BB468" s="34"/>
      <c r="BF468" s="34"/>
      <c r="BJ468" s="34"/>
      <c r="BN468" s="34"/>
      <c r="BR468" s="34"/>
    </row>
    <row r="469" spans="2:70" s="29" customFormat="1" ht="15.75">
      <c r="B469" s="34"/>
      <c r="F469" s="34"/>
      <c r="J469" s="34"/>
      <c r="N469" s="34"/>
      <c r="R469" s="34"/>
      <c r="V469" s="34"/>
      <c r="Z469" s="34"/>
      <c r="AD469" s="34"/>
      <c r="AH469" s="34"/>
      <c r="AL469" s="34"/>
      <c r="AP469" s="34"/>
      <c r="AT469" s="34"/>
      <c r="AX469" s="34"/>
      <c r="BB469" s="34"/>
      <c r="BF469" s="34"/>
      <c r="BJ469" s="34"/>
      <c r="BN469" s="34"/>
      <c r="BR469" s="34"/>
    </row>
    <row r="470" spans="2:70" s="29" customFormat="1" ht="15.75">
      <c r="B470" s="34"/>
      <c r="F470" s="34"/>
      <c r="J470" s="34"/>
      <c r="N470" s="34"/>
      <c r="R470" s="34"/>
      <c r="V470" s="34"/>
      <c r="Z470" s="34"/>
      <c r="AD470" s="34"/>
      <c r="AH470" s="34"/>
      <c r="AL470" s="34"/>
      <c r="AP470" s="34"/>
      <c r="AT470" s="34"/>
      <c r="AX470" s="34"/>
      <c r="BB470" s="34"/>
      <c r="BF470" s="34"/>
      <c r="BJ470" s="34"/>
      <c r="BN470" s="34"/>
      <c r="BR470" s="34"/>
    </row>
    <row r="471" spans="2:70" s="29" customFormat="1" ht="15.75">
      <c r="B471" s="34"/>
      <c r="F471" s="34"/>
      <c r="J471" s="34"/>
      <c r="N471" s="34"/>
      <c r="R471" s="34"/>
      <c r="V471" s="34"/>
      <c r="Z471" s="34"/>
      <c r="AD471" s="34"/>
      <c r="AH471" s="34"/>
      <c r="AL471" s="34"/>
      <c r="AP471" s="34"/>
      <c r="AT471" s="34"/>
      <c r="AX471" s="34"/>
      <c r="BB471" s="34"/>
      <c r="BF471" s="34"/>
      <c r="BJ471" s="34"/>
      <c r="BN471" s="34"/>
      <c r="BR471" s="34"/>
    </row>
    <row r="472" spans="2:70" s="29" customFormat="1" ht="15.75">
      <c r="B472" s="34"/>
      <c r="F472" s="34"/>
      <c r="J472" s="34"/>
      <c r="N472" s="34"/>
      <c r="R472" s="34"/>
      <c r="V472" s="34"/>
      <c r="Z472" s="34"/>
      <c r="AD472" s="34"/>
      <c r="AH472" s="34"/>
      <c r="AL472" s="34"/>
      <c r="AP472" s="34"/>
      <c r="AT472" s="34"/>
      <c r="AX472" s="34"/>
      <c r="BB472" s="34"/>
      <c r="BF472" s="34"/>
      <c r="BJ472" s="34"/>
      <c r="BN472" s="34"/>
      <c r="BR472" s="34"/>
    </row>
    <row r="473" spans="2:70" s="29" customFormat="1" ht="15.75">
      <c r="B473" s="34"/>
      <c r="F473" s="34"/>
      <c r="J473" s="34"/>
      <c r="N473" s="34"/>
      <c r="R473" s="34"/>
      <c r="V473" s="34"/>
      <c r="Z473" s="34"/>
      <c r="AD473" s="34"/>
      <c r="AH473" s="34"/>
      <c r="AL473" s="34"/>
      <c r="AP473" s="34"/>
      <c r="AT473" s="34"/>
      <c r="AX473" s="34"/>
      <c r="BB473" s="34"/>
      <c r="BF473" s="34"/>
      <c r="BJ473" s="34"/>
      <c r="BN473" s="34"/>
      <c r="BR473" s="34"/>
    </row>
    <row r="474" spans="2:70" s="29" customFormat="1" ht="15.75">
      <c r="B474" s="34"/>
      <c r="F474" s="34"/>
      <c r="J474" s="34"/>
      <c r="N474" s="34"/>
      <c r="R474" s="34"/>
      <c r="V474" s="34"/>
      <c r="Z474" s="34"/>
      <c r="AD474" s="34"/>
      <c r="AH474" s="34"/>
      <c r="AL474" s="34"/>
      <c r="AP474" s="34"/>
      <c r="AT474" s="34"/>
      <c r="AX474" s="34"/>
      <c r="BB474" s="34"/>
      <c r="BF474" s="34"/>
      <c r="BJ474" s="34"/>
      <c r="BN474" s="34"/>
      <c r="BR474" s="34"/>
    </row>
    <row r="475" spans="2:70" s="29" customFormat="1" ht="15.75">
      <c r="B475" s="34"/>
      <c r="F475" s="34"/>
      <c r="J475" s="34"/>
      <c r="N475" s="34"/>
      <c r="R475" s="34"/>
      <c r="V475" s="34"/>
      <c r="Z475" s="34"/>
      <c r="AD475" s="34"/>
      <c r="AH475" s="34"/>
      <c r="AL475" s="34"/>
      <c r="AP475" s="34"/>
      <c r="AT475" s="34"/>
      <c r="AX475" s="34"/>
      <c r="BB475" s="34"/>
      <c r="BF475" s="34"/>
      <c r="BJ475" s="34"/>
      <c r="BN475" s="34"/>
      <c r="BR475" s="34"/>
    </row>
    <row r="476" spans="2:70" s="29" customFormat="1" ht="15.75">
      <c r="B476" s="34"/>
      <c r="F476" s="34"/>
      <c r="J476" s="34"/>
      <c r="N476" s="34"/>
      <c r="R476" s="34"/>
      <c r="V476" s="34"/>
      <c r="Z476" s="34"/>
      <c r="AD476" s="34"/>
      <c r="AH476" s="34"/>
      <c r="AL476" s="34"/>
      <c r="AP476" s="34"/>
      <c r="AT476" s="34"/>
      <c r="AX476" s="34"/>
      <c r="BB476" s="34"/>
      <c r="BF476" s="34"/>
      <c r="BJ476" s="34"/>
      <c r="BN476" s="34"/>
      <c r="BR476" s="34"/>
    </row>
    <row r="477" spans="2:70" s="29" customFormat="1" ht="15.75">
      <c r="B477" s="34"/>
      <c r="F477" s="34"/>
      <c r="J477" s="34"/>
      <c r="N477" s="34"/>
      <c r="R477" s="34"/>
      <c r="V477" s="34"/>
      <c r="Z477" s="34"/>
      <c r="AD477" s="34"/>
      <c r="AH477" s="34"/>
      <c r="AL477" s="34"/>
      <c r="AP477" s="34"/>
      <c r="AT477" s="34"/>
      <c r="AX477" s="34"/>
      <c r="BB477" s="34"/>
      <c r="BF477" s="34"/>
      <c r="BJ477" s="34"/>
      <c r="BN477" s="34"/>
      <c r="BR477" s="34"/>
    </row>
    <row r="478" spans="2:70" s="29" customFormat="1" ht="15.75">
      <c r="B478" s="34"/>
      <c r="F478" s="34"/>
      <c r="J478" s="34"/>
      <c r="N478" s="34"/>
      <c r="R478" s="34"/>
      <c r="V478" s="34"/>
      <c r="Z478" s="34"/>
      <c r="AD478" s="34"/>
      <c r="AH478" s="34"/>
      <c r="AL478" s="34"/>
      <c r="AP478" s="34"/>
      <c r="AT478" s="34"/>
      <c r="AX478" s="34"/>
      <c r="BB478" s="34"/>
      <c r="BF478" s="34"/>
      <c r="BJ478" s="34"/>
      <c r="BN478" s="34"/>
      <c r="BR478" s="34"/>
    </row>
    <row r="479" spans="2:70" s="29" customFormat="1" ht="15.75">
      <c r="B479" s="34"/>
      <c r="F479" s="34"/>
      <c r="J479" s="34"/>
      <c r="N479" s="34"/>
      <c r="R479" s="34"/>
      <c r="V479" s="34"/>
      <c r="Z479" s="34"/>
      <c r="AD479" s="34"/>
      <c r="AH479" s="34"/>
      <c r="AL479" s="34"/>
      <c r="AP479" s="34"/>
      <c r="AT479" s="34"/>
      <c r="AX479" s="34"/>
      <c r="BB479" s="34"/>
      <c r="BF479" s="34"/>
      <c r="BJ479" s="34"/>
      <c r="BN479" s="34"/>
      <c r="BR479" s="34"/>
    </row>
    <row r="480" spans="2:70" s="29" customFormat="1" ht="15.75">
      <c r="B480" s="34"/>
      <c r="F480" s="34"/>
      <c r="J480" s="34"/>
      <c r="N480" s="34"/>
      <c r="R480" s="34"/>
      <c r="V480" s="34"/>
      <c r="Z480" s="34"/>
      <c r="AD480" s="34"/>
      <c r="AH480" s="34"/>
      <c r="AL480" s="34"/>
      <c r="AP480" s="34"/>
      <c r="AT480" s="34"/>
      <c r="AX480" s="34"/>
      <c r="BB480" s="34"/>
      <c r="BF480" s="34"/>
      <c r="BJ480" s="34"/>
      <c r="BN480" s="34"/>
      <c r="BR480" s="34"/>
    </row>
    <row r="481" spans="2:70" s="29" customFormat="1" ht="15.75">
      <c r="B481" s="34"/>
      <c r="F481" s="34"/>
      <c r="J481" s="34"/>
      <c r="N481" s="34"/>
      <c r="R481" s="34"/>
      <c r="V481" s="34"/>
      <c r="Z481" s="34"/>
      <c r="AD481" s="34"/>
      <c r="AH481" s="34"/>
      <c r="AL481" s="34"/>
      <c r="AP481" s="34"/>
      <c r="AT481" s="34"/>
      <c r="AX481" s="34"/>
      <c r="BB481" s="34"/>
      <c r="BF481" s="34"/>
      <c r="BJ481" s="34"/>
      <c r="BN481" s="34"/>
      <c r="BR481" s="34"/>
    </row>
    <row r="482" spans="2:70" s="29" customFormat="1" ht="15.75">
      <c r="B482" s="34"/>
      <c r="F482" s="34"/>
      <c r="J482" s="34"/>
      <c r="N482" s="34"/>
      <c r="R482" s="34"/>
      <c r="V482" s="34"/>
      <c r="Z482" s="34"/>
      <c r="AD482" s="34"/>
      <c r="AH482" s="34"/>
      <c r="AL482" s="34"/>
      <c r="AP482" s="34"/>
      <c r="AT482" s="34"/>
      <c r="AX482" s="34"/>
      <c r="BB482" s="34"/>
      <c r="BF482" s="34"/>
      <c r="BJ482" s="34"/>
      <c r="BN482" s="34"/>
      <c r="BR482" s="34"/>
    </row>
    <row r="483" spans="2:70" s="29" customFormat="1" ht="15.75">
      <c r="B483" s="34"/>
      <c r="F483" s="34"/>
      <c r="J483" s="34"/>
      <c r="N483" s="34"/>
      <c r="R483" s="34"/>
      <c r="V483" s="34"/>
      <c r="Z483" s="34"/>
      <c r="AD483" s="34"/>
      <c r="AH483" s="34"/>
      <c r="AL483" s="34"/>
      <c r="AP483" s="34"/>
      <c r="AT483" s="34"/>
      <c r="AX483" s="34"/>
      <c r="BB483" s="34"/>
      <c r="BF483" s="34"/>
      <c r="BJ483" s="34"/>
      <c r="BN483" s="34"/>
      <c r="BR483" s="34"/>
    </row>
    <row r="484" spans="2:70" s="29" customFormat="1" ht="15.75">
      <c r="B484" s="34"/>
      <c r="F484" s="34"/>
      <c r="J484" s="34"/>
      <c r="N484" s="34"/>
      <c r="R484" s="34"/>
      <c r="V484" s="34"/>
      <c r="Z484" s="34"/>
      <c r="AD484" s="34"/>
      <c r="AH484" s="34"/>
      <c r="AL484" s="34"/>
      <c r="AP484" s="34"/>
      <c r="AT484" s="34"/>
      <c r="AX484" s="34"/>
      <c r="BB484" s="34"/>
      <c r="BF484" s="34"/>
      <c r="BJ484" s="34"/>
      <c r="BN484" s="34"/>
      <c r="BR484" s="34"/>
    </row>
    <row r="485" spans="2:70" s="29" customFormat="1" ht="15.75">
      <c r="B485" s="34"/>
      <c r="F485" s="34"/>
      <c r="J485" s="34"/>
      <c r="N485" s="34"/>
      <c r="R485" s="34"/>
      <c r="V485" s="34"/>
      <c r="Z485" s="34"/>
      <c r="AD485" s="34"/>
      <c r="AH485" s="34"/>
      <c r="AL485" s="34"/>
      <c r="AP485" s="34"/>
      <c r="AT485" s="34"/>
      <c r="AX485" s="34"/>
      <c r="BB485" s="34"/>
      <c r="BF485" s="34"/>
      <c r="BJ485" s="34"/>
      <c r="BN485" s="34"/>
      <c r="BR485" s="34"/>
    </row>
    <row r="486" spans="2:70" s="29" customFormat="1" ht="15.75">
      <c r="B486" s="34"/>
      <c r="F486" s="34"/>
      <c r="J486" s="34"/>
      <c r="N486" s="34"/>
      <c r="R486" s="34"/>
      <c r="V486" s="34"/>
      <c r="Z486" s="34"/>
      <c r="AD486" s="34"/>
      <c r="AH486" s="34"/>
      <c r="AL486" s="34"/>
      <c r="AP486" s="34"/>
      <c r="AT486" s="34"/>
      <c r="AX486" s="34"/>
      <c r="BB486" s="34"/>
      <c r="BF486" s="34"/>
      <c r="BJ486" s="34"/>
      <c r="BN486" s="34"/>
      <c r="BR486" s="34"/>
    </row>
    <row r="487" spans="2:70" s="29" customFormat="1" ht="15.75">
      <c r="B487" s="34"/>
      <c r="F487" s="34"/>
      <c r="J487" s="34"/>
      <c r="N487" s="34"/>
      <c r="R487" s="34"/>
      <c r="V487" s="34"/>
      <c r="Z487" s="34"/>
      <c r="AD487" s="34"/>
      <c r="AH487" s="34"/>
      <c r="AL487" s="34"/>
      <c r="AP487" s="34"/>
      <c r="AT487" s="34"/>
      <c r="AX487" s="34"/>
      <c r="BB487" s="34"/>
      <c r="BF487" s="34"/>
      <c r="BJ487" s="34"/>
      <c r="BN487" s="34"/>
      <c r="BR487" s="34"/>
    </row>
    <row r="488" spans="2:70" s="29" customFormat="1" ht="15.75">
      <c r="B488" s="34"/>
      <c r="F488" s="34"/>
      <c r="J488" s="34"/>
      <c r="N488" s="34"/>
      <c r="R488" s="34"/>
      <c r="V488" s="34"/>
      <c r="Z488" s="34"/>
      <c r="AD488" s="34"/>
      <c r="AH488" s="34"/>
      <c r="AL488" s="34"/>
      <c r="AP488" s="34"/>
      <c r="AT488" s="34"/>
      <c r="AX488" s="34"/>
      <c r="BB488" s="34"/>
      <c r="BF488" s="34"/>
      <c r="BJ488" s="34"/>
      <c r="BN488" s="34"/>
      <c r="BR488" s="34"/>
    </row>
    <row r="489" spans="2:70" s="29" customFormat="1" ht="15.75">
      <c r="B489" s="34"/>
      <c r="F489" s="34"/>
      <c r="J489" s="34"/>
      <c r="N489" s="34"/>
      <c r="R489" s="34"/>
      <c r="V489" s="34"/>
      <c r="Z489" s="34"/>
      <c r="AD489" s="34"/>
      <c r="AH489" s="34"/>
      <c r="AL489" s="34"/>
      <c r="AP489" s="34"/>
      <c r="AT489" s="34"/>
      <c r="AX489" s="34"/>
      <c r="BB489" s="34"/>
      <c r="BF489" s="34"/>
      <c r="BJ489" s="34"/>
      <c r="BN489" s="34"/>
      <c r="BR489" s="34"/>
    </row>
    <row r="490" spans="2:70" s="29" customFormat="1" ht="15.75">
      <c r="B490" s="34"/>
      <c r="F490" s="34"/>
      <c r="J490" s="34"/>
      <c r="N490" s="34"/>
      <c r="R490" s="34"/>
      <c r="V490" s="34"/>
      <c r="Z490" s="34"/>
      <c r="AD490" s="34"/>
      <c r="AH490" s="34"/>
      <c r="AL490" s="34"/>
      <c r="AP490" s="34"/>
      <c r="AT490" s="34"/>
      <c r="AX490" s="34"/>
      <c r="BB490" s="34"/>
      <c r="BF490" s="34"/>
      <c r="BJ490" s="34"/>
      <c r="BN490" s="34"/>
      <c r="BR490" s="34"/>
    </row>
    <row r="491" spans="2:70" s="29" customFormat="1" ht="15.75">
      <c r="B491" s="34"/>
      <c r="F491" s="34"/>
      <c r="J491" s="34"/>
      <c r="N491" s="34"/>
      <c r="R491" s="34"/>
      <c r="V491" s="34"/>
      <c r="Z491" s="34"/>
      <c r="AD491" s="34"/>
      <c r="AH491" s="34"/>
      <c r="AL491" s="34"/>
      <c r="AP491" s="34"/>
      <c r="AT491" s="34"/>
      <c r="AX491" s="34"/>
      <c r="BB491" s="34"/>
      <c r="BF491" s="34"/>
      <c r="BJ491" s="34"/>
      <c r="BN491" s="34"/>
      <c r="BR491" s="34"/>
    </row>
    <row r="492" spans="2:70" s="29" customFormat="1" ht="15.75">
      <c r="B492" s="34"/>
      <c r="F492" s="34"/>
      <c r="J492" s="34"/>
      <c r="N492" s="34"/>
      <c r="R492" s="34"/>
      <c r="V492" s="34"/>
      <c r="Z492" s="34"/>
      <c r="AD492" s="34"/>
      <c r="AH492" s="34"/>
      <c r="AL492" s="34"/>
      <c r="AP492" s="34"/>
      <c r="AT492" s="34"/>
      <c r="AX492" s="34"/>
      <c r="BB492" s="34"/>
      <c r="BF492" s="34"/>
      <c r="BJ492" s="34"/>
      <c r="BN492" s="34"/>
      <c r="BR492" s="34"/>
    </row>
    <row r="493" spans="2:70" s="29" customFormat="1" ht="15.75">
      <c r="B493" s="34"/>
      <c r="F493" s="34"/>
      <c r="J493" s="34"/>
      <c r="N493" s="34"/>
      <c r="R493" s="34"/>
      <c r="V493" s="34"/>
      <c r="Z493" s="34"/>
      <c r="AD493" s="34"/>
      <c r="AH493" s="34"/>
      <c r="AL493" s="34"/>
      <c r="AP493" s="34"/>
      <c r="AT493" s="34"/>
      <c r="AX493" s="34"/>
      <c r="BB493" s="34"/>
      <c r="BF493" s="34"/>
      <c r="BJ493" s="34"/>
      <c r="BN493" s="34"/>
      <c r="BR493" s="34"/>
    </row>
    <row r="494" spans="2:70" s="29" customFormat="1" ht="15.75">
      <c r="B494" s="34"/>
      <c r="F494" s="34"/>
      <c r="J494" s="34"/>
      <c r="N494" s="34"/>
      <c r="R494" s="34"/>
      <c r="V494" s="34"/>
      <c r="Z494" s="34"/>
      <c r="AD494" s="34"/>
      <c r="AH494" s="34"/>
      <c r="AL494" s="34"/>
      <c r="AP494" s="34"/>
      <c r="AT494" s="34"/>
      <c r="AX494" s="34"/>
      <c r="BB494" s="34"/>
      <c r="BF494" s="34"/>
      <c r="BJ494" s="34"/>
      <c r="BN494" s="34"/>
      <c r="BR494" s="34"/>
    </row>
    <row r="495" spans="2:70" s="29" customFormat="1" ht="15.75">
      <c r="B495" s="34"/>
      <c r="F495" s="34"/>
      <c r="J495" s="34"/>
      <c r="N495" s="34"/>
      <c r="R495" s="34"/>
      <c r="V495" s="34"/>
      <c r="Z495" s="34"/>
      <c r="AD495" s="34"/>
      <c r="AH495" s="34"/>
      <c r="AL495" s="34"/>
      <c r="AP495" s="34"/>
      <c r="AT495" s="34"/>
      <c r="AX495" s="34"/>
      <c r="BB495" s="34"/>
      <c r="BF495" s="34"/>
      <c r="BJ495" s="34"/>
      <c r="BN495" s="34"/>
      <c r="BR495" s="34"/>
    </row>
    <row r="496" spans="2:70" s="29" customFormat="1" ht="15.75">
      <c r="B496" s="34"/>
      <c r="F496" s="34"/>
      <c r="J496" s="34"/>
      <c r="N496" s="34"/>
      <c r="R496" s="34"/>
      <c r="V496" s="34"/>
      <c r="Z496" s="34"/>
      <c r="AD496" s="34"/>
      <c r="AH496" s="34"/>
      <c r="AL496" s="34"/>
      <c r="AP496" s="34"/>
      <c r="AT496" s="34"/>
      <c r="AX496" s="34"/>
      <c r="BB496" s="34"/>
      <c r="BF496" s="34"/>
      <c r="BJ496" s="34"/>
      <c r="BN496" s="34"/>
      <c r="BR496" s="34"/>
    </row>
    <row r="497" spans="2:70" s="29" customFormat="1" ht="15.75">
      <c r="B497" s="34"/>
      <c r="F497" s="34"/>
      <c r="J497" s="34"/>
      <c r="N497" s="34"/>
      <c r="R497" s="34"/>
      <c r="V497" s="34"/>
      <c r="Z497" s="34"/>
      <c r="AD497" s="34"/>
      <c r="AH497" s="34"/>
      <c r="AL497" s="34"/>
      <c r="AP497" s="34"/>
      <c r="AT497" s="34"/>
      <c r="AX497" s="34"/>
      <c r="BB497" s="34"/>
      <c r="BF497" s="34"/>
      <c r="BJ497" s="34"/>
      <c r="BN497" s="34"/>
      <c r="BR497" s="34"/>
    </row>
    <row r="498" spans="2:70" s="29" customFormat="1" ht="15.75">
      <c r="B498" s="34"/>
      <c r="F498" s="34"/>
      <c r="J498" s="34"/>
      <c r="N498" s="34"/>
      <c r="R498" s="34"/>
      <c r="V498" s="34"/>
      <c r="Z498" s="34"/>
      <c r="AD498" s="34"/>
      <c r="AH498" s="34"/>
      <c r="AL498" s="34"/>
      <c r="AP498" s="34"/>
      <c r="AT498" s="34"/>
      <c r="AX498" s="34"/>
      <c r="BB498" s="34"/>
      <c r="BF498" s="34"/>
      <c r="BJ498" s="34"/>
      <c r="BN498" s="34"/>
      <c r="BR498" s="34"/>
    </row>
    <row r="499" spans="2:70" s="29" customFormat="1" ht="15.75">
      <c r="B499" s="34"/>
      <c r="F499" s="34"/>
      <c r="J499" s="34"/>
      <c r="N499" s="34"/>
      <c r="R499" s="34"/>
      <c r="V499" s="34"/>
      <c r="Z499" s="34"/>
      <c r="AD499" s="34"/>
      <c r="AH499" s="34"/>
      <c r="AL499" s="34"/>
      <c r="AP499" s="34"/>
      <c r="AT499" s="34"/>
      <c r="AX499" s="34"/>
      <c r="BB499" s="34"/>
      <c r="BF499" s="34"/>
      <c r="BJ499" s="34"/>
      <c r="BN499" s="34"/>
      <c r="BR499" s="34"/>
    </row>
    <row r="500" spans="2:70" s="29" customFormat="1" ht="15.75">
      <c r="B500" s="34"/>
      <c r="F500" s="34"/>
      <c r="J500" s="34"/>
      <c r="N500" s="34"/>
      <c r="R500" s="34"/>
      <c r="V500" s="34"/>
      <c r="Z500" s="34"/>
      <c r="AD500" s="34"/>
      <c r="AH500" s="34"/>
      <c r="AL500" s="34"/>
      <c r="AP500" s="34"/>
      <c r="AT500" s="34"/>
      <c r="AX500" s="34"/>
      <c r="BB500" s="34"/>
      <c r="BF500" s="34"/>
      <c r="BJ500" s="34"/>
      <c r="BN500" s="34"/>
      <c r="BR500" s="34"/>
    </row>
    <row r="501" spans="2:70" s="29" customFormat="1" ht="15.75">
      <c r="B501" s="34"/>
      <c r="F501" s="34"/>
      <c r="J501" s="34"/>
      <c r="N501" s="34"/>
      <c r="R501" s="34"/>
      <c r="V501" s="34"/>
      <c r="Z501" s="34"/>
      <c r="AD501" s="34"/>
      <c r="AH501" s="34"/>
      <c r="AL501" s="34"/>
      <c r="AP501" s="34"/>
      <c r="AT501" s="34"/>
      <c r="AX501" s="34"/>
      <c r="BB501" s="34"/>
      <c r="BF501" s="34"/>
      <c r="BJ501" s="34"/>
      <c r="BN501" s="34"/>
      <c r="BR501" s="34"/>
    </row>
    <row r="502" spans="2:70" s="29" customFormat="1" ht="15.75">
      <c r="B502" s="34"/>
      <c r="F502" s="34"/>
      <c r="J502" s="34"/>
      <c r="N502" s="34"/>
      <c r="R502" s="34"/>
      <c r="V502" s="34"/>
      <c r="Z502" s="34"/>
      <c r="AD502" s="34"/>
      <c r="AH502" s="34"/>
      <c r="AL502" s="34"/>
      <c r="AP502" s="34"/>
      <c r="AT502" s="34"/>
      <c r="AX502" s="34"/>
      <c r="BB502" s="34"/>
      <c r="BF502" s="34"/>
      <c r="BJ502" s="34"/>
      <c r="BN502" s="34"/>
      <c r="BR502" s="34"/>
    </row>
    <row r="503" spans="2:70" s="29" customFormat="1" ht="15.75">
      <c r="B503" s="34"/>
      <c r="F503" s="34"/>
      <c r="J503" s="34"/>
      <c r="N503" s="34"/>
      <c r="R503" s="34"/>
      <c r="V503" s="34"/>
      <c r="Z503" s="34"/>
      <c r="AD503" s="34"/>
      <c r="AH503" s="34"/>
      <c r="AL503" s="34"/>
      <c r="AP503" s="34"/>
      <c r="AT503" s="34"/>
      <c r="AX503" s="34"/>
      <c r="BB503" s="34"/>
      <c r="BF503" s="34"/>
      <c r="BJ503" s="34"/>
      <c r="BN503" s="34"/>
      <c r="BR503" s="34"/>
    </row>
    <row r="504" spans="2:70" s="29" customFormat="1" ht="15.75">
      <c r="B504" s="34"/>
      <c r="F504" s="34"/>
      <c r="J504" s="34"/>
      <c r="N504" s="34"/>
      <c r="R504" s="34"/>
      <c r="V504" s="34"/>
      <c r="Z504" s="34"/>
      <c r="AD504" s="34"/>
      <c r="AH504" s="34"/>
      <c r="AL504" s="34"/>
      <c r="AP504" s="34"/>
      <c r="AT504" s="34"/>
      <c r="AX504" s="34"/>
      <c r="BB504" s="34"/>
      <c r="BF504" s="34"/>
      <c r="BJ504" s="34"/>
      <c r="BN504" s="34"/>
      <c r="BR504" s="34"/>
    </row>
    <row r="505" spans="2:70" s="29" customFormat="1" ht="15.75">
      <c r="B505" s="34"/>
      <c r="F505" s="34"/>
      <c r="J505" s="34"/>
      <c r="N505" s="34"/>
      <c r="R505" s="34"/>
      <c r="V505" s="34"/>
      <c r="Z505" s="34"/>
      <c r="AD505" s="34"/>
      <c r="AH505" s="34"/>
      <c r="AL505" s="34"/>
      <c r="AP505" s="34"/>
      <c r="AT505" s="34"/>
      <c r="AX505" s="34"/>
      <c r="BB505" s="34"/>
      <c r="BF505" s="34"/>
      <c r="BJ505" s="34"/>
      <c r="BN505" s="34"/>
      <c r="BR505" s="34"/>
    </row>
    <row r="506" spans="2:70" s="29" customFormat="1" ht="15.75">
      <c r="B506" s="34"/>
      <c r="F506" s="34"/>
      <c r="J506" s="34"/>
      <c r="N506" s="34"/>
      <c r="R506" s="34"/>
      <c r="V506" s="34"/>
      <c r="Z506" s="34"/>
      <c r="AD506" s="34"/>
      <c r="AH506" s="34"/>
      <c r="AL506" s="34"/>
      <c r="AP506" s="34"/>
      <c r="AT506" s="34"/>
      <c r="AX506" s="34"/>
      <c r="BB506" s="34"/>
      <c r="BF506" s="34"/>
      <c r="BJ506" s="34"/>
      <c r="BN506" s="34"/>
      <c r="BR506" s="34"/>
    </row>
    <row r="507" spans="2:70" s="29" customFormat="1" ht="15.75">
      <c r="B507" s="34"/>
      <c r="F507" s="34"/>
      <c r="J507" s="34"/>
      <c r="N507" s="34"/>
      <c r="R507" s="34"/>
      <c r="V507" s="34"/>
      <c r="Z507" s="34"/>
      <c r="AD507" s="34"/>
      <c r="AH507" s="34"/>
      <c r="AL507" s="34"/>
      <c r="AP507" s="34"/>
      <c r="AT507" s="34"/>
      <c r="AX507" s="34"/>
      <c r="BB507" s="34"/>
      <c r="BF507" s="34"/>
      <c r="BJ507" s="34"/>
      <c r="BN507" s="34"/>
      <c r="BR507" s="34"/>
    </row>
    <row r="508" spans="2:70" s="29" customFormat="1" ht="15.75">
      <c r="B508" s="34"/>
      <c r="F508" s="34"/>
      <c r="J508" s="34"/>
      <c r="N508" s="34"/>
      <c r="R508" s="34"/>
      <c r="V508" s="34"/>
      <c r="Z508" s="34"/>
      <c r="AD508" s="34"/>
      <c r="AH508" s="34"/>
      <c r="AL508" s="34"/>
      <c r="AP508" s="34"/>
      <c r="AT508" s="34"/>
      <c r="AX508" s="34"/>
      <c r="BB508" s="34"/>
      <c r="BF508" s="34"/>
      <c r="BJ508" s="34"/>
      <c r="BN508" s="34"/>
      <c r="BR508" s="34"/>
    </row>
    <row r="509" spans="2:70" s="29" customFormat="1" ht="15.75">
      <c r="B509" s="34"/>
      <c r="F509" s="34"/>
      <c r="J509" s="34"/>
      <c r="N509" s="34"/>
      <c r="R509" s="34"/>
      <c r="V509" s="34"/>
      <c r="Z509" s="34"/>
      <c r="AD509" s="34"/>
      <c r="AH509" s="34"/>
      <c r="AL509" s="34"/>
      <c r="AP509" s="34"/>
      <c r="AT509" s="34"/>
      <c r="AX509" s="34"/>
      <c r="BB509" s="34"/>
      <c r="BF509" s="34"/>
      <c r="BJ509" s="34"/>
      <c r="BN509" s="34"/>
      <c r="BR509" s="34"/>
    </row>
    <row r="510" spans="2:70" s="29" customFormat="1" ht="15.75">
      <c r="B510" s="34"/>
      <c r="F510" s="34"/>
      <c r="J510" s="34"/>
      <c r="N510" s="34"/>
      <c r="R510" s="34"/>
      <c r="V510" s="34"/>
      <c r="Z510" s="34"/>
      <c r="AD510" s="34"/>
      <c r="AH510" s="34"/>
      <c r="AL510" s="34"/>
      <c r="AP510" s="34"/>
      <c r="AT510" s="34"/>
      <c r="AX510" s="34"/>
      <c r="BB510" s="34"/>
      <c r="BF510" s="34"/>
      <c r="BJ510" s="34"/>
      <c r="BN510" s="34"/>
      <c r="BR510" s="34"/>
    </row>
    <row r="511" spans="2:70" s="29" customFormat="1" ht="15.75">
      <c r="B511" s="34"/>
      <c r="F511" s="34"/>
      <c r="J511" s="34"/>
      <c r="N511" s="34"/>
      <c r="R511" s="34"/>
      <c r="V511" s="34"/>
      <c r="Z511" s="34"/>
      <c r="AD511" s="34"/>
      <c r="AH511" s="34"/>
      <c r="AL511" s="34"/>
      <c r="AP511" s="34"/>
      <c r="AT511" s="34"/>
      <c r="AX511" s="34"/>
      <c r="BB511" s="34"/>
      <c r="BF511" s="34"/>
      <c r="BJ511" s="34"/>
      <c r="BN511" s="34"/>
      <c r="BR511" s="34"/>
    </row>
    <row r="512" spans="2:70" s="29" customFormat="1" ht="15.75">
      <c r="B512" s="34"/>
      <c r="F512" s="34"/>
      <c r="J512" s="34"/>
      <c r="N512" s="34"/>
      <c r="R512" s="34"/>
      <c r="V512" s="34"/>
      <c r="Z512" s="34"/>
      <c r="AD512" s="34"/>
      <c r="AH512" s="34"/>
      <c r="AL512" s="34"/>
      <c r="AP512" s="34"/>
      <c r="AT512" s="34"/>
      <c r="AX512" s="34"/>
      <c r="BB512" s="34"/>
      <c r="BF512" s="34"/>
      <c r="BJ512" s="34"/>
      <c r="BN512" s="34"/>
      <c r="BR512" s="34"/>
    </row>
    <row r="513" spans="2:70" s="29" customFormat="1" ht="15.75">
      <c r="B513" s="34"/>
      <c r="F513" s="34"/>
      <c r="J513" s="34"/>
      <c r="N513" s="34"/>
      <c r="R513" s="34"/>
      <c r="V513" s="34"/>
      <c r="Z513" s="34"/>
      <c r="AD513" s="34"/>
      <c r="AH513" s="34"/>
      <c r="AL513" s="34"/>
      <c r="AP513" s="34"/>
      <c r="AT513" s="34"/>
      <c r="AX513" s="34"/>
      <c r="BB513" s="34"/>
      <c r="BF513" s="34"/>
      <c r="BJ513" s="34"/>
      <c r="BN513" s="34"/>
      <c r="BR513" s="34"/>
    </row>
    <row r="514" spans="2:70" s="29" customFormat="1" ht="15.75">
      <c r="B514" s="34"/>
      <c r="F514" s="34"/>
      <c r="J514" s="34"/>
      <c r="N514" s="34"/>
      <c r="R514" s="34"/>
      <c r="V514" s="34"/>
      <c r="Z514" s="34"/>
      <c r="AD514" s="34"/>
      <c r="AH514" s="34"/>
      <c r="AL514" s="34"/>
      <c r="AP514" s="34"/>
      <c r="AT514" s="34"/>
      <c r="AX514" s="34"/>
      <c r="BB514" s="34"/>
      <c r="BF514" s="34"/>
      <c r="BJ514" s="34"/>
      <c r="BN514" s="34"/>
      <c r="BR514" s="34"/>
    </row>
    <row r="515" spans="2:70" s="29" customFormat="1" ht="15.75">
      <c r="B515" s="34"/>
      <c r="F515" s="34"/>
      <c r="J515" s="34"/>
      <c r="N515" s="34"/>
      <c r="R515" s="34"/>
      <c r="V515" s="34"/>
      <c r="Z515" s="34"/>
      <c r="AD515" s="34"/>
      <c r="AH515" s="34"/>
      <c r="AL515" s="34"/>
      <c r="AP515" s="34"/>
      <c r="AT515" s="34"/>
      <c r="AX515" s="34"/>
      <c r="BB515" s="34"/>
      <c r="BF515" s="34"/>
      <c r="BJ515" s="34"/>
      <c r="BN515" s="34"/>
      <c r="BR515" s="34"/>
    </row>
    <row r="516" spans="2:70" s="29" customFormat="1" ht="15.75">
      <c r="B516" s="34"/>
      <c r="F516" s="34"/>
      <c r="J516" s="34"/>
      <c r="N516" s="34"/>
      <c r="R516" s="34"/>
      <c r="V516" s="34"/>
      <c r="Z516" s="34"/>
      <c r="AD516" s="34"/>
      <c r="AH516" s="34"/>
      <c r="AL516" s="34"/>
      <c r="AP516" s="34"/>
      <c r="AT516" s="34"/>
      <c r="AX516" s="34"/>
      <c r="BB516" s="34"/>
      <c r="BF516" s="34"/>
      <c r="BJ516" s="34"/>
      <c r="BN516" s="34"/>
      <c r="BR516" s="34"/>
    </row>
    <row r="517" spans="2:70" s="29" customFormat="1" ht="15.75">
      <c r="B517" s="34"/>
      <c r="F517" s="34"/>
      <c r="J517" s="34"/>
      <c r="N517" s="34"/>
      <c r="R517" s="34"/>
      <c r="V517" s="34"/>
      <c r="Z517" s="34"/>
      <c r="AD517" s="34"/>
      <c r="AH517" s="34"/>
      <c r="AL517" s="34"/>
      <c r="AP517" s="34"/>
      <c r="AT517" s="34"/>
      <c r="AX517" s="34"/>
      <c r="BB517" s="34"/>
      <c r="BF517" s="34"/>
      <c r="BJ517" s="34"/>
      <c r="BN517" s="34"/>
      <c r="BR517" s="34"/>
    </row>
    <row r="518" spans="2:70" s="29" customFormat="1" ht="15.75">
      <c r="B518" s="34"/>
      <c r="F518" s="34"/>
      <c r="J518" s="34"/>
      <c r="N518" s="34"/>
      <c r="R518" s="34"/>
      <c r="V518" s="34"/>
      <c r="Z518" s="34"/>
      <c r="AD518" s="34"/>
      <c r="AH518" s="34"/>
      <c r="AL518" s="34"/>
      <c r="AP518" s="34"/>
      <c r="AT518" s="34"/>
      <c r="AX518" s="34"/>
      <c r="BB518" s="34"/>
      <c r="BF518" s="34"/>
      <c r="BJ518" s="34"/>
      <c r="BN518" s="34"/>
      <c r="BR518" s="34"/>
    </row>
    <row r="519" spans="2:70" s="29" customFormat="1" ht="15.75">
      <c r="B519" s="34"/>
      <c r="F519" s="34"/>
      <c r="J519" s="34"/>
      <c r="N519" s="34"/>
      <c r="R519" s="34"/>
      <c r="V519" s="34"/>
      <c r="Z519" s="34"/>
      <c r="AD519" s="34"/>
      <c r="AH519" s="34"/>
      <c r="AL519" s="34"/>
      <c r="AP519" s="34"/>
      <c r="AT519" s="34"/>
      <c r="AX519" s="34"/>
      <c r="BB519" s="34"/>
      <c r="BF519" s="34"/>
      <c r="BJ519" s="34"/>
      <c r="BN519" s="34"/>
      <c r="BR519" s="34"/>
    </row>
    <row r="520" spans="2:70" s="29" customFormat="1" ht="15.75">
      <c r="B520" s="34"/>
      <c r="F520" s="34"/>
      <c r="J520" s="34"/>
      <c r="N520" s="34"/>
      <c r="R520" s="34"/>
      <c r="V520" s="34"/>
      <c r="Z520" s="34"/>
      <c r="AD520" s="34"/>
      <c r="AH520" s="34"/>
      <c r="AL520" s="34"/>
      <c r="AP520" s="34"/>
      <c r="AT520" s="34"/>
      <c r="AX520" s="34"/>
      <c r="BB520" s="34"/>
      <c r="BF520" s="34"/>
      <c r="BJ520" s="34"/>
      <c r="BN520" s="34"/>
      <c r="BR520" s="34"/>
    </row>
    <row r="521" spans="2:70" s="29" customFormat="1" ht="15.75">
      <c r="B521" s="34"/>
      <c r="F521" s="34"/>
      <c r="J521" s="34"/>
      <c r="N521" s="34"/>
      <c r="R521" s="34"/>
      <c r="V521" s="34"/>
      <c r="Z521" s="34"/>
      <c r="AD521" s="34"/>
      <c r="AH521" s="34"/>
      <c r="AL521" s="34"/>
      <c r="AP521" s="34"/>
      <c r="AT521" s="34"/>
      <c r="AX521" s="34"/>
      <c r="BB521" s="34"/>
      <c r="BF521" s="34"/>
      <c r="BJ521" s="34"/>
      <c r="BN521" s="34"/>
      <c r="BR521" s="34"/>
    </row>
    <row r="522" spans="2:70" s="29" customFormat="1" ht="15.75">
      <c r="B522" s="34"/>
      <c r="F522" s="34"/>
      <c r="J522" s="34"/>
      <c r="N522" s="34"/>
      <c r="R522" s="34"/>
      <c r="V522" s="34"/>
      <c r="Z522" s="34"/>
      <c r="AD522" s="34"/>
      <c r="AH522" s="34"/>
      <c r="AL522" s="34"/>
      <c r="AP522" s="34"/>
      <c r="AT522" s="34"/>
      <c r="AX522" s="34"/>
      <c r="BB522" s="34"/>
      <c r="BF522" s="34"/>
      <c r="BJ522" s="34"/>
      <c r="BN522" s="34"/>
      <c r="BR522" s="34"/>
    </row>
    <row r="523" spans="2:70" s="29" customFormat="1" ht="15.75">
      <c r="B523" s="34"/>
      <c r="F523" s="34"/>
      <c r="J523" s="34"/>
      <c r="N523" s="34"/>
      <c r="R523" s="34"/>
      <c r="V523" s="34"/>
      <c r="Z523" s="34"/>
      <c r="AD523" s="34"/>
      <c r="AH523" s="34"/>
      <c r="AL523" s="34"/>
      <c r="AP523" s="34"/>
      <c r="AT523" s="34"/>
      <c r="AX523" s="34"/>
      <c r="BB523" s="34"/>
      <c r="BF523" s="34"/>
      <c r="BJ523" s="34"/>
      <c r="BN523" s="34"/>
      <c r="BR523" s="34"/>
    </row>
    <row r="524" spans="2:70" s="29" customFormat="1" ht="15.75">
      <c r="B524" s="34"/>
      <c r="F524" s="34"/>
      <c r="J524" s="34"/>
      <c r="N524" s="34"/>
      <c r="R524" s="34"/>
      <c r="V524" s="34"/>
      <c r="Z524" s="34"/>
      <c r="AD524" s="34"/>
      <c r="AH524" s="34"/>
      <c r="AL524" s="34"/>
      <c r="AP524" s="34"/>
      <c r="AT524" s="34"/>
      <c r="AX524" s="34"/>
      <c r="BB524" s="34"/>
      <c r="BF524" s="34"/>
      <c r="BJ524" s="34"/>
      <c r="BN524" s="34"/>
      <c r="BR524" s="34"/>
    </row>
    <row r="525" spans="2:70" s="29" customFormat="1" ht="15.75">
      <c r="B525" s="34"/>
      <c r="F525" s="34"/>
      <c r="J525" s="34"/>
      <c r="N525" s="34"/>
      <c r="R525" s="34"/>
      <c r="V525" s="34"/>
      <c r="Z525" s="34"/>
      <c r="AD525" s="34"/>
      <c r="AH525" s="34"/>
      <c r="AL525" s="34"/>
      <c r="AP525" s="34"/>
      <c r="AT525" s="34"/>
      <c r="AX525" s="34"/>
      <c r="BB525" s="34"/>
      <c r="BF525" s="34"/>
      <c r="BJ525" s="34"/>
      <c r="BN525" s="34"/>
      <c r="BR525" s="34"/>
    </row>
    <row r="526" spans="2:70" s="29" customFormat="1" ht="15.75">
      <c r="B526" s="34"/>
      <c r="F526" s="34"/>
      <c r="J526" s="34"/>
      <c r="N526" s="34"/>
      <c r="R526" s="34"/>
      <c r="V526" s="34"/>
      <c r="Z526" s="34"/>
      <c r="AD526" s="34"/>
      <c r="AH526" s="34"/>
      <c r="AL526" s="34"/>
      <c r="AP526" s="34"/>
      <c r="AT526" s="34"/>
      <c r="AX526" s="34"/>
      <c r="BB526" s="34"/>
      <c r="BF526" s="34"/>
      <c r="BJ526" s="34"/>
      <c r="BN526" s="34"/>
      <c r="BR526" s="34"/>
    </row>
    <row r="527" spans="2:70" s="29" customFormat="1" ht="15.75">
      <c r="B527" s="34"/>
      <c r="F527" s="34"/>
      <c r="J527" s="34"/>
      <c r="N527" s="34"/>
      <c r="R527" s="34"/>
      <c r="V527" s="34"/>
      <c r="Z527" s="34"/>
      <c r="AD527" s="34"/>
      <c r="AH527" s="34"/>
      <c r="AL527" s="34"/>
      <c r="AP527" s="34"/>
      <c r="AT527" s="34"/>
      <c r="AX527" s="34"/>
      <c r="BB527" s="34"/>
      <c r="BF527" s="34"/>
      <c r="BJ527" s="34"/>
      <c r="BN527" s="34"/>
      <c r="BR527" s="34"/>
    </row>
    <row r="528" spans="2:70" s="29" customFormat="1" ht="15.75">
      <c r="B528" s="34"/>
      <c r="F528" s="34"/>
      <c r="J528" s="34"/>
      <c r="N528" s="34"/>
      <c r="R528" s="34"/>
      <c r="V528" s="34"/>
      <c r="Z528" s="34"/>
      <c r="AD528" s="34"/>
      <c r="AH528" s="34"/>
      <c r="AL528" s="34"/>
      <c r="AP528" s="34"/>
      <c r="AT528" s="34"/>
      <c r="AX528" s="34"/>
      <c r="BB528" s="34"/>
      <c r="BF528" s="34"/>
      <c r="BJ528" s="34"/>
      <c r="BN528" s="34"/>
      <c r="BR528" s="34"/>
    </row>
    <row r="529" spans="2:70" s="29" customFormat="1" ht="15.75">
      <c r="B529" s="34"/>
      <c r="F529" s="34"/>
      <c r="J529" s="34"/>
      <c r="N529" s="34"/>
      <c r="R529" s="34"/>
      <c r="V529" s="34"/>
      <c r="Z529" s="34"/>
      <c r="AD529" s="34"/>
      <c r="AH529" s="34"/>
      <c r="AL529" s="34"/>
      <c r="AP529" s="34"/>
      <c r="AT529" s="34"/>
      <c r="AX529" s="34"/>
      <c r="BB529" s="34"/>
      <c r="BF529" s="34"/>
      <c r="BJ529" s="34"/>
      <c r="BN529" s="34"/>
      <c r="BR529" s="34"/>
    </row>
    <row r="530" spans="2:70" s="29" customFormat="1" ht="15.75">
      <c r="B530" s="34"/>
      <c r="F530" s="34"/>
      <c r="J530" s="34"/>
      <c r="N530" s="34"/>
      <c r="R530" s="34"/>
      <c r="V530" s="34"/>
      <c r="Z530" s="34"/>
      <c r="AD530" s="34"/>
      <c r="AH530" s="34"/>
      <c r="AL530" s="34"/>
      <c r="AP530" s="34"/>
      <c r="AT530" s="34"/>
      <c r="AX530" s="34"/>
      <c r="BB530" s="34"/>
      <c r="BF530" s="34"/>
      <c r="BJ530" s="34"/>
      <c r="BN530" s="34"/>
      <c r="BR530" s="34"/>
    </row>
    <row r="531" spans="2:70" s="29" customFormat="1" ht="15.75">
      <c r="B531" s="34"/>
      <c r="F531" s="34"/>
      <c r="J531" s="34"/>
      <c r="N531" s="34"/>
      <c r="R531" s="34"/>
      <c r="V531" s="34"/>
      <c r="Z531" s="34"/>
      <c r="AD531" s="34"/>
      <c r="AH531" s="34"/>
      <c r="AL531" s="34"/>
      <c r="AP531" s="34"/>
      <c r="AT531" s="34"/>
      <c r="AX531" s="34"/>
      <c r="BB531" s="34"/>
      <c r="BF531" s="34"/>
      <c r="BJ531" s="34"/>
      <c r="BN531" s="34"/>
      <c r="BR531" s="34"/>
    </row>
    <row r="532" spans="2:70" s="29" customFormat="1" ht="15.75">
      <c r="B532" s="34"/>
      <c r="F532" s="34"/>
      <c r="J532" s="34"/>
      <c r="N532" s="34"/>
      <c r="R532" s="34"/>
      <c r="V532" s="34"/>
      <c r="Z532" s="34"/>
      <c r="AD532" s="34"/>
      <c r="AH532" s="34"/>
      <c r="AL532" s="34"/>
      <c r="AP532" s="34"/>
      <c r="AT532" s="34"/>
      <c r="AX532" s="34"/>
      <c r="BB532" s="34"/>
      <c r="BF532" s="34"/>
      <c r="BJ532" s="34"/>
      <c r="BN532" s="34"/>
      <c r="BR532" s="34"/>
    </row>
    <row r="533" spans="2:70" s="29" customFormat="1" ht="15.75">
      <c r="B533" s="34"/>
      <c r="F533" s="34"/>
      <c r="J533" s="34"/>
      <c r="N533" s="34"/>
      <c r="R533" s="34"/>
      <c r="V533" s="34"/>
      <c r="Z533" s="34"/>
      <c r="AD533" s="34"/>
      <c r="AH533" s="34"/>
      <c r="AL533" s="34"/>
      <c r="AP533" s="34"/>
      <c r="AT533" s="34"/>
      <c r="AX533" s="34"/>
      <c r="BB533" s="34"/>
      <c r="BF533" s="34"/>
      <c r="BJ533" s="34"/>
      <c r="BN533" s="34"/>
      <c r="BR533" s="34"/>
    </row>
    <row r="534" spans="2:70" s="29" customFormat="1" ht="15.75">
      <c r="B534" s="34"/>
      <c r="F534" s="34"/>
      <c r="J534" s="34"/>
      <c r="N534" s="34"/>
      <c r="R534" s="34"/>
      <c r="V534" s="34"/>
      <c r="Z534" s="34"/>
      <c r="AD534" s="34"/>
      <c r="AH534" s="34"/>
      <c r="AL534" s="34"/>
      <c r="AP534" s="34"/>
      <c r="AT534" s="34"/>
      <c r="AX534" s="34"/>
      <c r="BB534" s="34"/>
      <c r="BF534" s="34"/>
      <c r="BJ534" s="34"/>
      <c r="BN534" s="34"/>
      <c r="BR534" s="34"/>
    </row>
    <row r="535" spans="2:70" s="29" customFormat="1" ht="15.75">
      <c r="B535" s="34"/>
      <c r="F535" s="34"/>
      <c r="J535" s="34"/>
      <c r="N535" s="34"/>
      <c r="R535" s="34"/>
      <c r="V535" s="34"/>
      <c r="Z535" s="34"/>
      <c r="AD535" s="34"/>
      <c r="AH535" s="34"/>
      <c r="AL535" s="34"/>
      <c r="AP535" s="34"/>
      <c r="AT535" s="34"/>
      <c r="AX535" s="34"/>
      <c r="BB535" s="34"/>
      <c r="BF535" s="34"/>
      <c r="BJ535" s="34"/>
      <c r="BN535" s="34"/>
      <c r="BR535" s="34"/>
    </row>
    <row r="536" spans="2:70" s="29" customFormat="1" ht="15.75">
      <c r="B536" s="34"/>
      <c r="F536" s="34"/>
      <c r="J536" s="34"/>
      <c r="N536" s="34"/>
      <c r="R536" s="34"/>
      <c r="V536" s="34"/>
      <c r="Z536" s="34"/>
      <c r="AD536" s="34"/>
      <c r="AH536" s="34"/>
      <c r="AL536" s="34"/>
      <c r="AP536" s="34"/>
      <c r="AT536" s="34"/>
      <c r="AX536" s="34"/>
      <c r="BB536" s="34"/>
      <c r="BF536" s="34"/>
      <c r="BJ536" s="34"/>
      <c r="BN536" s="34"/>
      <c r="BR536" s="34"/>
    </row>
    <row r="537" spans="2:70" s="29" customFormat="1" ht="15.75">
      <c r="B537" s="34"/>
      <c r="F537" s="34"/>
      <c r="J537" s="34"/>
      <c r="N537" s="34"/>
      <c r="R537" s="34"/>
      <c r="V537" s="34"/>
      <c r="Z537" s="34"/>
      <c r="AD537" s="34"/>
      <c r="AH537" s="34"/>
      <c r="AL537" s="34"/>
      <c r="AP537" s="34"/>
      <c r="AT537" s="34"/>
      <c r="AX537" s="34"/>
      <c r="BB537" s="34"/>
      <c r="BF537" s="34"/>
      <c r="BJ537" s="34"/>
      <c r="BN537" s="34"/>
      <c r="BR537" s="34"/>
    </row>
    <row r="538" spans="2:70" s="29" customFormat="1" ht="15.75">
      <c r="B538" s="34"/>
      <c r="F538" s="34"/>
      <c r="J538" s="34"/>
      <c r="N538" s="34"/>
      <c r="R538" s="34"/>
      <c r="V538" s="34"/>
      <c r="Z538" s="34"/>
      <c r="AD538" s="34"/>
      <c r="AH538" s="34"/>
      <c r="AL538" s="34"/>
      <c r="AP538" s="34"/>
      <c r="AT538" s="34"/>
      <c r="AX538" s="34"/>
      <c r="BB538" s="34"/>
      <c r="BF538" s="34"/>
      <c r="BJ538" s="34"/>
      <c r="BN538" s="34"/>
      <c r="BR538" s="34"/>
    </row>
    <row r="539" spans="2:70" s="29" customFormat="1" ht="15.75">
      <c r="B539" s="34"/>
      <c r="F539" s="34"/>
      <c r="J539" s="34"/>
      <c r="N539" s="34"/>
      <c r="R539" s="34"/>
      <c r="V539" s="34"/>
      <c r="Z539" s="34"/>
      <c r="AD539" s="34"/>
      <c r="AH539" s="34"/>
      <c r="AL539" s="34"/>
      <c r="AP539" s="34"/>
      <c r="AT539" s="34"/>
      <c r="AX539" s="34"/>
      <c r="BB539" s="34"/>
      <c r="BF539" s="34"/>
      <c r="BJ539" s="34"/>
      <c r="BN539" s="34"/>
      <c r="BR539" s="34"/>
    </row>
    <row r="540" spans="2:70" s="29" customFormat="1" ht="15.75">
      <c r="B540" s="34"/>
      <c r="F540" s="34"/>
      <c r="J540" s="34"/>
      <c r="N540" s="34"/>
      <c r="R540" s="34"/>
      <c r="V540" s="34"/>
      <c r="Z540" s="34"/>
      <c r="AD540" s="34"/>
      <c r="AH540" s="34"/>
      <c r="AL540" s="34"/>
      <c r="AP540" s="34"/>
      <c r="AT540" s="34"/>
      <c r="AX540" s="34"/>
      <c r="BB540" s="34"/>
      <c r="BF540" s="34"/>
      <c r="BJ540" s="34"/>
      <c r="BN540" s="34"/>
      <c r="BR540" s="34"/>
    </row>
    <row r="541" spans="2:70" s="29" customFormat="1" ht="15.75">
      <c r="B541" s="34"/>
      <c r="F541" s="34"/>
      <c r="J541" s="34"/>
      <c r="N541" s="34"/>
      <c r="R541" s="34"/>
      <c r="V541" s="34"/>
      <c r="Z541" s="34"/>
      <c r="AD541" s="34"/>
      <c r="AH541" s="34"/>
      <c r="AL541" s="34"/>
      <c r="AP541" s="34"/>
      <c r="AT541" s="34"/>
      <c r="AX541" s="34"/>
      <c r="BB541" s="34"/>
      <c r="BF541" s="34"/>
      <c r="BJ541" s="34"/>
      <c r="BN541" s="34"/>
      <c r="BR541" s="34"/>
    </row>
    <row r="542" spans="2:70" s="29" customFormat="1" ht="15.75">
      <c r="B542" s="34"/>
      <c r="F542" s="34"/>
      <c r="J542" s="34"/>
      <c r="N542" s="34"/>
      <c r="R542" s="34"/>
      <c r="V542" s="34"/>
      <c r="Z542" s="34"/>
      <c r="AD542" s="34"/>
      <c r="AH542" s="34"/>
      <c r="AL542" s="34"/>
      <c r="AP542" s="34"/>
      <c r="AT542" s="34"/>
      <c r="AX542" s="34"/>
      <c r="BB542" s="34"/>
      <c r="BF542" s="34"/>
      <c r="BJ542" s="34"/>
      <c r="BN542" s="34"/>
      <c r="BR542" s="34"/>
    </row>
    <row r="543" spans="2:70" s="29" customFormat="1" ht="15.75">
      <c r="B543" s="34"/>
      <c r="F543" s="34"/>
      <c r="J543" s="34"/>
      <c r="N543" s="34"/>
      <c r="R543" s="34"/>
      <c r="V543" s="34"/>
      <c r="Z543" s="34"/>
      <c r="AD543" s="34"/>
      <c r="AH543" s="34"/>
      <c r="AL543" s="34"/>
      <c r="AP543" s="34"/>
      <c r="AT543" s="34"/>
      <c r="AX543" s="34"/>
      <c r="BB543" s="34"/>
      <c r="BF543" s="34"/>
      <c r="BJ543" s="34"/>
      <c r="BN543" s="34"/>
      <c r="BR543" s="34"/>
    </row>
    <row r="544" spans="2:70" s="29" customFormat="1" ht="15.75">
      <c r="B544" s="34"/>
      <c r="F544" s="34"/>
      <c r="J544" s="34"/>
      <c r="N544" s="34"/>
      <c r="R544" s="34"/>
      <c r="V544" s="34"/>
      <c r="Z544" s="34"/>
      <c r="AD544" s="34"/>
      <c r="AH544" s="34"/>
      <c r="AL544" s="34"/>
      <c r="AP544" s="34"/>
      <c r="AT544" s="34"/>
      <c r="AX544" s="34"/>
      <c r="BB544" s="34"/>
      <c r="BF544" s="34"/>
      <c r="BJ544" s="34"/>
      <c r="BN544" s="34"/>
      <c r="BR544" s="34"/>
    </row>
    <row r="545" spans="2:70" s="29" customFormat="1" ht="15.75">
      <c r="B545" s="34"/>
      <c r="F545" s="34"/>
      <c r="J545" s="34"/>
      <c r="N545" s="34"/>
      <c r="R545" s="34"/>
      <c r="V545" s="34"/>
      <c r="Z545" s="34"/>
      <c r="AD545" s="34"/>
      <c r="AH545" s="34"/>
      <c r="AL545" s="34"/>
      <c r="AP545" s="34"/>
      <c r="AT545" s="34"/>
      <c r="AX545" s="34"/>
      <c r="BB545" s="34"/>
      <c r="BF545" s="34"/>
      <c r="BJ545" s="34"/>
      <c r="BN545" s="34"/>
      <c r="BR545" s="34"/>
    </row>
    <row r="546" spans="2:70" s="29" customFormat="1" ht="15.75">
      <c r="B546" s="34"/>
      <c r="F546" s="34"/>
      <c r="J546" s="34"/>
      <c r="N546" s="34"/>
      <c r="R546" s="34"/>
      <c r="V546" s="34"/>
      <c r="Z546" s="34"/>
      <c r="AD546" s="34"/>
      <c r="AH546" s="34"/>
      <c r="AL546" s="34"/>
      <c r="AP546" s="34"/>
      <c r="AT546" s="34"/>
      <c r="AX546" s="34"/>
      <c r="BB546" s="34"/>
      <c r="BF546" s="34"/>
      <c r="BJ546" s="34"/>
      <c r="BN546" s="34"/>
      <c r="BR546" s="34"/>
    </row>
    <row r="547" spans="2:70" s="29" customFormat="1" ht="15.75">
      <c r="B547" s="34"/>
      <c r="F547" s="34"/>
      <c r="J547" s="34"/>
      <c r="N547" s="34"/>
      <c r="R547" s="34"/>
      <c r="V547" s="34"/>
      <c r="Z547" s="34"/>
      <c r="AD547" s="34"/>
      <c r="AH547" s="34"/>
      <c r="AL547" s="34"/>
      <c r="AP547" s="34"/>
      <c r="AT547" s="34"/>
      <c r="AX547" s="34"/>
      <c r="BB547" s="34"/>
      <c r="BF547" s="34"/>
      <c r="BJ547" s="34"/>
      <c r="BN547" s="34"/>
      <c r="BR547" s="34"/>
    </row>
    <row r="548" spans="2:70" s="29" customFormat="1" ht="15.75">
      <c r="B548" s="34"/>
      <c r="F548" s="34"/>
      <c r="J548" s="34"/>
      <c r="N548" s="34"/>
      <c r="R548" s="34"/>
      <c r="V548" s="34"/>
      <c r="Z548" s="34"/>
      <c r="AD548" s="34"/>
      <c r="AH548" s="34"/>
      <c r="AL548" s="34"/>
      <c r="AP548" s="34"/>
      <c r="AT548" s="34"/>
      <c r="AX548" s="34"/>
      <c r="BB548" s="34"/>
      <c r="BF548" s="34"/>
      <c r="BJ548" s="34"/>
      <c r="BN548" s="34"/>
      <c r="BR548" s="34"/>
    </row>
    <row r="549" spans="2:70" s="29" customFormat="1" ht="15.75">
      <c r="B549" s="34"/>
      <c r="F549" s="34"/>
      <c r="J549" s="34"/>
      <c r="N549" s="34"/>
      <c r="R549" s="34"/>
      <c r="V549" s="34"/>
      <c r="Z549" s="34"/>
      <c r="AD549" s="34"/>
      <c r="AH549" s="34"/>
      <c r="AL549" s="34"/>
      <c r="AP549" s="34"/>
      <c r="AT549" s="34"/>
      <c r="AX549" s="34"/>
      <c r="BB549" s="34"/>
      <c r="BF549" s="34"/>
      <c r="BJ549" s="34"/>
      <c r="BN549" s="34"/>
      <c r="BR549" s="34"/>
    </row>
    <row r="550" spans="2:70" s="29" customFormat="1" ht="15.75">
      <c r="B550" s="34"/>
      <c r="F550" s="34"/>
      <c r="J550" s="34"/>
      <c r="N550" s="34"/>
      <c r="R550" s="34"/>
      <c r="V550" s="34"/>
      <c r="Z550" s="34"/>
      <c r="AD550" s="34"/>
      <c r="AH550" s="34"/>
      <c r="AL550" s="34"/>
      <c r="AP550" s="34"/>
      <c r="AT550" s="34"/>
      <c r="AX550" s="34"/>
      <c r="BB550" s="34"/>
      <c r="BF550" s="34"/>
      <c r="BJ550" s="34"/>
      <c r="BN550" s="34"/>
      <c r="BR550" s="34"/>
    </row>
    <row r="551" spans="2:70" s="29" customFormat="1" ht="15.75">
      <c r="B551" s="34"/>
      <c r="F551" s="34"/>
      <c r="J551" s="34"/>
      <c r="N551" s="34"/>
      <c r="R551" s="34"/>
      <c r="V551" s="34"/>
      <c r="Z551" s="34"/>
      <c r="AD551" s="34"/>
      <c r="AH551" s="34"/>
      <c r="AL551" s="34"/>
      <c r="AP551" s="34"/>
      <c r="AT551" s="34"/>
      <c r="AX551" s="34"/>
      <c r="BB551" s="34"/>
      <c r="BF551" s="34"/>
      <c r="BJ551" s="34"/>
      <c r="BN551" s="34"/>
      <c r="BR551" s="34"/>
    </row>
    <row r="552" spans="2:70" s="29" customFormat="1" ht="15.75">
      <c r="B552" s="34"/>
      <c r="F552" s="34"/>
      <c r="J552" s="34"/>
      <c r="N552" s="34"/>
      <c r="R552" s="34"/>
      <c r="V552" s="34"/>
      <c r="Z552" s="34"/>
      <c r="AD552" s="34"/>
      <c r="AH552" s="34"/>
      <c r="AL552" s="34"/>
      <c r="AP552" s="34"/>
      <c r="AT552" s="34"/>
      <c r="AX552" s="34"/>
      <c r="BB552" s="34"/>
      <c r="BF552" s="34"/>
      <c r="BJ552" s="34"/>
      <c r="BN552" s="34"/>
      <c r="BR552" s="34"/>
    </row>
    <row r="553" spans="2:70" s="29" customFormat="1" ht="15.75">
      <c r="B553" s="34"/>
      <c r="F553" s="34"/>
      <c r="J553" s="34"/>
      <c r="N553" s="34"/>
      <c r="R553" s="34"/>
      <c r="V553" s="34"/>
      <c r="Z553" s="34"/>
      <c r="AD553" s="34"/>
      <c r="AH553" s="34"/>
      <c r="AL553" s="34"/>
      <c r="AP553" s="34"/>
      <c r="AT553" s="34"/>
      <c r="AX553" s="34"/>
      <c r="BB553" s="34"/>
      <c r="BF553" s="34"/>
      <c r="BJ553" s="34"/>
      <c r="BN553" s="34"/>
      <c r="BR553" s="34"/>
    </row>
    <row r="554" spans="2:70" s="29" customFormat="1" ht="15.75">
      <c r="B554" s="34"/>
      <c r="F554" s="34"/>
      <c r="J554" s="34"/>
      <c r="N554" s="34"/>
      <c r="R554" s="34"/>
      <c r="V554" s="34"/>
      <c r="Z554" s="34"/>
      <c r="AD554" s="34"/>
      <c r="AH554" s="34"/>
      <c r="AL554" s="34"/>
      <c r="AP554" s="34"/>
      <c r="AT554" s="34"/>
      <c r="AX554" s="34"/>
      <c r="BB554" s="34"/>
      <c r="BF554" s="34"/>
      <c r="BJ554" s="34"/>
      <c r="BN554" s="34"/>
      <c r="BR554" s="34"/>
    </row>
    <row r="555" spans="2:70" s="29" customFormat="1" ht="15.75">
      <c r="B555" s="34"/>
      <c r="F555" s="34"/>
      <c r="J555" s="34"/>
      <c r="N555" s="34"/>
      <c r="R555" s="34"/>
      <c r="V555" s="34"/>
      <c r="Z555" s="34"/>
      <c r="AD555" s="34"/>
      <c r="AH555" s="34"/>
      <c r="AL555" s="34"/>
      <c r="AP555" s="34"/>
      <c r="AT555" s="34"/>
      <c r="AX555" s="34"/>
      <c r="BB555" s="34"/>
      <c r="BF555" s="34"/>
      <c r="BJ555" s="34"/>
      <c r="BN555" s="34"/>
      <c r="BR555" s="34"/>
    </row>
    <row r="556" spans="2:70" s="29" customFormat="1" ht="15.75">
      <c r="B556" s="34"/>
      <c r="F556" s="34"/>
      <c r="J556" s="34"/>
      <c r="N556" s="34"/>
      <c r="R556" s="34"/>
      <c r="V556" s="34"/>
      <c r="Z556" s="34"/>
      <c r="AD556" s="34"/>
      <c r="AH556" s="34"/>
      <c r="AL556" s="34"/>
      <c r="AP556" s="34"/>
      <c r="AT556" s="34"/>
      <c r="AX556" s="34"/>
      <c r="BB556" s="34"/>
      <c r="BF556" s="34"/>
      <c r="BJ556" s="34"/>
      <c r="BN556" s="34"/>
      <c r="BR556" s="34"/>
    </row>
    <row r="557" spans="2:70" s="29" customFormat="1" ht="15.75">
      <c r="B557" s="34"/>
      <c r="F557" s="34"/>
      <c r="J557" s="34"/>
      <c r="N557" s="34"/>
      <c r="R557" s="34"/>
      <c r="V557" s="34"/>
      <c r="Z557" s="34"/>
      <c r="AD557" s="34"/>
      <c r="AH557" s="34"/>
      <c r="AL557" s="34"/>
      <c r="AP557" s="34"/>
      <c r="AT557" s="34"/>
      <c r="AX557" s="34"/>
      <c r="BB557" s="34"/>
      <c r="BF557" s="34"/>
      <c r="BJ557" s="34"/>
      <c r="BN557" s="34"/>
      <c r="BR557" s="34"/>
    </row>
    <row r="558" spans="2:70" s="29" customFormat="1" ht="15.75">
      <c r="B558" s="34"/>
      <c r="F558" s="34"/>
      <c r="J558" s="34"/>
      <c r="N558" s="34"/>
      <c r="R558" s="34"/>
      <c r="V558" s="34"/>
      <c r="Z558" s="34"/>
      <c r="AD558" s="34"/>
      <c r="AH558" s="34"/>
      <c r="AL558" s="34"/>
      <c r="AP558" s="34"/>
      <c r="AT558" s="34"/>
      <c r="AX558" s="34"/>
      <c r="BB558" s="34"/>
      <c r="BF558" s="34"/>
      <c r="BJ558" s="34"/>
      <c r="BN558" s="34"/>
      <c r="BR558" s="34"/>
    </row>
    <row r="559" spans="2:70" s="29" customFormat="1" ht="15.75">
      <c r="B559" s="34"/>
      <c r="F559" s="34"/>
      <c r="J559" s="34"/>
      <c r="N559" s="34"/>
      <c r="R559" s="34"/>
      <c r="V559" s="34"/>
      <c r="Z559" s="34"/>
      <c r="AD559" s="34"/>
      <c r="AH559" s="34"/>
      <c r="AL559" s="34"/>
      <c r="AP559" s="34"/>
      <c r="AT559" s="34"/>
      <c r="AX559" s="34"/>
      <c r="BB559" s="34"/>
      <c r="BF559" s="34"/>
      <c r="BJ559" s="34"/>
      <c r="BN559" s="34"/>
      <c r="BR559" s="34"/>
    </row>
    <row r="560" spans="2:70" s="29" customFormat="1" ht="15.75">
      <c r="B560" s="34"/>
      <c r="F560" s="34"/>
      <c r="J560" s="34"/>
      <c r="N560" s="34"/>
      <c r="R560" s="34"/>
      <c r="V560" s="34"/>
      <c r="Z560" s="34"/>
      <c r="AD560" s="34"/>
      <c r="AH560" s="34"/>
      <c r="AL560" s="34"/>
      <c r="AP560" s="34"/>
      <c r="AT560" s="34"/>
      <c r="AX560" s="34"/>
      <c r="BB560" s="34"/>
      <c r="BF560" s="34"/>
      <c r="BJ560" s="34"/>
      <c r="BN560" s="34"/>
      <c r="BR560" s="34"/>
    </row>
    <row r="561" spans="2:70" s="29" customFormat="1" ht="15.75">
      <c r="B561" s="34"/>
      <c r="F561" s="34"/>
      <c r="J561" s="34"/>
      <c r="N561" s="34"/>
      <c r="R561" s="34"/>
      <c r="V561" s="34"/>
      <c r="Z561" s="34"/>
      <c r="AD561" s="34"/>
      <c r="AH561" s="34"/>
      <c r="AL561" s="34"/>
      <c r="AP561" s="34"/>
      <c r="AT561" s="34"/>
      <c r="AX561" s="34"/>
      <c r="BB561" s="34"/>
      <c r="BF561" s="34"/>
      <c r="BJ561" s="34"/>
      <c r="BN561" s="34"/>
      <c r="BR561" s="34"/>
    </row>
    <row r="562" spans="2:70" s="29" customFormat="1" ht="15.75">
      <c r="B562" s="34"/>
      <c r="F562" s="34"/>
      <c r="J562" s="34"/>
      <c r="N562" s="34"/>
      <c r="R562" s="34"/>
      <c r="V562" s="34"/>
      <c r="Z562" s="34"/>
      <c r="AD562" s="34"/>
      <c r="AH562" s="34"/>
      <c r="AL562" s="34"/>
      <c r="AP562" s="34"/>
      <c r="AT562" s="34"/>
      <c r="AX562" s="34"/>
      <c r="BB562" s="34"/>
      <c r="BF562" s="34"/>
      <c r="BJ562" s="34"/>
      <c r="BN562" s="34"/>
      <c r="BR562" s="34"/>
    </row>
    <row r="563" spans="2:70" s="29" customFormat="1" ht="15.75">
      <c r="B563" s="34"/>
      <c r="F563" s="34"/>
      <c r="J563" s="34"/>
      <c r="N563" s="34"/>
      <c r="R563" s="34"/>
      <c r="V563" s="34"/>
      <c r="Z563" s="34"/>
      <c r="AD563" s="34"/>
      <c r="AH563" s="34"/>
      <c r="AL563" s="34"/>
      <c r="AP563" s="34"/>
      <c r="AT563" s="34"/>
      <c r="AX563" s="34"/>
      <c r="BB563" s="34"/>
      <c r="BF563" s="34"/>
      <c r="BJ563" s="34"/>
      <c r="BN563" s="34"/>
      <c r="BR563" s="34"/>
    </row>
    <row r="564" spans="2:70" s="29" customFormat="1" ht="15.75">
      <c r="B564" s="34"/>
      <c r="F564" s="34"/>
      <c r="J564" s="34"/>
      <c r="N564" s="34"/>
      <c r="R564" s="34"/>
      <c r="V564" s="34"/>
      <c r="Z564" s="34"/>
      <c r="AD564" s="34"/>
      <c r="AH564" s="34"/>
      <c r="AL564" s="34"/>
      <c r="AP564" s="34"/>
      <c r="AT564" s="34"/>
      <c r="AX564" s="34"/>
      <c r="BB564" s="34"/>
      <c r="BF564" s="34"/>
      <c r="BJ564" s="34"/>
      <c r="BN564" s="34"/>
      <c r="BR564" s="34"/>
    </row>
    <row r="565" spans="2:70" s="29" customFormat="1" ht="15.75">
      <c r="B565" s="34"/>
      <c r="F565" s="34"/>
      <c r="J565" s="34"/>
      <c r="N565" s="34"/>
      <c r="R565" s="34"/>
      <c r="V565" s="34"/>
      <c r="Z565" s="34"/>
      <c r="AD565" s="34"/>
      <c r="AH565" s="34"/>
      <c r="AL565" s="34"/>
      <c r="AP565" s="34"/>
      <c r="AT565" s="34"/>
      <c r="AX565" s="34"/>
      <c r="BB565" s="34"/>
      <c r="BF565" s="34"/>
      <c r="BJ565" s="34"/>
      <c r="BN565" s="34"/>
      <c r="BR565" s="34"/>
    </row>
    <row r="566" spans="2:70" s="29" customFormat="1" ht="15.75">
      <c r="B566" s="34"/>
      <c r="F566" s="34"/>
      <c r="J566" s="34"/>
      <c r="N566" s="34"/>
      <c r="R566" s="34"/>
      <c r="V566" s="34"/>
      <c r="Z566" s="34"/>
      <c r="AD566" s="34"/>
      <c r="AH566" s="34"/>
      <c r="AL566" s="34"/>
      <c r="AP566" s="34"/>
      <c r="AT566" s="34"/>
      <c r="AX566" s="34"/>
      <c r="BB566" s="34"/>
      <c r="BF566" s="34"/>
      <c r="BJ566" s="34"/>
      <c r="BN566" s="34"/>
      <c r="BR566" s="34"/>
    </row>
    <row r="567" spans="2:70" s="29" customFormat="1" ht="15.75">
      <c r="B567" s="34"/>
      <c r="F567" s="34"/>
      <c r="J567" s="34"/>
      <c r="N567" s="34"/>
      <c r="R567" s="34"/>
      <c r="V567" s="34"/>
      <c r="Z567" s="34"/>
      <c r="AD567" s="34"/>
      <c r="AH567" s="34"/>
      <c r="AL567" s="34"/>
      <c r="AP567" s="34"/>
      <c r="AT567" s="34"/>
      <c r="AX567" s="34"/>
      <c r="BB567" s="34"/>
      <c r="BF567" s="34"/>
      <c r="BJ567" s="34"/>
      <c r="BN567" s="34"/>
      <c r="BR567" s="34"/>
    </row>
    <row r="568" spans="2:70" s="29" customFormat="1" ht="15.75">
      <c r="B568" s="34"/>
      <c r="F568" s="34"/>
      <c r="J568" s="34"/>
      <c r="N568" s="34"/>
      <c r="R568" s="34"/>
      <c r="V568" s="34"/>
      <c r="Z568" s="34"/>
      <c r="AD568" s="34"/>
      <c r="AH568" s="34"/>
      <c r="AL568" s="34"/>
      <c r="AP568" s="34"/>
      <c r="AT568" s="34"/>
      <c r="AX568" s="34"/>
      <c r="BB568" s="34"/>
      <c r="BF568" s="34"/>
      <c r="BJ568" s="34"/>
      <c r="BN568" s="34"/>
      <c r="BR568" s="34"/>
    </row>
    <row r="569" spans="2:70" s="29" customFormat="1" ht="15.75">
      <c r="B569" s="34"/>
      <c r="F569" s="34"/>
      <c r="J569" s="34"/>
      <c r="N569" s="34"/>
      <c r="R569" s="34"/>
      <c r="V569" s="34"/>
      <c r="Z569" s="34"/>
      <c r="AD569" s="34"/>
      <c r="AH569" s="34"/>
      <c r="AL569" s="34"/>
      <c r="AP569" s="34"/>
      <c r="AT569" s="34"/>
      <c r="AX569" s="34"/>
      <c r="BB569" s="34"/>
      <c r="BF569" s="34"/>
      <c r="BJ569" s="34"/>
      <c r="BN569" s="34"/>
      <c r="BR569" s="34"/>
    </row>
    <row r="570" spans="2:70" s="29" customFormat="1" ht="15.75">
      <c r="B570" s="34"/>
      <c r="F570" s="34"/>
      <c r="J570" s="34"/>
      <c r="N570" s="34"/>
      <c r="R570" s="34"/>
      <c r="V570" s="34"/>
      <c r="Z570" s="34"/>
      <c r="AD570" s="34"/>
      <c r="AH570" s="34"/>
      <c r="AL570" s="34"/>
      <c r="AP570" s="34"/>
      <c r="AT570" s="34"/>
      <c r="AX570" s="34"/>
      <c r="BB570" s="34"/>
      <c r="BF570" s="34"/>
      <c r="BJ570" s="34"/>
      <c r="BN570" s="34"/>
      <c r="BR570" s="34"/>
    </row>
    <row r="571" spans="2:70" s="29" customFormat="1" ht="15.75">
      <c r="B571" s="34"/>
      <c r="F571" s="34"/>
      <c r="J571" s="34"/>
      <c r="N571" s="34"/>
      <c r="R571" s="34"/>
      <c r="V571" s="34"/>
      <c r="Z571" s="34"/>
      <c r="AD571" s="34"/>
      <c r="AH571" s="34"/>
      <c r="AL571" s="34"/>
      <c r="AP571" s="34"/>
      <c r="AT571" s="34"/>
      <c r="AX571" s="34"/>
      <c r="BB571" s="34"/>
      <c r="BF571" s="34"/>
      <c r="BJ571" s="34"/>
      <c r="BN571" s="34"/>
      <c r="BR571" s="34"/>
    </row>
    <row r="572" spans="2:70" s="29" customFormat="1" ht="15.75">
      <c r="B572" s="34"/>
      <c r="F572" s="34"/>
      <c r="J572" s="34"/>
      <c r="N572" s="34"/>
      <c r="R572" s="34"/>
      <c r="V572" s="34"/>
      <c r="Z572" s="34"/>
      <c r="AD572" s="34"/>
      <c r="AH572" s="34"/>
      <c r="AL572" s="34"/>
      <c r="AP572" s="34"/>
      <c r="AT572" s="34"/>
      <c r="AX572" s="34"/>
      <c r="BB572" s="34"/>
      <c r="BF572" s="34"/>
      <c r="BJ572" s="34"/>
      <c r="BN572" s="34"/>
      <c r="BR572" s="34"/>
    </row>
    <row r="573" spans="2:70" s="29" customFormat="1" ht="15.75">
      <c r="B573" s="34"/>
      <c r="F573" s="34"/>
      <c r="J573" s="34"/>
      <c r="N573" s="34"/>
      <c r="R573" s="34"/>
      <c r="V573" s="34"/>
      <c r="Z573" s="34"/>
      <c r="AD573" s="34"/>
      <c r="AH573" s="34"/>
      <c r="AL573" s="34"/>
      <c r="AP573" s="34"/>
      <c r="AT573" s="34"/>
      <c r="AX573" s="34"/>
      <c r="BB573" s="34"/>
      <c r="BF573" s="34"/>
      <c r="BJ573" s="34"/>
      <c r="BN573" s="34"/>
      <c r="BR573" s="34"/>
    </row>
    <row r="574" spans="2:70" s="29" customFormat="1" ht="15.75">
      <c r="B574" s="34"/>
      <c r="F574" s="34"/>
      <c r="J574" s="34"/>
      <c r="N574" s="34"/>
      <c r="R574" s="34"/>
      <c r="V574" s="34"/>
      <c r="Z574" s="34"/>
      <c r="AD574" s="34"/>
      <c r="AH574" s="34"/>
      <c r="AL574" s="34"/>
      <c r="AP574" s="34"/>
      <c r="AT574" s="34"/>
      <c r="AX574" s="34"/>
      <c r="BB574" s="34"/>
      <c r="BF574" s="34"/>
      <c r="BJ574" s="34"/>
      <c r="BN574" s="34"/>
      <c r="BR574" s="34"/>
    </row>
    <row r="575" spans="2:70" s="29" customFormat="1" ht="15.75">
      <c r="B575" s="34"/>
      <c r="F575" s="34"/>
      <c r="J575" s="34"/>
      <c r="N575" s="34"/>
      <c r="R575" s="34"/>
      <c r="V575" s="34"/>
      <c r="Z575" s="34"/>
      <c r="AD575" s="34"/>
      <c r="AH575" s="34"/>
      <c r="AL575" s="34"/>
      <c r="AP575" s="34"/>
      <c r="AT575" s="34"/>
      <c r="AX575" s="34"/>
      <c r="BB575" s="34"/>
      <c r="BF575" s="34"/>
      <c r="BJ575" s="34"/>
      <c r="BN575" s="34"/>
      <c r="BR575" s="34"/>
    </row>
    <row r="576" spans="2:70" s="29" customFormat="1" ht="15.75">
      <c r="B576" s="34"/>
      <c r="F576" s="34"/>
      <c r="J576" s="34"/>
      <c r="N576" s="34"/>
      <c r="R576" s="34"/>
      <c r="V576" s="34"/>
      <c r="Z576" s="34"/>
      <c r="AD576" s="34"/>
      <c r="AH576" s="34"/>
      <c r="AL576" s="34"/>
      <c r="AP576" s="34"/>
      <c r="AT576" s="34"/>
      <c r="AX576" s="34"/>
      <c r="BB576" s="34"/>
      <c r="BF576" s="34"/>
      <c r="BJ576" s="34"/>
      <c r="BN576" s="34"/>
      <c r="BR576" s="34"/>
    </row>
    <row r="577" spans="2:70" s="29" customFormat="1" ht="15.75">
      <c r="B577" s="34"/>
      <c r="F577" s="34"/>
      <c r="J577" s="34"/>
      <c r="N577" s="34"/>
      <c r="R577" s="34"/>
      <c r="V577" s="34"/>
      <c r="Z577" s="34"/>
      <c r="AD577" s="34"/>
      <c r="AH577" s="34"/>
      <c r="AL577" s="34"/>
      <c r="AP577" s="34"/>
      <c r="AT577" s="34"/>
      <c r="AX577" s="34"/>
      <c r="BB577" s="34"/>
      <c r="BF577" s="34"/>
      <c r="BJ577" s="34"/>
      <c r="BN577" s="34"/>
      <c r="BR577" s="34"/>
    </row>
    <row r="578" spans="2:70" s="29" customFormat="1" ht="15.75">
      <c r="B578" s="34"/>
      <c r="F578" s="34"/>
      <c r="J578" s="34"/>
      <c r="N578" s="34"/>
      <c r="R578" s="34"/>
      <c r="V578" s="34"/>
      <c r="Z578" s="34"/>
      <c r="AD578" s="34"/>
      <c r="AH578" s="34"/>
      <c r="AL578" s="34"/>
      <c r="AP578" s="34"/>
      <c r="AT578" s="34"/>
      <c r="AX578" s="34"/>
      <c r="BB578" s="34"/>
      <c r="BF578" s="34"/>
      <c r="BJ578" s="34"/>
      <c r="BN578" s="34"/>
      <c r="BR578" s="34"/>
    </row>
    <row r="579" spans="2:70" s="29" customFormat="1" ht="15.75">
      <c r="B579" s="34"/>
      <c r="F579" s="34"/>
      <c r="J579" s="34"/>
      <c r="N579" s="34"/>
      <c r="R579" s="34"/>
      <c r="V579" s="34"/>
      <c r="Z579" s="34"/>
      <c r="AD579" s="34"/>
      <c r="AH579" s="34"/>
      <c r="AL579" s="34"/>
      <c r="AP579" s="34"/>
      <c r="AT579" s="34"/>
      <c r="AX579" s="34"/>
      <c r="BB579" s="34"/>
      <c r="BF579" s="34"/>
      <c r="BJ579" s="34"/>
      <c r="BN579" s="34"/>
      <c r="BR579" s="34"/>
    </row>
    <row r="580" spans="2:70" s="29" customFormat="1" ht="15.75">
      <c r="B580" s="34"/>
      <c r="F580" s="34"/>
      <c r="J580" s="34"/>
      <c r="N580" s="34"/>
      <c r="R580" s="34"/>
      <c r="V580" s="34"/>
      <c r="Z580" s="34"/>
      <c r="AD580" s="34"/>
      <c r="AH580" s="34"/>
      <c r="AL580" s="34"/>
      <c r="AP580" s="34"/>
      <c r="AT580" s="34"/>
      <c r="AX580" s="34"/>
      <c r="BB580" s="34"/>
      <c r="BF580" s="34"/>
      <c r="BJ580" s="34"/>
      <c r="BN580" s="34"/>
      <c r="BR580" s="34"/>
    </row>
    <row r="581" spans="2:70" s="29" customFormat="1" ht="15.75">
      <c r="B581" s="34"/>
      <c r="F581" s="34"/>
      <c r="J581" s="34"/>
      <c r="N581" s="34"/>
      <c r="R581" s="34"/>
      <c r="V581" s="34"/>
      <c r="Z581" s="34"/>
      <c r="AD581" s="34"/>
      <c r="AH581" s="34"/>
      <c r="AL581" s="34"/>
      <c r="AP581" s="34"/>
      <c r="AT581" s="34"/>
      <c r="AX581" s="34"/>
      <c r="BB581" s="34"/>
      <c r="BF581" s="34"/>
      <c r="BJ581" s="34"/>
      <c r="BN581" s="34"/>
      <c r="BR581" s="34"/>
    </row>
    <row r="582" spans="2:70" s="29" customFormat="1" ht="15.75">
      <c r="B582" s="34"/>
      <c r="F582" s="34"/>
      <c r="J582" s="34"/>
      <c r="N582" s="34"/>
      <c r="R582" s="34"/>
      <c r="V582" s="34"/>
      <c r="Z582" s="34"/>
      <c r="AD582" s="34"/>
      <c r="AH582" s="34"/>
      <c r="AL582" s="34"/>
      <c r="AP582" s="34"/>
      <c r="AT582" s="34"/>
      <c r="AX582" s="34"/>
      <c r="BB582" s="34"/>
      <c r="BF582" s="34"/>
      <c r="BJ582" s="34"/>
      <c r="BN582" s="34"/>
      <c r="BR582" s="34"/>
    </row>
    <row r="583" spans="2:70" s="29" customFormat="1" ht="15.75">
      <c r="B583" s="34"/>
      <c r="F583" s="34"/>
      <c r="J583" s="34"/>
      <c r="N583" s="34"/>
      <c r="R583" s="34"/>
      <c r="V583" s="34"/>
      <c r="Z583" s="34"/>
      <c r="AD583" s="34"/>
      <c r="AH583" s="34"/>
      <c r="AL583" s="34"/>
      <c r="AP583" s="34"/>
      <c r="AT583" s="34"/>
      <c r="AX583" s="34"/>
      <c r="BB583" s="34"/>
      <c r="BF583" s="34"/>
      <c r="BJ583" s="34"/>
      <c r="BN583" s="34"/>
      <c r="BR583" s="34"/>
    </row>
    <row r="584" spans="2:70" s="29" customFormat="1" ht="15.75">
      <c r="B584" s="34"/>
      <c r="F584" s="34"/>
      <c r="J584" s="34"/>
      <c r="N584" s="34"/>
      <c r="R584" s="34"/>
      <c r="V584" s="34"/>
      <c r="Z584" s="34"/>
      <c r="AD584" s="34"/>
      <c r="AH584" s="34"/>
      <c r="AL584" s="34"/>
      <c r="AP584" s="34"/>
      <c r="AT584" s="34"/>
      <c r="AX584" s="34"/>
      <c r="BB584" s="34"/>
      <c r="BF584" s="34"/>
      <c r="BJ584" s="34"/>
      <c r="BN584" s="34"/>
      <c r="BR584" s="34"/>
    </row>
    <row r="585" spans="2:70" s="29" customFormat="1" ht="15.75">
      <c r="B585" s="34"/>
      <c r="F585" s="34"/>
      <c r="J585" s="34"/>
      <c r="N585" s="34"/>
      <c r="R585" s="34"/>
      <c r="V585" s="34"/>
      <c r="Z585" s="34"/>
      <c r="AD585" s="34"/>
      <c r="AH585" s="34"/>
      <c r="AL585" s="34"/>
      <c r="AP585" s="34"/>
      <c r="AT585" s="34"/>
      <c r="AX585" s="34"/>
      <c r="BB585" s="34"/>
      <c r="BF585" s="34"/>
      <c r="BJ585" s="34"/>
      <c r="BN585" s="34"/>
      <c r="BR585" s="34"/>
    </row>
    <row r="586" spans="2:70" s="29" customFormat="1" ht="15.75">
      <c r="B586" s="34"/>
      <c r="F586" s="34"/>
      <c r="J586" s="34"/>
      <c r="N586" s="34"/>
      <c r="R586" s="34"/>
      <c r="V586" s="34"/>
      <c r="Z586" s="34"/>
      <c r="AD586" s="34"/>
      <c r="AH586" s="34"/>
      <c r="AL586" s="34"/>
      <c r="AP586" s="34"/>
      <c r="AT586" s="34"/>
      <c r="AX586" s="34"/>
      <c r="BB586" s="34"/>
      <c r="BF586" s="34"/>
      <c r="BJ586" s="34"/>
      <c r="BN586" s="34"/>
      <c r="BR586" s="34"/>
    </row>
    <row r="587" spans="2:70" s="29" customFormat="1" ht="15.75">
      <c r="B587" s="34"/>
      <c r="F587" s="34"/>
      <c r="J587" s="34"/>
      <c r="N587" s="34"/>
      <c r="R587" s="34"/>
      <c r="V587" s="34"/>
      <c r="Z587" s="34"/>
      <c r="AD587" s="34"/>
      <c r="AH587" s="34"/>
      <c r="AL587" s="34"/>
      <c r="AP587" s="34"/>
      <c r="AT587" s="34"/>
      <c r="AX587" s="34"/>
      <c r="BB587" s="34"/>
      <c r="BF587" s="34"/>
      <c r="BJ587" s="34"/>
      <c r="BN587" s="34"/>
      <c r="BR587" s="34"/>
    </row>
    <row r="588" spans="2:70" s="29" customFormat="1" ht="15.75">
      <c r="B588" s="34"/>
      <c r="F588" s="34"/>
      <c r="J588" s="34"/>
      <c r="N588" s="34"/>
      <c r="R588" s="34"/>
      <c r="V588" s="34"/>
      <c r="Z588" s="34"/>
      <c r="AD588" s="34"/>
      <c r="AH588" s="34"/>
      <c r="AL588" s="34"/>
      <c r="AP588" s="34"/>
      <c r="AT588" s="34"/>
      <c r="AX588" s="34"/>
      <c r="BB588" s="34"/>
      <c r="BF588" s="34"/>
      <c r="BJ588" s="34"/>
      <c r="BN588" s="34"/>
      <c r="BR588" s="34"/>
    </row>
    <row r="589" spans="2:70" s="29" customFormat="1" ht="15.75">
      <c r="B589" s="34"/>
      <c r="F589" s="34"/>
      <c r="J589" s="34"/>
      <c r="N589" s="34"/>
      <c r="R589" s="34"/>
      <c r="V589" s="34"/>
      <c r="Z589" s="34"/>
      <c r="AD589" s="34"/>
      <c r="AH589" s="34"/>
      <c r="AL589" s="34"/>
      <c r="AP589" s="34"/>
      <c r="AT589" s="34"/>
      <c r="AX589" s="34"/>
      <c r="BB589" s="34"/>
      <c r="BF589" s="34"/>
      <c r="BJ589" s="34"/>
      <c r="BN589" s="34"/>
      <c r="BR589" s="34"/>
    </row>
    <row r="590" spans="2:70" s="29" customFormat="1" ht="15.75">
      <c r="B590" s="34"/>
      <c r="F590" s="34"/>
      <c r="J590" s="34"/>
      <c r="N590" s="34"/>
      <c r="R590" s="34"/>
      <c r="V590" s="34"/>
      <c r="Z590" s="34"/>
      <c r="AD590" s="34"/>
      <c r="AH590" s="34"/>
      <c r="AL590" s="34"/>
      <c r="AP590" s="34"/>
      <c r="AT590" s="34"/>
      <c r="AX590" s="34"/>
      <c r="BB590" s="34"/>
      <c r="BF590" s="34"/>
      <c r="BJ590" s="34"/>
      <c r="BN590" s="34"/>
      <c r="BR590" s="34"/>
    </row>
    <row r="591" spans="2:70" s="29" customFormat="1" ht="15.75">
      <c r="B591" s="34"/>
      <c r="F591" s="34"/>
      <c r="J591" s="34"/>
      <c r="N591" s="34"/>
      <c r="R591" s="34"/>
      <c r="V591" s="34"/>
      <c r="Z591" s="34"/>
      <c r="AD591" s="34"/>
      <c r="AH591" s="34"/>
      <c r="AL591" s="34"/>
      <c r="AP591" s="34"/>
      <c r="AT591" s="34"/>
      <c r="AX591" s="34"/>
      <c r="BB591" s="34"/>
      <c r="BF591" s="34"/>
      <c r="BJ591" s="34"/>
      <c r="BN591" s="34"/>
      <c r="BR591" s="34"/>
    </row>
    <row r="592" spans="2:70" s="29" customFormat="1" ht="15.75">
      <c r="B592" s="34"/>
      <c r="F592" s="34"/>
      <c r="J592" s="34"/>
      <c r="N592" s="34"/>
      <c r="R592" s="34"/>
      <c r="V592" s="34"/>
      <c r="Z592" s="34"/>
      <c r="AD592" s="34"/>
      <c r="AH592" s="34"/>
      <c r="AL592" s="34"/>
      <c r="AP592" s="34"/>
      <c r="AT592" s="34"/>
      <c r="AX592" s="34"/>
      <c r="BB592" s="34"/>
      <c r="BF592" s="34"/>
      <c r="BJ592" s="34"/>
      <c r="BN592" s="34"/>
      <c r="BR592" s="34"/>
    </row>
    <row r="593" spans="2:70" s="29" customFormat="1" ht="15.75">
      <c r="B593" s="34"/>
      <c r="F593" s="34"/>
      <c r="J593" s="34"/>
      <c r="N593" s="34"/>
      <c r="R593" s="34"/>
      <c r="V593" s="34"/>
      <c r="Z593" s="34"/>
      <c r="AD593" s="34"/>
      <c r="AH593" s="34"/>
      <c r="AL593" s="34"/>
      <c r="AP593" s="34"/>
      <c r="AT593" s="34"/>
      <c r="AX593" s="34"/>
      <c r="BB593" s="34"/>
      <c r="BF593" s="34"/>
      <c r="BJ593" s="34"/>
      <c r="BN593" s="34"/>
      <c r="BR593" s="34"/>
    </row>
    <row r="594" spans="2:70" s="29" customFormat="1" ht="15.75">
      <c r="B594" s="34"/>
      <c r="F594" s="34"/>
      <c r="J594" s="34"/>
      <c r="N594" s="34"/>
      <c r="R594" s="34"/>
      <c r="V594" s="34"/>
      <c r="Z594" s="34"/>
      <c r="AD594" s="34"/>
      <c r="AH594" s="34"/>
      <c r="AL594" s="34"/>
      <c r="AP594" s="34"/>
      <c r="AT594" s="34"/>
      <c r="AX594" s="34"/>
      <c r="BB594" s="34"/>
      <c r="BF594" s="34"/>
      <c r="BJ594" s="34"/>
      <c r="BN594" s="34"/>
      <c r="BR594" s="34"/>
    </row>
    <row r="595" spans="2:70" s="29" customFormat="1" ht="15.75">
      <c r="B595" s="34"/>
      <c r="F595" s="34"/>
      <c r="J595" s="34"/>
      <c r="N595" s="34"/>
      <c r="R595" s="34"/>
      <c r="V595" s="34"/>
      <c r="Z595" s="34"/>
      <c r="AD595" s="34"/>
      <c r="AH595" s="34"/>
      <c r="AL595" s="34"/>
      <c r="AP595" s="34"/>
      <c r="AT595" s="34"/>
      <c r="AX595" s="34"/>
      <c r="BB595" s="34"/>
      <c r="BF595" s="34"/>
      <c r="BJ595" s="34"/>
      <c r="BN595" s="34"/>
      <c r="BR595" s="34"/>
    </row>
    <row r="596" spans="2:70" s="29" customFormat="1" ht="15.75">
      <c r="B596" s="34"/>
      <c r="F596" s="34"/>
      <c r="J596" s="34"/>
      <c r="N596" s="34"/>
      <c r="R596" s="34"/>
      <c r="V596" s="34"/>
      <c r="Z596" s="34"/>
      <c r="AD596" s="34"/>
      <c r="AH596" s="34"/>
      <c r="AL596" s="34"/>
      <c r="AP596" s="34"/>
      <c r="AT596" s="34"/>
      <c r="AX596" s="34"/>
      <c r="BB596" s="34"/>
      <c r="BF596" s="34"/>
      <c r="BJ596" s="34"/>
      <c r="BN596" s="34"/>
      <c r="BR596" s="34"/>
    </row>
    <row r="597" spans="2:70" s="29" customFormat="1" ht="15.75">
      <c r="B597" s="34"/>
      <c r="F597" s="34"/>
      <c r="J597" s="34"/>
      <c r="N597" s="34"/>
      <c r="R597" s="34"/>
      <c r="V597" s="34"/>
      <c r="Z597" s="34"/>
      <c r="AD597" s="34"/>
      <c r="AH597" s="34"/>
      <c r="AL597" s="34"/>
      <c r="AP597" s="34"/>
      <c r="AT597" s="34"/>
      <c r="AX597" s="34"/>
      <c r="BB597" s="34"/>
      <c r="BF597" s="34"/>
      <c r="BJ597" s="34"/>
      <c r="BN597" s="34"/>
      <c r="BR597" s="34"/>
    </row>
    <row r="598" spans="2:70" s="29" customFormat="1" ht="15.75">
      <c r="B598" s="34"/>
      <c r="F598" s="34"/>
      <c r="J598" s="34"/>
      <c r="N598" s="34"/>
      <c r="R598" s="34"/>
      <c r="V598" s="34"/>
      <c r="Z598" s="34"/>
      <c r="AD598" s="34"/>
      <c r="AH598" s="34"/>
      <c r="AL598" s="34"/>
      <c r="AP598" s="34"/>
      <c r="AT598" s="34"/>
      <c r="AX598" s="34"/>
      <c r="BB598" s="34"/>
      <c r="BF598" s="34"/>
      <c r="BJ598" s="34"/>
      <c r="BN598" s="34"/>
      <c r="BR598" s="34"/>
    </row>
    <row r="599" spans="2:70" s="29" customFormat="1" ht="15.75">
      <c r="B599" s="34"/>
      <c r="F599" s="34"/>
      <c r="J599" s="34"/>
      <c r="N599" s="34"/>
      <c r="R599" s="34"/>
      <c r="V599" s="34"/>
      <c r="Z599" s="34"/>
      <c r="AD599" s="34"/>
      <c r="AH599" s="34"/>
      <c r="AL599" s="34"/>
      <c r="AP599" s="34"/>
      <c r="AT599" s="34"/>
      <c r="AX599" s="34"/>
      <c r="BB599" s="34"/>
      <c r="BF599" s="34"/>
      <c r="BJ599" s="34"/>
      <c r="BN599" s="34"/>
      <c r="BR599" s="34"/>
    </row>
    <row r="600" spans="2:70" s="29" customFormat="1" ht="15.75">
      <c r="B600" s="34"/>
      <c r="F600" s="34"/>
      <c r="J600" s="34"/>
      <c r="N600" s="34"/>
      <c r="R600" s="34"/>
      <c r="V600" s="34"/>
      <c r="Z600" s="34"/>
      <c r="AD600" s="34"/>
      <c r="AH600" s="34"/>
      <c r="AL600" s="34"/>
      <c r="AP600" s="34"/>
      <c r="AT600" s="34"/>
      <c r="AX600" s="34"/>
      <c r="BB600" s="34"/>
      <c r="BF600" s="34"/>
      <c r="BJ600" s="34"/>
      <c r="BN600" s="34"/>
      <c r="BR600" s="34"/>
    </row>
    <row r="601" spans="2:70" s="29" customFormat="1" ht="15.75">
      <c r="B601" s="34"/>
      <c r="F601" s="34"/>
      <c r="J601" s="34"/>
      <c r="N601" s="34"/>
      <c r="R601" s="34"/>
      <c r="V601" s="34"/>
      <c r="Z601" s="34"/>
      <c r="AD601" s="34"/>
      <c r="AH601" s="34"/>
      <c r="AL601" s="34"/>
      <c r="AP601" s="34"/>
      <c r="AT601" s="34"/>
      <c r="AX601" s="34"/>
      <c r="BB601" s="34"/>
      <c r="BF601" s="34"/>
      <c r="BJ601" s="34"/>
      <c r="BN601" s="34"/>
      <c r="BR601" s="34"/>
    </row>
    <row r="602" spans="2:70" s="29" customFormat="1" ht="15.75">
      <c r="B602" s="34"/>
      <c r="F602" s="34"/>
      <c r="J602" s="34"/>
      <c r="N602" s="34"/>
      <c r="R602" s="34"/>
      <c r="V602" s="34"/>
      <c r="Z602" s="34"/>
      <c r="AD602" s="34"/>
      <c r="AH602" s="34"/>
      <c r="AL602" s="34"/>
      <c r="AP602" s="34"/>
      <c r="AT602" s="34"/>
      <c r="AX602" s="34"/>
      <c r="BB602" s="34"/>
      <c r="BF602" s="34"/>
      <c r="BJ602" s="34"/>
      <c r="BN602" s="34"/>
      <c r="BR602" s="34"/>
    </row>
    <row r="603" spans="2:70" s="29" customFormat="1" ht="15.75">
      <c r="B603" s="34"/>
      <c r="F603" s="34"/>
      <c r="J603" s="34"/>
      <c r="N603" s="34"/>
      <c r="R603" s="34"/>
      <c r="V603" s="34"/>
      <c r="Z603" s="34"/>
      <c r="AD603" s="34"/>
      <c r="AH603" s="34"/>
      <c r="AL603" s="34"/>
      <c r="AP603" s="34"/>
      <c r="AT603" s="34"/>
      <c r="AX603" s="34"/>
      <c r="BB603" s="34"/>
      <c r="BF603" s="34"/>
      <c r="BJ603" s="34"/>
      <c r="BN603" s="34"/>
      <c r="BR603" s="34"/>
    </row>
    <row r="604" spans="2:70" s="29" customFormat="1" ht="15.75">
      <c r="B604" s="34"/>
      <c r="F604" s="34"/>
      <c r="J604" s="34"/>
      <c r="N604" s="34"/>
      <c r="R604" s="34"/>
      <c r="V604" s="34"/>
      <c r="Z604" s="34"/>
      <c r="AD604" s="34"/>
      <c r="AH604" s="34"/>
      <c r="AL604" s="34"/>
      <c r="AP604" s="34"/>
      <c r="AT604" s="34"/>
      <c r="AX604" s="34"/>
      <c r="BB604" s="34"/>
      <c r="BF604" s="34"/>
      <c r="BJ604" s="34"/>
      <c r="BN604" s="34"/>
      <c r="BR604" s="34"/>
    </row>
    <row r="605" spans="2:70" s="29" customFormat="1" ht="15.75">
      <c r="B605" s="34"/>
      <c r="F605" s="34"/>
      <c r="J605" s="34"/>
      <c r="N605" s="34"/>
      <c r="R605" s="34"/>
      <c r="V605" s="34"/>
      <c r="Z605" s="34"/>
      <c r="AD605" s="34"/>
      <c r="AH605" s="34"/>
      <c r="AL605" s="34"/>
      <c r="AP605" s="34"/>
      <c r="AT605" s="34"/>
      <c r="AX605" s="34"/>
      <c r="BB605" s="34"/>
      <c r="BF605" s="34"/>
      <c r="BJ605" s="34"/>
      <c r="BN605" s="34"/>
      <c r="BR605" s="34"/>
    </row>
    <row r="606" spans="2:70" s="29" customFormat="1" ht="15.75">
      <c r="B606" s="34"/>
      <c r="F606" s="34"/>
      <c r="J606" s="34"/>
      <c r="N606" s="34"/>
      <c r="R606" s="34"/>
      <c r="V606" s="34"/>
      <c r="Z606" s="34"/>
      <c r="AD606" s="34"/>
      <c r="AH606" s="34"/>
      <c r="AL606" s="34"/>
      <c r="AP606" s="34"/>
      <c r="AT606" s="34"/>
      <c r="AX606" s="34"/>
      <c r="BB606" s="34"/>
      <c r="BF606" s="34"/>
      <c r="BJ606" s="34"/>
      <c r="BN606" s="34"/>
      <c r="BR606" s="34"/>
    </row>
    <row r="607" spans="2:70" s="29" customFormat="1" ht="15.75">
      <c r="B607" s="34"/>
      <c r="F607" s="34"/>
      <c r="J607" s="34"/>
      <c r="N607" s="34"/>
      <c r="R607" s="34"/>
      <c r="V607" s="34"/>
      <c r="Z607" s="34"/>
      <c r="AD607" s="34"/>
      <c r="AH607" s="34"/>
      <c r="AL607" s="34"/>
      <c r="AP607" s="34"/>
      <c r="AT607" s="34"/>
      <c r="AX607" s="34"/>
      <c r="BB607" s="34"/>
      <c r="BF607" s="34"/>
      <c r="BJ607" s="34"/>
      <c r="BN607" s="34"/>
      <c r="BR607" s="34"/>
    </row>
    <row r="608" spans="2:70" s="29" customFormat="1" ht="15.75">
      <c r="B608" s="34"/>
      <c r="F608" s="34"/>
      <c r="J608" s="34"/>
      <c r="N608" s="34"/>
      <c r="R608" s="34"/>
      <c r="V608" s="34"/>
      <c r="Z608" s="34"/>
      <c r="AD608" s="34"/>
      <c r="AH608" s="34"/>
      <c r="AL608" s="34"/>
      <c r="AP608" s="34"/>
      <c r="AT608" s="34"/>
      <c r="AX608" s="34"/>
      <c r="BB608" s="34"/>
      <c r="BF608" s="34"/>
      <c r="BJ608" s="34"/>
      <c r="BN608" s="34"/>
      <c r="BR608" s="34"/>
    </row>
    <row r="609" spans="2:70" s="29" customFormat="1" ht="15.75">
      <c r="B609" s="34"/>
      <c r="F609" s="34"/>
      <c r="J609" s="34"/>
      <c r="N609" s="34"/>
      <c r="R609" s="34"/>
      <c r="V609" s="34"/>
      <c r="Z609" s="34"/>
      <c r="AD609" s="34"/>
      <c r="AH609" s="34"/>
      <c r="AL609" s="34"/>
      <c r="AP609" s="34"/>
      <c r="AT609" s="34"/>
      <c r="AX609" s="34"/>
      <c r="BB609" s="34"/>
      <c r="BF609" s="34"/>
      <c r="BJ609" s="34"/>
      <c r="BN609" s="34"/>
      <c r="BR609" s="34"/>
    </row>
    <row r="610" spans="2:70" s="29" customFormat="1" ht="15.75">
      <c r="B610" s="34"/>
      <c r="F610" s="34"/>
      <c r="J610" s="34"/>
      <c r="N610" s="34"/>
      <c r="R610" s="34"/>
      <c r="V610" s="34"/>
      <c r="Z610" s="34"/>
      <c r="AD610" s="34"/>
      <c r="AH610" s="34"/>
      <c r="AL610" s="34"/>
      <c r="AP610" s="34"/>
      <c r="AT610" s="34"/>
      <c r="AX610" s="34"/>
      <c r="BB610" s="34"/>
      <c r="BF610" s="34"/>
      <c r="BJ610" s="34"/>
      <c r="BN610" s="34"/>
      <c r="BR610" s="34"/>
    </row>
    <row r="611" spans="2:70" s="29" customFormat="1" ht="15.75">
      <c r="B611" s="34"/>
      <c r="F611" s="34"/>
      <c r="J611" s="34"/>
      <c r="N611" s="34"/>
      <c r="R611" s="34"/>
      <c r="V611" s="34"/>
      <c r="Z611" s="34"/>
      <c r="AD611" s="34"/>
      <c r="AH611" s="34"/>
      <c r="AL611" s="34"/>
      <c r="AP611" s="34"/>
      <c r="AT611" s="34"/>
      <c r="AX611" s="34"/>
      <c r="BB611" s="34"/>
      <c r="BF611" s="34"/>
      <c r="BJ611" s="34"/>
      <c r="BN611" s="34"/>
      <c r="BR611" s="34"/>
    </row>
    <row r="612" spans="2:70" s="29" customFormat="1" ht="15.75">
      <c r="B612" s="34"/>
      <c r="F612" s="34"/>
      <c r="J612" s="34"/>
      <c r="N612" s="34"/>
      <c r="R612" s="34"/>
      <c r="V612" s="34"/>
      <c r="Z612" s="34"/>
      <c r="AD612" s="34"/>
      <c r="AH612" s="34"/>
      <c r="AL612" s="34"/>
      <c r="AP612" s="34"/>
      <c r="AT612" s="34"/>
      <c r="AX612" s="34"/>
      <c r="BB612" s="34"/>
      <c r="BF612" s="34"/>
      <c r="BJ612" s="34"/>
      <c r="BN612" s="34"/>
      <c r="BR612" s="34"/>
    </row>
    <row r="613" spans="2:70" s="29" customFormat="1" ht="15.75">
      <c r="B613" s="34"/>
      <c r="F613" s="34"/>
      <c r="J613" s="34"/>
      <c r="N613" s="34"/>
      <c r="R613" s="34"/>
      <c r="V613" s="34"/>
      <c r="Z613" s="34"/>
      <c r="AD613" s="34"/>
      <c r="AH613" s="34"/>
      <c r="AL613" s="34"/>
      <c r="AP613" s="34"/>
      <c r="AT613" s="34"/>
      <c r="AX613" s="34"/>
      <c r="BB613" s="34"/>
      <c r="BF613" s="34"/>
      <c r="BJ613" s="34"/>
      <c r="BN613" s="34"/>
      <c r="BR613" s="34"/>
    </row>
    <row r="614" spans="2:70" s="29" customFormat="1" ht="15.75">
      <c r="B614" s="34"/>
      <c r="F614" s="34"/>
      <c r="J614" s="34"/>
      <c r="N614" s="34"/>
      <c r="R614" s="34"/>
      <c r="V614" s="34"/>
      <c r="Z614" s="34"/>
      <c r="AD614" s="34"/>
      <c r="AH614" s="34"/>
      <c r="AL614" s="34"/>
      <c r="AP614" s="34"/>
      <c r="AT614" s="34"/>
      <c r="AX614" s="34"/>
      <c r="BB614" s="34"/>
      <c r="BF614" s="34"/>
      <c r="BJ614" s="34"/>
      <c r="BN614" s="34"/>
      <c r="BR614" s="34"/>
    </row>
    <row r="615" spans="2:70" s="29" customFormat="1" ht="15.75">
      <c r="B615" s="34"/>
      <c r="F615" s="34"/>
      <c r="J615" s="34"/>
      <c r="N615" s="34"/>
      <c r="R615" s="34"/>
      <c r="V615" s="34"/>
      <c r="Z615" s="34"/>
      <c r="AD615" s="34"/>
      <c r="AH615" s="34"/>
      <c r="AL615" s="34"/>
      <c r="AP615" s="34"/>
      <c r="AT615" s="34"/>
      <c r="AX615" s="34"/>
      <c r="BB615" s="34"/>
      <c r="BF615" s="34"/>
      <c r="BJ615" s="34"/>
      <c r="BN615" s="34"/>
      <c r="BR615" s="34"/>
    </row>
    <row r="616" spans="2:70" s="29" customFormat="1" ht="15.75">
      <c r="B616" s="34"/>
      <c r="F616" s="34"/>
      <c r="J616" s="34"/>
      <c r="N616" s="34"/>
      <c r="R616" s="34"/>
      <c r="V616" s="34"/>
      <c r="Z616" s="34"/>
      <c r="AD616" s="34"/>
      <c r="AH616" s="34"/>
      <c r="AL616" s="34"/>
      <c r="AP616" s="34"/>
      <c r="AT616" s="34"/>
      <c r="AX616" s="34"/>
      <c r="BB616" s="34"/>
      <c r="BF616" s="34"/>
      <c r="BJ616" s="34"/>
      <c r="BN616" s="34"/>
      <c r="BR616" s="34"/>
    </row>
    <row r="617" spans="2:70" s="29" customFormat="1" ht="15.75">
      <c r="B617" s="34"/>
      <c r="F617" s="34"/>
      <c r="J617" s="34"/>
      <c r="N617" s="34"/>
      <c r="R617" s="34"/>
      <c r="V617" s="34"/>
      <c r="Z617" s="34"/>
      <c r="AD617" s="34"/>
      <c r="AH617" s="34"/>
      <c r="AL617" s="34"/>
      <c r="AP617" s="34"/>
      <c r="AT617" s="34"/>
      <c r="AX617" s="34"/>
      <c r="BB617" s="34"/>
      <c r="BF617" s="34"/>
      <c r="BJ617" s="34"/>
      <c r="BN617" s="34"/>
      <c r="BR617" s="34"/>
    </row>
    <row r="618" spans="2:70" s="29" customFormat="1" ht="15.75">
      <c r="B618" s="34"/>
      <c r="F618" s="34"/>
      <c r="J618" s="34"/>
      <c r="N618" s="34"/>
      <c r="R618" s="34"/>
      <c r="V618" s="34"/>
      <c r="Z618" s="34"/>
      <c r="AD618" s="34"/>
      <c r="AH618" s="34"/>
      <c r="AL618" s="34"/>
      <c r="AP618" s="34"/>
      <c r="AT618" s="34"/>
      <c r="AX618" s="34"/>
      <c r="BB618" s="34"/>
      <c r="BF618" s="34"/>
      <c r="BJ618" s="34"/>
      <c r="BN618" s="34"/>
      <c r="BR618" s="34"/>
    </row>
    <row r="619" spans="2:70" s="29" customFormat="1" ht="15.75">
      <c r="B619" s="34"/>
      <c r="F619" s="34"/>
      <c r="J619" s="34"/>
      <c r="N619" s="34"/>
      <c r="R619" s="34"/>
      <c r="V619" s="34"/>
      <c r="Z619" s="34"/>
      <c r="AD619" s="34"/>
      <c r="AH619" s="34"/>
      <c r="AL619" s="34"/>
      <c r="AP619" s="34"/>
      <c r="AT619" s="34"/>
      <c r="AX619" s="34"/>
      <c r="BB619" s="34"/>
      <c r="BF619" s="34"/>
      <c r="BJ619" s="34"/>
      <c r="BN619" s="34"/>
      <c r="BR619" s="34"/>
    </row>
    <row r="620" spans="2:70" s="29" customFormat="1" ht="15.75">
      <c r="B620" s="34"/>
      <c r="F620" s="34"/>
      <c r="J620" s="34"/>
      <c r="N620" s="34"/>
      <c r="R620" s="34"/>
      <c r="V620" s="34"/>
      <c r="Z620" s="34"/>
      <c r="AD620" s="34"/>
      <c r="AH620" s="34"/>
      <c r="AL620" s="34"/>
      <c r="AP620" s="34"/>
      <c r="AT620" s="34"/>
      <c r="AX620" s="34"/>
      <c r="BB620" s="34"/>
      <c r="BF620" s="34"/>
      <c r="BJ620" s="34"/>
      <c r="BN620" s="34"/>
      <c r="BR620" s="34"/>
    </row>
    <row r="621" spans="2:70" s="29" customFormat="1" ht="15.75">
      <c r="B621" s="34"/>
      <c r="F621" s="34"/>
      <c r="J621" s="34"/>
      <c r="N621" s="34"/>
      <c r="R621" s="34"/>
      <c r="V621" s="34"/>
      <c r="Z621" s="34"/>
      <c r="AD621" s="34"/>
      <c r="AH621" s="34"/>
      <c r="AL621" s="34"/>
      <c r="AP621" s="34"/>
      <c r="AT621" s="34"/>
      <c r="AX621" s="34"/>
      <c r="BB621" s="34"/>
      <c r="BF621" s="34"/>
      <c r="BJ621" s="34"/>
      <c r="BN621" s="34"/>
      <c r="BR621" s="34"/>
    </row>
    <row r="622" spans="2:70" s="29" customFormat="1" ht="15.75">
      <c r="B622" s="34"/>
      <c r="F622" s="34"/>
      <c r="J622" s="34"/>
      <c r="N622" s="34"/>
      <c r="R622" s="34"/>
      <c r="V622" s="34"/>
      <c r="Z622" s="34"/>
      <c r="AD622" s="34"/>
      <c r="AH622" s="34"/>
      <c r="AL622" s="34"/>
      <c r="AP622" s="34"/>
      <c r="AT622" s="34"/>
      <c r="AX622" s="34"/>
      <c r="BB622" s="34"/>
      <c r="BF622" s="34"/>
      <c r="BJ622" s="34"/>
      <c r="BN622" s="34"/>
      <c r="BR622" s="34"/>
    </row>
    <row r="623" spans="2:70" s="29" customFormat="1" ht="15.75">
      <c r="B623" s="34"/>
      <c r="F623" s="34"/>
      <c r="J623" s="34"/>
      <c r="N623" s="34"/>
      <c r="R623" s="34"/>
      <c r="V623" s="34"/>
      <c r="Z623" s="34"/>
      <c r="AD623" s="34"/>
      <c r="AH623" s="34"/>
      <c r="AL623" s="34"/>
      <c r="AP623" s="34"/>
      <c r="AT623" s="34"/>
      <c r="AX623" s="34"/>
      <c r="BB623" s="34"/>
      <c r="BF623" s="34"/>
      <c r="BJ623" s="34"/>
      <c r="BN623" s="34"/>
      <c r="BR623" s="34"/>
    </row>
    <row r="624" spans="2:70" s="29" customFormat="1" ht="15.75">
      <c r="B624" s="34"/>
      <c r="F624" s="34"/>
      <c r="J624" s="34"/>
      <c r="N624" s="34"/>
      <c r="R624" s="34"/>
      <c r="V624" s="34"/>
      <c r="Z624" s="34"/>
      <c r="AD624" s="34"/>
      <c r="AH624" s="34"/>
      <c r="AL624" s="34"/>
      <c r="AP624" s="34"/>
      <c r="AT624" s="34"/>
      <c r="AX624" s="34"/>
      <c r="BB624" s="34"/>
      <c r="BF624" s="34"/>
      <c r="BJ624" s="34"/>
      <c r="BN624" s="34"/>
      <c r="BR624" s="34"/>
    </row>
    <row r="625" spans="2:70" s="29" customFormat="1" ht="15.75">
      <c r="B625" s="34"/>
      <c r="F625" s="34"/>
      <c r="J625" s="34"/>
      <c r="N625" s="34"/>
      <c r="R625" s="34"/>
      <c r="V625" s="34"/>
      <c r="Z625" s="34"/>
      <c r="AD625" s="34"/>
      <c r="AH625" s="34"/>
      <c r="AL625" s="34"/>
      <c r="AP625" s="34"/>
      <c r="AT625" s="34"/>
      <c r="AX625" s="34"/>
      <c r="BB625" s="34"/>
      <c r="BF625" s="34"/>
      <c r="BJ625" s="34"/>
      <c r="BN625" s="34"/>
      <c r="BR625" s="34"/>
    </row>
    <row r="626" spans="2:70" s="29" customFormat="1" ht="15.75">
      <c r="B626" s="34"/>
      <c r="F626" s="34"/>
      <c r="J626" s="34"/>
      <c r="N626" s="34"/>
      <c r="R626" s="34"/>
      <c r="V626" s="34"/>
      <c r="Z626" s="34"/>
      <c r="AD626" s="34"/>
      <c r="AH626" s="34"/>
      <c r="AL626" s="34"/>
      <c r="AP626" s="34"/>
      <c r="AT626" s="34"/>
      <c r="AX626" s="34"/>
      <c r="BB626" s="34"/>
      <c r="BF626" s="34"/>
      <c r="BJ626" s="34"/>
      <c r="BN626" s="34"/>
      <c r="BR626" s="34"/>
    </row>
    <row r="627" spans="2:70" s="29" customFormat="1" ht="15.75">
      <c r="B627" s="34"/>
      <c r="F627" s="34"/>
      <c r="J627" s="34"/>
      <c r="N627" s="34"/>
      <c r="R627" s="34"/>
      <c r="V627" s="34"/>
      <c r="Z627" s="34"/>
      <c r="AD627" s="34"/>
      <c r="AH627" s="34"/>
      <c r="AL627" s="34"/>
      <c r="AP627" s="34"/>
      <c r="AT627" s="34"/>
      <c r="AX627" s="34"/>
      <c r="BB627" s="34"/>
      <c r="BF627" s="34"/>
      <c r="BJ627" s="34"/>
      <c r="BN627" s="34"/>
      <c r="BR627" s="34"/>
    </row>
    <row r="628" spans="2:70" s="29" customFormat="1" ht="15.75">
      <c r="B628" s="34"/>
      <c r="F628" s="34"/>
      <c r="J628" s="34"/>
      <c r="N628" s="34"/>
      <c r="R628" s="34"/>
      <c r="V628" s="34"/>
      <c r="Z628" s="34"/>
      <c r="AD628" s="34"/>
      <c r="AH628" s="34"/>
      <c r="AL628" s="34"/>
      <c r="AP628" s="34"/>
      <c r="AT628" s="34"/>
      <c r="AX628" s="34"/>
      <c r="BB628" s="34"/>
      <c r="BF628" s="34"/>
      <c r="BJ628" s="34"/>
      <c r="BN628" s="34"/>
      <c r="BR628" s="34"/>
    </row>
    <row r="629" spans="2:70" s="29" customFormat="1" ht="15.75">
      <c r="B629" s="34"/>
      <c r="F629" s="34"/>
      <c r="J629" s="34"/>
      <c r="N629" s="34"/>
      <c r="R629" s="34"/>
      <c r="V629" s="34"/>
      <c r="Z629" s="34"/>
      <c r="AD629" s="34"/>
      <c r="AH629" s="34"/>
      <c r="AL629" s="34"/>
      <c r="AP629" s="34"/>
      <c r="AT629" s="34"/>
      <c r="AX629" s="34"/>
      <c r="BB629" s="34"/>
      <c r="BF629" s="34"/>
      <c r="BJ629" s="34"/>
      <c r="BN629" s="34"/>
      <c r="BR629" s="34"/>
    </row>
    <row r="630" spans="2:70" s="29" customFormat="1" ht="15.75">
      <c r="B630" s="34"/>
      <c r="F630" s="34"/>
      <c r="J630" s="34"/>
      <c r="N630" s="34"/>
      <c r="R630" s="34"/>
      <c r="V630" s="34"/>
      <c r="Z630" s="34"/>
      <c r="AD630" s="34"/>
      <c r="AH630" s="34"/>
      <c r="AL630" s="34"/>
      <c r="AP630" s="34"/>
      <c r="AT630" s="34"/>
      <c r="AX630" s="34"/>
      <c r="BB630" s="34"/>
      <c r="BF630" s="34"/>
      <c r="BJ630" s="34"/>
      <c r="BN630" s="34"/>
      <c r="BR630" s="34"/>
    </row>
    <row r="631" spans="2:70" s="29" customFormat="1" ht="15.75">
      <c r="B631" s="34"/>
      <c r="F631" s="34"/>
      <c r="J631" s="34"/>
      <c r="N631" s="34"/>
      <c r="R631" s="34"/>
      <c r="V631" s="34"/>
      <c r="Z631" s="34"/>
      <c r="AD631" s="34"/>
      <c r="AH631" s="34"/>
      <c r="AL631" s="34"/>
      <c r="AP631" s="34"/>
      <c r="AT631" s="34"/>
      <c r="AX631" s="34"/>
      <c r="BB631" s="34"/>
      <c r="BF631" s="34"/>
      <c r="BJ631" s="34"/>
      <c r="BN631" s="34"/>
      <c r="BR631" s="34"/>
    </row>
    <row r="632" spans="2:70" s="29" customFormat="1" ht="15.75">
      <c r="B632" s="34"/>
      <c r="F632" s="34"/>
      <c r="J632" s="34"/>
      <c r="N632" s="34"/>
      <c r="R632" s="34"/>
      <c r="V632" s="34"/>
      <c r="Z632" s="34"/>
      <c r="AD632" s="34"/>
      <c r="AH632" s="34"/>
      <c r="AL632" s="34"/>
      <c r="AP632" s="34"/>
      <c r="AT632" s="34"/>
      <c r="AX632" s="34"/>
      <c r="BB632" s="34"/>
      <c r="BF632" s="34"/>
      <c r="BJ632" s="34"/>
      <c r="BN632" s="34"/>
      <c r="BR632" s="34"/>
    </row>
    <row r="633" spans="2:70" s="29" customFormat="1" ht="15.75">
      <c r="B633" s="34"/>
      <c r="F633" s="34"/>
      <c r="J633" s="34"/>
      <c r="N633" s="34"/>
      <c r="R633" s="34"/>
      <c r="V633" s="34"/>
      <c r="Z633" s="34"/>
      <c r="AD633" s="34"/>
      <c r="AH633" s="34"/>
      <c r="AL633" s="34"/>
      <c r="AP633" s="34"/>
      <c r="AT633" s="34"/>
      <c r="AX633" s="34"/>
      <c r="BB633" s="34"/>
      <c r="BF633" s="34"/>
      <c r="BJ633" s="34"/>
      <c r="BN633" s="34"/>
      <c r="BR633" s="34"/>
    </row>
    <row r="634" spans="2:70" s="29" customFormat="1" ht="15.75">
      <c r="B634" s="34"/>
      <c r="F634" s="34"/>
      <c r="J634" s="34"/>
      <c r="N634" s="34"/>
      <c r="R634" s="34"/>
      <c r="V634" s="34"/>
      <c r="Z634" s="34"/>
      <c r="AD634" s="34"/>
      <c r="AH634" s="34"/>
      <c r="AL634" s="34"/>
      <c r="AP634" s="34"/>
      <c r="AT634" s="34"/>
      <c r="AX634" s="34"/>
      <c r="BB634" s="34"/>
      <c r="BF634" s="34"/>
      <c r="BJ634" s="34"/>
      <c r="BN634" s="34"/>
      <c r="BR634" s="34"/>
    </row>
    <row r="635" spans="2:70" s="29" customFormat="1" ht="15.75">
      <c r="B635" s="34"/>
      <c r="F635" s="34"/>
      <c r="J635" s="34"/>
      <c r="N635" s="34"/>
      <c r="R635" s="34"/>
      <c r="V635" s="34"/>
      <c r="Z635" s="34"/>
      <c r="AD635" s="34"/>
      <c r="AH635" s="34"/>
      <c r="AL635" s="34"/>
      <c r="AP635" s="34"/>
      <c r="AT635" s="34"/>
      <c r="AX635" s="34"/>
      <c r="BB635" s="34"/>
      <c r="BF635" s="34"/>
      <c r="BJ635" s="34"/>
      <c r="BN635" s="34"/>
      <c r="BR635" s="34"/>
    </row>
    <row r="636" spans="2:70" s="29" customFormat="1" ht="15.75">
      <c r="B636" s="34"/>
      <c r="F636" s="34"/>
      <c r="J636" s="34"/>
      <c r="N636" s="34"/>
      <c r="R636" s="34"/>
      <c r="V636" s="34"/>
      <c r="Z636" s="34"/>
      <c r="AD636" s="34"/>
      <c r="AH636" s="34"/>
      <c r="AL636" s="34"/>
      <c r="AP636" s="34"/>
      <c r="AT636" s="34"/>
      <c r="AX636" s="34"/>
      <c r="BB636" s="34"/>
      <c r="BF636" s="34"/>
      <c r="BJ636" s="34"/>
      <c r="BN636" s="34"/>
      <c r="BR636" s="34"/>
    </row>
    <row r="637" spans="2:70" s="29" customFormat="1" ht="15.75">
      <c r="B637" s="34"/>
      <c r="F637" s="34"/>
      <c r="J637" s="34"/>
      <c r="N637" s="34"/>
      <c r="R637" s="34"/>
      <c r="V637" s="34"/>
      <c r="Z637" s="34"/>
      <c r="AD637" s="34"/>
      <c r="AH637" s="34"/>
      <c r="AL637" s="34"/>
      <c r="AP637" s="34"/>
      <c r="AT637" s="34"/>
      <c r="AX637" s="34"/>
      <c r="BB637" s="34"/>
      <c r="BF637" s="34"/>
      <c r="BJ637" s="34"/>
      <c r="BN637" s="34"/>
      <c r="BR637" s="34"/>
    </row>
    <row r="638" spans="2:70" s="29" customFormat="1" ht="15.75">
      <c r="B638" s="34"/>
      <c r="F638" s="34"/>
      <c r="J638" s="34"/>
      <c r="N638" s="34"/>
      <c r="R638" s="34"/>
      <c r="V638" s="34"/>
      <c r="Z638" s="34"/>
      <c r="AD638" s="34"/>
      <c r="AH638" s="34"/>
      <c r="AL638" s="34"/>
      <c r="AP638" s="34"/>
      <c r="AT638" s="34"/>
      <c r="AX638" s="34"/>
      <c r="BB638" s="34"/>
      <c r="BF638" s="34"/>
      <c r="BJ638" s="34"/>
      <c r="BN638" s="34"/>
      <c r="BR638" s="34"/>
    </row>
    <row r="639" spans="2:70" s="29" customFormat="1" ht="15.75">
      <c r="B639" s="34"/>
      <c r="F639" s="34"/>
      <c r="J639" s="34"/>
      <c r="N639" s="34"/>
      <c r="R639" s="34"/>
      <c r="V639" s="34"/>
      <c r="Z639" s="34"/>
      <c r="AD639" s="34"/>
      <c r="AH639" s="34"/>
      <c r="AL639" s="34"/>
      <c r="AP639" s="34"/>
      <c r="AT639" s="34"/>
      <c r="AX639" s="34"/>
      <c r="BB639" s="34"/>
      <c r="BF639" s="34"/>
      <c r="BJ639" s="34"/>
      <c r="BN639" s="34"/>
      <c r="BR639" s="34"/>
    </row>
    <row r="640" spans="2:70" s="29" customFormat="1" ht="15.75">
      <c r="B640" s="34"/>
      <c r="F640" s="34"/>
      <c r="J640" s="34"/>
      <c r="N640" s="34"/>
      <c r="R640" s="34"/>
      <c r="V640" s="34"/>
      <c r="Z640" s="34"/>
      <c r="AD640" s="34"/>
      <c r="AH640" s="34"/>
      <c r="AL640" s="34"/>
      <c r="AP640" s="34"/>
      <c r="AT640" s="34"/>
      <c r="AX640" s="34"/>
      <c r="BB640" s="34"/>
      <c r="BF640" s="34"/>
      <c r="BJ640" s="34"/>
      <c r="BN640" s="34"/>
      <c r="BR640" s="34"/>
    </row>
    <row r="641" spans="2:70" s="29" customFormat="1" ht="15.75">
      <c r="B641" s="34"/>
      <c r="F641" s="34"/>
      <c r="J641" s="34"/>
      <c r="N641" s="34"/>
      <c r="R641" s="34"/>
      <c r="V641" s="34"/>
      <c r="Z641" s="34"/>
      <c r="AD641" s="34"/>
      <c r="AH641" s="34"/>
      <c r="AL641" s="34"/>
      <c r="AP641" s="34"/>
      <c r="AT641" s="34"/>
      <c r="AX641" s="34"/>
      <c r="BB641" s="34"/>
      <c r="BF641" s="34"/>
      <c r="BJ641" s="34"/>
      <c r="BN641" s="34"/>
      <c r="BR641" s="34"/>
    </row>
    <row r="642" spans="2:70" s="29" customFormat="1" ht="15.75">
      <c r="B642" s="34"/>
      <c r="F642" s="34"/>
      <c r="J642" s="34"/>
      <c r="N642" s="34"/>
      <c r="R642" s="34"/>
      <c r="V642" s="34"/>
      <c r="Z642" s="34"/>
      <c r="AD642" s="34"/>
      <c r="AH642" s="34"/>
      <c r="AL642" s="34"/>
      <c r="AP642" s="34"/>
      <c r="AT642" s="34"/>
      <c r="AX642" s="34"/>
      <c r="BB642" s="34"/>
      <c r="BF642" s="34"/>
      <c r="BJ642" s="34"/>
      <c r="BN642" s="34"/>
      <c r="BR642" s="34"/>
    </row>
    <row r="643" spans="2:70" s="29" customFormat="1" ht="15.75">
      <c r="B643" s="34"/>
      <c r="F643" s="34"/>
      <c r="J643" s="34"/>
      <c r="N643" s="34"/>
      <c r="R643" s="34"/>
      <c r="V643" s="34"/>
      <c r="Z643" s="34"/>
      <c r="AD643" s="34"/>
      <c r="AH643" s="34"/>
      <c r="AL643" s="34"/>
      <c r="AP643" s="34"/>
      <c r="AT643" s="34"/>
      <c r="AX643" s="34"/>
      <c r="BB643" s="34"/>
      <c r="BF643" s="34"/>
      <c r="BJ643" s="34"/>
      <c r="BN643" s="34"/>
      <c r="BR643" s="34"/>
    </row>
    <row r="644" spans="2:70" s="29" customFormat="1" ht="15.75">
      <c r="B644" s="34"/>
      <c r="F644" s="34"/>
      <c r="J644" s="34"/>
      <c r="N644" s="34"/>
      <c r="R644" s="34"/>
      <c r="V644" s="34"/>
      <c r="Z644" s="34"/>
      <c r="AD644" s="34"/>
      <c r="AH644" s="34"/>
      <c r="AL644" s="34"/>
      <c r="AP644" s="34"/>
      <c r="AT644" s="34"/>
      <c r="AX644" s="34"/>
      <c r="BB644" s="34"/>
      <c r="BF644" s="34"/>
      <c r="BJ644" s="34"/>
      <c r="BN644" s="34"/>
      <c r="BR644" s="34"/>
    </row>
    <row r="645" spans="2:70" s="29" customFormat="1" ht="15.75">
      <c r="B645" s="34"/>
      <c r="F645" s="34"/>
      <c r="J645" s="34"/>
      <c r="N645" s="34"/>
      <c r="R645" s="34"/>
      <c r="V645" s="34"/>
      <c r="Z645" s="34"/>
      <c r="AD645" s="34"/>
      <c r="AH645" s="34"/>
      <c r="AL645" s="34"/>
      <c r="AP645" s="34"/>
      <c r="AT645" s="34"/>
      <c r="AX645" s="34"/>
      <c r="BB645" s="34"/>
      <c r="BF645" s="34"/>
      <c r="BJ645" s="34"/>
      <c r="BN645" s="34"/>
      <c r="BR645" s="34"/>
    </row>
    <row r="646" spans="2:70" s="29" customFormat="1" ht="15.75">
      <c r="B646" s="34"/>
      <c r="F646" s="34"/>
      <c r="J646" s="34"/>
      <c r="N646" s="34"/>
      <c r="R646" s="34"/>
      <c r="V646" s="34"/>
      <c r="Z646" s="34"/>
      <c r="AD646" s="34"/>
      <c r="AH646" s="34"/>
      <c r="AL646" s="34"/>
      <c r="AP646" s="34"/>
      <c r="AT646" s="34"/>
      <c r="AX646" s="34"/>
      <c r="BB646" s="34"/>
      <c r="BF646" s="34"/>
      <c r="BJ646" s="34"/>
      <c r="BN646" s="34"/>
      <c r="BR646" s="34"/>
    </row>
    <row r="647" spans="2:70" s="29" customFormat="1" ht="15.75">
      <c r="B647" s="34"/>
      <c r="F647" s="34"/>
      <c r="J647" s="34"/>
      <c r="N647" s="34"/>
      <c r="R647" s="34"/>
      <c r="V647" s="34"/>
      <c r="Z647" s="34"/>
      <c r="AD647" s="34"/>
      <c r="AH647" s="34"/>
      <c r="AL647" s="34"/>
      <c r="AP647" s="34"/>
      <c r="AT647" s="34"/>
      <c r="AX647" s="34"/>
      <c r="BB647" s="34"/>
      <c r="BF647" s="34"/>
      <c r="BJ647" s="34"/>
      <c r="BN647" s="34"/>
      <c r="BR647" s="34"/>
    </row>
    <row r="648" spans="2:70" s="29" customFormat="1" ht="15.75">
      <c r="B648" s="34"/>
      <c r="F648" s="34"/>
      <c r="J648" s="34"/>
      <c r="N648" s="34"/>
      <c r="R648" s="34"/>
      <c r="V648" s="34"/>
      <c r="Z648" s="34"/>
      <c r="AD648" s="34"/>
      <c r="AH648" s="34"/>
      <c r="AL648" s="34"/>
      <c r="AP648" s="34"/>
      <c r="AT648" s="34"/>
      <c r="AX648" s="34"/>
      <c r="BB648" s="34"/>
      <c r="BF648" s="34"/>
      <c r="BJ648" s="34"/>
      <c r="BN648" s="34"/>
      <c r="BR648" s="34"/>
    </row>
    <row r="649" spans="2:70" s="29" customFormat="1" ht="15.75">
      <c r="B649" s="34"/>
      <c r="F649" s="34"/>
      <c r="J649" s="34"/>
      <c r="N649" s="34"/>
      <c r="R649" s="34"/>
      <c r="V649" s="34"/>
      <c r="Z649" s="34"/>
      <c r="AD649" s="34"/>
      <c r="AH649" s="34"/>
      <c r="AL649" s="34"/>
      <c r="AP649" s="34"/>
      <c r="AT649" s="34"/>
      <c r="AX649" s="34"/>
      <c r="BB649" s="34"/>
      <c r="BF649" s="34"/>
      <c r="BJ649" s="34"/>
      <c r="BN649" s="34"/>
      <c r="BR649" s="34"/>
    </row>
    <row r="650" spans="2:70" s="29" customFormat="1" ht="15.75">
      <c r="B650" s="34"/>
      <c r="F650" s="34"/>
      <c r="J650" s="34"/>
      <c r="N650" s="34"/>
      <c r="R650" s="34"/>
      <c r="V650" s="34"/>
      <c r="Z650" s="34"/>
      <c r="AD650" s="34"/>
      <c r="AH650" s="34"/>
      <c r="AL650" s="34"/>
      <c r="AP650" s="34"/>
      <c r="AT650" s="34"/>
      <c r="AX650" s="34"/>
      <c r="BB650" s="34"/>
      <c r="BF650" s="34"/>
      <c r="BJ650" s="34"/>
      <c r="BN650" s="34"/>
      <c r="BR650" s="34"/>
    </row>
    <row r="651" spans="2:70" s="29" customFormat="1" ht="15.75">
      <c r="B651" s="34"/>
      <c r="F651" s="34"/>
      <c r="J651" s="34"/>
      <c r="N651" s="34"/>
      <c r="R651" s="34"/>
      <c r="V651" s="34"/>
      <c r="Z651" s="34"/>
      <c r="AD651" s="34"/>
      <c r="AH651" s="34"/>
      <c r="AL651" s="34"/>
      <c r="AP651" s="34"/>
      <c r="AT651" s="34"/>
      <c r="AX651" s="34"/>
      <c r="BB651" s="34"/>
      <c r="BF651" s="34"/>
      <c r="BJ651" s="34"/>
      <c r="BN651" s="34"/>
      <c r="BR651" s="34"/>
    </row>
    <row r="652" spans="2:70" s="29" customFormat="1" ht="15.75">
      <c r="B652" s="34"/>
      <c r="F652" s="34"/>
      <c r="J652" s="34"/>
      <c r="N652" s="34"/>
      <c r="R652" s="34"/>
      <c r="V652" s="34"/>
      <c r="Z652" s="34"/>
      <c r="AD652" s="34"/>
      <c r="AH652" s="34"/>
      <c r="AL652" s="34"/>
      <c r="AP652" s="34"/>
      <c r="AT652" s="34"/>
      <c r="AX652" s="34"/>
      <c r="BB652" s="34"/>
      <c r="BF652" s="34"/>
      <c r="BJ652" s="34"/>
      <c r="BN652" s="34"/>
      <c r="BR652" s="34"/>
    </row>
    <row r="653" spans="2:70" s="29" customFormat="1" ht="15.75">
      <c r="B653" s="34"/>
      <c r="F653" s="34"/>
      <c r="J653" s="34"/>
      <c r="N653" s="34"/>
      <c r="R653" s="34"/>
      <c r="V653" s="34"/>
      <c r="Z653" s="34"/>
      <c r="AD653" s="34"/>
      <c r="AH653" s="34"/>
      <c r="AL653" s="34"/>
      <c r="AP653" s="34"/>
      <c r="AT653" s="34"/>
      <c r="AX653" s="34"/>
      <c r="BB653" s="34"/>
      <c r="BF653" s="34"/>
      <c r="BJ653" s="34"/>
      <c r="BN653" s="34"/>
      <c r="BR653" s="34"/>
    </row>
    <row r="654" spans="2:70" s="29" customFormat="1" ht="15.75">
      <c r="B654" s="34"/>
      <c r="F654" s="34"/>
      <c r="J654" s="34"/>
      <c r="N654" s="34"/>
      <c r="R654" s="34"/>
      <c r="V654" s="34"/>
      <c r="Z654" s="34"/>
      <c r="AD654" s="34"/>
      <c r="AH654" s="34"/>
      <c r="AL654" s="34"/>
      <c r="AP654" s="34"/>
      <c r="AT654" s="34"/>
      <c r="AX654" s="34"/>
      <c r="BB654" s="34"/>
      <c r="BF654" s="34"/>
      <c r="BJ654" s="34"/>
      <c r="BN654" s="34"/>
      <c r="BR654" s="34"/>
    </row>
    <row r="655" spans="2:70" s="29" customFormat="1" ht="15.75">
      <c r="B655" s="34"/>
      <c r="F655" s="34"/>
      <c r="J655" s="34"/>
      <c r="N655" s="34"/>
      <c r="R655" s="34"/>
      <c r="V655" s="34"/>
      <c r="Z655" s="34"/>
      <c r="AD655" s="34"/>
      <c r="AH655" s="34"/>
      <c r="AL655" s="34"/>
      <c r="AP655" s="34"/>
      <c r="AT655" s="34"/>
      <c r="AX655" s="34"/>
      <c r="BB655" s="34"/>
      <c r="BF655" s="34"/>
      <c r="BJ655" s="34"/>
      <c r="BN655" s="34"/>
      <c r="BR655" s="34"/>
    </row>
    <row r="656" spans="2:70" s="29" customFormat="1" ht="15.75">
      <c r="B656" s="34"/>
      <c r="F656" s="34"/>
      <c r="J656" s="34"/>
      <c r="N656" s="34"/>
      <c r="R656" s="34"/>
      <c r="V656" s="34"/>
      <c r="Z656" s="34"/>
      <c r="AD656" s="34"/>
      <c r="AH656" s="34"/>
      <c r="AL656" s="34"/>
      <c r="AP656" s="34"/>
      <c r="AT656" s="34"/>
      <c r="AX656" s="34"/>
      <c r="BB656" s="34"/>
      <c r="BF656" s="34"/>
      <c r="BJ656" s="34"/>
      <c r="BN656" s="34"/>
      <c r="BR656" s="34"/>
    </row>
    <row r="657" spans="2:70" s="29" customFormat="1" ht="15.75">
      <c r="B657" s="34"/>
      <c r="F657" s="34"/>
      <c r="J657" s="34"/>
      <c r="N657" s="34"/>
      <c r="R657" s="34"/>
      <c r="V657" s="34"/>
      <c r="Z657" s="34"/>
      <c r="AD657" s="34"/>
      <c r="AH657" s="34"/>
      <c r="AL657" s="34"/>
      <c r="AP657" s="34"/>
      <c r="AT657" s="34"/>
      <c r="AX657" s="34"/>
      <c r="BB657" s="34"/>
      <c r="BF657" s="34"/>
      <c r="BJ657" s="34"/>
      <c r="BN657" s="34"/>
      <c r="BR657" s="34"/>
    </row>
    <row r="658" spans="2:70" s="29" customFormat="1" ht="15.75">
      <c r="B658" s="34"/>
      <c r="F658" s="34"/>
      <c r="J658" s="34"/>
      <c r="N658" s="34"/>
      <c r="R658" s="34"/>
      <c r="V658" s="34"/>
      <c r="Z658" s="34"/>
      <c r="AD658" s="34"/>
      <c r="AH658" s="34"/>
      <c r="AL658" s="34"/>
      <c r="AP658" s="34"/>
      <c r="AT658" s="34"/>
      <c r="AX658" s="34"/>
      <c r="BB658" s="34"/>
      <c r="BF658" s="34"/>
      <c r="BJ658" s="34"/>
      <c r="BN658" s="34"/>
      <c r="BR658" s="34"/>
    </row>
    <row r="659" spans="2:70" s="29" customFormat="1" ht="15.75">
      <c r="B659" s="34"/>
      <c r="F659" s="34"/>
      <c r="J659" s="34"/>
      <c r="N659" s="34"/>
      <c r="R659" s="34"/>
      <c r="V659" s="34"/>
      <c r="Z659" s="34"/>
      <c r="AD659" s="34"/>
      <c r="AH659" s="34"/>
      <c r="AL659" s="34"/>
      <c r="AP659" s="34"/>
      <c r="AT659" s="34"/>
      <c r="AX659" s="34"/>
      <c r="BB659" s="34"/>
      <c r="BF659" s="34"/>
      <c r="BJ659" s="34"/>
      <c r="BN659" s="34"/>
      <c r="BR659" s="34"/>
    </row>
    <row r="660" spans="2:70" s="29" customFormat="1" ht="15.75">
      <c r="B660" s="34"/>
      <c r="F660" s="34"/>
      <c r="J660" s="34"/>
      <c r="N660" s="34"/>
      <c r="R660" s="34"/>
      <c r="V660" s="34"/>
      <c r="Z660" s="34"/>
      <c r="AD660" s="34"/>
      <c r="AH660" s="34"/>
      <c r="AL660" s="34"/>
      <c r="AP660" s="34"/>
      <c r="AT660" s="34"/>
      <c r="AX660" s="34"/>
      <c r="BB660" s="34"/>
      <c r="BF660" s="34"/>
      <c r="BJ660" s="34"/>
      <c r="BN660" s="34"/>
      <c r="BR660" s="34"/>
    </row>
    <row r="661" spans="2:70" s="29" customFormat="1" ht="15.75">
      <c r="B661" s="34"/>
      <c r="F661" s="34"/>
      <c r="J661" s="34"/>
      <c r="N661" s="34"/>
      <c r="R661" s="34"/>
      <c r="V661" s="34"/>
      <c r="Z661" s="34"/>
      <c r="AD661" s="34"/>
      <c r="AH661" s="34"/>
      <c r="AL661" s="34"/>
      <c r="AP661" s="34"/>
      <c r="AT661" s="34"/>
      <c r="AX661" s="34"/>
      <c r="BB661" s="34"/>
      <c r="BF661" s="34"/>
      <c r="BJ661" s="34"/>
      <c r="BN661" s="34"/>
      <c r="BR661" s="34"/>
    </row>
    <row r="662" spans="2:70" s="29" customFormat="1" ht="15.75">
      <c r="B662" s="34"/>
      <c r="F662" s="34"/>
      <c r="J662" s="34"/>
      <c r="N662" s="34"/>
      <c r="R662" s="34"/>
      <c r="V662" s="34"/>
      <c r="Z662" s="34"/>
      <c r="AD662" s="34"/>
      <c r="AH662" s="34"/>
      <c r="AL662" s="34"/>
      <c r="AP662" s="34"/>
      <c r="AT662" s="34"/>
      <c r="AX662" s="34"/>
      <c r="BB662" s="34"/>
      <c r="BF662" s="34"/>
      <c r="BJ662" s="34"/>
      <c r="BN662" s="34"/>
      <c r="BR662" s="34"/>
    </row>
    <row r="663" spans="2:70" s="29" customFormat="1" ht="15.75">
      <c r="B663" s="34"/>
      <c r="F663" s="34"/>
      <c r="J663" s="34"/>
      <c r="N663" s="34"/>
      <c r="R663" s="34"/>
      <c r="V663" s="34"/>
      <c r="Z663" s="34"/>
      <c r="AD663" s="34"/>
      <c r="AH663" s="34"/>
      <c r="AL663" s="34"/>
      <c r="AP663" s="34"/>
      <c r="AT663" s="34"/>
      <c r="AX663" s="34"/>
      <c r="BB663" s="34"/>
      <c r="BF663" s="34"/>
      <c r="BJ663" s="34"/>
      <c r="BN663" s="34"/>
      <c r="BR663" s="34"/>
    </row>
    <row r="664" spans="2:70" s="29" customFormat="1" ht="15.75">
      <c r="B664" s="34"/>
      <c r="F664" s="34"/>
      <c r="J664" s="34"/>
      <c r="N664" s="34"/>
      <c r="R664" s="34"/>
      <c r="V664" s="34"/>
      <c r="Z664" s="34"/>
      <c r="AD664" s="34"/>
      <c r="AH664" s="34"/>
      <c r="AL664" s="34"/>
      <c r="AP664" s="34"/>
      <c r="AT664" s="34"/>
      <c r="AX664" s="34"/>
      <c r="BB664" s="34"/>
      <c r="BF664" s="34"/>
      <c r="BJ664" s="34"/>
      <c r="BN664" s="34"/>
      <c r="BR664" s="34"/>
    </row>
    <row r="665" spans="2:70" s="29" customFormat="1" ht="15.75">
      <c r="B665" s="34"/>
      <c r="F665" s="34"/>
      <c r="J665" s="34"/>
      <c r="N665" s="34"/>
      <c r="R665" s="34"/>
      <c r="V665" s="34"/>
      <c r="Z665" s="34"/>
      <c r="AD665" s="34"/>
      <c r="AH665" s="34"/>
      <c r="AL665" s="34"/>
      <c r="AP665" s="34"/>
      <c r="AT665" s="34"/>
      <c r="AX665" s="34"/>
      <c r="BB665" s="34"/>
      <c r="BF665" s="34"/>
      <c r="BJ665" s="34"/>
      <c r="BN665" s="34"/>
      <c r="BR665" s="34"/>
    </row>
    <row r="666" spans="2:70" s="29" customFormat="1" ht="15.75">
      <c r="B666" s="34"/>
      <c r="F666" s="34"/>
      <c r="J666" s="34"/>
      <c r="N666" s="34"/>
      <c r="R666" s="34"/>
      <c r="V666" s="34"/>
      <c r="Z666" s="34"/>
      <c r="AD666" s="34"/>
      <c r="AH666" s="34"/>
      <c r="AL666" s="34"/>
      <c r="AP666" s="34"/>
      <c r="AT666" s="34"/>
      <c r="AX666" s="34"/>
      <c r="BB666" s="34"/>
      <c r="BF666" s="34"/>
      <c r="BJ666" s="34"/>
      <c r="BN666" s="34"/>
      <c r="BR666" s="34"/>
    </row>
    <row r="667" spans="2:70" s="29" customFormat="1" ht="15.75">
      <c r="B667" s="34"/>
      <c r="F667" s="34"/>
      <c r="J667" s="34"/>
      <c r="N667" s="34"/>
      <c r="R667" s="34"/>
      <c r="V667" s="34"/>
      <c r="Z667" s="34"/>
      <c r="AD667" s="34"/>
      <c r="AH667" s="34"/>
      <c r="AL667" s="34"/>
      <c r="AP667" s="34"/>
      <c r="AT667" s="34"/>
      <c r="AX667" s="34"/>
      <c r="BB667" s="34"/>
      <c r="BF667" s="34"/>
      <c r="BJ667" s="34"/>
      <c r="BN667" s="34"/>
      <c r="BR667" s="34"/>
    </row>
    <row r="668" spans="2:70" s="29" customFormat="1" ht="15.75">
      <c r="B668" s="34"/>
      <c r="F668" s="34"/>
      <c r="J668" s="34"/>
      <c r="N668" s="34"/>
      <c r="R668" s="34"/>
      <c r="V668" s="34"/>
      <c r="Z668" s="34"/>
      <c r="AD668" s="34"/>
      <c r="AH668" s="34"/>
      <c r="AL668" s="34"/>
      <c r="AP668" s="34"/>
      <c r="AT668" s="34"/>
      <c r="AX668" s="34"/>
      <c r="BB668" s="34"/>
      <c r="BF668" s="34"/>
      <c r="BJ668" s="34"/>
      <c r="BN668" s="34"/>
      <c r="BR668" s="34"/>
    </row>
    <row r="669" spans="2:70" s="29" customFormat="1" ht="15.75">
      <c r="B669" s="34"/>
      <c r="F669" s="34"/>
      <c r="J669" s="34"/>
      <c r="N669" s="34"/>
      <c r="R669" s="34"/>
      <c r="V669" s="34"/>
      <c r="Z669" s="34"/>
      <c r="AD669" s="34"/>
      <c r="AH669" s="34"/>
      <c r="AL669" s="34"/>
      <c r="AP669" s="34"/>
      <c r="AT669" s="34"/>
      <c r="AX669" s="34"/>
      <c r="BB669" s="34"/>
      <c r="BF669" s="34"/>
      <c r="BJ669" s="34"/>
      <c r="BN669" s="34"/>
      <c r="BR669" s="34"/>
    </row>
    <row r="670" spans="2:70" s="29" customFormat="1" ht="15.75">
      <c r="B670" s="34"/>
      <c r="F670" s="34"/>
      <c r="J670" s="34"/>
      <c r="N670" s="34"/>
      <c r="R670" s="34"/>
      <c r="V670" s="34"/>
      <c r="Z670" s="34"/>
      <c r="AD670" s="34"/>
      <c r="AH670" s="34"/>
      <c r="AL670" s="34"/>
      <c r="AP670" s="34"/>
      <c r="AT670" s="34"/>
      <c r="AX670" s="34"/>
      <c r="BB670" s="34"/>
      <c r="BF670" s="34"/>
      <c r="BJ670" s="34"/>
      <c r="BN670" s="34"/>
      <c r="BR670" s="34"/>
    </row>
    <row r="671" spans="2:70" s="29" customFormat="1" ht="15.75">
      <c r="B671" s="34"/>
      <c r="F671" s="34"/>
      <c r="J671" s="34"/>
      <c r="N671" s="34"/>
      <c r="R671" s="34"/>
      <c r="V671" s="34"/>
      <c r="Z671" s="34"/>
      <c r="AD671" s="34"/>
      <c r="AH671" s="34"/>
      <c r="AL671" s="34"/>
      <c r="AP671" s="34"/>
      <c r="AT671" s="34"/>
      <c r="AX671" s="34"/>
      <c r="BB671" s="34"/>
      <c r="BF671" s="34"/>
      <c r="BJ671" s="34"/>
      <c r="BN671" s="34"/>
      <c r="BR671" s="34"/>
    </row>
    <row r="672" spans="2:70" s="29" customFormat="1" ht="15.75">
      <c r="B672" s="34"/>
      <c r="F672" s="34"/>
      <c r="J672" s="34"/>
      <c r="N672" s="34"/>
      <c r="R672" s="34"/>
      <c r="V672" s="34"/>
      <c r="Z672" s="34"/>
      <c r="AD672" s="34"/>
      <c r="AH672" s="34"/>
      <c r="AL672" s="34"/>
      <c r="AP672" s="34"/>
      <c r="AT672" s="34"/>
      <c r="AX672" s="34"/>
      <c r="BB672" s="34"/>
      <c r="BF672" s="34"/>
      <c r="BJ672" s="34"/>
      <c r="BN672" s="34"/>
      <c r="BR672" s="34"/>
    </row>
    <row r="673" spans="2:70" s="29" customFormat="1" ht="15.75">
      <c r="B673" s="34"/>
      <c r="F673" s="34"/>
      <c r="J673" s="34"/>
      <c r="N673" s="34"/>
      <c r="R673" s="34"/>
      <c r="V673" s="34"/>
      <c r="Z673" s="34"/>
      <c r="AD673" s="34"/>
      <c r="AH673" s="34"/>
      <c r="AL673" s="34"/>
      <c r="AP673" s="34"/>
      <c r="AT673" s="34"/>
      <c r="AX673" s="34"/>
      <c r="BB673" s="34"/>
      <c r="BF673" s="34"/>
      <c r="BJ673" s="34"/>
      <c r="BN673" s="34"/>
      <c r="BR673" s="34"/>
    </row>
    <row r="674" spans="2:70" s="29" customFormat="1" ht="15.75">
      <c r="B674" s="34"/>
      <c r="F674" s="34"/>
      <c r="J674" s="34"/>
      <c r="N674" s="34"/>
      <c r="R674" s="34"/>
      <c r="V674" s="34"/>
      <c r="Z674" s="34"/>
      <c r="AD674" s="34"/>
      <c r="AH674" s="34"/>
      <c r="AL674" s="34"/>
      <c r="AP674" s="34"/>
      <c r="AT674" s="34"/>
      <c r="AX674" s="34"/>
      <c r="BB674" s="34"/>
      <c r="BF674" s="34"/>
      <c r="BJ674" s="34"/>
      <c r="BN674" s="34"/>
      <c r="BR674" s="34"/>
    </row>
    <row r="675" spans="2:70" s="29" customFormat="1" ht="15.75">
      <c r="B675" s="34"/>
      <c r="F675" s="34"/>
      <c r="J675" s="34"/>
      <c r="N675" s="34"/>
      <c r="R675" s="34"/>
      <c r="V675" s="34"/>
      <c r="Z675" s="34"/>
      <c r="AD675" s="34"/>
      <c r="AH675" s="34"/>
      <c r="AL675" s="34"/>
      <c r="AP675" s="34"/>
      <c r="AT675" s="34"/>
      <c r="AX675" s="34"/>
      <c r="BB675" s="34"/>
      <c r="BF675" s="34"/>
      <c r="BJ675" s="34"/>
      <c r="BN675" s="34"/>
      <c r="BR675" s="34"/>
    </row>
    <row r="676" spans="2:70" s="29" customFormat="1" ht="15.75">
      <c r="B676" s="34"/>
      <c r="F676" s="34"/>
      <c r="J676" s="34"/>
      <c r="N676" s="34"/>
      <c r="R676" s="34"/>
      <c r="V676" s="34"/>
      <c r="Z676" s="34"/>
      <c r="AD676" s="34"/>
      <c r="AH676" s="34"/>
      <c r="AL676" s="34"/>
      <c r="AP676" s="34"/>
      <c r="AT676" s="34"/>
      <c r="AX676" s="34"/>
      <c r="BB676" s="34"/>
      <c r="BF676" s="34"/>
      <c r="BJ676" s="34"/>
      <c r="BN676" s="34"/>
      <c r="BR676" s="34"/>
    </row>
    <row r="677" spans="2:70" s="29" customFormat="1" ht="15.75">
      <c r="B677" s="34"/>
      <c r="F677" s="34"/>
      <c r="J677" s="34"/>
      <c r="N677" s="34"/>
      <c r="R677" s="34"/>
      <c r="V677" s="34"/>
      <c r="Z677" s="34"/>
      <c r="AD677" s="34"/>
      <c r="AH677" s="34"/>
      <c r="AL677" s="34"/>
      <c r="AP677" s="34"/>
      <c r="AT677" s="34"/>
      <c r="AX677" s="34"/>
      <c r="BB677" s="34"/>
      <c r="BF677" s="34"/>
      <c r="BJ677" s="34"/>
      <c r="BN677" s="34"/>
      <c r="BR677" s="34"/>
    </row>
    <row r="678" spans="2:70" s="29" customFormat="1" ht="15.75">
      <c r="B678" s="34"/>
      <c r="F678" s="34"/>
      <c r="J678" s="34"/>
      <c r="N678" s="34"/>
      <c r="R678" s="34"/>
      <c r="V678" s="34"/>
      <c r="Z678" s="34"/>
      <c r="AD678" s="34"/>
      <c r="AH678" s="34"/>
      <c r="AL678" s="34"/>
      <c r="AP678" s="34"/>
      <c r="AT678" s="34"/>
      <c r="AX678" s="34"/>
      <c r="BB678" s="34"/>
      <c r="BF678" s="34"/>
      <c r="BJ678" s="34"/>
      <c r="BN678" s="34"/>
      <c r="BR678" s="34"/>
    </row>
    <row r="679" spans="2:70" s="29" customFormat="1" ht="15.75">
      <c r="B679" s="34"/>
      <c r="F679" s="34"/>
      <c r="J679" s="34"/>
      <c r="N679" s="34"/>
      <c r="R679" s="34"/>
      <c r="V679" s="34"/>
      <c r="Z679" s="34"/>
      <c r="AD679" s="34"/>
      <c r="AH679" s="34"/>
      <c r="AL679" s="34"/>
      <c r="AP679" s="34"/>
      <c r="AT679" s="34"/>
      <c r="AX679" s="34"/>
      <c r="BB679" s="34"/>
      <c r="BF679" s="34"/>
      <c r="BJ679" s="34"/>
      <c r="BN679" s="34"/>
      <c r="BR679" s="34"/>
    </row>
    <row r="680" spans="2:70" s="29" customFormat="1" ht="15.75">
      <c r="B680" s="34"/>
      <c r="F680" s="34"/>
      <c r="J680" s="34"/>
      <c r="N680" s="34"/>
      <c r="R680" s="34"/>
      <c r="V680" s="34"/>
      <c r="Z680" s="34"/>
      <c r="AD680" s="34"/>
      <c r="AH680" s="34"/>
      <c r="AL680" s="34"/>
      <c r="AP680" s="34"/>
      <c r="AT680" s="34"/>
      <c r="AX680" s="34"/>
      <c r="BB680" s="34"/>
      <c r="BF680" s="34"/>
      <c r="BJ680" s="34"/>
      <c r="BN680" s="34"/>
      <c r="BR680" s="34"/>
    </row>
    <row r="681" spans="2:70" s="29" customFormat="1" ht="15.75">
      <c r="B681" s="34"/>
      <c r="F681" s="34"/>
      <c r="J681" s="34"/>
      <c r="N681" s="34"/>
      <c r="R681" s="34"/>
      <c r="V681" s="34"/>
      <c r="Z681" s="34"/>
      <c r="AD681" s="34"/>
      <c r="AH681" s="34"/>
      <c r="AL681" s="34"/>
      <c r="AP681" s="34"/>
      <c r="AT681" s="34"/>
      <c r="AX681" s="34"/>
      <c r="BB681" s="34"/>
      <c r="BF681" s="34"/>
      <c r="BJ681" s="34"/>
      <c r="BN681" s="34"/>
      <c r="BR681" s="34"/>
    </row>
    <row r="682" spans="2:70" s="29" customFormat="1" ht="15.75">
      <c r="B682" s="34"/>
      <c r="F682" s="34"/>
      <c r="J682" s="34"/>
      <c r="N682" s="34"/>
      <c r="R682" s="34"/>
      <c r="V682" s="34"/>
      <c r="Z682" s="34"/>
      <c r="AD682" s="34"/>
      <c r="AH682" s="34"/>
      <c r="AL682" s="34"/>
      <c r="AP682" s="34"/>
      <c r="AT682" s="34"/>
      <c r="AX682" s="34"/>
      <c r="BB682" s="34"/>
      <c r="BF682" s="34"/>
      <c r="BJ682" s="34"/>
      <c r="BN682" s="34"/>
      <c r="BR682" s="34"/>
    </row>
    <row r="683" spans="2:70" s="29" customFormat="1" ht="15.75">
      <c r="B683" s="34"/>
      <c r="F683" s="34"/>
      <c r="J683" s="34"/>
      <c r="N683" s="34"/>
      <c r="R683" s="34"/>
      <c r="V683" s="34"/>
      <c r="Z683" s="34"/>
      <c r="AD683" s="34"/>
      <c r="AH683" s="34"/>
      <c r="AL683" s="34"/>
      <c r="AP683" s="34"/>
      <c r="AT683" s="34"/>
      <c r="AX683" s="34"/>
      <c r="BB683" s="34"/>
      <c r="BF683" s="34"/>
      <c r="BJ683" s="34"/>
      <c r="BN683" s="34"/>
      <c r="BR683" s="34"/>
    </row>
    <row r="684" spans="2:70" s="29" customFormat="1" ht="15.75">
      <c r="B684" s="34"/>
      <c r="F684" s="34"/>
      <c r="J684" s="34"/>
      <c r="N684" s="34"/>
      <c r="R684" s="34"/>
      <c r="V684" s="34"/>
      <c r="Z684" s="34"/>
      <c r="AD684" s="34"/>
      <c r="AH684" s="34"/>
      <c r="AL684" s="34"/>
      <c r="AP684" s="34"/>
      <c r="AT684" s="34"/>
      <c r="AX684" s="34"/>
      <c r="BB684" s="34"/>
      <c r="BF684" s="34"/>
      <c r="BJ684" s="34"/>
      <c r="BN684" s="34"/>
      <c r="BR684" s="34"/>
    </row>
    <row r="685" spans="2:70" s="29" customFormat="1" ht="15.75">
      <c r="B685" s="34"/>
      <c r="F685" s="34"/>
      <c r="J685" s="34"/>
      <c r="N685" s="34"/>
      <c r="R685" s="34"/>
      <c r="V685" s="34"/>
      <c r="Z685" s="34"/>
      <c r="AD685" s="34"/>
      <c r="AH685" s="34"/>
      <c r="AL685" s="34"/>
      <c r="AP685" s="34"/>
      <c r="AT685" s="34"/>
      <c r="AX685" s="34"/>
      <c r="BB685" s="34"/>
      <c r="BF685" s="34"/>
      <c r="BJ685" s="34"/>
      <c r="BN685" s="34"/>
      <c r="BR685" s="34"/>
    </row>
    <row r="686" spans="2:70" s="29" customFormat="1" ht="15.75">
      <c r="B686" s="34"/>
      <c r="F686" s="34"/>
      <c r="J686" s="34"/>
      <c r="N686" s="34"/>
      <c r="R686" s="34"/>
      <c r="V686" s="34"/>
      <c r="Z686" s="34"/>
      <c r="AD686" s="34"/>
      <c r="AH686" s="34"/>
      <c r="AL686" s="34"/>
      <c r="AP686" s="34"/>
      <c r="AT686" s="34"/>
      <c r="AX686" s="34"/>
      <c r="BB686" s="34"/>
      <c r="BF686" s="34"/>
      <c r="BJ686" s="34"/>
      <c r="BN686" s="34"/>
      <c r="BR686" s="34"/>
    </row>
    <row r="687" spans="2:70" s="29" customFormat="1" ht="15.75">
      <c r="B687" s="34"/>
      <c r="F687" s="34"/>
      <c r="J687" s="34"/>
      <c r="N687" s="34"/>
      <c r="R687" s="34"/>
      <c r="V687" s="34"/>
      <c r="Z687" s="34"/>
      <c r="AD687" s="34"/>
      <c r="AH687" s="34"/>
      <c r="AL687" s="34"/>
      <c r="AP687" s="34"/>
      <c r="AT687" s="34"/>
      <c r="AX687" s="34"/>
      <c r="BB687" s="34"/>
      <c r="BF687" s="34"/>
      <c r="BJ687" s="34"/>
      <c r="BN687" s="34"/>
      <c r="BR687" s="34"/>
    </row>
    <row r="688" spans="2:70" s="29" customFormat="1" ht="15.75">
      <c r="B688" s="34"/>
      <c r="F688" s="34"/>
      <c r="J688" s="34"/>
      <c r="N688" s="34"/>
      <c r="R688" s="34"/>
      <c r="V688" s="34"/>
      <c r="Z688" s="34"/>
      <c r="AD688" s="34"/>
      <c r="AH688" s="34"/>
      <c r="AL688" s="34"/>
      <c r="AP688" s="34"/>
      <c r="AT688" s="34"/>
      <c r="AX688" s="34"/>
      <c r="BB688" s="34"/>
      <c r="BF688" s="34"/>
      <c r="BJ688" s="34"/>
      <c r="BN688" s="34"/>
      <c r="BR688" s="34"/>
    </row>
    <row r="689" spans="2:70" s="29" customFormat="1" ht="15.75">
      <c r="B689" s="34"/>
      <c r="F689" s="34"/>
      <c r="J689" s="34"/>
      <c r="N689" s="34"/>
      <c r="R689" s="34"/>
      <c r="V689" s="34"/>
      <c r="Z689" s="34"/>
      <c r="AD689" s="34"/>
      <c r="AH689" s="34"/>
      <c r="AL689" s="34"/>
      <c r="AP689" s="34"/>
      <c r="AT689" s="34"/>
      <c r="AX689" s="34"/>
      <c r="BB689" s="34"/>
      <c r="BF689" s="34"/>
      <c r="BJ689" s="34"/>
      <c r="BN689" s="34"/>
      <c r="BR689" s="34"/>
    </row>
    <row r="690" spans="2:70" s="29" customFormat="1" ht="15.75">
      <c r="B690" s="34"/>
      <c r="F690" s="34"/>
      <c r="J690" s="34"/>
      <c r="N690" s="34"/>
      <c r="R690" s="34"/>
      <c r="V690" s="34"/>
      <c r="Z690" s="34"/>
      <c r="AD690" s="34"/>
      <c r="AH690" s="34"/>
      <c r="AL690" s="34"/>
      <c r="AP690" s="34"/>
      <c r="AT690" s="34"/>
      <c r="AX690" s="34"/>
      <c r="BB690" s="34"/>
      <c r="BF690" s="34"/>
      <c r="BJ690" s="34"/>
      <c r="BN690" s="34"/>
      <c r="BR690" s="34"/>
    </row>
    <row r="691" spans="2:70" s="29" customFormat="1" ht="15.75">
      <c r="B691" s="34"/>
      <c r="F691" s="34"/>
      <c r="J691" s="34"/>
      <c r="N691" s="34"/>
      <c r="R691" s="34"/>
      <c r="V691" s="34"/>
      <c r="Z691" s="34"/>
      <c r="AD691" s="34"/>
      <c r="AH691" s="34"/>
      <c r="AL691" s="34"/>
      <c r="AP691" s="34"/>
      <c r="AT691" s="34"/>
      <c r="AX691" s="34"/>
      <c r="BB691" s="34"/>
      <c r="BF691" s="34"/>
      <c r="BJ691" s="34"/>
      <c r="BN691" s="34"/>
      <c r="BR691" s="34"/>
    </row>
    <row r="692" spans="2:70" s="29" customFormat="1" ht="15.75">
      <c r="B692" s="34"/>
      <c r="F692" s="34"/>
      <c r="J692" s="34"/>
      <c r="N692" s="34"/>
      <c r="R692" s="34"/>
      <c r="V692" s="34"/>
      <c r="Z692" s="34"/>
      <c r="AD692" s="34"/>
      <c r="AH692" s="34"/>
      <c r="AL692" s="34"/>
      <c r="AP692" s="34"/>
      <c r="AT692" s="34"/>
      <c r="AX692" s="34"/>
      <c r="BB692" s="34"/>
      <c r="BF692" s="34"/>
      <c r="BJ692" s="34"/>
      <c r="BN692" s="34"/>
      <c r="BR692" s="34"/>
    </row>
    <row r="693" spans="2:70" s="29" customFormat="1" ht="15.75">
      <c r="B693" s="34"/>
      <c r="F693" s="34"/>
      <c r="J693" s="34"/>
      <c r="N693" s="34"/>
      <c r="R693" s="34"/>
      <c r="V693" s="34"/>
      <c r="Z693" s="34"/>
      <c r="AD693" s="34"/>
      <c r="AH693" s="34"/>
      <c r="AL693" s="34"/>
      <c r="AP693" s="34"/>
      <c r="AT693" s="34"/>
      <c r="AX693" s="34"/>
      <c r="BB693" s="34"/>
      <c r="BF693" s="34"/>
      <c r="BJ693" s="34"/>
      <c r="BN693" s="34"/>
      <c r="BR693" s="34"/>
    </row>
    <row r="694" spans="2:70" s="29" customFormat="1" ht="15.75">
      <c r="B694" s="34"/>
      <c r="F694" s="34"/>
      <c r="J694" s="34"/>
      <c r="N694" s="34"/>
      <c r="R694" s="34"/>
      <c r="V694" s="34"/>
      <c r="Z694" s="34"/>
      <c r="AD694" s="34"/>
      <c r="AH694" s="34"/>
      <c r="AL694" s="34"/>
      <c r="AP694" s="34"/>
      <c r="AT694" s="34"/>
      <c r="AX694" s="34"/>
      <c r="BB694" s="34"/>
      <c r="BF694" s="34"/>
      <c r="BJ694" s="34"/>
      <c r="BN694" s="34"/>
      <c r="BR694" s="34"/>
    </row>
    <row r="695" spans="2:70" s="29" customFormat="1" ht="15.75">
      <c r="B695" s="34"/>
      <c r="F695" s="34"/>
      <c r="J695" s="34"/>
      <c r="N695" s="34"/>
      <c r="R695" s="34"/>
      <c r="V695" s="34"/>
      <c r="Z695" s="34"/>
      <c r="AD695" s="34"/>
      <c r="AH695" s="34"/>
      <c r="AL695" s="34"/>
      <c r="AP695" s="34"/>
      <c r="AT695" s="34"/>
      <c r="AX695" s="34"/>
      <c r="BB695" s="34"/>
      <c r="BF695" s="34"/>
      <c r="BJ695" s="34"/>
      <c r="BN695" s="34"/>
      <c r="BR695" s="34"/>
    </row>
    <row r="696" spans="2:70" s="29" customFormat="1" ht="15.75">
      <c r="B696" s="34"/>
      <c r="F696" s="34"/>
      <c r="J696" s="34"/>
      <c r="N696" s="34"/>
      <c r="R696" s="34"/>
      <c r="V696" s="34"/>
      <c r="Z696" s="34"/>
      <c r="AD696" s="34"/>
      <c r="AH696" s="34"/>
      <c r="AL696" s="34"/>
      <c r="AP696" s="34"/>
      <c r="AT696" s="34"/>
      <c r="AX696" s="34"/>
      <c r="BB696" s="34"/>
      <c r="BF696" s="34"/>
      <c r="BJ696" s="34"/>
      <c r="BN696" s="34"/>
      <c r="BR696" s="34"/>
    </row>
    <row r="697" spans="2:70" s="29" customFormat="1" ht="15.75">
      <c r="B697" s="34"/>
      <c r="F697" s="34"/>
      <c r="J697" s="34"/>
      <c r="N697" s="34"/>
      <c r="R697" s="34"/>
      <c r="V697" s="34"/>
      <c r="Z697" s="34"/>
      <c r="AD697" s="34"/>
      <c r="AH697" s="34"/>
      <c r="AL697" s="34"/>
      <c r="AP697" s="34"/>
      <c r="AT697" s="34"/>
      <c r="AX697" s="34"/>
      <c r="BB697" s="34"/>
      <c r="BF697" s="34"/>
      <c r="BJ697" s="34"/>
      <c r="BN697" s="34"/>
      <c r="BR697" s="34"/>
    </row>
    <row r="698" spans="2:70" s="29" customFormat="1" ht="15.75">
      <c r="B698" s="34"/>
      <c r="F698" s="34"/>
      <c r="J698" s="34"/>
      <c r="N698" s="34"/>
      <c r="R698" s="34"/>
      <c r="V698" s="34"/>
      <c r="Z698" s="34"/>
      <c r="AD698" s="34"/>
      <c r="AH698" s="34"/>
      <c r="AL698" s="34"/>
      <c r="AP698" s="34"/>
      <c r="AT698" s="34"/>
      <c r="AX698" s="34"/>
      <c r="BB698" s="34"/>
      <c r="BF698" s="34"/>
      <c r="BJ698" s="34"/>
      <c r="BN698" s="34"/>
      <c r="BR698" s="34"/>
    </row>
    <row r="699" spans="2:70" s="29" customFormat="1" ht="15.75">
      <c r="B699" s="34"/>
      <c r="F699" s="34"/>
      <c r="J699" s="34"/>
      <c r="N699" s="34"/>
      <c r="R699" s="34"/>
      <c r="V699" s="34"/>
      <c r="Z699" s="34"/>
      <c r="AD699" s="34"/>
      <c r="AH699" s="34"/>
      <c r="AL699" s="34"/>
      <c r="AP699" s="34"/>
      <c r="AT699" s="34"/>
      <c r="AX699" s="34"/>
      <c r="BB699" s="34"/>
      <c r="BF699" s="34"/>
      <c r="BJ699" s="34"/>
      <c r="BN699" s="34"/>
      <c r="BR699" s="34"/>
    </row>
    <row r="700" spans="2:70" s="29" customFormat="1" ht="15.75">
      <c r="B700" s="34"/>
      <c r="F700" s="34"/>
      <c r="J700" s="34"/>
      <c r="N700" s="34"/>
      <c r="R700" s="34"/>
      <c r="V700" s="34"/>
      <c r="Z700" s="34"/>
      <c r="AD700" s="34"/>
      <c r="AH700" s="34"/>
      <c r="AL700" s="34"/>
      <c r="AP700" s="34"/>
      <c r="AT700" s="34"/>
      <c r="AX700" s="34"/>
      <c r="BB700" s="34"/>
      <c r="BF700" s="34"/>
      <c r="BJ700" s="34"/>
      <c r="BN700" s="34"/>
      <c r="BR700" s="34"/>
    </row>
    <row r="701" spans="2:70" s="29" customFormat="1" ht="15.75">
      <c r="B701" s="34"/>
      <c r="F701" s="34"/>
      <c r="J701" s="34"/>
      <c r="N701" s="34"/>
      <c r="R701" s="34"/>
      <c r="V701" s="34"/>
      <c r="Z701" s="34"/>
      <c r="AD701" s="34"/>
      <c r="AH701" s="34"/>
      <c r="AL701" s="34"/>
      <c r="AP701" s="34"/>
      <c r="AT701" s="34"/>
      <c r="AX701" s="34"/>
      <c r="BB701" s="34"/>
      <c r="BF701" s="34"/>
      <c r="BJ701" s="34"/>
      <c r="BN701" s="34"/>
      <c r="BR701" s="34"/>
    </row>
    <row r="702" spans="2:70" s="29" customFormat="1" ht="15.75">
      <c r="B702" s="34"/>
      <c r="F702" s="34"/>
      <c r="J702" s="34"/>
      <c r="N702" s="34"/>
      <c r="R702" s="34"/>
      <c r="V702" s="34"/>
      <c r="Z702" s="34"/>
      <c r="AD702" s="34"/>
      <c r="AH702" s="34"/>
      <c r="AL702" s="34"/>
      <c r="AP702" s="34"/>
      <c r="AT702" s="34"/>
      <c r="AX702" s="34"/>
      <c r="BB702" s="34"/>
      <c r="BF702" s="34"/>
      <c r="BJ702" s="34"/>
      <c r="BN702" s="34"/>
      <c r="BR702" s="34"/>
    </row>
    <row r="703" spans="2:70" s="29" customFormat="1" ht="15.75">
      <c r="B703" s="34"/>
      <c r="F703" s="34"/>
      <c r="J703" s="34"/>
      <c r="N703" s="34"/>
      <c r="R703" s="34"/>
      <c r="V703" s="34"/>
      <c r="Z703" s="34"/>
      <c r="AD703" s="34"/>
      <c r="AH703" s="34"/>
      <c r="AL703" s="34"/>
      <c r="AP703" s="34"/>
      <c r="AT703" s="34"/>
      <c r="AX703" s="34"/>
      <c r="BB703" s="34"/>
      <c r="BF703" s="34"/>
      <c r="BJ703" s="34"/>
      <c r="BN703" s="34"/>
      <c r="BR703" s="34"/>
    </row>
    <row r="704" spans="2:70" s="29" customFormat="1" ht="15.75">
      <c r="B704" s="34"/>
      <c r="F704" s="34"/>
      <c r="J704" s="34"/>
      <c r="N704" s="34"/>
      <c r="R704" s="34"/>
      <c r="V704" s="34"/>
      <c r="Z704" s="34"/>
      <c r="AD704" s="34"/>
      <c r="AH704" s="34"/>
      <c r="AL704" s="34"/>
      <c r="AP704" s="34"/>
      <c r="AT704" s="34"/>
      <c r="AX704" s="34"/>
      <c r="BB704" s="34"/>
      <c r="BF704" s="34"/>
      <c r="BJ704" s="34"/>
      <c r="BN704" s="34"/>
      <c r="BR704" s="34"/>
    </row>
    <row r="705" spans="2:70" s="29" customFormat="1" ht="15.75">
      <c r="B705" s="34"/>
      <c r="F705" s="34"/>
      <c r="J705" s="34"/>
      <c r="N705" s="34"/>
      <c r="R705" s="34"/>
      <c r="V705" s="34"/>
      <c r="Z705" s="34"/>
      <c r="AD705" s="34"/>
      <c r="AH705" s="34"/>
      <c r="AL705" s="34"/>
      <c r="AP705" s="34"/>
      <c r="AT705" s="34"/>
      <c r="AX705" s="34"/>
      <c r="BB705" s="34"/>
      <c r="BF705" s="34"/>
      <c r="BJ705" s="34"/>
      <c r="BN705" s="34"/>
      <c r="BR705" s="34"/>
    </row>
    <row r="706" spans="2:70" s="29" customFormat="1" ht="15.75">
      <c r="B706" s="34"/>
      <c r="F706" s="34"/>
      <c r="J706" s="34"/>
      <c r="N706" s="34"/>
      <c r="R706" s="34"/>
      <c r="V706" s="34"/>
      <c r="Z706" s="34"/>
      <c r="AD706" s="34"/>
      <c r="AH706" s="34"/>
      <c r="AL706" s="34"/>
      <c r="AP706" s="34"/>
      <c r="AT706" s="34"/>
      <c r="AX706" s="34"/>
      <c r="BB706" s="34"/>
      <c r="BF706" s="34"/>
      <c r="BJ706" s="34"/>
      <c r="BN706" s="34"/>
      <c r="BR706" s="34"/>
    </row>
    <row r="707" spans="2:70" s="29" customFormat="1" ht="15.75">
      <c r="B707" s="34"/>
      <c r="F707" s="34"/>
      <c r="J707" s="34"/>
      <c r="N707" s="34"/>
      <c r="R707" s="34"/>
      <c r="V707" s="34"/>
      <c r="Z707" s="34"/>
      <c r="AD707" s="34"/>
      <c r="AH707" s="34"/>
      <c r="AL707" s="34"/>
      <c r="AP707" s="34"/>
      <c r="AT707" s="34"/>
      <c r="AX707" s="34"/>
      <c r="BB707" s="34"/>
      <c r="BF707" s="34"/>
      <c r="BJ707" s="34"/>
      <c r="BN707" s="34"/>
      <c r="BR707" s="34"/>
    </row>
    <row r="708" spans="2:70" s="29" customFormat="1" ht="15.75">
      <c r="B708" s="34"/>
      <c r="F708" s="34"/>
      <c r="J708" s="34"/>
      <c r="N708" s="34"/>
      <c r="R708" s="34"/>
      <c r="V708" s="34"/>
      <c r="Z708" s="34"/>
      <c r="AD708" s="34"/>
      <c r="AH708" s="34"/>
      <c r="AL708" s="34"/>
      <c r="AP708" s="34"/>
      <c r="AT708" s="34"/>
      <c r="AX708" s="34"/>
      <c r="BB708" s="34"/>
      <c r="BF708" s="34"/>
      <c r="BJ708" s="34"/>
      <c r="BN708" s="34"/>
      <c r="BR708" s="34"/>
    </row>
    <row r="709" spans="2:70" s="29" customFormat="1" ht="15.75">
      <c r="B709" s="34"/>
      <c r="F709" s="34"/>
      <c r="J709" s="34"/>
      <c r="N709" s="34"/>
      <c r="R709" s="34"/>
      <c r="V709" s="34"/>
      <c r="Z709" s="34"/>
      <c r="AD709" s="34"/>
      <c r="AH709" s="34"/>
      <c r="AL709" s="34"/>
      <c r="AP709" s="34"/>
      <c r="AT709" s="34"/>
      <c r="AX709" s="34"/>
      <c r="BB709" s="34"/>
      <c r="BF709" s="34"/>
      <c r="BJ709" s="34"/>
      <c r="BN709" s="34"/>
      <c r="BR709" s="34"/>
    </row>
    <row r="710" spans="2:70" s="29" customFormat="1" ht="15.75">
      <c r="B710" s="34"/>
      <c r="F710" s="34"/>
      <c r="J710" s="34"/>
      <c r="N710" s="34"/>
      <c r="R710" s="34"/>
      <c r="V710" s="34"/>
      <c r="Z710" s="34"/>
      <c r="AD710" s="34"/>
      <c r="AH710" s="34"/>
      <c r="AL710" s="34"/>
      <c r="AP710" s="34"/>
      <c r="AT710" s="34"/>
      <c r="AX710" s="34"/>
      <c r="BB710" s="34"/>
      <c r="BF710" s="34"/>
      <c r="BJ710" s="34"/>
      <c r="BN710" s="34"/>
      <c r="BR710" s="34"/>
    </row>
    <row r="711" spans="2:70" s="29" customFormat="1" ht="15.75">
      <c r="B711" s="34"/>
      <c r="F711" s="34"/>
      <c r="J711" s="34"/>
      <c r="N711" s="34"/>
      <c r="R711" s="34"/>
      <c r="V711" s="34"/>
      <c r="Z711" s="34"/>
      <c r="AD711" s="34"/>
      <c r="AH711" s="34"/>
      <c r="AL711" s="34"/>
      <c r="AP711" s="34"/>
      <c r="AT711" s="34"/>
      <c r="AX711" s="34"/>
      <c r="BB711" s="34"/>
      <c r="BF711" s="34"/>
      <c r="BJ711" s="34"/>
      <c r="BN711" s="34"/>
      <c r="BR711" s="34"/>
    </row>
    <row r="712" spans="2:70" s="29" customFormat="1" ht="15.75">
      <c r="B712" s="34"/>
      <c r="F712" s="34"/>
      <c r="J712" s="34"/>
      <c r="N712" s="34"/>
      <c r="R712" s="34"/>
      <c r="V712" s="34"/>
      <c r="Z712" s="34"/>
      <c r="AD712" s="34"/>
      <c r="AH712" s="34"/>
      <c r="AL712" s="34"/>
      <c r="AP712" s="34"/>
      <c r="AT712" s="34"/>
      <c r="AX712" s="34"/>
      <c r="BB712" s="34"/>
      <c r="BF712" s="34"/>
      <c r="BJ712" s="34"/>
      <c r="BN712" s="34"/>
      <c r="BR712" s="34"/>
    </row>
    <row r="713" spans="2:70" s="29" customFormat="1" ht="15.75">
      <c r="B713" s="34"/>
      <c r="F713" s="34"/>
      <c r="J713" s="34"/>
      <c r="N713" s="34"/>
      <c r="R713" s="34"/>
      <c r="V713" s="34"/>
      <c r="Z713" s="34"/>
      <c r="AD713" s="34"/>
      <c r="AH713" s="34"/>
      <c r="AL713" s="34"/>
      <c r="AP713" s="34"/>
      <c r="AT713" s="34"/>
      <c r="AX713" s="34"/>
      <c r="BB713" s="34"/>
      <c r="BF713" s="34"/>
      <c r="BJ713" s="34"/>
      <c r="BN713" s="34"/>
      <c r="BR713" s="34"/>
    </row>
    <row r="714" spans="2:70" s="29" customFormat="1" ht="15.75">
      <c r="B714" s="34"/>
      <c r="F714" s="34"/>
      <c r="J714" s="34"/>
      <c r="N714" s="34"/>
      <c r="R714" s="34"/>
      <c r="V714" s="34"/>
      <c r="Z714" s="34"/>
      <c r="AD714" s="34"/>
      <c r="AH714" s="34"/>
      <c r="AL714" s="34"/>
      <c r="AP714" s="34"/>
      <c r="AT714" s="34"/>
      <c r="AX714" s="34"/>
      <c r="BB714" s="34"/>
      <c r="BF714" s="34"/>
      <c r="BJ714" s="34"/>
      <c r="BN714" s="34"/>
      <c r="BR714" s="34"/>
    </row>
    <row r="715" spans="2:70" s="29" customFormat="1" ht="15.75">
      <c r="B715" s="34"/>
      <c r="F715" s="34"/>
      <c r="J715" s="34"/>
      <c r="N715" s="34"/>
      <c r="R715" s="34"/>
      <c r="V715" s="34"/>
      <c r="Z715" s="34"/>
      <c r="AD715" s="34"/>
      <c r="AH715" s="34"/>
      <c r="AL715" s="34"/>
      <c r="AP715" s="34"/>
      <c r="AT715" s="34"/>
      <c r="AX715" s="34"/>
      <c r="BB715" s="34"/>
      <c r="BF715" s="34"/>
      <c r="BJ715" s="34"/>
      <c r="BN715" s="34"/>
      <c r="BR715" s="34"/>
    </row>
    <row r="716" spans="2:70" s="29" customFormat="1" ht="15.75">
      <c r="B716" s="34"/>
      <c r="F716" s="34"/>
      <c r="J716" s="34"/>
      <c r="N716" s="34"/>
      <c r="R716" s="34"/>
      <c r="V716" s="34"/>
      <c r="Z716" s="34"/>
      <c r="AD716" s="34"/>
      <c r="AH716" s="34"/>
      <c r="AL716" s="34"/>
      <c r="AP716" s="34"/>
      <c r="AT716" s="34"/>
      <c r="AX716" s="34"/>
      <c r="BB716" s="34"/>
      <c r="BF716" s="34"/>
      <c r="BJ716" s="34"/>
      <c r="BN716" s="34"/>
      <c r="BR716" s="34"/>
    </row>
    <row r="717" spans="2:70" s="29" customFormat="1" ht="15.75">
      <c r="B717" s="34"/>
      <c r="F717" s="34"/>
      <c r="J717" s="34"/>
      <c r="N717" s="34"/>
      <c r="R717" s="34"/>
      <c r="V717" s="34"/>
      <c r="Z717" s="34"/>
      <c r="AD717" s="34"/>
      <c r="AH717" s="34"/>
      <c r="AL717" s="34"/>
      <c r="AP717" s="34"/>
      <c r="AT717" s="34"/>
      <c r="AX717" s="34"/>
      <c r="BB717" s="34"/>
      <c r="BF717" s="34"/>
      <c r="BJ717" s="34"/>
      <c r="BN717" s="34"/>
      <c r="BR717" s="34"/>
    </row>
    <row r="718" spans="2:70" s="29" customFormat="1" ht="15.75">
      <c r="B718" s="34"/>
      <c r="F718" s="34"/>
      <c r="J718" s="34"/>
      <c r="N718" s="34"/>
      <c r="R718" s="34"/>
      <c r="V718" s="34"/>
      <c r="Z718" s="34"/>
      <c r="AD718" s="34"/>
      <c r="AH718" s="34"/>
      <c r="AL718" s="34"/>
      <c r="AP718" s="34"/>
      <c r="AT718" s="34"/>
      <c r="AX718" s="34"/>
      <c r="BB718" s="34"/>
      <c r="BF718" s="34"/>
      <c r="BJ718" s="34"/>
      <c r="BN718" s="34"/>
      <c r="BR718" s="34"/>
    </row>
    <row r="719" spans="2:70" s="29" customFormat="1" ht="15.75">
      <c r="B719" s="34"/>
      <c r="F719" s="34"/>
      <c r="J719" s="34"/>
      <c r="N719" s="34"/>
      <c r="R719" s="34"/>
      <c r="V719" s="34"/>
      <c r="Z719" s="34"/>
      <c r="AD719" s="34"/>
      <c r="AH719" s="34"/>
      <c r="AL719" s="34"/>
      <c r="AP719" s="34"/>
      <c r="AT719" s="34"/>
      <c r="AX719" s="34"/>
      <c r="BB719" s="34"/>
      <c r="BF719" s="34"/>
      <c r="BJ719" s="34"/>
      <c r="BN719" s="34"/>
      <c r="BR719" s="34"/>
    </row>
    <row r="720" spans="2:70" s="29" customFormat="1" ht="15.75">
      <c r="B720" s="34"/>
      <c r="F720" s="34"/>
      <c r="J720" s="34"/>
      <c r="N720" s="34"/>
      <c r="R720" s="34"/>
      <c r="V720" s="34"/>
      <c r="Z720" s="34"/>
      <c r="AD720" s="34"/>
      <c r="AH720" s="34"/>
      <c r="AL720" s="34"/>
      <c r="AP720" s="34"/>
      <c r="AT720" s="34"/>
      <c r="AX720" s="34"/>
      <c r="BB720" s="34"/>
      <c r="BF720" s="34"/>
      <c r="BJ720" s="34"/>
      <c r="BN720" s="34"/>
      <c r="BR720" s="34"/>
    </row>
    <row r="721" spans="2:70" s="29" customFormat="1" ht="15.75">
      <c r="B721" s="34"/>
      <c r="F721" s="34"/>
      <c r="J721" s="34"/>
      <c r="N721" s="34"/>
      <c r="R721" s="34"/>
      <c r="V721" s="34"/>
      <c r="Z721" s="34"/>
      <c r="AD721" s="34"/>
      <c r="AH721" s="34"/>
      <c r="AL721" s="34"/>
      <c r="AP721" s="34"/>
      <c r="AT721" s="34"/>
      <c r="AX721" s="34"/>
      <c r="BB721" s="34"/>
      <c r="BF721" s="34"/>
      <c r="BJ721" s="34"/>
      <c r="BN721" s="34"/>
      <c r="BR721" s="34"/>
    </row>
    <row r="722" spans="2:70" s="29" customFormat="1" ht="15.75">
      <c r="B722" s="34"/>
      <c r="F722" s="34"/>
      <c r="J722" s="34"/>
      <c r="N722" s="34"/>
      <c r="R722" s="34"/>
      <c r="V722" s="34"/>
      <c r="Z722" s="34"/>
      <c r="AD722" s="34"/>
      <c r="AH722" s="34"/>
      <c r="AL722" s="34"/>
      <c r="AP722" s="34"/>
      <c r="AT722" s="34"/>
      <c r="AX722" s="34"/>
      <c r="BB722" s="34"/>
      <c r="BF722" s="34"/>
      <c r="BJ722" s="34"/>
      <c r="BN722" s="34"/>
      <c r="BR722" s="34"/>
    </row>
    <row r="723" spans="2:70" s="29" customFormat="1" ht="15.75">
      <c r="B723" s="34"/>
      <c r="F723" s="34"/>
      <c r="J723" s="34"/>
      <c r="N723" s="34"/>
      <c r="R723" s="34"/>
      <c r="V723" s="34"/>
      <c r="Z723" s="34"/>
      <c r="AD723" s="34"/>
      <c r="AH723" s="34"/>
      <c r="AL723" s="34"/>
      <c r="AP723" s="34"/>
      <c r="AT723" s="34"/>
      <c r="AX723" s="34"/>
      <c r="BB723" s="34"/>
      <c r="BF723" s="34"/>
      <c r="BJ723" s="34"/>
      <c r="BN723" s="34"/>
      <c r="BR723" s="34"/>
    </row>
    <row r="724" spans="2:70" s="29" customFormat="1" ht="15.75">
      <c r="B724" s="34"/>
      <c r="F724" s="34"/>
      <c r="J724" s="34"/>
      <c r="N724" s="34"/>
      <c r="R724" s="34"/>
      <c r="V724" s="34"/>
      <c r="Z724" s="34"/>
      <c r="AD724" s="34"/>
      <c r="AH724" s="34"/>
      <c r="AL724" s="34"/>
      <c r="AP724" s="34"/>
      <c r="AT724" s="34"/>
      <c r="AX724" s="34"/>
      <c r="BB724" s="34"/>
      <c r="BF724" s="34"/>
      <c r="BJ724" s="34"/>
      <c r="BN724" s="34"/>
      <c r="BR724" s="34"/>
    </row>
    <row r="725" spans="2:70" s="29" customFormat="1" ht="15.75">
      <c r="B725" s="34"/>
      <c r="F725" s="34"/>
      <c r="J725" s="34"/>
      <c r="N725" s="34"/>
      <c r="R725" s="34"/>
      <c r="V725" s="34"/>
      <c r="Z725" s="34"/>
      <c r="AD725" s="34"/>
      <c r="AH725" s="34"/>
      <c r="AL725" s="34"/>
      <c r="AP725" s="34"/>
      <c r="AT725" s="34"/>
      <c r="AX725" s="34"/>
      <c r="BB725" s="34"/>
      <c r="BF725" s="34"/>
      <c r="BJ725" s="34"/>
      <c r="BN725" s="34"/>
      <c r="BR725" s="34"/>
    </row>
    <row r="726" spans="2:70" s="29" customFormat="1" ht="15.75">
      <c r="B726" s="34"/>
      <c r="F726" s="34"/>
      <c r="J726" s="34"/>
      <c r="N726" s="34"/>
      <c r="R726" s="34"/>
      <c r="V726" s="34"/>
      <c r="Z726" s="34"/>
      <c r="AD726" s="34"/>
      <c r="AH726" s="34"/>
      <c r="AL726" s="34"/>
      <c r="AP726" s="34"/>
      <c r="AT726" s="34"/>
      <c r="AX726" s="34"/>
      <c r="BB726" s="34"/>
      <c r="BF726" s="34"/>
      <c r="BJ726" s="34"/>
      <c r="BN726" s="34"/>
      <c r="BR726" s="34"/>
    </row>
    <row r="727" spans="2:70" s="29" customFormat="1" ht="15.75">
      <c r="B727" s="34"/>
      <c r="F727" s="34"/>
      <c r="J727" s="34"/>
      <c r="N727" s="34"/>
      <c r="R727" s="34"/>
      <c r="V727" s="34"/>
      <c r="Z727" s="34"/>
      <c r="AD727" s="34"/>
      <c r="AH727" s="34"/>
      <c r="AL727" s="34"/>
      <c r="AP727" s="34"/>
      <c r="AT727" s="34"/>
      <c r="AX727" s="34"/>
      <c r="BB727" s="34"/>
      <c r="BF727" s="34"/>
      <c r="BJ727" s="34"/>
      <c r="BN727" s="34"/>
      <c r="BR727" s="34"/>
    </row>
    <row r="728" spans="2:70" s="29" customFormat="1" ht="15.75">
      <c r="B728" s="34"/>
      <c r="F728" s="34"/>
      <c r="J728" s="34"/>
      <c r="N728" s="34"/>
      <c r="R728" s="34"/>
      <c r="V728" s="34"/>
      <c r="Z728" s="34"/>
      <c r="AD728" s="34"/>
      <c r="AH728" s="34"/>
      <c r="AL728" s="34"/>
      <c r="AP728" s="34"/>
      <c r="AT728" s="34"/>
      <c r="AX728" s="34"/>
      <c r="BB728" s="34"/>
      <c r="BF728" s="34"/>
      <c r="BJ728" s="34"/>
      <c r="BN728" s="34"/>
      <c r="BR728" s="34"/>
    </row>
    <row r="729" spans="2:70" s="29" customFormat="1" ht="15.75">
      <c r="B729" s="34"/>
      <c r="F729" s="34"/>
      <c r="J729" s="34"/>
      <c r="N729" s="34"/>
      <c r="R729" s="34"/>
      <c r="V729" s="34"/>
      <c r="Z729" s="34"/>
      <c r="AD729" s="34"/>
      <c r="AH729" s="34"/>
      <c r="AL729" s="34"/>
      <c r="AP729" s="34"/>
      <c r="AT729" s="34"/>
      <c r="AX729" s="34"/>
      <c r="BB729" s="34"/>
      <c r="BF729" s="34"/>
      <c r="BJ729" s="34"/>
      <c r="BN729" s="34"/>
      <c r="BR729" s="34"/>
    </row>
    <row r="730" spans="2:70" s="29" customFormat="1" ht="15.75">
      <c r="B730" s="34"/>
      <c r="F730" s="34"/>
      <c r="J730" s="34"/>
      <c r="N730" s="34"/>
      <c r="R730" s="34"/>
      <c r="V730" s="34"/>
      <c r="Z730" s="34"/>
      <c r="AD730" s="34"/>
      <c r="AH730" s="34"/>
      <c r="AL730" s="34"/>
      <c r="AP730" s="34"/>
      <c r="AT730" s="34"/>
      <c r="AX730" s="34"/>
      <c r="BB730" s="34"/>
      <c r="BF730" s="34"/>
      <c r="BJ730" s="34"/>
      <c r="BN730" s="34"/>
      <c r="BR730" s="34"/>
    </row>
    <row r="731" spans="2:70" s="29" customFormat="1" ht="15.75">
      <c r="B731" s="34"/>
      <c r="F731" s="34"/>
      <c r="J731" s="34"/>
      <c r="N731" s="34"/>
      <c r="R731" s="34"/>
      <c r="V731" s="34"/>
      <c r="Z731" s="34"/>
      <c r="AD731" s="34"/>
      <c r="AH731" s="34"/>
      <c r="AL731" s="34"/>
      <c r="AP731" s="34"/>
      <c r="AT731" s="34"/>
      <c r="AX731" s="34"/>
      <c r="BB731" s="34"/>
      <c r="BF731" s="34"/>
      <c r="BJ731" s="34"/>
      <c r="BN731" s="34"/>
      <c r="BR731" s="34"/>
    </row>
    <row r="732" spans="2:70" s="29" customFormat="1" ht="15.75">
      <c r="B732" s="34"/>
      <c r="F732" s="34"/>
      <c r="J732" s="34"/>
      <c r="N732" s="34"/>
      <c r="R732" s="34"/>
      <c r="V732" s="34"/>
      <c r="Z732" s="34"/>
      <c r="AD732" s="34"/>
      <c r="AH732" s="34"/>
      <c r="AL732" s="34"/>
      <c r="AP732" s="34"/>
      <c r="AT732" s="34"/>
      <c r="AX732" s="34"/>
      <c r="BB732" s="34"/>
      <c r="BF732" s="34"/>
      <c r="BJ732" s="34"/>
      <c r="BN732" s="34"/>
      <c r="BR732" s="34"/>
    </row>
    <row r="733" spans="2:70" s="29" customFormat="1" ht="15.75">
      <c r="B733" s="34"/>
      <c r="F733" s="34"/>
      <c r="J733" s="34"/>
      <c r="N733" s="34"/>
      <c r="R733" s="34"/>
      <c r="V733" s="34"/>
      <c r="Z733" s="34"/>
      <c r="AD733" s="34"/>
      <c r="AH733" s="34"/>
      <c r="AL733" s="34"/>
      <c r="AP733" s="34"/>
      <c r="AT733" s="34"/>
      <c r="AX733" s="34"/>
      <c r="BB733" s="34"/>
      <c r="BF733" s="34"/>
      <c r="BJ733" s="34"/>
      <c r="BN733" s="34"/>
      <c r="BR733" s="34"/>
    </row>
    <row r="734" spans="2:70" s="29" customFormat="1" ht="15.75">
      <c r="B734" s="34"/>
      <c r="F734" s="34"/>
      <c r="J734" s="34"/>
      <c r="N734" s="34"/>
      <c r="R734" s="34"/>
      <c r="V734" s="34"/>
      <c r="Z734" s="34"/>
      <c r="AD734" s="34"/>
      <c r="AH734" s="34"/>
      <c r="AL734" s="34"/>
      <c r="AP734" s="34"/>
      <c r="AT734" s="34"/>
      <c r="AX734" s="34"/>
      <c r="BB734" s="34"/>
      <c r="BF734" s="34"/>
      <c r="BJ734" s="34"/>
      <c r="BN734" s="34"/>
      <c r="BR734" s="34"/>
    </row>
    <row r="735" spans="2:70" s="29" customFormat="1" ht="15.75">
      <c r="B735" s="34"/>
      <c r="F735" s="34"/>
      <c r="J735" s="34"/>
      <c r="N735" s="34"/>
      <c r="R735" s="34"/>
      <c r="V735" s="34"/>
      <c r="Z735" s="34"/>
      <c r="AD735" s="34"/>
      <c r="AH735" s="34"/>
      <c r="AL735" s="34"/>
      <c r="AP735" s="34"/>
      <c r="AT735" s="34"/>
      <c r="AX735" s="34"/>
      <c r="BB735" s="34"/>
      <c r="BF735" s="34"/>
      <c r="BJ735" s="34"/>
      <c r="BN735" s="34"/>
      <c r="BR735" s="34"/>
    </row>
    <row r="736" spans="2:70" s="29" customFormat="1" ht="15.75">
      <c r="B736" s="34"/>
      <c r="F736" s="34"/>
      <c r="J736" s="34"/>
      <c r="N736" s="34"/>
      <c r="R736" s="34"/>
      <c r="V736" s="34"/>
      <c r="Z736" s="34"/>
      <c r="AD736" s="34"/>
      <c r="AH736" s="34"/>
      <c r="AL736" s="34"/>
      <c r="AP736" s="34"/>
      <c r="AT736" s="34"/>
      <c r="AX736" s="34"/>
      <c r="BB736" s="34"/>
      <c r="BF736" s="34"/>
      <c r="BJ736" s="34"/>
      <c r="BN736" s="34"/>
      <c r="BR736" s="34"/>
    </row>
    <row r="737" spans="2:70" s="29" customFormat="1" ht="15.75">
      <c r="B737" s="34"/>
      <c r="F737" s="34"/>
      <c r="J737" s="34"/>
      <c r="N737" s="34"/>
      <c r="R737" s="34"/>
      <c r="V737" s="34"/>
      <c r="Z737" s="34"/>
      <c r="AD737" s="34"/>
      <c r="AH737" s="34"/>
      <c r="AL737" s="34"/>
      <c r="AP737" s="34"/>
      <c r="AT737" s="34"/>
      <c r="AX737" s="34"/>
      <c r="BB737" s="34"/>
      <c r="BF737" s="34"/>
      <c r="BJ737" s="34"/>
      <c r="BN737" s="34"/>
      <c r="BR737" s="34"/>
    </row>
    <row r="738" spans="2:70" s="29" customFormat="1" ht="15.75">
      <c r="B738" s="34"/>
      <c r="F738" s="34"/>
      <c r="J738" s="34"/>
      <c r="N738" s="34"/>
      <c r="R738" s="34"/>
      <c r="V738" s="34"/>
      <c r="Z738" s="34"/>
      <c r="AD738" s="34"/>
      <c r="AH738" s="34"/>
      <c r="AL738" s="34"/>
      <c r="AP738" s="34"/>
      <c r="AT738" s="34"/>
      <c r="AX738" s="34"/>
      <c r="BB738" s="34"/>
      <c r="BF738" s="34"/>
      <c r="BJ738" s="34"/>
      <c r="BN738" s="34"/>
      <c r="BR738" s="34"/>
    </row>
    <row r="739" spans="2:70" s="29" customFormat="1" ht="15.75">
      <c r="B739" s="34"/>
      <c r="F739" s="34"/>
      <c r="J739" s="34"/>
      <c r="N739" s="34"/>
      <c r="R739" s="34"/>
      <c r="V739" s="34"/>
      <c r="Z739" s="34"/>
      <c r="AD739" s="34"/>
      <c r="AH739" s="34"/>
      <c r="AL739" s="34"/>
      <c r="AP739" s="34"/>
      <c r="AT739" s="34"/>
      <c r="AX739" s="34"/>
      <c r="BB739" s="34"/>
      <c r="BF739" s="34"/>
      <c r="BJ739" s="34"/>
      <c r="BN739" s="34"/>
      <c r="BR739" s="34"/>
    </row>
    <row r="740" spans="2:70" s="29" customFormat="1" ht="15.75">
      <c r="B740" s="34"/>
      <c r="F740" s="34"/>
      <c r="J740" s="34"/>
      <c r="N740" s="34"/>
      <c r="R740" s="34"/>
      <c r="V740" s="34"/>
      <c r="Z740" s="34"/>
      <c r="AD740" s="34"/>
      <c r="AH740" s="34"/>
      <c r="AL740" s="34"/>
      <c r="AP740" s="34"/>
      <c r="AT740" s="34"/>
      <c r="AX740" s="34"/>
      <c r="BB740" s="34"/>
      <c r="BF740" s="34"/>
      <c r="BJ740" s="34"/>
      <c r="BN740" s="34"/>
      <c r="BR740" s="34"/>
    </row>
    <row r="741" spans="2:70" s="29" customFormat="1" ht="15.75">
      <c r="B741" s="34"/>
      <c r="F741" s="34"/>
      <c r="J741" s="34"/>
      <c r="N741" s="34"/>
      <c r="R741" s="34"/>
      <c r="V741" s="34"/>
      <c r="Z741" s="34"/>
      <c r="AD741" s="34"/>
      <c r="AH741" s="34"/>
      <c r="AL741" s="34"/>
      <c r="AP741" s="34"/>
      <c r="AT741" s="34"/>
      <c r="AX741" s="34"/>
      <c r="BB741" s="34"/>
      <c r="BF741" s="34"/>
      <c r="BJ741" s="34"/>
      <c r="BN741" s="34"/>
      <c r="BR741" s="34"/>
    </row>
    <row r="742" spans="2:70" s="29" customFormat="1" ht="15.75">
      <c r="B742" s="34"/>
      <c r="F742" s="34"/>
      <c r="J742" s="34"/>
      <c r="N742" s="34"/>
      <c r="R742" s="34"/>
      <c r="V742" s="34"/>
      <c r="Z742" s="34"/>
      <c r="AD742" s="34"/>
      <c r="AH742" s="34"/>
      <c r="AL742" s="34"/>
      <c r="AP742" s="34"/>
      <c r="AT742" s="34"/>
      <c r="AX742" s="34"/>
      <c r="BB742" s="34"/>
      <c r="BF742" s="34"/>
      <c r="BJ742" s="34"/>
      <c r="BN742" s="34"/>
      <c r="BR742" s="34"/>
    </row>
    <row r="743" spans="2:70" s="29" customFormat="1" ht="15.75">
      <c r="B743" s="34"/>
      <c r="F743" s="34"/>
      <c r="J743" s="34"/>
      <c r="N743" s="34"/>
      <c r="R743" s="34"/>
      <c r="V743" s="34"/>
      <c r="Z743" s="34"/>
      <c r="AD743" s="34"/>
      <c r="AH743" s="34"/>
      <c r="AL743" s="34"/>
      <c r="AP743" s="34"/>
      <c r="AT743" s="34"/>
      <c r="AX743" s="34"/>
      <c r="BB743" s="34"/>
      <c r="BF743" s="34"/>
      <c r="BJ743" s="34"/>
      <c r="BN743" s="34"/>
      <c r="BR743" s="34"/>
    </row>
    <row r="744" spans="2:70" s="29" customFormat="1" ht="15.75">
      <c r="B744" s="34"/>
      <c r="F744" s="34"/>
      <c r="J744" s="34"/>
      <c r="N744" s="34"/>
      <c r="R744" s="34"/>
      <c r="V744" s="34"/>
      <c r="Z744" s="34"/>
      <c r="AD744" s="34"/>
      <c r="AH744" s="34"/>
      <c r="AL744" s="34"/>
      <c r="AP744" s="34"/>
      <c r="AT744" s="34"/>
      <c r="AX744" s="34"/>
      <c r="BB744" s="34"/>
      <c r="BF744" s="34"/>
      <c r="BJ744" s="34"/>
      <c r="BN744" s="34"/>
      <c r="BR744" s="34"/>
    </row>
    <row r="745" spans="2:70" s="29" customFormat="1" ht="15.75">
      <c r="B745" s="34"/>
      <c r="F745" s="34"/>
      <c r="J745" s="34"/>
      <c r="N745" s="34"/>
      <c r="R745" s="34"/>
      <c r="V745" s="34"/>
      <c r="Z745" s="34"/>
      <c r="AD745" s="34"/>
      <c r="AH745" s="34"/>
      <c r="AL745" s="34"/>
      <c r="AP745" s="34"/>
      <c r="AT745" s="34"/>
      <c r="AX745" s="34"/>
      <c r="BB745" s="34"/>
      <c r="BF745" s="34"/>
      <c r="BJ745" s="34"/>
      <c r="BN745" s="34"/>
      <c r="BR745" s="34"/>
    </row>
    <row r="746" spans="2:70" s="29" customFormat="1" ht="15.75">
      <c r="B746" s="34"/>
      <c r="F746" s="34"/>
      <c r="J746" s="34"/>
      <c r="N746" s="34"/>
      <c r="R746" s="34"/>
      <c r="V746" s="34"/>
      <c r="Z746" s="34"/>
      <c r="AD746" s="34"/>
      <c r="AH746" s="34"/>
      <c r="AL746" s="34"/>
      <c r="AP746" s="34"/>
      <c r="AT746" s="34"/>
      <c r="AX746" s="34"/>
      <c r="BB746" s="34"/>
      <c r="BF746" s="34"/>
      <c r="BJ746" s="34"/>
      <c r="BN746" s="34"/>
      <c r="BR746" s="34"/>
    </row>
    <row r="747" spans="2:70" s="29" customFormat="1" ht="15.75">
      <c r="B747" s="34"/>
      <c r="F747" s="34"/>
      <c r="J747" s="34"/>
      <c r="N747" s="34"/>
      <c r="R747" s="34"/>
      <c r="V747" s="34"/>
      <c r="Z747" s="34"/>
      <c r="AD747" s="34"/>
      <c r="AH747" s="34"/>
      <c r="AL747" s="34"/>
      <c r="AP747" s="34"/>
      <c r="AT747" s="34"/>
      <c r="AX747" s="34"/>
      <c r="BB747" s="34"/>
      <c r="BF747" s="34"/>
      <c r="BJ747" s="34"/>
      <c r="BN747" s="34"/>
      <c r="BR747" s="34"/>
    </row>
    <row r="748" spans="2:70" s="29" customFormat="1" ht="15.75">
      <c r="B748" s="34"/>
      <c r="F748" s="34"/>
      <c r="J748" s="34"/>
      <c r="N748" s="34"/>
      <c r="R748" s="34"/>
      <c r="V748" s="34"/>
      <c r="Z748" s="34"/>
      <c r="AD748" s="34"/>
      <c r="AH748" s="34"/>
      <c r="AL748" s="34"/>
      <c r="AP748" s="34"/>
      <c r="AT748" s="34"/>
      <c r="AX748" s="34"/>
      <c r="BB748" s="34"/>
      <c r="BF748" s="34"/>
      <c r="BJ748" s="34"/>
      <c r="BN748" s="34"/>
      <c r="BR748" s="34"/>
    </row>
    <row r="749" spans="2:70" s="29" customFormat="1" ht="15.75">
      <c r="B749" s="34"/>
      <c r="F749" s="34"/>
      <c r="J749" s="34"/>
      <c r="N749" s="34"/>
      <c r="R749" s="34"/>
      <c r="V749" s="34"/>
      <c r="Z749" s="34"/>
      <c r="AD749" s="34"/>
      <c r="AH749" s="34"/>
      <c r="AL749" s="34"/>
      <c r="AP749" s="34"/>
      <c r="AT749" s="34"/>
      <c r="AX749" s="34"/>
      <c r="BB749" s="34"/>
      <c r="BF749" s="34"/>
      <c r="BJ749" s="34"/>
      <c r="BN749" s="34"/>
      <c r="BR749" s="34"/>
    </row>
    <row r="750" spans="2:70" s="29" customFormat="1" ht="15.75">
      <c r="B750" s="34"/>
      <c r="F750" s="34"/>
      <c r="J750" s="34"/>
      <c r="N750" s="34"/>
      <c r="R750" s="34"/>
      <c r="V750" s="34"/>
      <c r="Z750" s="34"/>
      <c r="AD750" s="34"/>
      <c r="AH750" s="34"/>
      <c r="AL750" s="34"/>
      <c r="AP750" s="34"/>
      <c r="AT750" s="34"/>
      <c r="AX750" s="34"/>
      <c r="BB750" s="34"/>
      <c r="BF750" s="34"/>
      <c r="BJ750" s="34"/>
      <c r="BN750" s="34"/>
      <c r="BR750" s="34"/>
    </row>
    <row r="751" spans="2:70" s="29" customFormat="1" ht="15.75">
      <c r="B751" s="34"/>
      <c r="F751" s="34"/>
      <c r="J751" s="34"/>
      <c r="N751" s="34"/>
      <c r="R751" s="34"/>
      <c r="V751" s="34"/>
      <c r="Z751" s="34"/>
      <c r="AD751" s="34"/>
      <c r="AH751" s="34"/>
      <c r="AL751" s="34"/>
      <c r="AP751" s="34"/>
      <c r="AT751" s="34"/>
      <c r="AX751" s="34"/>
      <c r="BB751" s="34"/>
      <c r="BF751" s="34"/>
      <c r="BJ751" s="34"/>
      <c r="BN751" s="34"/>
      <c r="BR751" s="34"/>
    </row>
    <row r="752" spans="2:70" s="29" customFormat="1" ht="15.75">
      <c r="B752" s="34"/>
      <c r="F752" s="34"/>
      <c r="J752" s="34"/>
      <c r="N752" s="34"/>
      <c r="R752" s="34"/>
      <c r="V752" s="34"/>
      <c r="Z752" s="34"/>
      <c r="AD752" s="34"/>
      <c r="AH752" s="34"/>
      <c r="AL752" s="34"/>
      <c r="AP752" s="34"/>
      <c r="AT752" s="34"/>
      <c r="AX752" s="34"/>
      <c r="BB752" s="34"/>
      <c r="BF752" s="34"/>
      <c r="BJ752" s="34"/>
      <c r="BN752" s="34"/>
      <c r="BR752" s="34"/>
    </row>
    <row r="753" spans="2:70" s="29" customFormat="1" ht="15.75">
      <c r="B753" s="34"/>
      <c r="F753" s="34"/>
      <c r="J753" s="34"/>
      <c r="N753" s="34"/>
      <c r="R753" s="34"/>
      <c r="V753" s="34"/>
      <c r="Z753" s="34"/>
      <c r="AD753" s="34"/>
      <c r="AH753" s="34"/>
      <c r="AL753" s="34"/>
      <c r="AP753" s="34"/>
      <c r="AT753" s="34"/>
      <c r="AX753" s="34"/>
      <c r="BB753" s="34"/>
      <c r="BF753" s="34"/>
      <c r="BJ753" s="34"/>
      <c r="BN753" s="34"/>
      <c r="BR753" s="34"/>
    </row>
    <row r="754" spans="2:70" s="29" customFormat="1" ht="15.75">
      <c r="B754" s="34"/>
      <c r="F754" s="34"/>
      <c r="J754" s="34"/>
      <c r="N754" s="34"/>
      <c r="R754" s="34"/>
      <c r="V754" s="34"/>
      <c r="Z754" s="34"/>
      <c r="AD754" s="34"/>
      <c r="AH754" s="34"/>
      <c r="AL754" s="34"/>
      <c r="AP754" s="34"/>
      <c r="AT754" s="34"/>
      <c r="AX754" s="34"/>
      <c r="BB754" s="34"/>
      <c r="BF754" s="34"/>
      <c r="BJ754" s="34"/>
      <c r="BN754" s="34"/>
      <c r="BR754" s="34"/>
    </row>
    <row r="755" spans="2:70" s="29" customFormat="1" ht="15.75">
      <c r="B755" s="34"/>
      <c r="F755" s="34"/>
      <c r="J755" s="34"/>
      <c r="N755" s="34"/>
      <c r="R755" s="34"/>
      <c r="V755" s="34"/>
      <c r="Z755" s="34"/>
      <c r="AD755" s="34"/>
      <c r="AH755" s="34"/>
      <c r="AL755" s="34"/>
      <c r="AP755" s="34"/>
      <c r="AT755" s="34"/>
      <c r="AX755" s="34"/>
      <c r="BB755" s="34"/>
      <c r="BF755" s="34"/>
      <c r="BJ755" s="34"/>
      <c r="BN755" s="34"/>
      <c r="BR755" s="34"/>
    </row>
    <row r="756" spans="2:70" s="29" customFormat="1" ht="15.75">
      <c r="B756" s="34"/>
      <c r="F756" s="34"/>
      <c r="J756" s="34"/>
      <c r="N756" s="34"/>
      <c r="R756" s="34"/>
      <c r="V756" s="34"/>
      <c r="Z756" s="34"/>
      <c r="AD756" s="34"/>
      <c r="AH756" s="34"/>
      <c r="AL756" s="34"/>
      <c r="AP756" s="34"/>
      <c r="AT756" s="34"/>
      <c r="AX756" s="34"/>
      <c r="BB756" s="34"/>
      <c r="BF756" s="34"/>
      <c r="BJ756" s="34"/>
      <c r="BN756" s="34"/>
      <c r="BR756" s="34"/>
    </row>
    <row r="757" spans="2:70" s="29" customFormat="1" ht="15.75">
      <c r="B757" s="34"/>
      <c r="F757" s="34"/>
      <c r="J757" s="34"/>
      <c r="N757" s="34"/>
      <c r="R757" s="34"/>
      <c r="V757" s="34"/>
      <c r="Z757" s="34"/>
      <c r="AD757" s="34"/>
      <c r="AH757" s="34"/>
      <c r="AL757" s="34"/>
      <c r="AP757" s="34"/>
      <c r="AT757" s="34"/>
      <c r="AX757" s="34"/>
      <c r="BB757" s="34"/>
      <c r="BF757" s="34"/>
      <c r="BJ757" s="34"/>
      <c r="BN757" s="34"/>
      <c r="BR757" s="34"/>
    </row>
    <row r="758" spans="2:70" s="29" customFormat="1" ht="15.75">
      <c r="B758" s="34"/>
      <c r="F758" s="34"/>
      <c r="J758" s="34"/>
      <c r="N758" s="34"/>
      <c r="R758" s="34"/>
      <c r="V758" s="34"/>
      <c r="Z758" s="34"/>
      <c r="AD758" s="34"/>
      <c r="AH758" s="34"/>
      <c r="AL758" s="34"/>
      <c r="AP758" s="34"/>
      <c r="AT758" s="34"/>
      <c r="AX758" s="34"/>
      <c r="BB758" s="34"/>
      <c r="BF758" s="34"/>
      <c r="BJ758" s="34"/>
      <c r="BN758" s="34"/>
      <c r="BR758" s="34"/>
    </row>
    <row r="759" spans="2:70" s="29" customFormat="1" ht="15.75">
      <c r="B759" s="34"/>
      <c r="F759" s="34"/>
      <c r="J759" s="34"/>
      <c r="N759" s="34"/>
      <c r="R759" s="34"/>
      <c r="V759" s="34"/>
      <c r="Z759" s="34"/>
      <c r="AD759" s="34"/>
      <c r="AH759" s="34"/>
      <c r="AL759" s="34"/>
      <c r="AP759" s="34"/>
      <c r="AT759" s="34"/>
      <c r="AX759" s="34"/>
      <c r="BB759" s="34"/>
      <c r="BF759" s="34"/>
      <c r="BJ759" s="34"/>
      <c r="BN759" s="34"/>
      <c r="BR759" s="34"/>
    </row>
    <row r="760" spans="2:70" s="29" customFormat="1" ht="15.75">
      <c r="B760" s="34"/>
      <c r="F760" s="34"/>
      <c r="J760" s="34"/>
      <c r="N760" s="34"/>
      <c r="R760" s="34"/>
      <c r="V760" s="34"/>
      <c r="Z760" s="34"/>
      <c r="AD760" s="34"/>
      <c r="AH760" s="34"/>
      <c r="AL760" s="34"/>
      <c r="AP760" s="34"/>
      <c r="AT760" s="34"/>
      <c r="AX760" s="34"/>
      <c r="BB760" s="34"/>
      <c r="BF760" s="34"/>
      <c r="BJ760" s="34"/>
      <c r="BN760" s="34"/>
      <c r="BR760" s="34"/>
    </row>
    <row r="761" spans="2:70" s="29" customFormat="1" ht="15.75">
      <c r="B761" s="34"/>
      <c r="F761" s="34"/>
      <c r="J761" s="34"/>
      <c r="N761" s="34"/>
      <c r="R761" s="34"/>
      <c r="V761" s="34"/>
      <c r="Z761" s="34"/>
      <c r="AD761" s="34"/>
      <c r="AH761" s="34"/>
      <c r="AL761" s="34"/>
      <c r="AP761" s="34"/>
      <c r="AT761" s="34"/>
      <c r="AX761" s="34"/>
      <c r="BB761" s="34"/>
      <c r="BF761" s="34"/>
      <c r="BJ761" s="34"/>
      <c r="BN761" s="34"/>
      <c r="BR761" s="34"/>
    </row>
    <row r="762" spans="2:70" s="29" customFormat="1" ht="15.75">
      <c r="B762" s="34"/>
      <c r="F762" s="34"/>
      <c r="J762" s="34"/>
      <c r="N762" s="34"/>
      <c r="R762" s="34"/>
      <c r="V762" s="34"/>
      <c r="Z762" s="34"/>
      <c r="AD762" s="34"/>
      <c r="AH762" s="34"/>
      <c r="AL762" s="34"/>
      <c r="AP762" s="34"/>
      <c r="AT762" s="34"/>
      <c r="AX762" s="34"/>
      <c r="BB762" s="34"/>
      <c r="BF762" s="34"/>
      <c r="BJ762" s="34"/>
      <c r="BN762" s="34"/>
      <c r="BR762" s="34"/>
    </row>
    <row r="763" spans="2:70" s="29" customFormat="1" ht="15.75">
      <c r="B763" s="34"/>
      <c r="F763" s="34"/>
      <c r="J763" s="34"/>
      <c r="N763" s="34"/>
      <c r="R763" s="34"/>
      <c r="V763" s="34"/>
      <c r="Z763" s="34"/>
      <c r="AD763" s="34"/>
      <c r="AH763" s="34"/>
      <c r="AL763" s="34"/>
      <c r="AP763" s="34"/>
      <c r="AT763" s="34"/>
      <c r="AX763" s="34"/>
      <c r="BB763" s="34"/>
      <c r="BF763" s="34"/>
      <c r="BJ763" s="34"/>
      <c r="BN763" s="34"/>
      <c r="BR763" s="34"/>
    </row>
    <row r="764" spans="2:70" s="29" customFormat="1" ht="15.75">
      <c r="B764" s="34"/>
      <c r="F764" s="34"/>
      <c r="J764" s="34"/>
      <c r="N764" s="34"/>
      <c r="R764" s="34"/>
      <c r="V764" s="34"/>
      <c r="Z764" s="34"/>
      <c r="AD764" s="34"/>
      <c r="AH764" s="34"/>
      <c r="AL764" s="34"/>
      <c r="AP764" s="34"/>
      <c r="AT764" s="34"/>
      <c r="AX764" s="34"/>
      <c r="BB764" s="34"/>
      <c r="BF764" s="34"/>
      <c r="BJ764" s="34"/>
      <c r="BN764" s="34"/>
      <c r="BR764" s="34"/>
    </row>
    <row r="765" spans="2:70" s="29" customFormat="1" ht="15.75">
      <c r="B765" s="34"/>
      <c r="F765" s="34"/>
      <c r="J765" s="34"/>
      <c r="N765" s="34"/>
      <c r="R765" s="34"/>
      <c r="V765" s="34"/>
      <c r="Z765" s="34"/>
      <c r="AD765" s="34"/>
      <c r="AH765" s="34"/>
      <c r="AL765" s="34"/>
      <c r="AP765" s="34"/>
      <c r="AT765" s="34"/>
      <c r="AX765" s="34"/>
      <c r="BB765" s="34"/>
      <c r="BF765" s="34"/>
      <c r="BJ765" s="34"/>
      <c r="BN765" s="34"/>
      <c r="BR765" s="34"/>
    </row>
    <row r="766" spans="2:70" s="29" customFormat="1" ht="15.75">
      <c r="B766" s="34"/>
      <c r="F766" s="34"/>
      <c r="J766" s="34"/>
      <c r="N766" s="34"/>
      <c r="R766" s="34"/>
      <c r="V766" s="34"/>
      <c r="Z766" s="34"/>
      <c r="AD766" s="34"/>
      <c r="AH766" s="34"/>
      <c r="AL766" s="34"/>
      <c r="AP766" s="34"/>
      <c r="AT766" s="34"/>
      <c r="AX766" s="34"/>
      <c r="BB766" s="34"/>
      <c r="BF766" s="34"/>
      <c r="BJ766" s="34"/>
      <c r="BN766" s="34"/>
      <c r="BR766" s="34"/>
    </row>
    <row r="767" spans="2:70" s="29" customFormat="1" ht="15.75">
      <c r="B767" s="34"/>
      <c r="F767" s="34"/>
      <c r="J767" s="34"/>
      <c r="N767" s="34"/>
      <c r="R767" s="34"/>
      <c r="V767" s="34"/>
      <c r="Z767" s="34"/>
      <c r="AD767" s="34"/>
      <c r="AH767" s="34"/>
      <c r="AL767" s="34"/>
      <c r="AP767" s="34"/>
      <c r="AT767" s="34"/>
      <c r="AX767" s="34"/>
      <c r="BB767" s="34"/>
      <c r="BF767" s="34"/>
      <c r="BJ767" s="34"/>
      <c r="BN767" s="34"/>
      <c r="BR767" s="34"/>
    </row>
    <row r="768" spans="2:70" s="29" customFormat="1" ht="15.75">
      <c r="B768" s="34"/>
      <c r="F768" s="34"/>
      <c r="J768" s="34"/>
      <c r="N768" s="34"/>
      <c r="R768" s="34"/>
      <c r="V768" s="34"/>
      <c r="Z768" s="34"/>
      <c r="AD768" s="34"/>
      <c r="AH768" s="34"/>
      <c r="AL768" s="34"/>
      <c r="AP768" s="34"/>
      <c r="AT768" s="34"/>
      <c r="AX768" s="34"/>
      <c r="BB768" s="34"/>
      <c r="BF768" s="34"/>
      <c r="BJ768" s="34"/>
      <c r="BN768" s="34"/>
      <c r="BR768" s="34"/>
    </row>
    <row r="769" spans="2:70" s="29" customFormat="1" ht="15.75">
      <c r="B769" s="34"/>
      <c r="F769" s="34"/>
      <c r="J769" s="34"/>
      <c r="N769" s="34"/>
      <c r="R769" s="34"/>
      <c r="V769" s="34"/>
      <c r="Z769" s="34"/>
      <c r="AD769" s="34"/>
      <c r="AH769" s="34"/>
      <c r="AL769" s="34"/>
      <c r="AP769" s="34"/>
      <c r="AT769" s="34"/>
      <c r="AX769" s="34"/>
      <c r="BB769" s="34"/>
      <c r="BF769" s="34"/>
      <c r="BJ769" s="34"/>
      <c r="BN769" s="34"/>
      <c r="BR769" s="34"/>
    </row>
    <row r="770" spans="2:70" s="29" customFormat="1" ht="15.75">
      <c r="B770" s="34"/>
      <c r="F770" s="34"/>
      <c r="J770" s="34"/>
      <c r="N770" s="34"/>
      <c r="R770" s="34"/>
      <c r="V770" s="34"/>
      <c r="Z770" s="34"/>
      <c r="AD770" s="34"/>
      <c r="AH770" s="34"/>
      <c r="AL770" s="34"/>
      <c r="AP770" s="34"/>
      <c r="AT770" s="34"/>
      <c r="AX770" s="34"/>
      <c r="BB770" s="34"/>
      <c r="BF770" s="34"/>
      <c r="BJ770" s="34"/>
      <c r="BN770" s="34"/>
      <c r="BR770" s="34"/>
    </row>
    <row r="771" spans="2:70" s="29" customFormat="1" ht="15.75">
      <c r="B771" s="34"/>
      <c r="F771" s="34"/>
      <c r="J771" s="34"/>
      <c r="N771" s="34"/>
      <c r="R771" s="34"/>
      <c r="V771" s="34"/>
      <c r="Z771" s="34"/>
      <c r="AD771" s="34"/>
      <c r="AH771" s="34"/>
      <c r="AL771" s="34"/>
      <c r="AP771" s="34"/>
      <c r="AT771" s="34"/>
      <c r="AX771" s="34"/>
      <c r="BB771" s="34"/>
      <c r="BF771" s="34"/>
      <c r="BJ771" s="34"/>
      <c r="BN771" s="34"/>
      <c r="BR771" s="34"/>
    </row>
    <row r="772" spans="2:70" s="29" customFormat="1" ht="15.75">
      <c r="B772" s="34"/>
      <c r="F772" s="34"/>
      <c r="J772" s="34"/>
      <c r="N772" s="34"/>
      <c r="R772" s="34"/>
      <c r="V772" s="34"/>
      <c r="Z772" s="34"/>
      <c r="AD772" s="34"/>
      <c r="AH772" s="34"/>
      <c r="AL772" s="34"/>
      <c r="AP772" s="34"/>
      <c r="AT772" s="34"/>
      <c r="AX772" s="34"/>
      <c r="BB772" s="34"/>
      <c r="BF772" s="34"/>
      <c r="BJ772" s="34"/>
      <c r="BN772" s="34"/>
      <c r="BR772" s="34"/>
    </row>
    <row r="773" spans="2:70" s="29" customFormat="1" ht="15.75">
      <c r="B773" s="34"/>
      <c r="F773" s="34"/>
      <c r="J773" s="34"/>
      <c r="N773" s="34"/>
      <c r="R773" s="34"/>
      <c r="V773" s="34"/>
      <c r="Z773" s="34"/>
      <c r="AD773" s="34"/>
      <c r="AH773" s="34"/>
      <c r="AL773" s="34"/>
      <c r="AP773" s="34"/>
      <c r="AT773" s="34"/>
      <c r="AX773" s="34"/>
      <c r="BB773" s="34"/>
      <c r="BF773" s="34"/>
      <c r="BJ773" s="34"/>
      <c r="BN773" s="34"/>
      <c r="BR773" s="34"/>
    </row>
    <row r="774" spans="2:70" s="29" customFormat="1" ht="15.75">
      <c r="B774" s="34"/>
      <c r="F774" s="34"/>
      <c r="J774" s="34"/>
      <c r="N774" s="34"/>
      <c r="R774" s="34"/>
      <c r="V774" s="34"/>
      <c r="Z774" s="34"/>
      <c r="AD774" s="34"/>
      <c r="AH774" s="34"/>
      <c r="AL774" s="34"/>
      <c r="AP774" s="34"/>
      <c r="AT774" s="34"/>
      <c r="AX774" s="34"/>
      <c r="BB774" s="34"/>
      <c r="BF774" s="34"/>
      <c r="BJ774" s="34"/>
      <c r="BN774" s="34"/>
      <c r="BR774" s="34"/>
    </row>
    <row r="775" spans="2:70" s="29" customFormat="1" ht="15.75">
      <c r="B775" s="34"/>
      <c r="F775" s="34"/>
      <c r="J775" s="34"/>
      <c r="N775" s="34"/>
      <c r="R775" s="34"/>
      <c r="V775" s="34"/>
      <c r="Z775" s="34"/>
      <c r="AD775" s="34"/>
      <c r="AH775" s="34"/>
      <c r="AL775" s="34"/>
      <c r="AP775" s="34"/>
      <c r="AT775" s="34"/>
      <c r="AX775" s="34"/>
      <c r="BB775" s="34"/>
      <c r="BF775" s="34"/>
      <c r="BJ775" s="34"/>
      <c r="BN775" s="34"/>
      <c r="BR775" s="34"/>
    </row>
    <row r="776" spans="2:70" s="29" customFormat="1" ht="15.75">
      <c r="B776" s="34"/>
      <c r="F776" s="34"/>
      <c r="J776" s="34"/>
      <c r="N776" s="34"/>
      <c r="R776" s="34"/>
      <c r="V776" s="34"/>
      <c r="Z776" s="34"/>
      <c r="AD776" s="34"/>
      <c r="AH776" s="34"/>
      <c r="AL776" s="34"/>
      <c r="AP776" s="34"/>
      <c r="AT776" s="34"/>
      <c r="AX776" s="34"/>
      <c r="BB776" s="34"/>
      <c r="BF776" s="34"/>
      <c r="BJ776" s="34"/>
      <c r="BN776" s="34"/>
      <c r="BR776" s="34"/>
    </row>
    <row r="777" spans="2:70" s="29" customFormat="1" ht="15.75">
      <c r="B777" s="34"/>
      <c r="F777" s="34"/>
      <c r="J777" s="34"/>
      <c r="N777" s="34"/>
      <c r="R777" s="34"/>
      <c r="V777" s="34"/>
      <c r="Z777" s="34"/>
      <c r="AD777" s="34"/>
      <c r="AH777" s="34"/>
      <c r="AL777" s="34"/>
      <c r="AP777" s="34"/>
      <c r="AT777" s="34"/>
      <c r="AX777" s="34"/>
      <c r="BB777" s="34"/>
      <c r="BF777" s="34"/>
      <c r="BJ777" s="34"/>
      <c r="BN777" s="34"/>
      <c r="BR777" s="34"/>
    </row>
    <row r="778" spans="2:70" s="29" customFormat="1" ht="15.75">
      <c r="B778" s="34"/>
      <c r="F778" s="34"/>
      <c r="J778" s="34"/>
      <c r="N778" s="34"/>
      <c r="R778" s="34"/>
      <c r="V778" s="34"/>
      <c r="Z778" s="34"/>
      <c r="AD778" s="34"/>
      <c r="AH778" s="34"/>
      <c r="AL778" s="34"/>
      <c r="AP778" s="34"/>
      <c r="AT778" s="34"/>
      <c r="AX778" s="34"/>
      <c r="BB778" s="34"/>
      <c r="BF778" s="34"/>
      <c r="BJ778" s="34"/>
      <c r="BN778" s="34"/>
      <c r="BR778" s="34"/>
    </row>
    <row r="779" spans="2:70" s="29" customFormat="1" ht="15.75">
      <c r="B779" s="34"/>
      <c r="F779" s="34"/>
      <c r="J779" s="34"/>
      <c r="N779" s="34"/>
      <c r="R779" s="34"/>
      <c r="V779" s="34"/>
      <c r="Z779" s="34"/>
      <c r="AD779" s="34"/>
      <c r="AH779" s="34"/>
      <c r="AL779" s="34"/>
      <c r="AP779" s="34"/>
      <c r="AT779" s="34"/>
      <c r="AX779" s="34"/>
      <c r="BB779" s="34"/>
      <c r="BF779" s="34"/>
      <c r="BJ779" s="34"/>
      <c r="BN779" s="34"/>
      <c r="BR779" s="34"/>
    </row>
    <row r="780" spans="2:70" s="29" customFormat="1" ht="15.75">
      <c r="B780" s="34"/>
      <c r="F780" s="34"/>
      <c r="J780" s="34"/>
      <c r="N780" s="34"/>
      <c r="R780" s="34"/>
      <c r="V780" s="34"/>
      <c r="Z780" s="34"/>
      <c r="AD780" s="34"/>
      <c r="AH780" s="34"/>
      <c r="AL780" s="34"/>
      <c r="AP780" s="34"/>
      <c r="AT780" s="34"/>
      <c r="AX780" s="34"/>
      <c r="BB780" s="34"/>
      <c r="BF780" s="34"/>
      <c r="BJ780" s="34"/>
      <c r="BN780" s="34"/>
      <c r="BR780" s="34"/>
    </row>
    <row r="781" spans="2:70" s="29" customFormat="1" ht="15.75">
      <c r="B781" s="34"/>
      <c r="F781" s="34"/>
      <c r="J781" s="34"/>
      <c r="N781" s="34"/>
      <c r="R781" s="34"/>
      <c r="V781" s="34"/>
      <c r="Z781" s="34"/>
      <c r="AD781" s="34"/>
      <c r="AH781" s="34"/>
      <c r="AL781" s="34"/>
      <c r="AP781" s="34"/>
      <c r="AT781" s="34"/>
      <c r="AX781" s="34"/>
      <c r="BB781" s="34"/>
      <c r="BF781" s="34"/>
      <c r="BJ781" s="34"/>
      <c r="BN781" s="34"/>
      <c r="BR781" s="34"/>
    </row>
    <row r="782" spans="2:70" s="29" customFormat="1" ht="15.75">
      <c r="B782" s="34"/>
      <c r="F782" s="34"/>
      <c r="J782" s="34"/>
      <c r="N782" s="34"/>
      <c r="R782" s="34"/>
      <c r="V782" s="34"/>
      <c r="Z782" s="34"/>
      <c r="AD782" s="34"/>
      <c r="AH782" s="34"/>
      <c r="AL782" s="34"/>
      <c r="AP782" s="34"/>
      <c r="AT782" s="34"/>
      <c r="AX782" s="34"/>
      <c r="BB782" s="34"/>
      <c r="BF782" s="34"/>
      <c r="BJ782" s="34"/>
      <c r="BN782" s="34"/>
      <c r="BR782" s="34"/>
    </row>
    <row r="783" spans="2:70" s="29" customFormat="1" ht="15.75">
      <c r="B783" s="34"/>
      <c r="F783" s="34"/>
      <c r="J783" s="34"/>
      <c r="N783" s="34"/>
      <c r="R783" s="34"/>
      <c r="V783" s="34"/>
      <c r="Z783" s="34"/>
      <c r="AD783" s="34"/>
      <c r="AH783" s="34"/>
      <c r="AL783" s="34"/>
      <c r="AP783" s="34"/>
      <c r="AT783" s="34"/>
      <c r="AX783" s="34"/>
      <c r="BB783" s="34"/>
      <c r="BF783" s="34"/>
      <c r="BJ783" s="34"/>
      <c r="BN783" s="34"/>
      <c r="BR783" s="34"/>
    </row>
    <row r="784" spans="2:70" s="29" customFormat="1" ht="15.75">
      <c r="B784" s="34"/>
      <c r="F784" s="34"/>
      <c r="J784" s="34"/>
      <c r="N784" s="34"/>
      <c r="R784" s="34"/>
      <c r="V784" s="34"/>
      <c r="Z784" s="34"/>
      <c r="AD784" s="34"/>
      <c r="AH784" s="34"/>
      <c r="AL784" s="34"/>
      <c r="AP784" s="34"/>
      <c r="AT784" s="34"/>
      <c r="AX784" s="34"/>
      <c r="BB784" s="34"/>
      <c r="BF784" s="34"/>
      <c r="BJ784" s="34"/>
      <c r="BN784" s="34"/>
      <c r="BR784" s="34"/>
    </row>
    <row r="785" spans="2:70" s="29" customFormat="1" ht="15.75">
      <c r="B785" s="34"/>
      <c r="F785" s="34"/>
      <c r="J785" s="34"/>
      <c r="N785" s="34"/>
      <c r="R785" s="34"/>
      <c r="V785" s="34"/>
      <c r="Z785" s="34"/>
      <c r="AD785" s="34"/>
      <c r="AH785" s="34"/>
      <c r="AL785" s="34"/>
      <c r="AP785" s="34"/>
      <c r="AT785" s="34"/>
      <c r="AX785" s="34"/>
      <c r="BB785" s="34"/>
      <c r="BF785" s="34"/>
      <c r="BJ785" s="34"/>
      <c r="BN785" s="34"/>
      <c r="BR785" s="34"/>
    </row>
    <row r="786" spans="2:70" s="29" customFormat="1" ht="15.75">
      <c r="B786" s="34"/>
      <c r="F786" s="34"/>
      <c r="J786" s="34"/>
      <c r="N786" s="34"/>
      <c r="R786" s="34"/>
      <c r="V786" s="34"/>
      <c r="Z786" s="34"/>
      <c r="AD786" s="34"/>
      <c r="AH786" s="34"/>
      <c r="AL786" s="34"/>
      <c r="AP786" s="34"/>
      <c r="AT786" s="34"/>
      <c r="AX786" s="34"/>
      <c r="BB786" s="34"/>
      <c r="BF786" s="34"/>
      <c r="BJ786" s="34"/>
      <c r="BN786" s="34"/>
      <c r="BR786" s="34"/>
    </row>
    <row r="787" spans="2:70" s="29" customFormat="1" ht="15.75">
      <c r="B787" s="34"/>
      <c r="F787" s="34"/>
      <c r="J787" s="34"/>
      <c r="N787" s="34"/>
      <c r="R787" s="34"/>
      <c r="V787" s="34"/>
      <c r="Z787" s="34"/>
      <c r="AD787" s="34"/>
      <c r="AH787" s="34"/>
      <c r="AL787" s="34"/>
      <c r="AP787" s="34"/>
      <c r="AT787" s="34"/>
      <c r="AX787" s="34"/>
      <c r="BB787" s="34"/>
      <c r="BF787" s="34"/>
      <c r="BJ787" s="34"/>
      <c r="BN787" s="34"/>
      <c r="BR787" s="34"/>
    </row>
    <row r="788" spans="2:70" s="29" customFormat="1" ht="15.75">
      <c r="B788" s="34"/>
      <c r="F788" s="34"/>
      <c r="J788" s="34"/>
      <c r="N788" s="34"/>
      <c r="R788" s="34"/>
      <c r="V788" s="34"/>
      <c r="Z788" s="34"/>
      <c r="AD788" s="34"/>
      <c r="AH788" s="34"/>
      <c r="AL788" s="34"/>
      <c r="AP788" s="34"/>
      <c r="AT788" s="34"/>
      <c r="AX788" s="34"/>
      <c r="BB788" s="34"/>
      <c r="BF788" s="34"/>
      <c r="BJ788" s="34"/>
      <c r="BN788" s="34"/>
      <c r="BR788" s="34"/>
    </row>
    <row r="789" spans="2:70" s="29" customFormat="1" ht="15.75">
      <c r="B789" s="34"/>
      <c r="F789" s="34"/>
      <c r="J789" s="34"/>
      <c r="N789" s="34"/>
      <c r="R789" s="34"/>
      <c r="V789" s="34"/>
      <c r="Z789" s="34"/>
      <c r="AD789" s="34"/>
      <c r="AH789" s="34"/>
      <c r="AL789" s="34"/>
      <c r="AP789" s="34"/>
      <c r="AT789" s="34"/>
      <c r="AX789" s="34"/>
      <c r="BB789" s="34"/>
      <c r="BF789" s="34"/>
      <c r="BJ789" s="34"/>
      <c r="BN789" s="34"/>
      <c r="BR789" s="34"/>
    </row>
    <row r="790" spans="2:70" s="29" customFormat="1" ht="15.75">
      <c r="B790" s="34"/>
      <c r="F790" s="34"/>
      <c r="J790" s="34"/>
      <c r="N790" s="34"/>
      <c r="R790" s="34"/>
      <c r="V790" s="34"/>
      <c r="Z790" s="34"/>
      <c r="AD790" s="34"/>
      <c r="AH790" s="34"/>
      <c r="AL790" s="34"/>
      <c r="AP790" s="34"/>
      <c r="AT790" s="34"/>
      <c r="AX790" s="34"/>
      <c r="BB790" s="34"/>
      <c r="BF790" s="34"/>
      <c r="BJ790" s="34"/>
      <c r="BN790" s="34"/>
      <c r="BR790" s="34"/>
    </row>
    <row r="791" spans="2:70" s="29" customFormat="1" ht="15.75">
      <c r="B791" s="34"/>
      <c r="F791" s="34"/>
      <c r="J791" s="34"/>
      <c r="N791" s="34"/>
      <c r="R791" s="34"/>
      <c r="V791" s="34"/>
      <c r="Z791" s="34"/>
      <c r="AD791" s="34"/>
      <c r="AH791" s="34"/>
      <c r="AL791" s="34"/>
      <c r="AP791" s="34"/>
      <c r="AT791" s="34"/>
      <c r="AX791" s="34"/>
      <c r="BB791" s="34"/>
      <c r="BF791" s="34"/>
      <c r="BJ791" s="34"/>
      <c r="BN791" s="34"/>
      <c r="BR791" s="34"/>
    </row>
    <row r="792" spans="2:70" s="29" customFormat="1" ht="15.75">
      <c r="B792" s="34"/>
      <c r="F792" s="34"/>
      <c r="J792" s="34"/>
      <c r="N792" s="34"/>
      <c r="R792" s="34"/>
      <c r="V792" s="34"/>
      <c r="Z792" s="34"/>
      <c r="AD792" s="34"/>
      <c r="AH792" s="34"/>
      <c r="AL792" s="34"/>
      <c r="AP792" s="34"/>
      <c r="AT792" s="34"/>
      <c r="AX792" s="34"/>
      <c r="BB792" s="34"/>
      <c r="BF792" s="34"/>
      <c r="BJ792" s="34"/>
      <c r="BN792" s="34"/>
      <c r="BR792" s="34"/>
    </row>
    <row r="793" spans="2:70" s="29" customFormat="1" ht="15.75">
      <c r="B793" s="34"/>
      <c r="F793" s="34"/>
      <c r="J793" s="34"/>
      <c r="N793" s="34"/>
      <c r="R793" s="34"/>
      <c r="V793" s="34"/>
      <c r="Z793" s="34"/>
      <c r="AD793" s="34"/>
      <c r="AH793" s="34"/>
      <c r="AL793" s="34"/>
      <c r="AP793" s="34"/>
      <c r="AT793" s="34"/>
      <c r="AX793" s="34"/>
      <c r="BB793" s="34"/>
      <c r="BF793" s="34"/>
      <c r="BJ793" s="34"/>
      <c r="BN793" s="34"/>
      <c r="BR793" s="34"/>
    </row>
  </sheetData>
  <mergeCells count="1">
    <mergeCell ref="B20:J20"/>
  </mergeCells>
  <conditionalFormatting sqref="D22">
    <cfRule type="expression" dxfId="6" priority="2">
      <formula>NOT(COUNTBLANK($A22:$T22)&gt;=40)</formula>
    </cfRule>
  </conditionalFormatting>
  <conditionalFormatting sqref="D22">
    <cfRule type="expression" dxfId="5" priority="1">
      <formula>TEXT(D22,"###")&lt;&gt;""</formula>
    </cfRule>
  </conditionalFormatting>
  <dataValidations count="3">
    <dataValidation type="list" allowBlank="1" showInputMessage="1" showErrorMessage="1" sqref="I21:I1048576 A21:A1048576 BM2:BM11 BQ2:BQ11 Q2:Q11 U2:U11 Y2:Y11 AC2:AC11 AG2:AG11 AK2:AK11 AO2:AO11 AS2:AS11 AW2:AW11 BA2:BA11 BE2:BE11 BI2:BI11 A2:A19 I2:I19 E2:E19 E21:E1048576 M2:M11" xr:uid="{00000000-0002-0000-0700-000000000000}">
      <formula1>КодыСтран</formula1>
    </dataValidation>
    <dataValidation type="list" allowBlank="1" showInputMessage="1" showErrorMessage="1" sqref="J21:J1048576 B21:B1048576 BN2:BN11 N2:N11 R2:R11 V2:V11 Z2:Z11 AD2:AD11 AH2:AH11 AL2:AL11 AP2:AP11 AT2:AT11 AX2:AX11 BB2:BB11 BF2:BF11 BJ2:BJ11 B2:B19 J2:J19 F2:F19 F21:F1048576 BR2:BR11" xr:uid="{00000000-0002-0000-0700-000001000000}">
      <formula1>Страны</formula1>
    </dataValidation>
    <dataValidation type="list" allowBlank="1" showInputMessage="1" showErrorMessage="1" sqref="A1:XFD1" xr:uid="{00000000-0002-0000-0700-000002000000}">
      <formula1>Производители</formula1>
    </dataValidation>
  </dataValidation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Лист8" filterMode="1">
    <tabColor rgb="FFFFC000"/>
  </sheetPr>
  <dimension ref="A1:AM6002"/>
  <sheetViews>
    <sheetView workbookViewId="0">
      <pane ySplit="1" topLeftCell="A2" activePane="bottomLeft" state="frozen"/>
      <selection pane="bottomLeft" activeCell="B2" sqref="B2"/>
    </sheetView>
  </sheetViews>
  <sheetFormatPr defaultColWidth="9.140625" defaultRowHeight="15" outlineLevelCol="1"/>
  <cols>
    <col min="1" max="1" width="16.42578125" style="50" customWidth="1"/>
    <col min="2" max="2" width="11" style="50" customWidth="1"/>
    <col min="3" max="3" width="15" style="106" customWidth="1"/>
    <col min="4" max="4" width="92.7109375" style="106" customWidth="1"/>
    <col min="5" max="5" width="13.5703125" style="106" customWidth="1"/>
    <col min="6" max="6" width="6.85546875" style="107" customWidth="1"/>
    <col min="7" max="7" width="26" style="106" customWidth="1"/>
    <col min="8" max="8" width="11.7109375" style="106" customWidth="1"/>
    <col min="9" max="9" width="75.42578125" style="106" bestFit="1" customWidth="1"/>
    <col min="10" max="11" width="9.7109375" style="106" customWidth="1"/>
    <col min="12" max="12" width="16" style="106" customWidth="1"/>
    <col min="13" max="16" width="9.7109375" style="106" customWidth="1"/>
    <col min="17" max="17" width="14.7109375" style="106" customWidth="1"/>
    <col min="18" max="18" width="9.7109375" style="106" customWidth="1"/>
    <col min="19" max="19" width="14.85546875" style="50" bestFit="1" customWidth="1"/>
    <col min="20" max="20" width="30.5703125" style="50" bestFit="1" customWidth="1"/>
    <col min="21" max="21" width="28.85546875" style="49" customWidth="1"/>
    <col min="22" max="22" width="14.42578125" style="49" customWidth="1"/>
    <col min="23" max="23" width="12.85546875" style="49" customWidth="1"/>
    <col min="24" max="24" width="19.7109375" style="49" bestFit="1" customWidth="1"/>
    <col min="25" max="25" width="9.140625" style="60" hidden="1" customWidth="1" outlineLevel="1"/>
    <col min="26" max="26" width="9.140625" style="49" hidden="1" customWidth="1" outlineLevel="1"/>
    <col min="27" max="27" width="6" style="60" hidden="1" customWidth="1" outlineLevel="1"/>
    <col min="28" max="28" width="7.28515625" style="49" customWidth="1" collapsed="1"/>
    <col min="29" max="29" width="15.42578125" style="49" bestFit="1" customWidth="1"/>
    <col min="30" max="30" width="17.140625" style="49" customWidth="1"/>
    <col min="31" max="31" width="9.140625" style="60"/>
    <col min="32" max="32" width="12.85546875" style="60" customWidth="1"/>
    <col min="33" max="33" width="16.28515625" style="49" bestFit="1" customWidth="1"/>
    <col min="34" max="39" width="9.140625" style="49"/>
    <col min="40" max="16384" width="9.140625" style="51"/>
  </cols>
  <sheetData>
    <row r="1" spans="1:34" ht="21.75" customHeight="1" thickBot="1">
      <c r="A1" s="81" t="s">
        <v>364</v>
      </c>
      <c r="B1" s="81" t="s">
        <v>365</v>
      </c>
      <c r="C1" s="81" t="s">
        <v>366</v>
      </c>
      <c r="D1" s="81" t="s">
        <v>367</v>
      </c>
      <c r="E1" s="81" t="s">
        <v>368</v>
      </c>
      <c r="F1" s="98" t="s">
        <v>369</v>
      </c>
      <c r="G1" s="81" t="s">
        <v>370</v>
      </c>
      <c r="H1" s="81" t="s">
        <v>371</v>
      </c>
      <c r="I1" s="81" t="s">
        <v>372</v>
      </c>
      <c r="J1" s="81" t="s">
        <v>373</v>
      </c>
      <c r="K1" s="81" t="s">
        <v>374</v>
      </c>
      <c r="L1" s="81" t="s">
        <v>375</v>
      </c>
      <c r="M1" s="81" t="s">
        <v>376</v>
      </c>
      <c r="N1" s="81" t="s">
        <v>377</v>
      </c>
      <c r="O1" s="81" t="s">
        <v>378</v>
      </c>
      <c r="P1" s="81" t="s">
        <v>379</v>
      </c>
      <c r="Q1" s="81" t="s">
        <v>380</v>
      </c>
      <c r="R1" s="81" t="s">
        <v>381</v>
      </c>
      <c r="S1" s="81" t="s">
        <v>474</v>
      </c>
      <c r="T1" s="81" t="s">
        <v>475</v>
      </c>
      <c r="U1" s="82"/>
      <c r="V1" s="79" t="s">
        <v>589</v>
      </c>
      <c r="W1" s="114" t="s">
        <v>784</v>
      </c>
      <c r="X1" s="79" t="s">
        <v>557</v>
      </c>
      <c r="Y1" s="77">
        <f>MAX(Y2:Y6000)</f>
        <v>6</v>
      </c>
      <c r="Z1" s="77"/>
      <c r="AA1" s="77" t="str">
        <f>RIGHT(TEXT(MAX(AA2:AA6000),"###"),3)</f>
        <v>333</v>
      </c>
      <c r="AB1" s="78" t="str">
        <f>RIGHT("000"&amp;Y1,2)&amp;"-"&amp;RIGHT("000"&amp;AA1,3)</f>
        <v>06-333</v>
      </c>
      <c r="AC1" s="79" t="s">
        <v>520</v>
      </c>
      <c r="AD1" s="78" t="str">
        <f>IFERROR(IF(VALUE(MID(AB1,4,3))&gt;=999,RIGHT("000"&amp;Y1+1,2)&amp;"-"&amp;"000",RIGHT("000"&amp;Y1,2)&amp;"-"&amp;RIGHT("000"&amp;AA1+1,3))&amp;"-",IF(W1&lt;&gt;"-",W1,"Введите данные"))</f>
        <v>06-334-</v>
      </c>
      <c r="AE1" s="80" t="s">
        <v>583</v>
      </c>
      <c r="AF1" s="110" t="s">
        <v>553</v>
      </c>
      <c r="AG1" s="80" t="s">
        <v>831</v>
      </c>
      <c r="AH1" s="143">
        <v>1</v>
      </c>
    </row>
    <row r="2" spans="1:34">
      <c r="A2" s="83" t="str">
        <f>IF(G2&amp;Q2&lt;&gt;"",S2&amp;Q2,"")</f>
        <v>36670A-CALIblk</v>
      </c>
      <c r="B2" s="83" t="str">
        <f>IF(C2&lt;&gt;"",LEFT(C2,9),"")</f>
        <v>06-001-09</v>
      </c>
      <c r="C2" s="106" t="s">
        <v>862</v>
      </c>
      <c r="D2" s="106" t="s">
        <v>863</v>
      </c>
      <c r="E2" s="106" t="s">
        <v>788</v>
      </c>
      <c r="F2" s="107">
        <v>0</v>
      </c>
      <c r="G2" s="106" t="s">
        <v>864</v>
      </c>
      <c r="H2" s="106" t="s">
        <v>53</v>
      </c>
      <c r="I2" s="106" t="s">
        <v>786</v>
      </c>
      <c r="J2" s="106" t="s">
        <v>327</v>
      </c>
      <c r="K2" s="106" t="s">
        <v>382</v>
      </c>
      <c r="L2" s="106" t="s">
        <v>865</v>
      </c>
      <c r="M2" s="106" t="s">
        <v>388</v>
      </c>
      <c r="N2" s="106" t="s">
        <v>43</v>
      </c>
      <c r="O2" s="106" t="s">
        <v>541</v>
      </c>
      <c r="P2" s="106" t="s">
        <v>866</v>
      </c>
      <c r="Q2" s="106" t="s">
        <v>843</v>
      </c>
      <c r="R2" s="106" t="s">
        <v>53</v>
      </c>
      <c r="S2" s="83" t="str">
        <f>IF(G2&lt;&gt;"",IF(StyleSpaceSplit,IFERROR(IF(FIND(" ",G2)&gt;=1,MID(G2,1,FIND(" ",G2)-1),G2),G2),G2),"")</f>
        <v>36670A-CALI</v>
      </c>
      <c r="T2" s="83" t="str">
        <f>IF(A2&lt;&gt;"",IFERROR(IF(FIND(" ",G2)&gt;=1,MID(G2,FIND(" ",G2)+1,LEN(G2)),""),G2),"")</f>
        <v>California New Raglan</v>
      </c>
      <c r="Y2" s="60">
        <f>IFERROR(VALUE(MID($C2,1,2)),0)</f>
        <v>6</v>
      </c>
      <c r="Z2" s="49">
        <f t="shared" ref="Z2:Z66" si="0">IFERROR(VALUE(MID($C2,4,3)),0)</f>
        <v>1</v>
      </c>
      <c r="AA2" s="60">
        <f>VALUE(RIGHT("00"&amp;Y2,2)&amp;RIGHT("000"&amp;Z2,3))</f>
        <v>6001</v>
      </c>
    </row>
    <row r="3" spans="1:34">
      <c r="A3" s="83" t="str">
        <f t="shared" ref="A3:A66" si="1">IF(G3&amp;Q3&lt;&gt;"",S3&amp;Q3,"")</f>
        <v>36670A-CALIdero</v>
      </c>
      <c r="B3" s="83" t="str">
        <f t="shared" ref="B3:B66" si="2">IF(C3&lt;&gt;"",LEFT(C3,9),"")</f>
        <v>06-001-06</v>
      </c>
      <c r="C3" s="106" t="s">
        <v>867</v>
      </c>
      <c r="D3" s="106" t="s">
        <v>868</v>
      </c>
      <c r="E3" s="106" t="s">
        <v>788</v>
      </c>
      <c r="F3" s="107">
        <v>0</v>
      </c>
      <c r="G3" s="106" t="s">
        <v>864</v>
      </c>
      <c r="H3" s="106" t="s">
        <v>71</v>
      </c>
      <c r="I3" s="106" t="s">
        <v>786</v>
      </c>
      <c r="J3" s="106" t="s">
        <v>327</v>
      </c>
      <c r="K3" s="106" t="s">
        <v>382</v>
      </c>
      <c r="L3" s="106" t="s">
        <v>865</v>
      </c>
      <c r="M3" s="106" t="s">
        <v>388</v>
      </c>
      <c r="N3" s="106" t="s">
        <v>43</v>
      </c>
      <c r="O3" s="106" t="s">
        <v>541</v>
      </c>
      <c r="P3" s="106" t="s">
        <v>866</v>
      </c>
      <c r="Q3" s="106" t="s">
        <v>869</v>
      </c>
      <c r="R3" s="106" t="s">
        <v>71</v>
      </c>
      <c r="S3" s="83" t="str">
        <f t="shared" ref="S3:S66" si="3">IF(G3&lt;&gt;"",IF(StyleSpaceSplit,IFERROR(IF(FIND(" ",G3)&gt;=1,MID(G3,1,FIND(" ",G3)-1),G3),G3),G3),"")</f>
        <v>36670A-CALI</v>
      </c>
      <c r="T3" s="83" t="str">
        <f t="shared" ref="T3:T66" si="4">IF(A3&lt;&gt;"",IFERROR(IF(FIND(" ",G3)&gt;=1,MID(G3,FIND(" ",G3)+1,LEN(G3)),""),G3),"")</f>
        <v>California New Raglan</v>
      </c>
      <c r="Y3" s="60">
        <f t="shared" ref="Y3:Y66" si="5">IFERROR(VALUE(MID($C3,1,2)),0)</f>
        <v>6</v>
      </c>
      <c r="Z3" s="49">
        <f t="shared" si="0"/>
        <v>1</v>
      </c>
      <c r="AA3" s="60">
        <f t="shared" ref="AA3:AA66" si="6">VALUE(RIGHT("00"&amp;Y3,2)&amp;RIGHT("000"&amp;Z3,3))</f>
        <v>6001</v>
      </c>
    </row>
    <row r="4" spans="1:34" hidden="1">
      <c r="A4" s="83" t="str">
        <f t="shared" si="1"/>
        <v>36670A-NASAblk</v>
      </c>
      <c r="B4" s="83" t="str">
        <f t="shared" si="2"/>
        <v>06-002-09</v>
      </c>
      <c r="C4" s="106" t="s">
        <v>870</v>
      </c>
      <c r="D4" s="106" t="s">
        <v>871</v>
      </c>
      <c r="E4" s="106" t="s">
        <v>788</v>
      </c>
      <c r="F4" s="107">
        <v>0</v>
      </c>
      <c r="G4" s="106" t="s">
        <v>872</v>
      </c>
      <c r="H4" s="106" t="s">
        <v>53</v>
      </c>
      <c r="I4" s="106" t="s">
        <v>786</v>
      </c>
      <c r="J4" s="106" t="s">
        <v>327</v>
      </c>
      <c r="K4" s="106" t="s">
        <v>382</v>
      </c>
      <c r="L4" s="106" t="s">
        <v>873</v>
      </c>
      <c r="M4" s="106" t="s">
        <v>388</v>
      </c>
      <c r="N4" s="106" t="s">
        <v>43</v>
      </c>
      <c r="O4" s="106" t="s">
        <v>541</v>
      </c>
      <c r="P4" s="106" t="s">
        <v>866</v>
      </c>
      <c r="Q4" s="106" t="s">
        <v>843</v>
      </c>
      <c r="R4" s="106" t="s">
        <v>53</v>
      </c>
      <c r="S4" s="83" t="str">
        <f t="shared" si="3"/>
        <v>36670A-NASA</v>
      </c>
      <c r="T4" s="83" t="str">
        <f t="shared" si="4"/>
        <v>Space with NASA New Raglan</v>
      </c>
      <c r="Y4" s="60">
        <f t="shared" si="5"/>
        <v>6</v>
      </c>
      <c r="Z4" s="49">
        <f t="shared" si="0"/>
        <v>2</v>
      </c>
      <c r="AA4" s="60">
        <f t="shared" si="6"/>
        <v>6002</v>
      </c>
    </row>
    <row r="5" spans="1:34">
      <c r="A5" s="83" t="str">
        <f t="shared" si="1"/>
        <v>36670A-NYnavy</v>
      </c>
      <c r="B5" s="83" t="str">
        <f t="shared" si="2"/>
        <v>06-003-16</v>
      </c>
      <c r="C5" s="106" t="s">
        <v>874</v>
      </c>
      <c r="D5" s="106" t="s">
        <v>875</v>
      </c>
      <c r="E5" s="106" t="s">
        <v>788</v>
      </c>
      <c r="F5" s="107">
        <v>0</v>
      </c>
      <c r="G5" s="106" t="s">
        <v>876</v>
      </c>
      <c r="H5" s="106" t="s">
        <v>55</v>
      </c>
      <c r="I5" s="106" t="s">
        <v>786</v>
      </c>
      <c r="J5" s="106" t="s">
        <v>327</v>
      </c>
      <c r="K5" s="106" t="s">
        <v>382</v>
      </c>
      <c r="L5" s="106" t="s">
        <v>865</v>
      </c>
      <c r="M5" s="106" t="s">
        <v>388</v>
      </c>
      <c r="N5" s="106" t="s">
        <v>43</v>
      </c>
      <c r="O5" s="106" t="s">
        <v>541</v>
      </c>
      <c r="P5" s="106" t="s">
        <v>866</v>
      </c>
      <c r="Q5" s="106" t="s">
        <v>818</v>
      </c>
      <c r="R5" s="106" t="s">
        <v>71</v>
      </c>
      <c r="S5" s="83" t="str">
        <f t="shared" si="3"/>
        <v>36670A-NY</v>
      </c>
      <c r="T5" s="83" t="str">
        <f t="shared" si="4"/>
        <v>New York New Raglan</v>
      </c>
      <c r="Y5" s="60">
        <f t="shared" si="5"/>
        <v>6</v>
      </c>
      <c r="Z5" s="49">
        <f t="shared" si="0"/>
        <v>3</v>
      </c>
      <c r="AA5" s="60">
        <f t="shared" si="6"/>
        <v>6003</v>
      </c>
    </row>
    <row r="6" spans="1:34" hidden="1">
      <c r="A6" s="83" t="str">
        <f t="shared" si="1"/>
        <v>36670A-TXdero</v>
      </c>
      <c r="B6" s="83" t="str">
        <f t="shared" si="2"/>
        <v>06-004-06</v>
      </c>
      <c r="C6" s="106" t="s">
        <v>877</v>
      </c>
      <c r="D6" s="106" t="s">
        <v>878</v>
      </c>
      <c r="E6" s="106" t="s">
        <v>788</v>
      </c>
      <c r="F6" s="107">
        <v>0</v>
      </c>
      <c r="G6" s="106" t="s">
        <v>879</v>
      </c>
      <c r="H6" s="106" t="s">
        <v>71</v>
      </c>
      <c r="I6" s="106" t="s">
        <v>786</v>
      </c>
      <c r="J6" s="106" t="s">
        <v>327</v>
      </c>
      <c r="K6" s="106" t="s">
        <v>382</v>
      </c>
      <c r="L6" s="106" t="s">
        <v>880</v>
      </c>
      <c r="M6" s="106" t="s">
        <v>388</v>
      </c>
      <c r="N6" s="106" t="s">
        <v>43</v>
      </c>
      <c r="O6" s="106" t="s">
        <v>541</v>
      </c>
      <c r="P6" s="106" t="s">
        <v>866</v>
      </c>
      <c r="Q6" s="106" t="s">
        <v>869</v>
      </c>
      <c r="R6" s="106" t="s">
        <v>71</v>
      </c>
      <c r="S6" s="83" t="str">
        <f t="shared" si="3"/>
        <v>36670A-TX</v>
      </c>
      <c r="T6" s="83" t="str">
        <f t="shared" si="4"/>
        <v>Texas New Raglan</v>
      </c>
      <c r="Y6" s="60">
        <f t="shared" si="5"/>
        <v>6</v>
      </c>
      <c r="Z6" s="49">
        <f t="shared" si="0"/>
        <v>4</v>
      </c>
      <c r="AA6" s="60">
        <f t="shared" si="6"/>
        <v>6004</v>
      </c>
    </row>
    <row r="7" spans="1:34" hidden="1">
      <c r="A7" s="83" t="str">
        <f t="shared" si="1"/>
        <v>36672A-NAPnavy</v>
      </c>
      <c r="B7" s="83" t="str">
        <f t="shared" si="2"/>
        <v>06-005-16</v>
      </c>
      <c r="C7" s="106" t="s">
        <v>881</v>
      </c>
      <c r="D7" s="106" t="s">
        <v>882</v>
      </c>
      <c r="E7" s="106" t="s">
        <v>788</v>
      </c>
      <c r="F7" s="107">
        <v>0</v>
      </c>
      <c r="G7" s="106" t="s">
        <v>883</v>
      </c>
      <c r="H7" s="106" t="s">
        <v>55</v>
      </c>
      <c r="I7" s="106" t="s">
        <v>786</v>
      </c>
      <c r="J7" s="106" t="s">
        <v>327</v>
      </c>
      <c r="K7" s="106" t="s">
        <v>382</v>
      </c>
      <c r="L7" s="106" t="s">
        <v>884</v>
      </c>
      <c r="M7" s="106" t="s">
        <v>388</v>
      </c>
      <c r="N7" s="106" t="s">
        <v>43</v>
      </c>
      <c r="O7" s="106" t="s">
        <v>541</v>
      </c>
      <c r="P7" s="106" t="s">
        <v>866</v>
      </c>
      <c r="Q7" s="106" t="s">
        <v>818</v>
      </c>
      <c r="R7" s="106" t="s">
        <v>71</v>
      </c>
      <c r="S7" s="83" t="str">
        <f t="shared" si="3"/>
        <v>36672A-NAP</v>
      </c>
      <c r="T7" s="83" t="str">
        <f t="shared" si="4"/>
        <v>Nashville Predators New Raglan NHL</v>
      </c>
      <c r="Y7" s="60">
        <f t="shared" si="5"/>
        <v>6</v>
      </c>
      <c r="Z7" s="49">
        <f t="shared" si="0"/>
        <v>5</v>
      </c>
      <c r="AA7" s="60">
        <f t="shared" si="6"/>
        <v>6005</v>
      </c>
    </row>
    <row r="8" spans="1:34" hidden="1">
      <c r="A8" s="83" t="str">
        <f t="shared" si="1"/>
        <v>400A1V-CBHblrd</v>
      </c>
      <c r="B8" s="83" t="str">
        <f t="shared" si="2"/>
        <v>06-006-72</v>
      </c>
      <c r="C8" s="106" t="s">
        <v>885</v>
      </c>
      <c r="D8" s="106" t="s">
        <v>886</v>
      </c>
      <c r="E8" s="106" t="s">
        <v>788</v>
      </c>
      <c r="F8" s="107">
        <v>0</v>
      </c>
      <c r="G8" s="106" t="s">
        <v>887</v>
      </c>
      <c r="H8" s="106" t="s">
        <v>302</v>
      </c>
      <c r="I8" s="106" t="s">
        <v>888</v>
      </c>
      <c r="J8" s="106" t="s">
        <v>792</v>
      </c>
      <c r="K8" s="106" t="s">
        <v>382</v>
      </c>
      <c r="L8" s="106" t="s">
        <v>884</v>
      </c>
      <c r="M8" s="106" t="s">
        <v>388</v>
      </c>
      <c r="N8" s="106" t="s">
        <v>44</v>
      </c>
      <c r="O8" s="106" t="s">
        <v>541</v>
      </c>
      <c r="P8" s="106" t="s">
        <v>866</v>
      </c>
      <c r="Q8" s="106" t="s">
        <v>889</v>
      </c>
      <c r="R8" s="106" t="s">
        <v>53</v>
      </c>
      <c r="S8" s="83" t="str">
        <f t="shared" si="3"/>
        <v>400A1V-CBH</v>
      </c>
      <c r="T8" s="83" t="str">
        <f t="shared" si="4"/>
        <v>Chicago Blackhawks 400 Series NHL</v>
      </c>
      <c r="Y8" s="60">
        <f t="shared" si="5"/>
        <v>6</v>
      </c>
      <c r="Z8" s="49">
        <f t="shared" si="0"/>
        <v>6</v>
      </c>
      <c r="AA8" s="60">
        <f t="shared" si="6"/>
        <v>6006</v>
      </c>
    </row>
    <row r="9" spans="1:34">
      <c r="A9" s="83" t="str">
        <f t="shared" si="1"/>
        <v>400A1V-CFLrdgd</v>
      </c>
      <c r="B9" s="83" t="str">
        <f t="shared" si="2"/>
        <v>06-007-76</v>
      </c>
      <c r="C9" s="106" t="s">
        <v>890</v>
      </c>
      <c r="D9" s="106" t="s">
        <v>891</v>
      </c>
      <c r="E9" s="106" t="s">
        <v>788</v>
      </c>
      <c r="F9" s="107">
        <v>0</v>
      </c>
      <c r="G9" s="106" t="s">
        <v>892</v>
      </c>
      <c r="H9" s="106" t="s">
        <v>180</v>
      </c>
      <c r="I9" s="106" t="s">
        <v>888</v>
      </c>
      <c r="J9" s="106" t="s">
        <v>792</v>
      </c>
      <c r="K9" s="106" t="s">
        <v>382</v>
      </c>
      <c r="L9" s="106" t="s">
        <v>893</v>
      </c>
      <c r="M9" s="106" t="s">
        <v>388</v>
      </c>
      <c r="N9" s="106" t="s">
        <v>44</v>
      </c>
      <c r="O9" s="106" t="s">
        <v>541</v>
      </c>
      <c r="P9" s="106" t="s">
        <v>866</v>
      </c>
      <c r="Q9" s="106" t="s">
        <v>894</v>
      </c>
      <c r="R9" s="106" t="s">
        <v>78</v>
      </c>
      <c r="S9" s="83" t="str">
        <f t="shared" si="3"/>
        <v>400A1V-CFL</v>
      </c>
      <c r="T9" s="83" t="str">
        <f t="shared" si="4"/>
        <v>Calgary Flames 400 Series NHL</v>
      </c>
      <c r="Y9" s="60">
        <f t="shared" si="5"/>
        <v>6</v>
      </c>
      <c r="Z9" s="49">
        <f t="shared" si="0"/>
        <v>7</v>
      </c>
      <c r="AA9" s="60">
        <f t="shared" si="6"/>
        <v>6007</v>
      </c>
    </row>
    <row r="10" spans="1:34">
      <c r="A10" s="83" t="str">
        <f t="shared" si="1"/>
        <v>400A1V-CXGbkpu</v>
      </c>
      <c r="B10" s="83" t="str">
        <f t="shared" si="2"/>
        <v>06-008-09</v>
      </c>
      <c r="C10" s="106" t="s">
        <v>895</v>
      </c>
      <c r="D10" s="106" t="s">
        <v>896</v>
      </c>
      <c r="E10" s="106" t="s">
        <v>788</v>
      </c>
      <c r="F10" s="107">
        <v>0</v>
      </c>
      <c r="G10" s="106" t="s">
        <v>897</v>
      </c>
      <c r="H10" s="106" t="s">
        <v>596</v>
      </c>
      <c r="I10" s="106" t="s">
        <v>888</v>
      </c>
      <c r="J10" s="106" t="s">
        <v>792</v>
      </c>
      <c r="K10" s="106" t="s">
        <v>382</v>
      </c>
      <c r="L10" s="106" t="s">
        <v>893</v>
      </c>
      <c r="M10" s="106" t="s">
        <v>388</v>
      </c>
      <c r="N10" s="106" t="s">
        <v>44</v>
      </c>
      <c r="O10" s="106" t="s">
        <v>541</v>
      </c>
      <c r="P10" s="106" t="s">
        <v>866</v>
      </c>
      <c r="Q10" s="106" t="s">
        <v>898</v>
      </c>
      <c r="R10" s="106" t="s">
        <v>53</v>
      </c>
      <c r="S10" s="83" t="str">
        <f t="shared" si="3"/>
        <v>400A1V-CXG</v>
      </c>
      <c r="T10" s="83" t="str">
        <f t="shared" si="4"/>
        <v>Cuban X-Giants 400 Series MILB</v>
      </c>
      <c r="Y10" s="60">
        <f t="shared" si="5"/>
        <v>6</v>
      </c>
      <c r="Z10" s="49">
        <f t="shared" si="0"/>
        <v>8</v>
      </c>
      <c r="AA10" s="60">
        <f t="shared" si="6"/>
        <v>6008</v>
      </c>
    </row>
    <row r="11" spans="1:34">
      <c r="A11" s="83" t="str">
        <f t="shared" si="1"/>
        <v>400A1V-DRWred</v>
      </c>
      <c r="B11" s="83" t="str">
        <f t="shared" si="2"/>
        <v>06-009-18</v>
      </c>
      <c r="C11" s="106" t="s">
        <v>899</v>
      </c>
      <c r="D11" s="106" t="s">
        <v>900</v>
      </c>
      <c r="E11" s="106" t="s">
        <v>788</v>
      </c>
      <c r="F11" s="107">
        <v>0</v>
      </c>
      <c r="G11" s="106" t="s">
        <v>901</v>
      </c>
      <c r="H11" s="106" t="s">
        <v>78</v>
      </c>
      <c r="I11" s="106" t="s">
        <v>888</v>
      </c>
      <c r="J11" s="106" t="s">
        <v>792</v>
      </c>
      <c r="K11" s="106" t="s">
        <v>382</v>
      </c>
      <c r="L11" s="106" t="s">
        <v>893</v>
      </c>
      <c r="M11" s="106" t="s">
        <v>388</v>
      </c>
      <c r="N11" s="106" t="s">
        <v>44</v>
      </c>
      <c r="O11" s="106" t="s">
        <v>541</v>
      </c>
      <c r="P11" s="106" t="s">
        <v>866</v>
      </c>
      <c r="Q11" s="106" t="s">
        <v>822</v>
      </c>
      <c r="R11" s="106" t="s">
        <v>78</v>
      </c>
      <c r="S11" s="83" t="str">
        <f t="shared" si="3"/>
        <v>400A1V-DRW</v>
      </c>
      <c r="T11" s="83" t="str">
        <f t="shared" si="4"/>
        <v>Detroit Red Wings 400 Series NHL</v>
      </c>
      <c r="Y11" s="60">
        <f t="shared" si="5"/>
        <v>6</v>
      </c>
      <c r="Z11" s="49">
        <f t="shared" si="0"/>
        <v>9</v>
      </c>
      <c r="AA11" s="60">
        <f t="shared" si="6"/>
        <v>6009</v>
      </c>
    </row>
    <row r="12" spans="1:34">
      <c r="A12" s="83" t="str">
        <f t="shared" si="1"/>
        <v>400A1V-HAIkgrn</v>
      </c>
      <c r="B12" s="83" t="str">
        <f t="shared" si="2"/>
        <v>06-010-11</v>
      </c>
      <c r="C12" s="106" t="s">
        <v>902</v>
      </c>
      <c r="D12" s="106" t="s">
        <v>903</v>
      </c>
      <c r="E12" s="106" t="s">
        <v>788</v>
      </c>
      <c r="F12" s="107">
        <v>0</v>
      </c>
      <c r="G12" s="106" t="s">
        <v>904</v>
      </c>
      <c r="H12" s="106" t="s">
        <v>60</v>
      </c>
      <c r="I12" s="106" t="s">
        <v>888</v>
      </c>
      <c r="J12" s="106" t="s">
        <v>792</v>
      </c>
      <c r="K12" s="106" t="s">
        <v>382</v>
      </c>
      <c r="L12" s="106" t="s">
        <v>893</v>
      </c>
      <c r="M12" s="106" t="s">
        <v>388</v>
      </c>
      <c r="N12" s="106" t="s">
        <v>44</v>
      </c>
      <c r="O12" s="106" t="s">
        <v>541</v>
      </c>
      <c r="P12" s="106" t="s">
        <v>866</v>
      </c>
      <c r="Q12" s="106" t="s">
        <v>905</v>
      </c>
      <c r="R12" s="106" t="s">
        <v>60</v>
      </c>
      <c r="S12" s="83" t="str">
        <f t="shared" si="3"/>
        <v>400A1V-HAI</v>
      </c>
      <c r="T12" s="83" t="str">
        <f t="shared" si="4"/>
        <v>Hawaii Islanders 400 Series MILB</v>
      </c>
      <c r="Y12" s="60">
        <f t="shared" si="5"/>
        <v>6</v>
      </c>
      <c r="Z12" s="49">
        <f t="shared" si="0"/>
        <v>10</v>
      </c>
      <c r="AA12" s="60">
        <f t="shared" si="6"/>
        <v>6010</v>
      </c>
    </row>
    <row r="13" spans="1:34">
      <c r="A13" s="83" t="str">
        <f t="shared" si="1"/>
        <v>400A1V-HOSgyrd</v>
      </c>
      <c r="B13" s="83" t="str">
        <f t="shared" si="2"/>
        <v>06-011-08</v>
      </c>
      <c r="C13" s="106" t="s">
        <v>906</v>
      </c>
      <c r="D13" s="106" t="s">
        <v>907</v>
      </c>
      <c r="E13" s="106" t="s">
        <v>788</v>
      </c>
      <c r="F13" s="107">
        <v>0</v>
      </c>
      <c r="G13" s="106" t="s">
        <v>908</v>
      </c>
      <c r="H13" s="106" t="s">
        <v>241</v>
      </c>
      <c r="I13" s="106" t="s">
        <v>888</v>
      </c>
      <c r="J13" s="106" t="s">
        <v>792</v>
      </c>
      <c r="K13" s="106" t="s">
        <v>382</v>
      </c>
      <c r="L13" s="106" t="s">
        <v>893</v>
      </c>
      <c r="M13" s="106" t="s">
        <v>388</v>
      </c>
      <c r="N13" s="106" t="s">
        <v>44</v>
      </c>
      <c r="O13" s="106" t="s">
        <v>541</v>
      </c>
      <c r="P13" s="106" t="s">
        <v>866</v>
      </c>
      <c r="Q13" s="106" t="s">
        <v>909</v>
      </c>
      <c r="R13" s="106" t="s">
        <v>83</v>
      </c>
      <c r="S13" s="83" t="str">
        <f t="shared" si="3"/>
        <v>400A1V-HOS</v>
      </c>
      <c r="T13" s="83" t="str">
        <f t="shared" si="4"/>
        <v>Hollywood Stars 400 Series MILB</v>
      </c>
      <c r="Y13" s="60">
        <f t="shared" si="5"/>
        <v>6</v>
      </c>
      <c r="Z13" s="49">
        <f t="shared" si="0"/>
        <v>11</v>
      </c>
      <c r="AA13" s="60">
        <f t="shared" si="6"/>
        <v>6011</v>
      </c>
    </row>
    <row r="14" spans="1:34">
      <c r="A14" s="83" t="str">
        <f t="shared" si="1"/>
        <v>400A1V-LAKbllg</v>
      </c>
      <c r="B14" s="83" t="str">
        <f t="shared" si="2"/>
        <v>06-012-10</v>
      </c>
      <c r="C14" s="106" t="s">
        <v>910</v>
      </c>
      <c r="D14" s="106" t="s">
        <v>911</v>
      </c>
      <c r="E14" s="106" t="s">
        <v>788</v>
      </c>
      <c r="F14" s="107">
        <v>0</v>
      </c>
      <c r="G14" s="106" t="s">
        <v>912</v>
      </c>
      <c r="H14" s="106" t="s">
        <v>308</v>
      </c>
      <c r="I14" s="106" t="s">
        <v>888</v>
      </c>
      <c r="J14" s="106" t="s">
        <v>792</v>
      </c>
      <c r="K14" s="106" t="s">
        <v>382</v>
      </c>
      <c r="L14" s="106" t="s">
        <v>893</v>
      </c>
      <c r="M14" s="106" t="s">
        <v>388</v>
      </c>
      <c r="N14" s="106" t="s">
        <v>44</v>
      </c>
      <c r="O14" s="106" t="s">
        <v>541</v>
      </c>
      <c r="P14" s="106" t="s">
        <v>866</v>
      </c>
      <c r="Q14" s="106" t="s">
        <v>913</v>
      </c>
      <c r="R14" s="106" t="s">
        <v>53</v>
      </c>
      <c r="S14" s="83" t="str">
        <f t="shared" si="3"/>
        <v>400A1V-LAK</v>
      </c>
      <c r="T14" s="83" t="str">
        <f t="shared" si="4"/>
        <v>Los Angeles Kings 400 Series NHL</v>
      </c>
      <c r="Y14" s="60">
        <f t="shared" si="5"/>
        <v>6</v>
      </c>
      <c r="Z14" s="49">
        <f t="shared" si="0"/>
        <v>12</v>
      </c>
      <c r="AA14" s="60">
        <f t="shared" si="6"/>
        <v>6012</v>
      </c>
    </row>
    <row r="15" spans="1:34">
      <c r="A15" s="83" t="str">
        <f t="shared" si="1"/>
        <v>400A1V-LOSroy</v>
      </c>
      <c r="B15" s="83" t="str">
        <f t="shared" si="2"/>
        <v>06-013-06</v>
      </c>
      <c r="C15" s="106" t="s">
        <v>914</v>
      </c>
      <c r="D15" s="106" t="s">
        <v>915</v>
      </c>
      <c r="E15" s="106" t="s">
        <v>788</v>
      </c>
      <c r="F15" s="107">
        <v>0</v>
      </c>
      <c r="G15" s="106" t="s">
        <v>916</v>
      </c>
      <c r="H15" s="106" t="s">
        <v>71</v>
      </c>
      <c r="I15" s="106" t="s">
        <v>888</v>
      </c>
      <c r="J15" s="106" t="s">
        <v>792</v>
      </c>
      <c r="K15" s="106" t="s">
        <v>382</v>
      </c>
      <c r="L15" s="106" t="s">
        <v>893</v>
      </c>
      <c r="M15" s="106" t="s">
        <v>388</v>
      </c>
      <c r="N15" s="106" t="s">
        <v>44</v>
      </c>
      <c r="O15" s="106" t="s">
        <v>541</v>
      </c>
      <c r="P15" s="106" t="s">
        <v>866</v>
      </c>
      <c r="Q15" s="106" t="s">
        <v>917</v>
      </c>
      <c r="R15" s="106" t="s">
        <v>71</v>
      </c>
      <c r="S15" s="83" t="str">
        <f t="shared" si="3"/>
        <v>400A1V-LOS</v>
      </c>
      <c r="T15" s="83" t="str">
        <f t="shared" si="4"/>
        <v>Los Angeles Angels 400 Series MILB</v>
      </c>
      <c r="Y15" s="60">
        <f t="shared" si="5"/>
        <v>6</v>
      </c>
      <c r="Z15" s="49">
        <f t="shared" si="0"/>
        <v>13</v>
      </c>
      <c r="AA15" s="60">
        <f t="shared" si="6"/>
        <v>6013</v>
      </c>
    </row>
    <row r="16" spans="1:34" hidden="1">
      <c r="A16" s="83" t="str">
        <f t="shared" si="1"/>
        <v>400A1V-MOCnvrd</v>
      </c>
      <c r="B16" s="83" t="str">
        <f t="shared" si="2"/>
        <v>06-014-21</v>
      </c>
      <c r="C16" s="106" t="s">
        <v>918</v>
      </c>
      <c r="D16" s="106" t="s">
        <v>919</v>
      </c>
      <c r="E16" s="106" t="s">
        <v>788</v>
      </c>
      <c r="F16" s="107">
        <v>0</v>
      </c>
      <c r="G16" s="106" t="s">
        <v>920</v>
      </c>
      <c r="H16" s="106" t="s">
        <v>252</v>
      </c>
      <c r="I16" s="106" t="s">
        <v>888</v>
      </c>
      <c r="J16" s="106" t="s">
        <v>792</v>
      </c>
      <c r="K16" s="106" t="s">
        <v>382</v>
      </c>
      <c r="L16" s="106" t="s">
        <v>884</v>
      </c>
      <c r="M16" s="106" t="s">
        <v>388</v>
      </c>
      <c r="N16" s="106" t="s">
        <v>44</v>
      </c>
      <c r="O16" s="106" t="s">
        <v>541</v>
      </c>
      <c r="P16" s="106" t="s">
        <v>866</v>
      </c>
      <c r="Q16" s="106" t="s">
        <v>921</v>
      </c>
      <c r="R16" s="106" t="s">
        <v>71</v>
      </c>
      <c r="S16" s="83" t="str">
        <f t="shared" si="3"/>
        <v>400A1V-MOC</v>
      </c>
      <c r="T16" s="83" t="str">
        <f t="shared" si="4"/>
        <v>Montreal Canadiens 400 Series NHL</v>
      </c>
      <c r="Y16" s="60">
        <f t="shared" si="5"/>
        <v>6</v>
      </c>
      <c r="Z16" s="49">
        <f t="shared" si="0"/>
        <v>14</v>
      </c>
      <c r="AA16" s="60">
        <f t="shared" si="6"/>
        <v>6014</v>
      </c>
    </row>
    <row r="17" spans="1:27" hidden="1">
      <c r="A17" s="83" t="str">
        <f t="shared" si="1"/>
        <v>400A1V-NYRroy</v>
      </c>
      <c r="B17" s="83" t="str">
        <f t="shared" si="2"/>
        <v>06-015-06</v>
      </c>
      <c r="C17" s="106" t="s">
        <v>922</v>
      </c>
      <c r="D17" s="106" t="s">
        <v>923</v>
      </c>
      <c r="E17" s="106" t="s">
        <v>788</v>
      </c>
      <c r="F17" s="107">
        <v>0</v>
      </c>
      <c r="G17" s="106" t="s">
        <v>924</v>
      </c>
      <c r="H17" s="106" t="s">
        <v>71</v>
      </c>
      <c r="I17" s="106" t="s">
        <v>888</v>
      </c>
      <c r="J17" s="106" t="s">
        <v>792</v>
      </c>
      <c r="K17" s="106" t="s">
        <v>382</v>
      </c>
      <c r="L17" s="106" t="s">
        <v>884</v>
      </c>
      <c r="M17" s="106" t="s">
        <v>388</v>
      </c>
      <c r="N17" s="106" t="s">
        <v>44</v>
      </c>
      <c r="O17" s="106" t="s">
        <v>541</v>
      </c>
      <c r="P17" s="106" t="s">
        <v>866</v>
      </c>
      <c r="Q17" s="106" t="s">
        <v>917</v>
      </c>
      <c r="R17" s="106" t="s">
        <v>71</v>
      </c>
      <c r="S17" s="83" t="str">
        <f t="shared" si="3"/>
        <v>400A1V-NYR</v>
      </c>
      <c r="T17" s="83" t="str">
        <f t="shared" si="4"/>
        <v>New York Rangers 400 Series NHL</v>
      </c>
      <c r="Y17" s="60">
        <f t="shared" si="5"/>
        <v>6</v>
      </c>
      <c r="Z17" s="49">
        <f t="shared" si="0"/>
        <v>15</v>
      </c>
      <c r="AA17" s="60">
        <f t="shared" si="6"/>
        <v>6015</v>
      </c>
    </row>
    <row r="18" spans="1:27">
      <c r="A18" s="83" t="str">
        <f t="shared" si="1"/>
        <v>400A1V-PCObkca</v>
      </c>
      <c r="B18" s="83" t="str">
        <f t="shared" si="2"/>
        <v>06-016-09</v>
      </c>
      <c r="C18" s="106" t="s">
        <v>925</v>
      </c>
      <c r="D18" s="106" t="s">
        <v>926</v>
      </c>
      <c r="E18" s="106" t="s">
        <v>788</v>
      </c>
      <c r="F18" s="107">
        <v>0</v>
      </c>
      <c r="G18" s="106" t="s">
        <v>927</v>
      </c>
      <c r="H18" s="106" t="s">
        <v>294</v>
      </c>
      <c r="I18" s="106" t="s">
        <v>888</v>
      </c>
      <c r="J18" s="106" t="s">
        <v>792</v>
      </c>
      <c r="K18" s="106" t="s">
        <v>382</v>
      </c>
      <c r="L18" s="106" t="s">
        <v>893</v>
      </c>
      <c r="M18" s="106" t="s">
        <v>388</v>
      </c>
      <c r="N18" s="106" t="s">
        <v>44</v>
      </c>
      <c r="O18" s="106" t="s">
        <v>541</v>
      </c>
      <c r="P18" s="106" t="s">
        <v>866</v>
      </c>
      <c r="Q18" s="106" t="s">
        <v>928</v>
      </c>
      <c r="R18" s="106" t="s">
        <v>53</v>
      </c>
      <c r="S18" s="83" t="str">
        <f t="shared" si="3"/>
        <v>400A1V-PCO</v>
      </c>
      <c r="T18" s="83" t="str">
        <f t="shared" si="4"/>
        <v>Arizona Coyotes 400 Series NHL</v>
      </c>
      <c r="Y18" s="60">
        <f t="shared" si="5"/>
        <v>6</v>
      </c>
      <c r="Z18" s="49">
        <f t="shared" si="0"/>
        <v>16</v>
      </c>
      <c r="AA18" s="60">
        <f t="shared" si="6"/>
        <v>6016</v>
      </c>
    </row>
    <row r="19" spans="1:27">
      <c r="A19" s="83" t="str">
        <f t="shared" si="1"/>
        <v>400A1V-PHFblor</v>
      </c>
      <c r="B19" s="83" t="str">
        <f t="shared" si="2"/>
        <v>06-017-09</v>
      </c>
      <c r="C19" s="106" t="s">
        <v>929</v>
      </c>
      <c r="D19" s="106" t="s">
        <v>930</v>
      </c>
      <c r="E19" s="106" t="s">
        <v>788</v>
      </c>
      <c r="F19" s="107">
        <v>0</v>
      </c>
      <c r="G19" s="106" t="s">
        <v>931</v>
      </c>
      <c r="H19" s="106" t="s">
        <v>306</v>
      </c>
      <c r="I19" s="106" t="s">
        <v>888</v>
      </c>
      <c r="J19" s="106" t="s">
        <v>792</v>
      </c>
      <c r="K19" s="106" t="s">
        <v>382</v>
      </c>
      <c r="L19" s="106" t="s">
        <v>893</v>
      </c>
      <c r="M19" s="106" t="s">
        <v>388</v>
      </c>
      <c r="N19" s="106" t="s">
        <v>44</v>
      </c>
      <c r="O19" s="106" t="s">
        <v>541</v>
      </c>
      <c r="P19" s="106" t="s">
        <v>866</v>
      </c>
      <c r="Q19" s="106" t="s">
        <v>932</v>
      </c>
      <c r="R19" s="106" t="s">
        <v>53</v>
      </c>
      <c r="S19" s="83" t="str">
        <f t="shared" si="3"/>
        <v>400A1V-PHF</v>
      </c>
      <c r="T19" s="83" t="str">
        <f t="shared" si="4"/>
        <v>Philadelphia Flyers 400 Series NHL</v>
      </c>
      <c r="Y19" s="60">
        <f t="shared" si="5"/>
        <v>6</v>
      </c>
      <c r="Z19" s="49">
        <f t="shared" si="0"/>
        <v>17</v>
      </c>
      <c r="AA19" s="60">
        <f t="shared" si="6"/>
        <v>6017</v>
      </c>
    </row>
    <row r="20" spans="1:27">
      <c r="A20" s="83" t="str">
        <f t="shared" si="1"/>
        <v>400A1V-TMLroy</v>
      </c>
      <c r="B20" s="83" t="str">
        <f t="shared" si="2"/>
        <v>06-018-06</v>
      </c>
      <c r="C20" s="106" t="s">
        <v>933</v>
      </c>
      <c r="D20" s="106" t="s">
        <v>934</v>
      </c>
      <c r="E20" s="106" t="s">
        <v>788</v>
      </c>
      <c r="F20" s="107">
        <v>0</v>
      </c>
      <c r="G20" s="106" t="s">
        <v>935</v>
      </c>
      <c r="H20" s="106" t="s">
        <v>71</v>
      </c>
      <c r="I20" s="106" t="s">
        <v>888</v>
      </c>
      <c r="J20" s="106" t="s">
        <v>792</v>
      </c>
      <c r="K20" s="106" t="s">
        <v>382</v>
      </c>
      <c r="L20" s="106" t="s">
        <v>893</v>
      </c>
      <c r="M20" s="106" t="s">
        <v>388</v>
      </c>
      <c r="N20" s="106" t="s">
        <v>44</v>
      </c>
      <c r="O20" s="106" t="s">
        <v>541</v>
      </c>
      <c r="P20" s="106" t="s">
        <v>866</v>
      </c>
      <c r="Q20" s="106" t="s">
        <v>917</v>
      </c>
      <c r="R20" s="106" t="s">
        <v>71</v>
      </c>
      <c r="S20" s="83" t="str">
        <f t="shared" si="3"/>
        <v>400A1V-TML</v>
      </c>
      <c r="T20" s="83" t="str">
        <f t="shared" si="4"/>
        <v>Toronto Maple Leafs 400 Series NHL</v>
      </c>
      <c r="Y20" s="60">
        <f t="shared" si="5"/>
        <v>6</v>
      </c>
      <c r="Z20" s="49">
        <f t="shared" si="0"/>
        <v>18</v>
      </c>
      <c r="AA20" s="60">
        <f t="shared" si="6"/>
        <v>6018</v>
      </c>
    </row>
    <row r="21" spans="1:27">
      <c r="A21" s="83" t="str">
        <f t="shared" si="1"/>
        <v>400A1V-WACrdry</v>
      </c>
      <c r="B21" s="83" t="str">
        <f t="shared" si="2"/>
        <v>06-019-18</v>
      </c>
      <c r="C21" s="106" t="s">
        <v>936</v>
      </c>
      <c r="D21" s="106" t="s">
        <v>937</v>
      </c>
      <c r="E21" s="106" t="s">
        <v>788</v>
      </c>
      <c r="F21" s="107">
        <v>0</v>
      </c>
      <c r="G21" s="106" t="s">
        <v>938</v>
      </c>
      <c r="H21" s="106" t="s">
        <v>185</v>
      </c>
      <c r="I21" s="106" t="s">
        <v>888</v>
      </c>
      <c r="J21" s="106" t="s">
        <v>792</v>
      </c>
      <c r="K21" s="106" t="s">
        <v>382</v>
      </c>
      <c r="L21" s="106" t="s">
        <v>893</v>
      </c>
      <c r="M21" s="106" t="s">
        <v>388</v>
      </c>
      <c r="N21" s="106" t="s">
        <v>44</v>
      </c>
      <c r="O21" s="106" t="s">
        <v>541</v>
      </c>
      <c r="P21" s="106" t="s">
        <v>866</v>
      </c>
      <c r="Q21" s="106" t="s">
        <v>939</v>
      </c>
      <c r="R21" s="106" t="s">
        <v>78</v>
      </c>
      <c r="S21" s="83" t="str">
        <f t="shared" si="3"/>
        <v>400A1V-WAC</v>
      </c>
      <c r="T21" s="83" t="str">
        <f t="shared" si="4"/>
        <v>Washington Capitals 400 Series NHL</v>
      </c>
      <c r="Y21" s="60">
        <f t="shared" si="5"/>
        <v>6</v>
      </c>
      <c r="Z21" s="49">
        <f t="shared" si="0"/>
        <v>19</v>
      </c>
      <c r="AA21" s="60">
        <f t="shared" si="6"/>
        <v>6019</v>
      </c>
    </row>
    <row r="22" spans="1:27" hidden="1">
      <c r="A22" s="83" t="str">
        <f t="shared" si="1"/>
        <v>400A2V-CBHrdbl</v>
      </c>
      <c r="B22" s="83" t="str">
        <f t="shared" si="2"/>
        <v>06-020-72</v>
      </c>
      <c r="C22" s="106" t="s">
        <v>940</v>
      </c>
      <c r="D22" s="106" t="s">
        <v>941</v>
      </c>
      <c r="E22" s="106" t="s">
        <v>788</v>
      </c>
      <c r="F22" s="107">
        <v>0</v>
      </c>
      <c r="G22" s="106" t="s">
        <v>942</v>
      </c>
      <c r="H22" s="106" t="s">
        <v>186</v>
      </c>
      <c r="I22" s="106" t="s">
        <v>888</v>
      </c>
      <c r="J22" s="106" t="s">
        <v>792</v>
      </c>
      <c r="K22" s="106" t="s">
        <v>382</v>
      </c>
      <c r="L22" s="106" t="s">
        <v>884</v>
      </c>
      <c r="M22" s="106" t="s">
        <v>388</v>
      </c>
      <c r="N22" s="106" t="s">
        <v>44</v>
      </c>
      <c r="O22" s="106" t="s">
        <v>541</v>
      </c>
      <c r="P22" s="106" t="s">
        <v>866</v>
      </c>
      <c r="Q22" s="106" t="s">
        <v>943</v>
      </c>
      <c r="R22" s="106" t="s">
        <v>78</v>
      </c>
      <c r="S22" s="83" t="str">
        <f t="shared" si="3"/>
        <v>400A2V-CBH</v>
      </c>
      <c r="T22" s="83" t="str">
        <f t="shared" si="4"/>
        <v>Chicago Blackhawks 400 Series NHL</v>
      </c>
      <c r="Y22" s="60">
        <f t="shared" si="5"/>
        <v>6</v>
      </c>
      <c r="Z22" s="49">
        <f t="shared" si="0"/>
        <v>20</v>
      </c>
      <c r="AA22" s="60">
        <f t="shared" si="6"/>
        <v>6020</v>
      </c>
    </row>
    <row r="23" spans="1:27">
      <c r="A23" s="83" t="str">
        <f t="shared" si="1"/>
        <v>400A2V-LAKblk</v>
      </c>
      <c r="B23" s="83" t="str">
        <f t="shared" si="2"/>
        <v>06-021-09</v>
      </c>
      <c r="C23" s="106" t="s">
        <v>944</v>
      </c>
      <c r="D23" s="106" t="s">
        <v>945</v>
      </c>
      <c r="E23" s="106" t="s">
        <v>788</v>
      </c>
      <c r="F23" s="107">
        <v>0</v>
      </c>
      <c r="G23" s="106" t="s">
        <v>946</v>
      </c>
      <c r="H23" s="106" t="s">
        <v>53</v>
      </c>
      <c r="I23" s="106" t="s">
        <v>888</v>
      </c>
      <c r="J23" s="106" t="s">
        <v>792</v>
      </c>
      <c r="K23" s="106" t="s">
        <v>382</v>
      </c>
      <c r="L23" s="106" t="s">
        <v>893</v>
      </c>
      <c r="M23" s="106" t="s">
        <v>388</v>
      </c>
      <c r="N23" s="106" t="s">
        <v>44</v>
      </c>
      <c r="O23" s="106" t="s">
        <v>541</v>
      </c>
      <c r="P23" s="106" t="s">
        <v>866</v>
      </c>
      <c r="Q23" s="106" t="s">
        <v>843</v>
      </c>
      <c r="R23" s="106" t="s">
        <v>53</v>
      </c>
      <c r="S23" s="83" t="str">
        <f t="shared" si="3"/>
        <v>400A2V-LAK</v>
      </c>
      <c r="T23" s="83" t="str">
        <f t="shared" si="4"/>
        <v>Los Angeles Kings 400 Series NHL</v>
      </c>
      <c r="Y23" s="60">
        <f t="shared" si="5"/>
        <v>6</v>
      </c>
      <c r="Z23" s="49">
        <f t="shared" si="0"/>
        <v>21</v>
      </c>
      <c r="AA23" s="60">
        <f t="shared" si="6"/>
        <v>6021</v>
      </c>
    </row>
    <row r="24" spans="1:27">
      <c r="A24" s="83" t="str">
        <f t="shared" si="1"/>
        <v>400A2V-NYIblk</v>
      </c>
      <c r="B24" s="83" t="str">
        <f t="shared" si="2"/>
        <v>06-022-09</v>
      </c>
      <c r="C24" s="106" t="s">
        <v>947</v>
      </c>
      <c r="D24" s="106" t="s">
        <v>948</v>
      </c>
      <c r="E24" s="106" t="s">
        <v>788</v>
      </c>
      <c r="F24" s="107">
        <v>0</v>
      </c>
      <c r="G24" s="106" t="s">
        <v>949</v>
      </c>
      <c r="H24" s="106" t="s">
        <v>53</v>
      </c>
      <c r="I24" s="106" t="s">
        <v>888</v>
      </c>
      <c r="J24" s="106" t="s">
        <v>792</v>
      </c>
      <c r="K24" s="106" t="s">
        <v>382</v>
      </c>
      <c r="L24" s="106" t="s">
        <v>893</v>
      </c>
      <c r="M24" s="106" t="s">
        <v>388</v>
      </c>
      <c r="N24" s="106" t="s">
        <v>44</v>
      </c>
      <c r="O24" s="106" t="s">
        <v>541</v>
      </c>
      <c r="P24" s="106" t="s">
        <v>866</v>
      </c>
      <c r="Q24" s="106" t="s">
        <v>843</v>
      </c>
      <c r="R24" s="106" t="s">
        <v>53</v>
      </c>
      <c r="S24" s="83" t="str">
        <f t="shared" si="3"/>
        <v>400A2V-NYI</v>
      </c>
      <c r="T24" s="83" t="str">
        <f t="shared" si="4"/>
        <v>New York Islanders 400 Series NHL</v>
      </c>
      <c r="Y24" s="60">
        <f t="shared" si="5"/>
        <v>6</v>
      </c>
      <c r="Z24" s="49">
        <f t="shared" si="0"/>
        <v>22</v>
      </c>
      <c r="AA24" s="60">
        <f t="shared" si="6"/>
        <v>6022</v>
      </c>
    </row>
    <row r="25" spans="1:27" hidden="1">
      <c r="A25" s="83" t="str">
        <f t="shared" si="1"/>
        <v>400A2V-NYRnvrd</v>
      </c>
      <c r="B25" s="83" t="str">
        <f t="shared" si="2"/>
        <v>06-023-21</v>
      </c>
      <c r="C25" s="106" t="s">
        <v>950</v>
      </c>
      <c r="D25" s="106" t="s">
        <v>951</v>
      </c>
      <c r="E25" s="106" t="s">
        <v>788</v>
      </c>
      <c r="F25" s="107">
        <v>0</v>
      </c>
      <c r="G25" s="106" t="s">
        <v>952</v>
      </c>
      <c r="H25" s="106" t="s">
        <v>252</v>
      </c>
      <c r="I25" s="106" t="s">
        <v>888</v>
      </c>
      <c r="J25" s="106" t="s">
        <v>792</v>
      </c>
      <c r="K25" s="106" t="s">
        <v>382</v>
      </c>
      <c r="L25" s="106" t="s">
        <v>884</v>
      </c>
      <c r="M25" s="106" t="s">
        <v>388</v>
      </c>
      <c r="N25" s="106" t="s">
        <v>44</v>
      </c>
      <c r="O25" s="106" t="s">
        <v>541</v>
      </c>
      <c r="P25" s="106" t="s">
        <v>866</v>
      </c>
      <c r="Q25" s="106" t="s">
        <v>921</v>
      </c>
      <c r="R25" s="106" t="s">
        <v>71</v>
      </c>
      <c r="S25" s="83" t="str">
        <f t="shared" si="3"/>
        <v>400A2V-NYR</v>
      </c>
      <c r="T25" s="83" t="str">
        <f t="shared" si="4"/>
        <v>New York Rangers 400 Series NHL</v>
      </c>
      <c r="Y25" s="60">
        <f t="shared" si="5"/>
        <v>6</v>
      </c>
      <c r="Z25" s="49">
        <f t="shared" si="0"/>
        <v>23</v>
      </c>
      <c r="AA25" s="60">
        <f t="shared" si="6"/>
        <v>6023</v>
      </c>
    </row>
    <row r="26" spans="1:27">
      <c r="A26" s="83" t="str">
        <f t="shared" si="1"/>
        <v>400A4V-CBHlbdr</v>
      </c>
      <c r="B26" s="83" t="str">
        <f t="shared" si="2"/>
        <v>06-024-19</v>
      </c>
      <c r="C26" s="106" t="s">
        <v>953</v>
      </c>
      <c r="D26" s="106" t="s">
        <v>954</v>
      </c>
      <c r="E26" s="106" t="s">
        <v>788</v>
      </c>
      <c r="F26" s="107">
        <v>0</v>
      </c>
      <c r="G26" s="106" t="s">
        <v>955</v>
      </c>
      <c r="H26" s="106" t="s">
        <v>135</v>
      </c>
      <c r="I26" s="106" t="s">
        <v>888</v>
      </c>
      <c r="J26" s="106" t="s">
        <v>792</v>
      </c>
      <c r="K26" s="106" t="s">
        <v>382</v>
      </c>
      <c r="L26" s="106" t="s">
        <v>893</v>
      </c>
      <c r="M26" s="106" t="s">
        <v>388</v>
      </c>
      <c r="N26" s="106" t="s">
        <v>44</v>
      </c>
      <c r="O26" s="106" t="s">
        <v>541</v>
      </c>
      <c r="P26" s="106" t="s">
        <v>866</v>
      </c>
      <c r="Q26" s="106" t="s">
        <v>956</v>
      </c>
      <c r="R26" s="106" t="s">
        <v>91</v>
      </c>
      <c r="S26" s="83" t="str">
        <f t="shared" si="3"/>
        <v>400A4V-CBH</v>
      </c>
      <c r="T26" s="83" t="str">
        <f t="shared" si="4"/>
        <v>Chicago Blackhawks 400 Series NHL</v>
      </c>
      <c r="Y26" s="60">
        <f t="shared" si="5"/>
        <v>6</v>
      </c>
      <c r="Z26" s="49">
        <f t="shared" si="0"/>
        <v>24</v>
      </c>
      <c r="AA26" s="60">
        <f t="shared" si="6"/>
        <v>6024</v>
      </c>
    </row>
    <row r="27" spans="1:27">
      <c r="A27" s="83" t="str">
        <f t="shared" si="1"/>
        <v>40742A-AMDblk</v>
      </c>
      <c r="B27" s="83" t="str">
        <f t="shared" si="2"/>
        <v>06-025-09</v>
      </c>
      <c r="C27" s="106" t="s">
        <v>957</v>
      </c>
      <c r="D27" s="106" t="s">
        <v>958</v>
      </c>
      <c r="E27" s="106" t="s">
        <v>788</v>
      </c>
      <c r="F27" s="107">
        <v>0</v>
      </c>
      <c r="G27" s="106" t="s">
        <v>959</v>
      </c>
      <c r="H27" s="106" t="s">
        <v>53</v>
      </c>
      <c r="I27" s="106" t="s">
        <v>786</v>
      </c>
      <c r="J27" s="106" t="s">
        <v>327</v>
      </c>
      <c r="K27" s="106" t="s">
        <v>382</v>
      </c>
      <c r="L27" s="106" t="s">
        <v>893</v>
      </c>
      <c r="M27" s="106" t="s">
        <v>388</v>
      </c>
      <c r="N27" s="106" t="s">
        <v>43</v>
      </c>
      <c r="O27" s="106" t="s">
        <v>541</v>
      </c>
      <c r="P27" s="106" t="s">
        <v>866</v>
      </c>
      <c r="Q27" s="106" t="s">
        <v>843</v>
      </c>
      <c r="R27" s="106" t="s">
        <v>53</v>
      </c>
      <c r="S27" s="83" t="str">
        <f t="shared" si="3"/>
        <v>40742A-AMD</v>
      </c>
      <c r="T27" s="83" t="str">
        <f t="shared" si="4"/>
        <v>Anaheim Ducks Blue Line NHL</v>
      </c>
      <c r="Y27" s="60">
        <f t="shared" si="5"/>
        <v>6</v>
      </c>
      <c r="Z27" s="49">
        <f t="shared" si="0"/>
        <v>25</v>
      </c>
      <c r="AA27" s="60">
        <f t="shared" si="6"/>
        <v>6025</v>
      </c>
    </row>
    <row r="28" spans="1:27" hidden="1">
      <c r="A28" s="83" t="str">
        <f t="shared" si="1"/>
        <v>40742A-CBJnavy</v>
      </c>
      <c r="B28" s="83" t="str">
        <f t="shared" si="2"/>
        <v>06-026-16</v>
      </c>
      <c r="C28" s="106" t="s">
        <v>960</v>
      </c>
      <c r="D28" s="106" t="s">
        <v>961</v>
      </c>
      <c r="E28" s="106" t="s">
        <v>788</v>
      </c>
      <c r="F28" s="107">
        <v>0</v>
      </c>
      <c r="G28" s="106" t="s">
        <v>962</v>
      </c>
      <c r="H28" s="106" t="s">
        <v>55</v>
      </c>
      <c r="I28" s="106" t="s">
        <v>786</v>
      </c>
      <c r="J28" s="106" t="s">
        <v>327</v>
      </c>
      <c r="K28" s="106" t="s">
        <v>382</v>
      </c>
      <c r="L28" s="106" t="s">
        <v>884</v>
      </c>
      <c r="M28" s="106" t="s">
        <v>388</v>
      </c>
      <c r="N28" s="106" t="s">
        <v>43</v>
      </c>
      <c r="O28" s="106" t="s">
        <v>541</v>
      </c>
      <c r="P28" s="106" t="s">
        <v>866</v>
      </c>
      <c r="Q28" s="106" t="s">
        <v>818</v>
      </c>
      <c r="R28" s="106" t="s">
        <v>71</v>
      </c>
      <c r="S28" s="83" t="str">
        <f t="shared" si="3"/>
        <v>40742A-CBJ</v>
      </c>
      <c r="T28" s="83" t="str">
        <f t="shared" si="4"/>
        <v>Columbus Blue Jackets Blue Line NHL</v>
      </c>
      <c r="Y28" s="60">
        <f t="shared" si="5"/>
        <v>6</v>
      </c>
      <c r="Z28" s="49">
        <f t="shared" si="0"/>
        <v>26</v>
      </c>
      <c r="AA28" s="60">
        <f t="shared" si="6"/>
        <v>6026</v>
      </c>
    </row>
    <row r="29" spans="1:27">
      <c r="A29" s="83" t="str">
        <f t="shared" si="1"/>
        <v>40742A-DRWred</v>
      </c>
      <c r="B29" s="83" t="str">
        <f t="shared" si="2"/>
        <v>06-027-18</v>
      </c>
      <c r="C29" s="106" t="s">
        <v>963</v>
      </c>
      <c r="D29" s="106" t="s">
        <v>964</v>
      </c>
      <c r="E29" s="106" t="s">
        <v>788</v>
      </c>
      <c r="F29" s="107">
        <v>0</v>
      </c>
      <c r="G29" s="106" t="s">
        <v>965</v>
      </c>
      <c r="H29" s="106" t="s">
        <v>78</v>
      </c>
      <c r="I29" s="106" t="s">
        <v>786</v>
      </c>
      <c r="J29" s="106" t="s">
        <v>327</v>
      </c>
      <c r="K29" s="106" t="s">
        <v>382</v>
      </c>
      <c r="L29" s="106" t="s">
        <v>893</v>
      </c>
      <c r="M29" s="106" t="s">
        <v>388</v>
      </c>
      <c r="N29" s="106" t="s">
        <v>43</v>
      </c>
      <c r="O29" s="106" t="s">
        <v>541</v>
      </c>
      <c r="P29" s="106" t="s">
        <v>866</v>
      </c>
      <c r="Q29" s="106" t="s">
        <v>822</v>
      </c>
      <c r="R29" s="106" t="s">
        <v>78</v>
      </c>
      <c r="S29" s="83" t="str">
        <f t="shared" si="3"/>
        <v>40742A-DRW</v>
      </c>
      <c r="T29" s="83" t="str">
        <f t="shared" si="4"/>
        <v>Detroit Red Wings Blue Line NHL</v>
      </c>
      <c r="Y29" s="60">
        <f t="shared" si="5"/>
        <v>6</v>
      </c>
      <c r="Z29" s="49">
        <f t="shared" si="0"/>
        <v>27</v>
      </c>
      <c r="AA29" s="60">
        <f t="shared" si="6"/>
        <v>6027</v>
      </c>
    </row>
    <row r="30" spans="1:27" hidden="1">
      <c r="A30" s="83" t="str">
        <f t="shared" si="1"/>
        <v>40742A-MNNkelg</v>
      </c>
      <c r="B30" s="83" t="str">
        <f t="shared" si="2"/>
        <v>06-028-11</v>
      </c>
      <c r="C30" s="106" t="s">
        <v>966</v>
      </c>
      <c r="D30" s="106" t="s">
        <v>967</v>
      </c>
      <c r="E30" s="106" t="s">
        <v>788</v>
      </c>
      <c r="F30" s="107">
        <v>0</v>
      </c>
      <c r="G30" s="106" t="s">
        <v>968</v>
      </c>
      <c r="H30" s="106" t="s">
        <v>60</v>
      </c>
      <c r="I30" s="106" t="s">
        <v>786</v>
      </c>
      <c r="J30" s="106" t="s">
        <v>327</v>
      </c>
      <c r="K30" s="106" t="s">
        <v>382</v>
      </c>
      <c r="L30" s="106" t="s">
        <v>884</v>
      </c>
      <c r="M30" s="106" t="s">
        <v>388</v>
      </c>
      <c r="N30" s="106" t="s">
        <v>43</v>
      </c>
      <c r="O30" s="106" t="s">
        <v>541</v>
      </c>
      <c r="P30" s="106" t="s">
        <v>866</v>
      </c>
      <c r="Q30" s="106" t="s">
        <v>969</v>
      </c>
      <c r="R30" s="106" t="s">
        <v>60</v>
      </c>
      <c r="S30" s="83" t="str">
        <f t="shared" si="3"/>
        <v>40742A-MNN</v>
      </c>
      <c r="T30" s="83" t="str">
        <f t="shared" si="4"/>
        <v>Minnesota North Stars Blue Line NHL</v>
      </c>
      <c r="Y30" s="60">
        <f t="shared" si="5"/>
        <v>6</v>
      </c>
      <c r="Z30" s="49">
        <f t="shared" si="0"/>
        <v>28</v>
      </c>
      <c r="AA30" s="60">
        <f t="shared" si="6"/>
        <v>6028</v>
      </c>
    </row>
    <row r="31" spans="1:27" hidden="1">
      <c r="A31" s="83" t="str">
        <f t="shared" si="1"/>
        <v>40742A-MOCnavy</v>
      </c>
      <c r="B31" s="83" t="str">
        <f t="shared" si="2"/>
        <v>06-029-16</v>
      </c>
      <c r="C31" s="106" t="s">
        <v>970</v>
      </c>
      <c r="D31" s="106" t="s">
        <v>971</v>
      </c>
      <c r="E31" s="106" t="s">
        <v>788</v>
      </c>
      <c r="F31" s="107">
        <v>0</v>
      </c>
      <c r="G31" s="106" t="s">
        <v>972</v>
      </c>
      <c r="H31" s="106" t="s">
        <v>55</v>
      </c>
      <c r="I31" s="106" t="s">
        <v>786</v>
      </c>
      <c r="J31" s="106" t="s">
        <v>327</v>
      </c>
      <c r="K31" s="106" t="s">
        <v>382</v>
      </c>
      <c r="L31" s="106" t="s">
        <v>884</v>
      </c>
      <c r="M31" s="106" t="s">
        <v>388</v>
      </c>
      <c r="N31" s="106" t="s">
        <v>43</v>
      </c>
      <c r="O31" s="106" t="s">
        <v>541</v>
      </c>
      <c r="P31" s="106" t="s">
        <v>866</v>
      </c>
      <c r="Q31" s="106" t="s">
        <v>818</v>
      </c>
      <c r="R31" s="106" t="s">
        <v>71</v>
      </c>
      <c r="S31" s="83" t="str">
        <f t="shared" si="3"/>
        <v>40742A-MOC</v>
      </c>
      <c r="T31" s="83" t="str">
        <f t="shared" si="4"/>
        <v>Montreal Canadiens Blue Line NHL</v>
      </c>
      <c r="Y31" s="60">
        <f t="shared" si="5"/>
        <v>6</v>
      </c>
      <c r="Z31" s="49">
        <f t="shared" si="0"/>
        <v>29</v>
      </c>
      <c r="AA31" s="60">
        <f t="shared" si="6"/>
        <v>6029</v>
      </c>
    </row>
    <row r="32" spans="1:27" hidden="1">
      <c r="A32" s="83" t="str">
        <f t="shared" si="1"/>
        <v>40742A-NAPnavy</v>
      </c>
      <c r="B32" s="83" t="str">
        <f t="shared" si="2"/>
        <v>06-030-16</v>
      </c>
      <c r="C32" s="106" t="s">
        <v>973</v>
      </c>
      <c r="D32" s="106" t="s">
        <v>974</v>
      </c>
      <c r="E32" s="106" t="s">
        <v>788</v>
      </c>
      <c r="F32" s="107">
        <v>0</v>
      </c>
      <c r="G32" s="106" t="s">
        <v>975</v>
      </c>
      <c r="H32" s="106" t="s">
        <v>55</v>
      </c>
      <c r="I32" s="106" t="s">
        <v>786</v>
      </c>
      <c r="J32" s="106" t="s">
        <v>327</v>
      </c>
      <c r="K32" s="106" t="s">
        <v>382</v>
      </c>
      <c r="L32" s="106" t="s">
        <v>884</v>
      </c>
      <c r="M32" s="106" t="s">
        <v>388</v>
      </c>
      <c r="N32" s="106" t="s">
        <v>43</v>
      </c>
      <c r="O32" s="106" t="s">
        <v>541</v>
      </c>
      <c r="P32" s="106" t="s">
        <v>866</v>
      </c>
      <c r="Q32" s="106" t="s">
        <v>818</v>
      </c>
      <c r="R32" s="106" t="s">
        <v>71</v>
      </c>
      <c r="S32" s="83" t="str">
        <f t="shared" si="3"/>
        <v>40742A-NAP</v>
      </c>
      <c r="T32" s="83" t="str">
        <f t="shared" si="4"/>
        <v>Nashville Predators Blue Line NHL</v>
      </c>
      <c r="Y32" s="60">
        <f t="shared" si="5"/>
        <v>6</v>
      </c>
      <c r="Z32" s="49">
        <f t="shared" si="0"/>
        <v>30</v>
      </c>
      <c r="AA32" s="60">
        <f t="shared" si="6"/>
        <v>6030</v>
      </c>
    </row>
    <row r="33" spans="1:27">
      <c r="A33" s="83" t="str">
        <f t="shared" si="1"/>
        <v>40742A-OTSred</v>
      </c>
      <c r="B33" s="83" t="str">
        <f t="shared" si="2"/>
        <v>06-031-18</v>
      </c>
      <c r="C33" s="106" t="s">
        <v>976</v>
      </c>
      <c r="D33" s="106" t="s">
        <v>977</v>
      </c>
      <c r="E33" s="106" t="s">
        <v>788</v>
      </c>
      <c r="F33" s="107">
        <v>0</v>
      </c>
      <c r="G33" s="106" t="s">
        <v>978</v>
      </c>
      <c r="H33" s="106" t="s">
        <v>78</v>
      </c>
      <c r="I33" s="106" t="s">
        <v>786</v>
      </c>
      <c r="J33" s="106" t="s">
        <v>327</v>
      </c>
      <c r="K33" s="106" t="s">
        <v>382</v>
      </c>
      <c r="L33" s="106" t="s">
        <v>893</v>
      </c>
      <c r="M33" s="106" t="s">
        <v>388</v>
      </c>
      <c r="N33" s="106" t="s">
        <v>43</v>
      </c>
      <c r="O33" s="106" t="s">
        <v>541</v>
      </c>
      <c r="P33" s="106" t="s">
        <v>866</v>
      </c>
      <c r="Q33" s="106" t="s">
        <v>822</v>
      </c>
      <c r="R33" s="106" t="s">
        <v>78</v>
      </c>
      <c r="S33" s="83" t="str">
        <f t="shared" si="3"/>
        <v>40742A-OTS</v>
      </c>
      <c r="T33" s="83" t="str">
        <f t="shared" si="4"/>
        <v>Ottawa Senators Blue Line NHL</v>
      </c>
      <c r="Y33" s="60">
        <f t="shared" si="5"/>
        <v>6</v>
      </c>
      <c r="Z33" s="49">
        <f t="shared" si="0"/>
        <v>31</v>
      </c>
      <c r="AA33" s="60">
        <f t="shared" si="6"/>
        <v>6031</v>
      </c>
    </row>
    <row r="34" spans="1:27" hidden="1">
      <c r="A34" s="83" t="str">
        <f t="shared" si="1"/>
        <v>40742A-PCOcard</v>
      </c>
      <c r="B34" s="83" t="str">
        <f t="shared" si="2"/>
        <v>06-032-13</v>
      </c>
      <c r="C34" s="106" t="s">
        <v>979</v>
      </c>
      <c r="D34" s="106" t="s">
        <v>980</v>
      </c>
      <c r="E34" s="106" t="s">
        <v>788</v>
      </c>
      <c r="F34" s="107">
        <v>0</v>
      </c>
      <c r="G34" s="106" t="s">
        <v>981</v>
      </c>
      <c r="H34" s="106" t="s">
        <v>217</v>
      </c>
      <c r="I34" s="106" t="s">
        <v>786</v>
      </c>
      <c r="J34" s="106" t="s">
        <v>327</v>
      </c>
      <c r="K34" s="106" t="s">
        <v>382</v>
      </c>
      <c r="L34" s="106" t="s">
        <v>884</v>
      </c>
      <c r="M34" s="106" t="s">
        <v>388</v>
      </c>
      <c r="N34" s="106" t="s">
        <v>43</v>
      </c>
      <c r="O34" s="106" t="s">
        <v>541</v>
      </c>
      <c r="P34" s="106" t="s">
        <v>866</v>
      </c>
      <c r="Q34" s="106" t="s">
        <v>982</v>
      </c>
      <c r="R34" s="106" t="s">
        <v>199</v>
      </c>
      <c r="S34" s="83" t="str">
        <f t="shared" si="3"/>
        <v>40742A-PCO</v>
      </c>
      <c r="T34" s="83" t="str">
        <f t="shared" si="4"/>
        <v>Arizona Coyotes Blue Line NHL</v>
      </c>
      <c r="Y34" s="60">
        <f t="shared" si="5"/>
        <v>6</v>
      </c>
      <c r="Z34" s="49">
        <f t="shared" si="0"/>
        <v>32</v>
      </c>
      <c r="AA34" s="60">
        <f t="shared" si="6"/>
        <v>6032</v>
      </c>
    </row>
    <row r="35" spans="1:27" hidden="1">
      <c r="A35" s="83" t="str">
        <f t="shared" si="1"/>
        <v>40742A-SEKblk</v>
      </c>
      <c r="B35" s="83" t="str">
        <f t="shared" si="2"/>
        <v>06-033-09</v>
      </c>
      <c r="C35" s="106" t="s">
        <v>983</v>
      </c>
      <c r="D35" s="106" t="s">
        <v>984</v>
      </c>
      <c r="E35" s="106" t="s">
        <v>788</v>
      </c>
      <c r="F35" s="107">
        <v>0</v>
      </c>
      <c r="G35" s="106" t="s">
        <v>985</v>
      </c>
      <c r="H35" s="106" t="s">
        <v>53</v>
      </c>
      <c r="I35" s="106" t="s">
        <v>786</v>
      </c>
      <c r="J35" s="106" t="s">
        <v>327</v>
      </c>
      <c r="K35" s="106" t="s">
        <v>382</v>
      </c>
      <c r="L35" s="106" t="s">
        <v>884</v>
      </c>
      <c r="M35" s="106" t="s">
        <v>388</v>
      </c>
      <c r="N35" s="106" t="s">
        <v>43</v>
      </c>
      <c r="O35" s="106" t="s">
        <v>541</v>
      </c>
      <c r="P35" s="106" t="s">
        <v>866</v>
      </c>
      <c r="Q35" s="106" t="s">
        <v>843</v>
      </c>
      <c r="R35" s="106" t="s">
        <v>53</v>
      </c>
      <c r="S35" s="83" t="str">
        <f t="shared" si="3"/>
        <v>40742A-SEK</v>
      </c>
      <c r="T35" s="83" t="str">
        <f t="shared" si="4"/>
        <v>Seattle Kraken Blue Line NHL</v>
      </c>
      <c r="Y35" s="60">
        <f t="shared" si="5"/>
        <v>6</v>
      </c>
      <c r="Z35" s="49">
        <f t="shared" si="0"/>
        <v>33</v>
      </c>
      <c r="AA35" s="60">
        <f t="shared" si="6"/>
        <v>6033</v>
      </c>
    </row>
    <row r="36" spans="1:27" hidden="1">
      <c r="A36" s="83" t="str">
        <f t="shared" si="1"/>
        <v>40742A-SEKnavy</v>
      </c>
      <c r="B36" s="83" t="str">
        <f t="shared" si="2"/>
        <v>06-033-16</v>
      </c>
      <c r="C36" s="106" t="s">
        <v>986</v>
      </c>
      <c r="D36" s="106" t="s">
        <v>987</v>
      </c>
      <c r="E36" s="106" t="s">
        <v>788</v>
      </c>
      <c r="F36" s="107">
        <v>0</v>
      </c>
      <c r="G36" s="106" t="s">
        <v>985</v>
      </c>
      <c r="H36" s="106" t="s">
        <v>55</v>
      </c>
      <c r="I36" s="106" t="s">
        <v>786</v>
      </c>
      <c r="J36" s="106" t="s">
        <v>327</v>
      </c>
      <c r="K36" s="106" t="s">
        <v>382</v>
      </c>
      <c r="L36" s="106" t="s">
        <v>884</v>
      </c>
      <c r="M36" s="106" t="s">
        <v>388</v>
      </c>
      <c r="N36" s="106" t="s">
        <v>43</v>
      </c>
      <c r="O36" s="106" t="s">
        <v>541</v>
      </c>
      <c r="P36" s="106" t="s">
        <v>866</v>
      </c>
      <c r="Q36" s="106" t="s">
        <v>818</v>
      </c>
      <c r="R36" s="106" t="s">
        <v>71</v>
      </c>
      <c r="S36" s="83" t="str">
        <f t="shared" si="3"/>
        <v>40742A-SEK</v>
      </c>
      <c r="T36" s="83" t="str">
        <f t="shared" si="4"/>
        <v>Seattle Kraken Blue Line NHL</v>
      </c>
      <c r="Y36" s="60">
        <f t="shared" si="5"/>
        <v>6</v>
      </c>
      <c r="Z36" s="49">
        <f t="shared" si="0"/>
        <v>33</v>
      </c>
      <c r="AA36" s="60">
        <f t="shared" si="6"/>
        <v>6033</v>
      </c>
    </row>
    <row r="37" spans="1:27">
      <c r="A37" s="83" t="str">
        <f t="shared" si="1"/>
        <v>40742A-SEKsnow</v>
      </c>
      <c r="B37" s="83" t="str">
        <f t="shared" si="2"/>
        <v>06-033-17</v>
      </c>
      <c r="C37" s="106" t="s">
        <v>988</v>
      </c>
      <c r="D37" s="106" t="s">
        <v>989</v>
      </c>
      <c r="E37" s="106" t="s">
        <v>788</v>
      </c>
      <c r="F37" s="107">
        <v>0</v>
      </c>
      <c r="G37" s="106" t="s">
        <v>985</v>
      </c>
      <c r="H37" s="106" t="s">
        <v>57</v>
      </c>
      <c r="I37" s="106" t="s">
        <v>786</v>
      </c>
      <c r="J37" s="106" t="s">
        <v>327</v>
      </c>
      <c r="K37" s="106" t="s">
        <v>382</v>
      </c>
      <c r="L37" s="106" t="s">
        <v>893</v>
      </c>
      <c r="M37" s="106" t="s">
        <v>388</v>
      </c>
      <c r="N37" s="106" t="s">
        <v>43</v>
      </c>
      <c r="O37" s="106" t="s">
        <v>541</v>
      </c>
      <c r="P37" s="106" t="s">
        <v>866</v>
      </c>
      <c r="Q37" s="106" t="s">
        <v>990</v>
      </c>
      <c r="R37" s="106" t="s">
        <v>57</v>
      </c>
      <c r="S37" s="83" t="str">
        <f t="shared" si="3"/>
        <v>40742A-SEK</v>
      </c>
      <c r="T37" s="83" t="str">
        <f t="shared" si="4"/>
        <v>Seattle Kraken Blue Line NHL</v>
      </c>
      <c r="Y37" s="60">
        <f t="shared" si="5"/>
        <v>6</v>
      </c>
      <c r="Z37" s="49">
        <f t="shared" si="0"/>
        <v>33</v>
      </c>
      <c r="AA37" s="60">
        <f t="shared" si="6"/>
        <v>6033</v>
      </c>
    </row>
    <row r="38" spans="1:27" hidden="1">
      <c r="A38" s="83" t="str">
        <f t="shared" si="1"/>
        <v>40742A-SJSblk</v>
      </c>
      <c r="B38" s="83" t="str">
        <f t="shared" si="2"/>
        <v>06-034-09</v>
      </c>
      <c r="C38" s="106" t="s">
        <v>991</v>
      </c>
      <c r="D38" s="106" t="s">
        <v>992</v>
      </c>
      <c r="E38" s="106" t="s">
        <v>788</v>
      </c>
      <c r="F38" s="107">
        <v>0</v>
      </c>
      <c r="G38" s="106" t="s">
        <v>993</v>
      </c>
      <c r="H38" s="106" t="s">
        <v>53</v>
      </c>
      <c r="I38" s="106" t="s">
        <v>786</v>
      </c>
      <c r="J38" s="106" t="s">
        <v>327</v>
      </c>
      <c r="K38" s="106" t="s">
        <v>382</v>
      </c>
      <c r="L38" s="106" t="s">
        <v>884</v>
      </c>
      <c r="M38" s="106" t="s">
        <v>388</v>
      </c>
      <c r="N38" s="106" t="s">
        <v>43</v>
      </c>
      <c r="O38" s="106" t="s">
        <v>541</v>
      </c>
      <c r="P38" s="106" t="s">
        <v>866</v>
      </c>
      <c r="Q38" s="106" t="s">
        <v>843</v>
      </c>
      <c r="R38" s="106" t="s">
        <v>53</v>
      </c>
      <c r="S38" s="83" t="str">
        <f t="shared" si="3"/>
        <v>40742A-SJS</v>
      </c>
      <c r="T38" s="83" t="str">
        <f t="shared" si="4"/>
        <v>San Jose Sharks Blue Line NHL</v>
      </c>
      <c r="Y38" s="60">
        <f t="shared" si="5"/>
        <v>6</v>
      </c>
      <c r="Z38" s="49">
        <f t="shared" si="0"/>
        <v>34</v>
      </c>
      <c r="AA38" s="60">
        <f t="shared" si="6"/>
        <v>6034</v>
      </c>
    </row>
    <row r="39" spans="1:27" hidden="1">
      <c r="A39" s="83" t="str">
        <f t="shared" si="1"/>
        <v>40742A-VACroy</v>
      </c>
      <c r="B39" s="83" t="str">
        <f t="shared" si="2"/>
        <v>06-035-06</v>
      </c>
      <c r="C39" s="106" t="s">
        <v>994</v>
      </c>
      <c r="D39" s="106" t="s">
        <v>995</v>
      </c>
      <c r="E39" s="106" t="s">
        <v>788</v>
      </c>
      <c r="F39" s="107">
        <v>0</v>
      </c>
      <c r="G39" s="106" t="s">
        <v>996</v>
      </c>
      <c r="H39" s="106" t="s">
        <v>71</v>
      </c>
      <c r="I39" s="106" t="s">
        <v>786</v>
      </c>
      <c r="J39" s="106" t="s">
        <v>327</v>
      </c>
      <c r="K39" s="106" t="s">
        <v>382</v>
      </c>
      <c r="L39" s="106" t="s">
        <v>884</v>
      </c>
      <c r="M39" s="106" t="s">
        <v>388</v>
      </c>
      <c r="N39" s="106" t="s">
        <v>43</v>
      </c>
      <c r="O39" s="106" t="s">
        <v>541</v>
      </c>
      <c r="P39" s="106" t="s">
        <v>866</v>
      </c>
      <c r="Q39" s="106" t="s">
        <v>917</v>
      </c>
      <c r="R39" s="106" t="s">
        <v>71</v>
      </c>
      <c r="S39" s="83" t="str">
        <f t="shared" si="3"/>
        <v>40742A-VAC</v>
      </c>
      <c r="T39" s="83" t="str">
        <f t="shared" si="4"/>
        <v>Vancouver Canucks Blue Line NHL</v>
      </c>
      <c r="Y39" s="60">
        <f t="shared" si="5"/>
        <v>6</v>
      </c>
      <c r="Z39" s="49">
        <f t="shared" si="0"/>
        <v>35</v>
      </c>
      <c r="AA39" s="60">
        <f t="shared" si="6"/>
        <v>6035</v>
      </c>
    </row>
    <row r="40" spans="1:27" hidden="1">
      <c r="A40" s="83" t="str">
        <f t="shared" si="1"/>
        <v>40742A-VGKblk</v>
      </c>
      <c r="B40" s="83" t="str">
        <f t="shared" si="2"/>
        <v>06-036-09</v>
      </c>
      <c r="C40" s="106" t="s">
        <v>997</v>
      </c>
      <c r="D40" s="106" t="s">
        <v>998</v>
      </c>
      <c r="E40" s="106" t="s">
        <v>788</v>
      </c>
      <c r="F40" s="107">
        <v>0</v>
      </c>
      <c r="G40" s="106" t="s">
        <v>999</v>
      </c>
      <c r="H40" s="106" t="s">
        <v>53</v>
      </c>
      <c r="I40" s="106" t="s">
        <v>786</v>
      </c>
      <c r="J40" s="106" t="s">
        <v>327</v>
      </c>
      <c r="K40" s="106" t="s">
        <v>382</v>
      </c>
      <c r="L40" s="106" t="s">
        <v>884</v>
      </c>
      <c r="M40" s="106" t="s">
        <v>388</v>
      </c>
      <c r="N40" s="106" t="s">
        <v>43</v>
      </c>
      <c r="O40" s="106" t="s">
        <v>541</v>
      </c>
      <c r="P40" s="106" t="s">
        <v>866</v>
      </c>
      <c r="Q40" s="106" t="s">
        <v>843</v>
      </c>
      <c r="R40" s="106" t="s">
        <v>53</v>
      </c>
      <c r="S40" s="83" t="str">
        <f t="shared" si="3"/>
        <v>40742A-VGK</v>
      </c>
      <c r="T40" s="83" t="str">
        <f t="shared" si="4"/>
        <v>Vegas Golden Knights Blue Line NHL</v>
      </c>
      <c r="Y40" s="60">
        <f t="shared" si="5"/>
        <v>6</v>
      </c>
      <c r="Z40" s="49">
        <f t="shared" si="0"/>
        <v>36</v>
      </c>
      <c r="AA40" s="60">
        <f t="shared" si="6"/>
        <v>6036</v>
      </c>
    </row>
    <row r="41" spans="1:27" hidden="1">
      <c r="A41" s="83" t="str">
        <f t="shared" si="1"/>
        <v>40742A-WACred</v>
      </c>
      <c r="B41" s="83" t="str">
        <f t="shared" si="2"/>
        <v>06-037-18</v>
      </c>
      <c r="C41" s="106" t="s">
        <v>1000</v>
      </c>
      <c r="D41" s="106" t="s">
        <v>1001</v>
      </c>
      <c r="E41" s="106" t="s">
        <v>788</v>
      </c>
      <c r="F41" s="107">
        <v>0</v>
      </c>
      <c r="G41" s="106" t="s">
        <v>1002</v>
      </c>
      <c r="H41" s="106" t="s">
        <v>78</v>
      </c>
      <c r="I41" s="106" t="s">
        <v>786</v>
      </c>
      <c r="J41" s="106" t="s">
        <v>327</v>
      </c>
      <c r="K41" s="106" t="s">
        <v>382</v>
      </c>
      <c r="L41" s="106" t="s">
        <v>884</v>
      </c>
      <c r="M41" s="106" t="s">
        <v>388</v>
      </c>
      <c r="N41" s="106" t="s">
        <v>43</v>
      </c>
      <c r="O41" s="106" t="s">
        <v>541</v>
      </c>
      <c r="P41" s="106" t="s">
        <v>866</v>
      </c>
      <c r="Q41" s="106" t="s">
        <v>822</v>
      </c>
      <c r="R41" s="106" t="s">
        <v>78</v>
      </c>
      <c r="S41" s="83" t="str">
        <f t="shared" si="3"/>
        <v>40742A-WAC</v>
      </c>
      <c r="T41" s="83" t="str">
        <f t="shared" si="4"/>
        <v>Washington Capitals Blue Line NHL</v>
      </c>
      <c r="Y41" s="60">
        <f t="shared" si="5"/>
        <v>6</v>
      </c>
      <c r="Z41" s="49">
        <f t="shared" si="0"/>
        <v>37</v>
      </c>
      <c r="AA41" s="60">
        <f t="shared" si="6"/>
        <v>6037</v>
      </c>
    </row>
    <row r="42" spans="1:27" hidden="1">
      <c r="A42" s="83" t="str">
        <f t="shared" si="1"/>
        <v>40742A-WPJnavy</v>
      </c>
      <c r="B42" s="83" t="str">
        <f t="shared" si="2"/>
        <v>06-038-16</v>
      </c>
      <c r="C42" s="106" t="s">
        <v>1003</v>
      </c>
      <c r="D42" s="106" t="s">
        <v>1004</v>
      </c>
      <c r="E42" s="106" t="s">
        <v>788</v>
      </c>
      <c r="F42" s="107">
        <v>0</v>
      </c>
      <c r="G42" s="106" t="s">
        <v>1005</v>
      </c>
      <c r="H42" s="106" t="s">
        <v>55</v>
      </c>
      <c r="I42" s="106" t="s">
        <v>786</v>
      </c>
      <c r="J42" s="106" t="s">
        <v>327</v>
      </c>
      <c r="K42" s="106" t="s">
        <v>382</v>
      </c>
      <c r="L42" s="106" t="s">
        <v>884</v>
      </c>
      <c r="M42" s="106" t="s">
        <v>388</v>
      </c>
      <c r="N42" s="106" t="s">
        <v>43</v>
      </c>
      <c r="O42" s="106" t="s">
        <v>541</v>
      </c>
      <c r="P42" s="106" t="s">
        <v>866</v>
      </c>
      <c r="Q42" s="106" t="s">
        <v>818</v>
      </c>
      <c r="R42" s="106" t="s">
        <v>71</v>
      </c>
      <c r="S42" s="83" t="str">
        <f t="shared" si="3"/>
        <v>40742A-WPJ</v>
      </c>
      <c r="T42" s="83" t="str">
        <f t="shared" si="4"/>
        <v>Winnipeg Jets Blue Line NHL</v>
      </c>
      <c r="Y42" s="60">
        <f t="shared" si="5"/>
        <v>6</v>
      </c>
      <c r="Z42" s="49">
        <f t="shared" si="0"/>
        <v>38</v>
      </c>
      <c r="AA42" s="60">
        <f t="shared" si="6"/>
        <v>6038</v>
      </c>
    </row>
    <row r="43" spans="1:27" hidden="1">
      <c r="A43" s="83" t="str">
        <f t="shared" si="1"/>
        <v>40742B-CAHblk</v>
      </c>
      <c r="B43" s="83" t="str">
        <f t="shared" si="2"/>
        <v>06-039-09</v>
      </c>
      <c r="C43" s="106" t="s">
        <v>1006</v>
      </c>
      <c r="D43" s="106" t="s">
        <v>1007</v>
      </c>
      <c r="E43" s="106" t="s">
        <v>788</v>
      </c>
      <c r="F43" s="107">
        <v>0</v>
      </c>
      <c r="G43" s="106" t="s">
        <v>1008</v>
      </c>
      <c r="H43" s="106" t="s">
        <v>53</v>
      </c>
      <c r="I43" s="106" t="s">
        <v>786</v>
      </c>
      <c r="J43" s="106" t="s">
        <v>327</v>
      </c>
      <c r="K43" s="106" t="s">
        <v>382</v>
      </c>
      <c r="L43" s="106" t="s">
        <v>884</v>
      </c>
      <c r="M43" s="106" t="s">
        <v>388</v>
      </c>
      <c r="N43" s="106" t="s">
        <v>43</v>
      </c>
      <c r="O43" s="106" t="s">
        <v>541</v>
      </c>
      <c r="P43" s="106" t="s">
        <v>866</v>
      </c>
      <c r="Q43" s="106" t="s">
        <v>843</v>
      </c>
      <c r="R43" s="106" t="s">
        <v>53</v>
      </c>
      <c r="S43" s="83" t="str">
        <f t="shared" si="3"/>
        <v>40742B-CAH</v>
      </c>
      <c r="T43" s="83" t="str">
        <f t="shared" si="4"/>
        <v>Carolina Hurricanes Blue Line NHL</v>
      </c>
      <c r="Y43" s="60">
        <f t="shared" si="5"/>
        <v>6</v>
      </c>
      <c r="Z43" s="49">
        <f t="shared" si="0"/>
        <v>39</v>
      </c>
      <c r="AA43" s="60">
        <f t="shared" si="6"/>
        <v>6039</v>
      </c>
    </row>
    <row r="44" spans="1:27" hidden="1">
      <c r="A44" s="83" t="str">
        <f t="shared" si="1"/>
        <v>40742B-FLPnavy</v>
      </c>
      <c r="B44" s="83" t="str">
        <f t="shared" si="2"/>
        <v>06-040-16</v>
      </c>
      <c r="C44" s="106" t="s">
        <v>1009</v>
      </c>
      <c r="D44" s="106" t="s">
        <v>1010</v>
      </c>
      <c r="E44" s="106" t="s">
        <v>788</v>
      </c>
      <c r="F44" s="107">
        <v>0</v>
      </c>
      <c r="G44" s="106" t="s">
        <v>1011</v>
      </c>
      <c r="H44" s="106" t="s">
        <v>55</v>
      </c>
      <c r="I44" s="106" t="s">
        <v>786</v>
      </c>
      <c r="J44" s="106" t="s">
        <v>327</v>
      </c>
      <c r="K44" s="106" t="s">
        <v>382</v>
      </c>
      <c r="L44" s="106" t="s">
        <v>884</v>
      </c>
      <c r="M44" s="106" t="s">
        <v>388</v>
      </c>
      <c r="N44" s="106" t="s">
        <v>43</v>
      </c>
      <c r="O44" s="106" t="s">
        <v>541</v>
      </c>
      <c r="P44" s="106" t="s">
        <v>866</v>
      </c>
      <c r="Q44" s="106" t="s">
        <v>818</v>
      </c>
      <c r="R44" s="106" t="s">
        <v>71</v>
      </c>
      <c r="S44" s="83" t="str">
        <f t="shared" si="3"/>
        <v>40742B-FLP</v>
      </c>
      <c r="T44" s="83" t="str">
        <f t="shared" si="4"/>
        <v>Carolina Panthers Blue Line NHL</v>
      </c>
      <c r="Y44" s="60">
        <f t="shared" si="5"/>
        <v>6</v>
      </c>
      <c r="Z44" s="49">
        <f t="shared" si="0"/>
        <v>40</v>
      </c>
      <c r="AA44" s="60">
        <f t="shared" si="6"/>
        <v>6040</v>
      </c>
    </row>
    <row r="45" spans="1:27">
      <c r="A45" s="83" t="str">
        <f t="shared" si="1"/>
        <v>40742B-PHFblk</v>
      </c>
      <c r="B45" s="83" t="str">
        <f t="shared" si="2"/>
        <v>06-041-09</v>
      </c>
      <c r="C45" s="106" t="s">
        <v>1012</v>
      </c>
      <c r="D45" s="106" t="s">
        <v>1013</v>
      </c>
      <c r="E45" s="106" t="s">
        <v>788</v>
      </c>
      <c r="F45" s="107">
        <v>0</v>
      </c>
      <c r="G45" s="106" t="s">
        <v>1014</v>
      </c>
      <c r="H45" s="106" t="s">
        <v>53</v>
      </c>
      <c r="I45" s="106" t="s">
        <v>786</v>
      </c>
      <c r="J45" s="106" t="s">
        <v>327</v>
      </c>
      <c r="K45" s="106" t="s">
        <v>382</v>
      </c>
      <c r="L45" s="106" t="s">
        <v>893</v>
      </c>
      <c r="M45" s="106" t="s">
        <v>388</v>
      </c>
      <c r="N45" s="106" t="s">
        <v>43</v>
      </c>
      <c r="O45" s="106" t="s">
        <v>541</v>
      </c>
      <c r="P45" s="106" t="s">
        <v>866</v>
      </c>
      <c r="Q45" s="106" t="s">
        <v>843</v>
      </c>
      <c r="R45" s="106" t="s">
        <v>53</v>
      </c>
      <c r="S45" s="83" t="str">
        <f t="shared" si="3"/>
        <v>40742B-PHF</v>
      </c>
      <c r="T45" s="83" t="str">
        <f t="shared" si="4"/>
        <v>Philadelphia Flyers Blue Line NHL</v>
      </c>
      <c r="Y45" s="60">
        <f t="shared" si="5"/>
        <v>6</v>
      </c>
      <c r="Z45" s="49">
        <f t="shared" si="0"/>
        <v>41</v>
      </c>
      <c r="AA45" s="60">
        <f t="shared" si="6"/>
        <v>6041</v>
      </c>
    </row>
    <row r="46" spans="1:27">
      <c r="A46" s="83" t="str">
        <f t="shared" si="1"/>
        <v>40742B-PPNblk</v>
      </c>
      <c r="B46" s="83" t="str">
        <f t="shared" si="2"/>
        <v>06-042-09</v>
      </c>
      <c r="C46" s="106" t="s">
        <v>1015</v>
      </c>
      <c r="D46" s="106" t="s">
        <v>1016</v>
      </c>
      <c r="E46" s="106" t="s">
        <v>788</v>
      </c>
      <c r="F46" s="107">
        <v>0</v>
      </c>
      <c r="G46" s="106" t="s">
        <v>1017</v>
      </c>
      <c r="H46" s="106" t="s">
        <v>53</v>
      </c>
      <c r="I46" s="106" t="s">
        <v>786</v>
      </c>
      <c r="J46" s="106" t="s">
        <v>327</v>
      </c>
      <c r="K46" s="106" t="s">
        <v>382</v>
      </c>
      <c r="L46" s="106" t="s">
        <v>893</v>
      </c>
      <c r="M46" s="106" t="s">
        <v>388</v>
      </c>
      <c r="N46" s="106" t="s">
        <v>43</v>
      </c>
      <c r="O46" s="106" t="s">
        <v>541</v>
      </c>
      <c r="P46" s="106" t="s">
        <v>866</v>
      </c>
      <c r="Q46" s="106" t="s">
        <v>843</v>
      </c>
      <c r="R46" s="106" t="s">
        <v>53</v>
      </c>
      <c r="S46" s="83" t="str">
        <f t="shared" si="3"/>
        <v>40742B-PPN</v>
      </c>
      <c r="T46" s="83" t="str">
        <f t="shared" si="4"/>
        <v>Pittsburgh Penguins Blue Line NHL</v>
      </c>
      <c r="Y46" s="60">
        <f t="shared" si="5"/>
        <v>6</v>
      </c>
      <c r="Z46" s="49">
        <f t="shared" si="0"/>
        <v>42</v>
      </c>
      <c r="AA46" s="60">
        <f t="shared" si="6"/>
        <v>6042</v>
      </c>
    </row>
    <row r="47" spans="1:27" hidden="1">
      <c r="A47" s="83" t="str">
        <f t="shared" si="1"/>
        <v>40742B-SEKnavy</v>
      </c>
      <c r="B47" s="83" t="str">
        <f t="shared" si="2"/>
        <v>06-043-16</v>
      </c>
      <c r="C47" s="106" t="s">
        <v>1018</v>
      </c>
      <c r="D47" s="106" t="s">
        <v>1019</v>
      </c>
      <c r="E47" s="106" t="s">
        <v>788</v>
      </c>
      <c r="F47" s="107">
        <v>0</v>
      </c>
      <c r="G47" s="106" t="s">
        <v>1020</v>
      </c>
      <c r="H47" s="106" t="s">
        <v>55</v>
      </c>
      <c r="I47" s="106" t="s">
        <v>786</v>
      </c>
      <c r="J47" s="106" t="s">
        <v>327</v>
      </c>
      <c r="K47" s="106" t="s">
        <v>382</v>
      </c>
      <c r="L47" s="106" t="s">
        <v>884</v>
      </c>
      <c r="M47" s="106" t="s">
        <v>388</v>
      </c>
      <c r="N47" s="106" t="s">
        <v>43</v>
      </c>
      <c r="O47" s="106" t="s">
        <v>541</v>
      </c>
      <c r="P47" s="106" t="s">
        <v>866</v>
      </c>
      <c r="Q47" s="106" t="s">
        <v>818</v>
      </c>
      <c r="R47" s="106" t="s">
        <v>71</v>
      </c>
      <c r="S47" s="83" t="str">
        <f t="shared" si="3"/>
        <v>40742B-SEK</v>
      </c>
      <c r="T47" s="83" t="str">
        <f t="shared" si="4"/>
        <v>Seattle Kraken Blue Line NHL</v>
      </c>
      <c r="Y47" s="60">
        <f t="shared" si="5"/>
        <v>6</v>
      </c>
      <c r="Z47" s="49">
        <f t="shared" si="0"/>
        <v>43</v>
      </c>
      <c r="AA47" s="60">
        <f t="shared" si="6"/>
        <v>6043</v>
      </c>
    </row>
    <row r="48" spans="1:27">
      <c r="A48" s="83" t="str">
        <f t="shared" si="1"/>
        <v>40742B-TMLroy</v>
      </c>
      <c r="B48" s="83" t="str">
        <f t="shared" si="2"/>
        <v>06-044-06</v>
      </c>
      <c r="C48" s="106" t="s">
        <v>1021</v>
      </c>
      <c r="D48" s="106" t="s">
        <v>1022</v>
      </c>
      <c r="E48" s="106" t="s">
        <v>788</v>
      </c>
      <c r="F48" s="107">
        <v>0</v>
      </c>
      <c r="G48" s="106" t="s">
        <v>1023</v>
      </c>
      <c r="H48" s="106" t="s">
        <v>71</v>
      </c>
      <c r="I48" s="106" t="s">
        <v>786</v>
      </c>
      <c r="J48" s="106" t="s">
        <v>327</v>
      </c>
      <c r="K48" s="106" t="s">
        <v>382</v>
      </c>
      <c r="L48" s="106" t="s">
        <v>893</v>
      </c>
      <c r="M48" s="106" t="s">
        <v>388</v>
      </c>
      <c r="N48" s="106" t="s">
        <v>43</v>
      </c>
      <c r="O48" s="106" t="s">
        <v>541</v>
      </c>
      <c r="P48" s="106" t="s">
        <v>866</v>
      </c>
      <c r="Q48" s="106" t="s">
        <v>917</v>
      </c>
      <c r="R48" s="106" t="s">
        <v>71</v>
      </c>
      <c r="S48" s="83" t="str">
        <f t="shared" si="3"/>
        <v>40742B-TML</v>
      </c>
      <c r="T48" s="83" t="str">
        <f t="shared" si="4"/>
        <v>Toronto Maple Leafs Blue Line NHL</v>
      </c>
      <c r="Y48" s="60">
        <f t="shared" si="5"/>
        <v>6</v>
      </c>
      <c r="Z48" s="49">
        <f t="shared" si="0"/>
        <v>44</v>
      </c>
      <c r="AA48" s="60">
        <f t="shared" si="6"/>
        <v>6044</v>
      </c>
    </row>
    <row r="49" spans="1:27">
      <c r="A49" s="83" t="str">
        <f t="shared" si="1"/>
        <v>41150A-NASAnavy</v>
      </c>
      <c r="B49" s="83" t="str">
        <f t="shared" si="2"/>
        <v>06-045-16</v>
      </c>
      <c r="C49" s="106" t="s">
        <v>1024</v>
      </c>
      <c r="D49" s="106" t="s">
        <v>1025</v>
      </c>
      <c r="E49" s="106" t="s">
        <v>788</v>
      </c>
      <c r="F49" s="107">
        <v>0</v>
      </c>
      <c r="G49" s="106" t="s">
        <v>1026</v>
      </c>
      <c r="H49" s="106" t="s">
        <v>55</v>
      </c>
      <c r="I49" s="106" t="s">
        <v>1027</v>
      </c>
      <c r="J49" s="106" t="s">
        <v>356</v>
      </c>
      <c r="K49" s="106" t="s">
        <v>382</v>
      </c>
      <c r="L49" s="106" t="s">
        <v>893</v>
      </c>
      <c r="M49" s="106" t="s">
        <v>388</v>
      </c>
      <c r="N49" s="106" t="s">
        <v>43</v>
      </c>
      <c r="O49" s="106" t="s">
        <v>541</v>
      </c>
      <c r="P49" s="106" t="s">
        <v>866</v>
      </c>
      <c r="Q49" s="106" t="s">
        <v>818</v>
      </c>
      <c r="R49" s="106" t="s">
        <v>71</v>
      </c>
      <c r="S49" s="83" t="str">
        <f t="shared" si="3"/>
        <v>41150A-NASA</v>
      </c>
      <c r="T49" s="83" t="str">
        <f t="shared" si="4"/>
        <v>Space with NASA</v>
      </c>
      <c r="Y49" s="60">
        <f t="shared" si="5"/>
        <v>6</v>
      </c>
      <c r="Z49" s="49">
        <f t="shared" si="0"/>
        <v>45</v>
      </c>
      <c r="AA49" s="60">
        <f t="shared" si="6"/>
        <v>6045</v>
      </c>
    </row>
    <row r="50" spans="1:27">
      <c r="A50" s="83" t="str">
        <f t="shared" si="1"/>
        <v>41150B-NASAblk</v>
      </c>
      <c r="B50" s="83" t="str">
        <f t="shared" si="2"/>
        <v>06-046-09</v>
      </c>
      <c r="C50" s="106" t="s">
        <v>1028</v>
      </c>
      <c r="D50" s="106" t="s">
        <v>1029</v>
      </c>
      <c r="E50" s="106" t="s">
        <v>788</v>
      </c>
      <c r="F50" s="107">
        <v>0</v>
      </c>
      <c r="G50" s="106" t="s">
        <v>1030</v>
      </c>
      <c r="H50" s="106" t="s">
        <v>53</v>
      </c>
      <c r="I50" s="106" t="s">
        <v>1027</v>
      </c>
      <c r="J50" s="106" t="s">
        <v>356</v>
      </c>
      <c r="K50" s="106" t="s">
        <v>382</v>
      </c>
      <c r="L50" s="106" t="s">
        <v>893</v>
      </c>
      <c r="M50" s="106" t="s">
        <v>388</v>
      </c>
      <c r="N50" s="106" t="s">
        <v>43</v>
      </c>
      <c r="O50" s="106" t="s">
        <v>541</v>
      </c>
      <c r="P50" s="106" t="s">
        <v>866</v>
      </c>
      <c r="Q50" s="106" t="s">
        <v>843</v>
      </c>
      <c r="R50" s="106" t="s">
        <v>53</v>
      </c>
      <c r="S50" s="83" t="str">
        <f t="shared" si="3"/>
        <v>41150B-NASA</v>
      </c>
      <c r="T50" s="83" t="str">
        <f t="shared" si="4"/>
        <v>Mars with NASA</v>
      </c>
      <c r="Y50" s="60">
        <f t="shared" si="5"/>
        <v>6</v>
      </c>
      <c r="Z50" s="49">
        <f t="shared" si="0"/>
        <v>46</v>
      </c>
      <c r="AA50" s="60">
        <f t="shared" si="6"/>
        <v>6046</v>
      </c>
    </row>
    <row r="51" spans="1:27">
      <c r="A51" s="83" t="str">
        <f t="shared" si="1"/>
        <v>41152A-NAPnavy</v>
      </c>
      <c r="B51" s="83" t="str">
        <f t="shared" si="2"/>
        <v>06-047-16</v>
      </c>
      <c r="C51" s="106" t="s">
        <v>1031</v>
      </c>
      <c r="D51" s="106" t="s">
        <v>1032</v>
      </c>
      <c r="E51" s="106" t="s">
        <v>788</v>
      </c>
      <c r="F51" s="107">
        <v>0</v>
      </c>
      <c r="G51" s="106" t="s">
        <v>1033</v>
      </c>
      <c r="H51" s="106" t="s">
        <v>55</v>
      </c>
      <c r="I51" s="106" t="s">
        <v>1034</v>
      </c>
      <c r="J51" s="106" t="s">
        <v>356</v>
      </c>
      <c r="K51" s="106" t="s">
        <v>382</v>
      </c>
      <c r="L51" s="106" t="s">
        <v>893</v>
      </c>
      <c r="M51" s="106" t="s">
        <v>388</v>
      </c>
      <c r="N51" s="106" t="s">
        <v>43</v>
      </c>
      <c r="O51" s="106" t="s">
        <v>541</v>
      </c>
      <c r="P51" s="106" t="s">
        <v>866</v>
      </c>
      <c r="Q51" s="106" t="s">
        <v>818</v>
      </c>
      <c r="R51" s="106" t="s">
        <v>71</v>
      </c>
      <c r="S51" s="83" t="str">
        <f t="shared" si="3"/>
        <v>41152A-NAP</v>
      </c>
      <c r="T51" s="83" t="str">
        <f t="shared" si="4"/>
        <v>Nashville Predators Raglan Bones NHL</v>
      </c>
      <c r="Y51" s="60">
        <f t="shared" si="5"/>
        <v>6</v>
      </c>
      <c r="Z51" s="49">
        <f t="shared" si="0"/>
        <v>47</v>
      </c>
      <c r="AA51" s="60">
        <f t="shared" si="6"/>
        <v>6047</v>
      </c>
    </row>
    <row r="52" spans="1:27">
      <c r="A52" s="83" t="str">
        <f t="shared" si="1"/>
        <v>41152A-SEKnavy</v>
      </c>
      <c r="B52" s="83" t="str">
        <f t="shared" si="2"/>
        <v>06-048-16</v>
      </c>
      <c r="C52" s="106" t="s">
        <v>1035</v>
      </c>
      <c r="D52" s="106" t="s">
        <v>1036</v>
      </c>
      <c r="E52" s="106" t="s">
        <v>788</v>
      </c>
      <c r="F52" s="107">
        <v>0</v>
      </c>
      <c r="G52" s="106" t="s">
        <v>1037</v>
      </c>
      <c r="H52" s="106" t="s">
        <v>55</v>
      </c>
      <c r="I52" s="106" t="s">
        <v>1034</v>
      </c>
      <c r="J52" s="106" t="s">
        <v>356</v>
      </c>
      <c r="K52" s="106" t="s">
        <v>382</v>
      </c>
      <c r="L52" s="106" t="s">
        <v>893</v>
      </c>
      <c r="M52" s="106" t="s">
        <v>388</v>
      </c>
      <c r="N52" s="106" t="s">
        <v>43</v>
      </c>
      <c r="O52" s="106" t="s">
        <v>541</v>
      </c>
      <c r="P52" s="106" t="s">
        <v>866</v>
      </c>
      <c r="Q52" s="106" t="s">
        <v>818</v>
      </c>
      <c r="R52" s="106" t="s">
        <v>71</v>
      </c>
      <c r="S52" s="83" t="str">
        <f t="shared" si="3"/>
        <v>41152A-SEK</v>
      </c>
      <c r="T52" s="83" t="str">
        <f t="shared" si="4"/>
        <v>Seattle Kraken Raglan Bones NHL</v>
      </c>
      <c r="Y52" s="60">
        <f t="shared" si="5"/>
        <v>6</v>
      </c>
      <c r="Z52" s="49">
        <f t="shared" si="0"/>
        <v>48</v>
      </c>
      <c r="AA52" s="60">
        <f t="shared" si="6"/>
        <v>6048</v>
      </c>
    </row>
    <row r="53" spans="1:27">
      <c r="A53" s="83" t="str">
        <f t="shared" si="1"/>
        <v>41152A-VGKblk</v>
      </c>
      <c r="B53" s="83" t="str">
        <f t="shared" si="2"/>
        <v>06-049-09</v>
      </c>
      <c r="C53" s="106" t="s">
        <v>1038</v>
      </c>
      <c r="D53" s="106" t="s">
        <v>1039</v>
      </c>
      <c r="E53" s="106" t="s">
        <v>788</v>
      </c>
      <c r="F53" s="107">
        <v>0</v>
      </c>
      <c r="G53" s="106" t="s">
        <v>1040</v>
      </c>
      <c r="H53" s="106" t="s">
        <v>53</v>
      </c>
      <c r="I53" s="106" t="s">
        <v>1034</v>
      </c>
      <c r="J53" s="106" t="s">
        <v>356</v>
      </c>
      <c r="K53" s="106" t="s">
        <v>382</v>
      </c>
      <c r="L53" s="106" t="s">
        <v>893</v>
      </c>
      <c r="M53" s="106" t="s">
        <v>388</v>
      </c>
      <c r="N53" s="106" t="s">
        <v>43</v>
      </c>
      <c r="O53" s="106" t="s">
        <v>541</v>
      </c>
      <c r="P53" s="106" t="s">
        <v>866</v>
      </c>
      <c r="Q53" s="106" t="s">
        <v>843</v>
      </c>
      <c r="R53" s="106" t="s">
        <v>53</v>
      </c>
      <c r="S53" s="83" t="str">
        <f t="shared" si="3"/>
        <v>41152A-VGK</v>
      </c>
      <c r="T53" s="83" t="str">
        <f t="shared" si="4"/>
        <v>Vegas Golden Knights Raglan Bones NHL</v>
      </c>
      <c r="Y53" s="60">
        <f t="shared" si="5"/>
        <v>6</v>
      </c>
      <c r="Z53" s="49">
        <f t="shared" si="0"/>
        <v>49</v>
      </c>
      <c r="AA53" s="60">
        <f t="shared" si="6"/>
        <v>6049</v>
      </c>
    </row>
    <row r="54" spans="1:27" hidden="1">
      <c r="A54" s="83" t="str">
        <f t="shared" si="1"/>
        <v>42050A-MTFUnit</v>
      </c>
      <c r="B54" s="83" t="str">
        <f t="shared" si="2"/>
        <v>06-050-09</v>
      </c>
      <c r="C54" s="106" t="s">
        <v>1041</v>
      </c>
      <c r="D54" s="106" t="s">
        <v>1042</v>
      </c>
      <c r="E54" s="106" t="s">
        <v>788</v>
      </c>
      <c r="F54" s="107">
        <v>0</v>
      </c>
      <c r="G54" s="106" t="s">
        <v>1043</v>
      </c>
      <c r="H54" s="106" t="s">
        <v>53</v>
      </c>
      <c r="I54" s="106" t="s">
        <v>790</v>
      </c>
      <c r="J54" s="106" t="s">
        <v>342</v>
      </c>
      <c r="K54" s="106" t="s">
        <v>382</v>
      </c>
      <c r="L54" s="106" t="s">
        <v>884</v>
      </c>
      <c r="M54" s="106" t="s">
        <v>389</v>
      </c>
      <c r="O54" s="106" t="s">
        <v>542</v>
      </c>
      <c r="P54" s="106" t="s">
        <v>866</v>
      </c>
      <c r="Q54" s="106" t="s">
        <v>1044</v>
      </c>
      <c r="R54" s="106" t="s">
        <v>53</v>
      </c>
      <c r="S54" s="83" t="str">
        <f t="shared" si="3"/>
        <v>42050A-MTFU</v>
      </c>
      <c r="T54" s="83" t="str">
        <f t="shared" si="4"/>
        <v>Fuji Mountain National Park Pillow</v>
      </c>
      <c r="Y54" s="60">
        <f t="shared" si="5"/>
        <v>6</v>
      </c>
      <c r="Z54" s="49">
        <f t="shared" si="0"/>
        <v>50</v>
      </c>
      <c r="AA54" s="60">
        <f t="shared" si="6"/>
        <v>6050</v>
      </c>
    </row>
    <row r="55" spans="1:27" hidden="1">
      <c r="A55" s="83" t="str">
        <f t="shared" si="1"/>
        <v>42050A-YNPniog</v>
      </c>
      <c r="B55" s="83" t="str">
        <f t="shared" si="2"/>
        <v>06-051-16</v>
      </c>
      <c r="C55" s="106" t="s">
        <v>1045</v>
      </c>
      <c r="D55" s="106" t="s">
        <v>1046</v>
      </c>
      <c r="E55" s="106" t="s">
        <v>788</v>
      </c>
      <c r="F55" s="107">
        <v>0</v>
      </c>
      <c r="G55" s="106" t="s">
        <v>1047</v>
      </c>
      <c r="H55" s="106" t="s">
        <v>55</v>
      </c>
      <c r="I55" s="106" t="s">
        <v>790</v>
      </c>
      <c r="J55" s="106" t="s">
        <v>342</v>
      </c>
      <c r="K55" s="106" t="s">
        <v>382</v>
      </c>
      <c r="L55" s="106" t="s">
        <v>884</v>
      </c>
      <c r="M55" s="106" t="s">
        <v>389</v>
      </c>
      <c r="O55" s="106" t="s">
        <v>542</v>
      </c>
      <c r="P55" s="106" t="s">
        <v>866</v>
      </c>
      <c r="Q55" s="106" t="s">
        <v>1048</v>
      </c>
      <c r="R55" s="106" t="s">
        <v>71</v>
      </c>
      <c r="S55" s="83" t="str">
        <f t="shared" si="3"/>
        <v>42050A-YNP</v>
      </c>
      <c r="T55" s="83" t="str">
        <f t="shared" si="4"/>
        <v>Yellowstone National Park Pillow</v>
      </c>
      <c r="Y55" s="60">
        <f t="shared" si="5"/>
        <v>6</v>
      </c>
      <c r="Z55" s="49">
        <f t="shared" si="0"/>
        <v>51</v>
      </c>
      <c r="AA55" s="60">
        <f t="shared" si="6"/>
        <v>6051</v>
      </c>
    </row>
    <row r="56" spans="1:27">
      <c r="A56" s="83" t="str">
        <f t="shared" si="1"/>
        <v>42760A-CALIblk</v>
      </c>
      <c r="B56" s="83" t="str">
        <f t="shared" si="2"/>
        <v>06-052-09</v>
      </c>
      <c r="C56" s="106" t="s">
        <v>1049</v>
      </c>
      <c r="D56" s="106" t="s">
        <v>1050</v>
      </c>
      <c r="E56" s="106" t="s">
        <v>788</v>
      </c>
      <c r="F56" s="107">
        <v>0</v>
      </c>
      <c r="G56" s="106" t="s">
        <v>1051</v>
      </c>
      <c r="H56" s="106" t="s">
        <v>53</v>
      </c>
      <c r="I56" s="106" t="s">
        <v>786</v>
      </c>
      <c r="J56" s="106" t="s">
        <v>327</v>
      </c>
      <c r="K56" s="106" t="s">
        <v>382</v>
      </c>
      <c r="L56" s="106" t="s">
        <v>865</v>
      </c>
      <c r="M56" s="106" t="s">
        <v>388</v>
      </c>
      <c r="N56" s="106" t="s">
        <v>43</v>
      </c>
      <c r="O56" s="106" t="s">
        <v>541</v>
      </c>
      <c r="P56" s="106" t="s">
        <v>866</v>
      </c>
      <c r="Q56" s="106" t="s">
        <v>843</v>
      </c>
      <c r="R56" s="106" t="s">
        <v>53</v>
      </c>
      <c r="S56" s="83" t="str">
        <f t="shared" si="3"/>
        <v>42760A-CALI</v>
      </c>
      <c r="T56" s="83" t="str">
        <f t="shared" si="4"/>
        <v>California</v>
      </c>
      <c r="Y56" s="60">
        <f t="shared" si="5"/>
        <v>6</v>
      </c>
      <c r="Z56" s="49">
        <f t="shared" si="0"/>
        <v>52</v>
      </c>
      <c r="AA56" s="60">
        <f t="shared" si="6"/>
        <v>6052</v>
      </c>
    </row>
    <row r="57" spans="1:27">
      <c r="A57" s="83" t="str">
        <f t="shared" si="1"/>
        <v>42760A-CALIcpnk</v>
      </c>
      <c r="B57" s="83" t="str">
        <f t="shared" si="2"/>
        <v>06-052-86</v>
      </c>
      <c r="C57" s="106" t="s">
        <v>1052</v>
      </c>
      <c r="D57" s="106" t="s">
        <v>1053</v>
      </c>
      <c r="E57" s="106" t="s">
        <v>788</v>
      </c>
      <c r="F57" s="107">
        <v>0</v>
      </c>
      <c r="G57" s="106" t="s">
        <v>1051</v>
      </c>
      <c r="H57" s="106" t="s">
        <v>230</v>
      </c>
      <c r="I57" s="106" t="s">
        <v>786</v>
      </c>
      <c r="J57" s="106" t="s">
        <v>327</v>
      </c>
      <c r="K57" s="106" t="s">
        <v>382</v>
      </c>
      <c r="L57" s="106" t="s">
        <v>865</v>
      </c>
      <c r="M57" s="106" t="s">
        <v>388</v>
      </c>
      <c r="N57" s="106" t="s">
        <v>43</v>
      </c>
      <c r="O57" s="106" t="s">
        <v>541</v>
      </c>
      <c r="P57" s="106" t="s">
        <v>866</v>
      </c>
      <c r="Q57" s="106" t="s">
        <v>1054</v>
      </c>
      <c r="R57" s="106" t="s">
        <v>68</v>
      </c>
      <c r="S57" s="83" t="str">
        <f t="shared" si="3"/>
        <v>42760A-CALI</v>
      </c>
      <c r="T57" s="83" t="str">
        <f t="shared" si="4"/>
        <v>California</v>
      </c>
      <c r="Y57" s="60">
        <f t="shared" si="5"/>
        <v>6</v>
      </c>
      <c r="Z57" s="49">
        <f t="shared" si="0"/>
        <v>52</v>
      </c>
      <c r="AA57" s="60">
        <f t="shared" si="6"/>
        <v>6052</v>
      </c>
    </row>
    <row r="58" spans="1:27">
      <c r="A58" s="83" t="str">
        <f t="shared" si="1"/>
        <v>42760A-CALIgry</v>
      </c>
      <c r="B58" s="83" t="str">
        <f t="shared" si="2"/>
        <v>06-052-08</v>
      </c>
      <c r="C58" s="106" t="s">
        <v>1055</v>
      </c>
      <c r="D58" s="106" t="s">
        <v>1056</v>
      </c>
      <c r="E58" s="106" t="s">
        <v>788</v>
      </c>
      <c r="F58" s="107">
        <v>0</v>
      </c>
      <c r="G58" s="106" t="s">
        <v>1051</v>
      </c>
      <c r="H58" s="106" t="s">
        <v>83</v>
      </c>
      <c r="I58" s="106" t="s">
        <v>786</v>
      </c>
      <c r="J58" s="106" t="s">
        <v>327</v>
      </c>
      <c r="K58" s="106" t="s">
        <v>382</v>
      </c>
      <c r="L58" s="106" t="s">
        <v>865</v>
      </c>
      <c r="M58" s="106" t="s">
        <v>388</v>
      </c>
      <c r="N58" s="106" t="s">
        <v>43</v>
      </c>
      <c r="O58" s="106" t="s">
        <v>541</v>
      </c>
      <c r="P58" s="106" t="s">
        <v>866</v>
      </c>
      <c r="Q58" s="106" t="s">
        <v>845</v>
      </c>
      <c r="R58" s="106" t="s">
        <v>83</v>
      </c>
      <c r="S58" s="83" t="str">
        <f t="shared" si="3"/>
        <v>42760A-CALI</v>
      </c>
      <c r="T58" s="83" t="str">
        <f t="shared" si="4"/>
        <v>California</v>
      </c>
      <c r="Y58" s="60">
        <f t="shared" si="5"/>
        <v>6</v>
      </c>
      <c r="Z58" s="49">
        <f t="shared" si="0"/>
        <v>52</v>
      </c>
      <c r="AA58" s="60">
        <f t="shared" si="6"/>
        <v>6052</v>
      </c>
    </row>
    <row r="59" spans="1:27">
      <c r="A59" s="83" t="str">
        <f t="shared" si="1"/>
        <v>42760A-CALIlblu</v>
      </c>
      <c r="B59" s="83" t="str">
        <f t="shared" si="2"/>
        <v>06-052-19</v>
      </c>
      <c r="C59" s="106" t="s">
        <v>1057</v>
      </c>
      <c r="D59" s="106" t="s">
        <v>1058</v>
      </c>
      <c r="E59" s="106" t="s">
        <v>788</v>
      </c>
      <c r="F59" s="107">
        <v>0</v>
      </c>
      <c r="G59" s="106" t="s">
        <v>1051</v>
      </c>
      <c r="H59" s="106" t="s">
        <v>91</v>
      </c>
      <c r="I59" s="106" t="s">
        <v>786</v>
      </c>
      <c r="J59" s="106" t="s">
        <v>327</v>
      </c>
      <c r="K59" s="106" t="s">
        <v>382</v>
      </c>
      <c r="L59" s="106" t="s">
        <v>865</v>
      </c>
      <c r="M59" s="106" t="s">
        <v>388</v>
      </c>
      <c r="N59" s="106" t="s">
        <v>43</v>
      </c>
      <c r="O59" s="106" t="s">
        <v>541</v>
      </c>
      <c r="P59" s="106" t="s">
        <v>866</v>
      </c>
      <c r="Q59" s="106" t="s">
        <v>1059</v>
      </c>
      <c r="R59" s="106" t="s">
        <v>91</v>
      </c>
      <c r="S59" s="83" t="str">
        <f t="shared" si="3"/>
        <v>42760A-CALI</v>
      </c>
      <c r="T59" s="83" t="str">
        <f t="shared" si="4"/>
        <v>California</v>
      </c>
      <c r="Y59" s="60">
        <f t="shared" si="5"/>
        <v>6</v>
      </c>
      <c r="Z59" s="49">
        <f t="shared" si="0"/>
        <v>52</v>
      </c>
      <c r="AA59" s="60">
        <f t="shared" si="6"/>
        <v>6052</v>
      </c>
    </row>
    <row r="60" spans="1:27">
      <c r="A60" s="83" t="str">
        <f t="shared" si="1"/>
        <v>42760A-CALImoss</v>
      </c>
      <c r="B60" s="83" t="str">
        <f t="shared" si="2"/>
        <v>06-052-05</v>
      </c>
      <c r="C60" s="106" t="s">
        <v>1060</v>
      </c>
      <c r="D60" s="106" t="s">
        <v>1061</v>
      </c>
      <c r="E60" s="106" t="s">
        <v>788</v>
      </c>
      <c r="F60" s="107">
        <v>0</v>
      </c>
      <c r="G60" s="106" t="s">
        <v>1051</v>
      </c>
      <c r="H60" s="106" t="s">
        <v>277</v>
      </c>
      <c r="I60" s="106" t="s">
        <v>786</v>
      </c>
      <c r="J60" s="106" t="s">
        <v>327</v>
      </c>
      <c r="K60" s="106" t="s">
        <v>382</v>
      </c>
      <c r="L60" s="106" t="s">
        <v>865</v>
      </c>
      <c r="M60" s="106" t="s">
        <v>388</v>
      </c>
      <c r="N60" s="106" t="s">
        <v>43</v>
      </c>
      <c r="O60" s="106" t="s">
        <v>541</v>
      </c>
      <c r="P60" s="106" t="s">
        <v>866</v>
      </c>
      <c r="Q60" s="106" t="s">
        <v>844</v>
      </c>
      <c r="R60" s="106" t="s">
        <v>83</v>
      </c>
      <c r="S60" s="83" t="str">
        <f t="shared" si="3"/>
        <v>42760A-CALI</v>
      </c>
      <c r="T60" s="83" t="str">
        <f t="shared" si="4"/>
        <v>California</v>
      </c>
      <c r="Y60" s="60">
        <f t="shared" si="5"/>
        <v>6</v>
      </c>
      <c r="Z60" s="49">
        <f t="shared" si="0"/>
        <v>52</v>
      </c>
      <c r="AA60" s="60">
        <f t="shared" si="6"/>
        <v>6052</v>
      </c>
    </row>
    <row r="61" spans="1:27">
      <c r="A61" s="83" t="str">
        <f t="shared" si="1"/>
        <v>42760A-CALInavy</v>
      </c>
      <c r="B61" s="83" t="str">
        <f t="shared" si="2"/>
        <v>06-052-16</v>
      </c>
      <c r="C61" s="106" t="s">
        <v>1062</v>
      </c>
      <c r="D61" s="106" t="s">
        <v>1063</v>
      </c>
      <c r="E61" s="106" t="s">
        <v>788</v>
      </c>
      <c r="F61" s="107">
        <v>0</v>
      </c>
      <c r="G61" s="106" t="s">
        <v>1051</v>
      </c>
      <c r="H61" s="106" t="s">
        <v>55</v>
      </c>
      <c r="I61" s="106" t="s">
        <v>786</v>
      </c>
      <c r="J61" s="106" t="s">
        <v>327</v>
      </c>
      <c r="K61" s="106" t="s">
        <v>382</v>
      </c>
      <c r="L61" s="106" t="s">
        <v>865</v>
      </c>
      <c r="M61" s="106" t="s">
        <v>388</v>
      </c>
      <c r="N61" s="106" t="s">
        <v>43</v>
      </c>
      <c r="O61" s="106" t="s">
        <v>541</v>
      </c>
      <c r="P61" s="106" t="s">
        <v>866</v>
      </c>
      <c r="Q61" s="106" t="s">
        <v>818</v>
      </c>
      <c r="R61" s="106" t="s">
        <v>71</v>
      </c>
      <c r="S61" s="83" t="str">
        <f t="shared" si="3"/>
        <v>42760A-CALI</v>
      </c>
      <c r="T61" s="83" t="str">
        <f t="shared" si="4"/>
        <v>California</v>
      </c>
      <c r="Y61" s="60">
        <f t="shared" si="5"/>
        <v>6</v>
      </c>
      <c r="Z61" s="49">
        <f t="shared" si="0"/>
        <v>52</v>
      </c>
      <c r="AA61" s="60">
        <f t="shared" si="6"/>
        <v>6052</v>
      </c>
    </row>
    <row r="62" spans="1:27">
      <c r="A62" s="83" t="str">
        <f t="shared" si="1"/>
        <v>42760A-CALIsnow</v>
      </c>
      <c r="B62" s="83" t="str">
        <f t="shared" si="2"/>
        <v>06-052-17</v>
      </c>
      <c r="C62" s="106" t="s">
        <v>1064</v>
      </c>
      <c r="D62" s="106" t="s">
        <v>1065</v>
      </c>
      <c r="E62" s="106" t="s">
        <v>788</v>
      </c>
      <c r="F62" s="107">
        <v>0</v>
      </c>
      <c r="G62" s="106" t="s">
        <v>1051</v>
      </c>
      <c r="H62" s="106" t="s">
        <v>57</v>
      </c>
      <c r="I62" s="106" t="s">
        <v>786</v>
      </c>
      <c r="J62" s="106" t="s">
        <v>327</v>
      </c>
      <c r="K62" s="106" t="s">
        <v>382</v>
      </c>
      <c r="L62" s="106" t="s">
        <v>865</v>
      </c>
      <c r="M62" s="106" t="s">
        <v>388</v>
      </c>
      <c r="N62" s="106" t="s">
        <v>43</v>
      </c>
      <c r="O62" s="106" t="s">
        <v>541</v>
      </c>
      <c r="P62" s="106" t="s">
        <v>866</v>
      </c>
      <c r="Q62" s="106" t="s">
        <v>990</v>
      </c>
      <c r="R62" s="106" t="s">
        <v>57</v>
      </c>
      <c r="S62" s="83" t="str">
        <f t="shared" si="3"/>
        <v>42760A-CALI</v>
      </c>
      <c r="T62" s="83" t="str">
        <f t="shared" si="4"/>
        <v>California</v>
      </c>
      <c r="Y62" s="60">
        <f t="shared" si="5"/>
        <v>6</v>
      </c>
      <c r="Z62" s="49">
        <f t="shared" si="0"/>
        <v>52</v>
      </c>
      <c r="AA62" s="60">
        <f t="shared" si="6"/>
        <v>6052</v>
      </c>
    </row>
    <row r="63" spans="1:27">
      <c r="A63" s="83" t="str">
        <f t="shared" si="1"/>
        <v>42810A-CALIblir</v>
      </c>
      <c r="B63" s="83" t="str">
        <f t="shared" si="2"/>
        <v>06-053-48</v>
      </c>
      <c r="C63" s="106" t="s">
        <v>1066</v>
      </c>
      <c r="D63" s="106" t="s">
        <v>1067</v>
      </c>
      <c r="E63" s="106" t="s">
        <v>788</v>
      </c>
      <c r="F63" s="107">
        <v>0</v>
      </c>
      <c r="G63" s="106" t="s">
        <v>1068</v>
      </c>
      <c r="H63" s="106" t="s">
        <v>293</v>
      </c>
      <c r="I63" s="106" t="s">
        <v>790</v>
      </c>
      <c r="J63" s="106" t="s">
        <v>342</v>
      </c>
      <c r="K63" s="106" t="s">
        <v>382</v>
      </c>
      <c r="L63" s="106" t="s">
        <v>865</v>
      </c>
      <c r="M63" s="106" t="s">
        <v>389</v>
      </c>
      <c r="O63" s="106" t="s">
        <v>542</v>
      </c>
      <c r="P63" s="106" t="s">
        <v>866</v>
      </c>
      <c r="Q63" s="106" t="s">
        <v>1069</v>
      </c>
      <c r="R63" s="106" t="s">
        <v>53</v>
      </c>
      <c r="S63" s="83" t="str">
        <f t="shared" si="3"/>
        <v>42810A-CALI</v>
      </c>
      <c r="T63" s="83" t="str">
        <f t="shared" si="4"/>
        <v>California</v>
      </c>
      <c r="Y63" s="60">
        <f t="shared" si="5"/>
        <v>6</v>
      </c>
      <c r="Z63" s="49">
        <f t="shared" si="0"/>
        <v>53</v>
      </c>
      <c r="AA63" s="60">
        <f t="shared" si="6"/>
        <v>6053</v>
      </c>
    </row>
    <row r="64" spans="1:27" hidden="1">
      <c r="A64" s="83" t="str">
        <f t="shared" si="1"/>
        <v>42960A-CALIblk</v>
      </c>
      <c r="B64" s="83" t="str">
        <f t="shared" si="2"/>
        <v>06-054-09</v>
      </c>
      <c r="C64" s="106" t="s">
        <v>1070</v>
      </c>
      <c r="D64" s="106" t="s">
        <v>1071</v>
      </c>
      <c r="E64" s="106" t="s">
        <v>788</v>
      </c>
      <c r="F64" s="107">
        <v>0</v>
      </c>
      <c r="G64" s="106" t="s">
        <v>1072</v>
      </c>
      <c r="H64" s="106" t="s">
        <v>53</v>
      </c>
      <c r="I64" s="106" t="s">
        <v>1034</v>
      </c>
      <c r="J64" s="106" t="s">
        <v>327</v>
      </c>
      <c r="K64" s="106" t="s">
        <v>382</v>
      </c>
      <c r="L64" s="106" t="s">
        <v>880</v>
      </c>
      <c r="M64" s="106" t="s">
        <v>388</v>
      </c>
      <c r="N64" s="106" t="s">
        <v>43</v>
      </c>
      <c r="O64" s="106" t="s">
        <v>386</v>
      </c>
      <c r="P64" s="106" t="s">
        <v>866</v>
      </c>
      <c r="Q64" s="106" t="s">
        <v>843</v>
      </c>
      <c r="R64" s="106" t="s">
        <v>53</v>
      </c>
      <c r="S64" s="83" t="str">
        <f t="shared" si="3"/>
        <v>42960A-CALI</v>
      </c>
      <c r="T64" s="83" t="str">
        <f t="shared" si="4"/>
        <v>California Valin</v>
      </c>
      <c r="Y64" s="60">
        <f t="shared" si="5"/>
        <v>6</v>
      </c>
      <c r="Z64" s="49">
        <f t="shared" si="0"/>
        <v>54</v>
      </c>
      <c r="AA64" s="60">
        <f t="shared" si="6"/>
        <v>6054</v>
      </c>
    </row>
    <row r="65" spans="1:27">
      <c r="A65" s="83" t="str">
        <f t="shared" si="1"/>
        <v>42960A-LOSAblk</v>
      </c>
      <c r="B65" s="83" t="str">
        <f t="shared" si="2"/>
        <v>06-055-09</v>
      </c>
      <c r="C65" s="106" t="s">
        <v>1073</v>
      </c>
      <c r="D65" s="106" t="s">
        <v>1074</v>
      </c>
      <c r="E65" s="106" t="s">
        <v>788</v>
      </c>
      <c r="F65" s="107">
        <v>0</v>
      </c>
      <c r="G65" s="106" t="s">
        <v>1075</v>
      </c>
      <c r="H65" s="106" t="s">
        <v>53</v>
      </c>
      <c r="I65" s="106" t="s">
        <v>1034</v>
      </c>
      <c r="J65" s="106" t="s">
        <v>356</v>
      </c>
      <c r="K65" s="106" t="s">
        <v>382</v>
      </c>
      <c r="L65" s="106" t="s">
        <v>865</v>
      </c>
      <c r="M65" s="106" t="s">
        <v>388</v>
      </c>
      <c r="N65" s="106" t="s">
        <v>43</v>
      </c>
      <c r="O65" s="106" t="s">
        <v>386</v>
      </c>
      <c r="P65" s="106" t="s">
        <v>866</v>
      </c>
      <c r="Q65" s="106" t="s">
        <v>843</v>
      </c>
      <c r="R65" s="106" t="s">
        <v>53</v>
      </c>
      <c r="S65" s="83" t="str">
        <f t="shared" si="3"/>
        <v>42960A-LOSA</v>
      </c>
      <c r="T65" s="83" t="str">
        <f t="shared" si="4"/>
        <v>Los Angeles Valin</v>
      </c>
      <c r="Y65" s="60">
        <f t="shared" si="5"/>
        <v>6</v>
      </c>
      <c r="Z65" s="49">
        <f t="shared" si="0"/>
        <v>55</v>
      </c>
      <c r="AA65" s="60">
        <f t="shared" si="6"/>
        <v>6055</v>
      </c>
    </row>
    <row r="66" spans="1:27">
      <c r="A66" s="83" t="str">
        <f t="shared" si="1"/>
        <v>42960A-NYnavy</v>
      </c>
      <c r="B66" s="83" t="str">
        <f t="shared" si="2"/>
        <v>06-056-16</v>
      </c>
      <c r="C66" s="106" t="s">
        <v>1076</v>
      </c>
      <c r="D66" s="106" t="s">
        <v>1077</v>
      </c>
      <c r="E66" s="106" t="s">
        <v>788</v>
      </c>
      <c r="F66" s="107">
        <v>0</v>
      </c>
      <c r="G66" s="106" t="s">
        <v>1078</v>
      </c>
      <c r="H66" s="106" t="s">
        <v>55</v>
      </c>
      <c r="I66" s="106" t="s">
        <v>1034</v>
      </c>
      <c r="J66" s="106" t="s">
        <v>356</v>
      </c>
      <c r="K66" s="106" t="s">
        <v>382</v>
      </c>
      <c r="L66" s="106" t="s">
        <v>865</v>
      </c>
      <c r="M66" s="106" t="s">
        <v>388</v>
      </c>
      <c r="N66" s="106" t="s">
        <v>43</v>
      </c>
      <c r="O66" s="106" t="s">
        <v>386</v>
      </c>
      <c r="P66" s="106" t="s">
        <v>866</v>
      </c>
      <c r="Q66" s="106" t="s">
        <v>818</v>
      </c>
      <c r="R66" s="106" t="s">
        <v>71</v>
      </c>
      <c r="S66" s="83" t="str">
        <f t="shared" si="3"/>
        <v>42960A-NY</v>
      </c>
      <c r="T66" s="83" t="str">
        <f t="shared" si="4"/>
        <v>New York Valin</v>
      </c>
      <c r="Y66" s="60">
        <f t="shared" si="5"/>
        <v>6</v>
      </c>
      <c r="Z66" s="49">
        <f t="shared" si="0"/>
        <v>56</v>
      </c>
      <c r="AA66" s="60">
        <f t="shared" si="6"/>
        <v>6056</v>
      </c>
    </row>
    <row r="67" spans="1:27">
      <c r="A67" s="83" t="str">
        <f t="shared" ref="A67:A130" si="7">IF(G67&amp;Q67&lt;&gt;"",S67&amp;Q67,"")</f>
        <v>42960B-CALIiblk</v>
      </c>
      <c r="B67" s="83" t="str">
        <f t="shared" ref="B67:B130" si="8">IF(C67&lt;&gt;"",LEFT(C67,9),"")</f>
        <v>06-057-09</v>
      </c>
      <c r="C67" s="106" t="s">
        <v>1079</v>
      </c>
      <c r="D67" s="106" t="s">
        <v>1080</v>
      </c>
      <c r="E67" s="106" t="s">
        <v>788</v>
      </c>
      <c r="F67" s="107">
        <v>0</v>
      </c>
      <c r="G67" s="106" t="s">
        <v>1081</v>
      </c>
      <c r="H67" s="106" t="s">
        <v>53</v>
      </c>
      <c r="I67" s="106" t="s">
        <v>1034</v>
      </c>
      <c r="J67" s="106" t="s">
        <v>356</v>
      </c>
      <c r="K67" s="106" t="s">
        <v>382</v>
      </c>
      <c r="L67" s="106" t="s">
        <v>865</v>
      </c>
      <c r="M67" s="106" t="s">
        <v>388</v>
      </c>
      <c r="N67" s="106" t="s">
        <v>43</v>
      </c>
      <c r="O67" s="106" t="s">
        <v>386</v>
      </c>
      <c r="P67" s="106" t="s">
        <v>866</v>
      </c>
      <c r="Q67" s="106" t="s">
        <v>1082</v>
      </c>
      <c r="R67" s="106" t="s">
        <v>53</v>
      </c>
      <c r="S67" s="83" t="str">
        <f t="shared" ref="S67:S130" si="9">IF(G67&lt;&gt;"",IF(StyleSpaceSplit,IFERROR(IF(FIND(" ",G67)&gt;=1,MID(G67,1,FIND(" ",G67)-1),G67),G67),G67),"")</f>
        <v>42960B-CALI</v>
      </c>
      <c r="T67" s="83" t="str">
        <f t="shared" ref="T67:T130" si="10">IF(A67&lt;&gt;"",IFERROR(IF(FIND(" ",G67)&gt;=1,MID(G67,FIND(" ",G67)+1,LEN(G67)),""),G67),"")</f>
        <v>California Valin</v>
      </c>
      <c r="Y67" s="60">
        <f t="shared" ref="Y67:Y130" si="11">IFERROR(VALUE(MID($C67,1,2)),0)</f>
        <v>6</v>
      </c>
      <c r="Z67" s="49">
        <f t="shared" ref="Z67:Z130" si="12">IFERROR(VALUE(MID($C67,4,3)),0)</f>
        <v>57</v>
      </c>
      <c r="AA67" s="60">
        <f t="shared" ref="AA67:AA130" si="13">VALUE(RIGHT("00"&amp;Y67,2)&amp;RIGHT("000"&amp;Z67,3))</f>
        <v>6057</v>
      </c>
    </row>
    <row r="68" spans="1:27" hidden="1">
      <c r="A68" s="83" t="str">
        <f t="shared" si="7"/>
        <v>43020A-HAWAbsun</v>
      </c>
      <c r="B68" s="83" t="str">
        <f t="shared" si="8"/>
        <v>06-058-20</v>
      </c>
      <c r="C68" s="106" t="s">
        <v>1083</v>
      </c>
      <c r="D68" s="106" t="s">
        <v>1084</v>
      </c>
      <c r="E68" s="106" t="s">
        <v>788</v>
      </c>
      <c r="F68" s="107">
        <v>0</v>
      </c>
      <c r="G68" s="106" t="s">
        <v>1085</v>
      </c>
      <c r="H68" s="106" t="s">
        <v>65</v>
      </c>
      <c r="I68" s="106" t="s">
        <v>786</v>
      </c>
      <c r="J68" s="106" t="s">
        <v>327</v>
      </c>
      <c r="K68" s="106" t="s">
        <v>382</v>
      </c>
      <c r="L68" s="106" t="s">
        <v>880</v>
      </c>
      <c r="M68" s="106" t="s">
        <v>388</v>
      </c>
      <c r="N68" s="106" t="s">
        <v>43</v>
      </c>
      <c r="O68" s="106" t="s">
        <v>541</v>
      </c>
      <c r="P68" s="106" t="s">
        <v>866</v>
      </c>
      <c r="Q68" s="106" t="s">
        <v>1086</v>
      </c>
      <c r="R68" s="106" t="s">
        <v>65</v>
      </c>
      <c r="S68" s="83" t="str">
        <f t="shared" si="9"/>
        <v>43020A-HAWA</v>
      </c>
      <c r="T68" s="83" t="str">
        <f t="shared" si="10"/>
        <v>Hawaii Ballpark</v>
      </c>
      <c r="Y68" s="60">
        <f t="shared" si="11"/>
        <v>6</v>
      </c>
      <c r="Z68" s="49">
        <f t="shared" si="12"/>
        <v>58</v>
      </c>
      <c r="AA68" s="60">
        <f t="shared" si="13"/>
        <v>6058</v>
      </c>
    </row>
    <row r="69" spans="1:27">
      <c r="A69" s="83" t="str">
        <f t="shared" si="7"/>
        <v>43020A-NASAblk</v>
      </c>
      <c r="B69" s="83" t="str">
        <f t="shared" si="8"/>
        <v>06-059-09</v>
      </c>
      <c r="C69" s="106" t="s">
        <v>1087</v>
      </c>
      <c r="D69" s="106" t="s">
        <v>1088</v>
      </c>
      <c r="E69" s="106" t="s">
        <v>788</v>
      </c>
      <c r="F69" s="107">
        <v>0</v>
      </c>
      <c r="G69" s="106" t="s">
        <v>1089</v>
      </c>
      <c r="H69" s="106" t="s">
        <v>53</v>
      </c>
      <c r="I69" s="106" t="s">
        <v>786</v>
      </c>
      <c r="J69" s="106" t="s">
        <v>327</v>
      </c>
      <c r="K69" s="106" t="s">
        <v>382</v>
      </c>
      <c r="L69" s="106" t="s">
        <v>1090</v>
      </c>
      <c r="M69" s="106" t="s">
        <v>388</v>
      </c>
      <c r="N69" s="106" t="s">
        <v>43</v>
      </c>
      <c r="O69" s="106" t="s">
        <v>541</v>
      </c>
      <c r="P69" s="106" t="s">
        <v>866</v>
      </c>
      <c r="Q69" s="106" t="s">
        <v>843</v>
      </c>
      <c r="R69" s="106" t="s">
        <v>53</v>
      </c>
      <c r="S69" s="83" t="str">
        <f t="shared" si="9"/>
        <v>43020A-NASA</v>
      </c>
      <c r="T69" s="83" t="str">
        <f t="shared" si="10"/>
        <v>Mars with NASA Ballpark</v>
      </c>
      <c r="Y69" s="60">
        <f t="shared" si="11"/>
        <v>6</v>
      </c>
      <c r="Z69" s="49">
        <f t="shared" si="12"/>
        <v>59</v>
      </c>
      <c r="AA69" s="60">
        <f t="shared" si="13"/>
        <v>6059</v>
      </c>
    </row>
    <row r="70" spans="1:27">
      <c r="A70" s="83" t="str">
        <f t="shared" si="7"/>
        <v>43020E-CALIblk</v>
      </c>
      <c r="B70" s="83" t="str">
        <f t="shared" si="8"/>
        <v>06-060-09</v>
      </c>
      <c r="C70" s="106" t="s">
        <v>1091</v>
      </c>
      <c r="D70" s="106" t="s">
        <v>1092</v>
      </c>
      <c r="E70" s="106" t="s">
        <v>788</v>
      </c>
      <c r="F70" s="107">
        <v>0</v>
      </c>
      <c r="G70" s="106" t="s">
        <v>1093</v>
      </c>
      <c r="H70" s="106" t="s">
        <v>53</v>
      </c>
      <c r="I70" s="106" t="s">
        <v>786</v>
      </c>
      <c r="J70" s="106" t="s">
        <v>327</v>
      </c>
      <c r="K70" s="106" t="s">
        <v>382</v>
      </c>
      <c r="L70" s="106" t="s">
        <v>865</v>
      </c>
      <c r="M70" s="106" t="s">
        <v>388</v>
      </c>
      <c r="N70" s="106" t="s">
        <v>43</v>
      </c>
      <c r="O70" s="106" t="s">
        <v>541</v>
      </c>
      <c r="P70" s="106" t="s">
        <v>866</v>
      </c>
      <c r="Q70" s="106" t="s">
        <v>843</v>
      </c>
      <c r="R70" s="106" t="s">
        <v>53</v>
      </c>
      <c r="S70" s="83" t="str">
        <f t="shared" si="9"/>
        <v>43020E-CALI</v>
      </c>
      <c r="T70" s="83" t="str">
        <f t="shared" si="10"/>
        <v>California Ballpark</v>
      </c>
      <c r="Y70" s="60">
        <f t="shared" si="11"/>
        <v>6</v>
      </c>
      <c r="Z70" s="49">
        <f t="shared" si="12"/>
        <v>60</v>
      </c>
      <c r="AA70" s="60">
        <f t="shared" si="13"/>
        <v>6060</v>
      </c>
    </row>
    <row r="71" spans="1:27" hidden="1">
      <c r="A71" s="83" t="str">
        <f t="shared" si="7"/>
        <v>43027A-HOSgyrd</v>
      </c>
      <c r="B71" s="83" t="str">
        <f t="shared" si="8"/>
        <v>06-061-08</v>
      </c>
      <c r="C71" s="106" t="s">
        <v>1094</v>
      </c>
      <c r="D71" s="106" t="s">
        <v>1095</v>
      </c>
      <c r="E71" s="106" t="s">
        <v>788</v>
      </c>
      <c r="F71" s="107">
        <v>0</v>
      </c>
      <c r="G71" s="106" t="s">
        <v>1096</v>
      </c>
      <c r="H71" s="106" t="s">
        <v>241</v>
      </c>
      <c r="I71" s="106" t="s">
        <v>786</v>
      </c>
      <c r="J71" s="106" t="s">
        <v>327</v>
      </c>
      <c r="K71" s="106" t="s">
        <v>382</v>
      </c>
      <c r="L71" s="106" t="s">
        <v>884</v>
      </c>
      <c r="M71" s="106" t="s">
        <v>388</v>
      </c>
      <c r="N71" s="106" t="s">
        <v>43</v>
      </c>
      <c r="O71" s="106" t="s">
        <v>541</v>
      </c>
      <c r="P71" s="106" t="s">
        <v>866</v>
      </c>
      <c r="Q71" s="106" t="s">
        <v>909</v>
      </c>
      <c r="R71" s="106" t="s">
        <v>83</v>
      </c>
      <c r="S71" s="83" t="str">
        <f t="shared" si="9"/>
        <v>43027A-HOS</v>
      </c>
      <c r="T71" s="83" t="str">
        <f t="shared" si="10"/>
        <v>Hollywood Stars Ballpark MILB</v>
      </c>
      <c r="Y71" s="60">
        <f t="shared" si="11"/>
        <v>6</v>
      </c>
      <c r="Z71" s="49">
        <f t="shared" si="12"/>
        <v>61</v>
      </c>
      <c r="AA71" s="60">
        <f t="shared" si="13"/>
        <v>6061</v>
      </c>
    </row>
    <row r="72" spans="1:27" hidden="1">
      <c r="A72" s="83" t="str">
        <f t="shared" si="7"/>
        <v>43027A-SAFnvor</v>
      </c>
      <c r="B72" s="83" t="str">
        <f t="shared" si="8"/>
        <v>06-062-16</v>
      </c>
      <c r="C72" s="106" t="s">
        <v>1097</v>
      </c>
      <c r="D72" s="106" t="s">
        <v>1098</v>
      </c>
      <c r="E72" s="106" t="s">
        <v>788</v>
      </c>
      <c r="F72" s="107">
        <v>0</v>
      </c>
      <c r="G72" s="106" t="s">
        <v>1099</v>
      </c>
      <c r="H72" s="106" t="s">
        <v>55</v>
      </c>
      <c r="I72" s="106" t="s">
        <v>786</v>
      </c>
      <c r="J72" s="106" t="s">
        <v>327</v>
      </c>
      <c r="K72" s="106" t="s">
        <v>382</v>
      </c>
      <c r="L72" s="106" t="s">
        <v>884</v>
      </c>
      <c r="M72" s="106" t="s">
        <v>388</v>
      </c>
      <c r="N72" s="106" t="s">
        <v>43</v>
      </c>
      <c r="O72" s="106" t="s">
        <v>541</v>
      </c>
      <c r="P72" s="106" t="s">
        <v>866</v>
      </c>
      <c r="Q72" s="106" t="s">
        <v>1100</v>
      </c>
      <c r="R72" s="106" t="s">
        <v>71</v>
      </c>
      <c r="S72" s="83" t="str">
        <f t="shared" si="9"/>
        <v>43027A-SAF</v>
      </c>
      <c r="T72" s="83" t="str">
        <f t="shared" si="10"/>
        <v>San Francisco Seals Ballpark MILB</v>
      </c>
      <c r="Y72" s="60">
        <f t="shared" si="11"/>
        <v>6</v>
      </c>
      <c r="Z72" s="49">
        <f t="shared" si="12"/>
        <v>62</v>
      </c>
      <c r="AA72" s="60">
        <f t="shared" si="13"/>
        <v>6062</v>
      </c>
    </row>
    <row r="73" spans="1:27" hidden="1">
      <c r="A73" s="83" t="str">
        <f t="shared" si="7"/>
        <v>43027A-SERrdwh</v>
      </c>
      <c r="B73" s="83" t="str">
        <f t="shared" si="8"/>
        <v>06-063-18</v>
      </c>
      <c r="C73" s="106" t="s">
        <v>1101</v>
      </c>
      <c r="D73" s="106" t="s">
        <v>1102</v>
      </c>
      <c r="E73" s="106" t="s">
        <v>788</v>
      </c>
      <c r="F73" s="107">
        <v>0</v>
      </c>
      <c r="G73" s="106" t="s">
        <v>1103</v>
      </c>
      <c r="H73" s="106" t="s">
        <v>78</v>
      </c>
      <c r="I73" s="106" t="s">
        <v>786</v>
      </c>
      <c r="J73" s="106" t="s">
        <v>327</v>
      </c>
      <c r="K73" s="106" t="s">
        <v>382</v>
      </c>
      <c r="L73" s="106" t="s">
        <v>884</v>
      </c>
      <c r="M73" s="106" t="s">
        <v>388</v>
      </c>
      <c r="N73" s="106" t="s">
        <v>43</v>
      </c>
      <c r="O73" s="106" t="s">
        <v>541</v>
      </c>
      <c r="P73" s="106" t="s">
        <v>866</v>
      </c>
      <c r="Q73" s="106" t="s">
        <v>1104</v>
      </c>
      <c r="R73" s="106" t="s">
        <v>78</v>
      </c>
      <c r="S73" s="83" t="str">
        <f t="shared" si="9"/>
        <v>43027A-SER</v>
      </c>
      <c r="T73" s="83" t="str">
        <f t="shared" si="10"/>
        <v>Seattle Rainiers Ballpark MILB</v>
      </c>
      <c r="Y73" s="60">
        <f t="shared" si="11"/>
        <v>6</v>
      </c>
      <c r="Z73" s="49">
        <f t="shared" si="12"/>
        <v>63</v>
      </c>
      <c r="AA73" s="60">
        <f t="shared" si="13"/>
        <v>6063</v>
      </c>
    </row>
    <row r="74" spans="1:27" hidden="1">
      <c r="A74" s="83" t="str">
        <f t="shared" si="7"/>
        <v>43027A-WHAstnv</v>
      </c>
      <c r="B74" s="83" t="str">
        <f t="shared" si="8"/>
        <v>06-064-36</v>
      </c>
      <c r="C74" s="106" t="s">
        <v>1105</v>
      </c>
      <c r="D74" s="106" t="s">
        <v>1106</v>
      </c>
      <c r="E74" s="106" t="s">
        <v>788</v>
      </c>
      <c r="F74" s="107">
        <v>0</v>
      </c>
      <c r="G74" s="106" t="s">
        <v>1107</v>
      </c>
      <c r="H74" s="106" t="s">
        <v>685</v>
      </c>
      <c r="I74" s="106" t="s">
        <v>786</v>
      </c>
      <c r="J74" s="106" t="s">
        <v>327</v>
      </c>
      <c r="K74" s="106" t="s">
        <v>382</v>
      </c>
      <c r="L74" s="106" t="s">
        <v>884</v>
      </c>
      <c r="M74" s="106" t="s">
        <v>388</v>
      </c>
      <c r="N74" s="106" t="s">
        <v>43</v>
      </c>
      <c r="O74" s="106" t="s">
        <v>541</v>
      </c>
      <c r="P74" s="106" t="s">
        <v>866</v>
      </c>
      <c r="Q74" s="106" t="s">
        <v>1108</v>
      </c>
      <c r="R74" s="106" t="s">
        <v>63</v>
      </c>
      <c r="S74" s="83" t="str">
        <f t="shared" si="9"/>
        <v>43027A-WHA</v>
      </c>
      <c r="T74" s="83" t="str">
        <f t="shared" si="10"/>
        <v>Chicago Whales Ballpark MILB</v>
      </c>
      <c r="Y74" s="60">
        <f t="shared" si="11"/>
        <v>6</v>
      </c>
      <c r="Z74" s="49">
        <f t="shared" si="12"/>
        <v>64</v>
      </c>
      <c r="AA74" s="60">
        <f t="shared" si="13"/>
        <v>6064</v>
      </c>
    </row>
    <row r="75" spans="1:27">
      <c r="A75" s="83" t="str">
        <f t="shared" si="7"/>
        <v>43260A-TXnavy</v>
      </c>
      <c r="B75" s="83" t="str">
        <f t="shared" si="8"/>
        <v>06-065-16</v>
      </c>
      <c r="C75" s="106" t="s">
        <v>1109</v>
      </c>
      <c r="D75" s="106" t="s">
        <v>1110</v>
      </c>
      <c r="E75" s="106" t="s">
        <v>788</v>
      </c>
      <c r="F75" s="107">
        <v>0</v>
      </c>
      <c r="G75" s="106" t="s">
        <v>1111</v>
      </c>
      <c r="H75" s="106" t="s">
        <v>55</v>
      </c>
      <c r="I75" s="106" t="s">
        <v>1027</v>
      </c>
      <c r="J75" s="106" t="s">
        <v>356</v>
      </c>
      <c r="K75" s="106" t="s">
        <v>382</v>
      </c>
      <c r="L75" s="106" t="s">
        <v>865</v>
      </c>
      <c r="M75" s="106" t="s">
        <v>388</v>
      </c>
      <c r="N75" s="106" t="s">
        <v>43</v>
      </c>
      <c r="O75" s="106" t="s">
        <v>541</v>
      </c>
      <c r="P75" s="106" t="s">
        <v>866</v>
      </c>
      <c r="Q75" s="106" t="s">
        <v>818</v>
      </c>
      <c r="R75" s="106" t="s">
        <v>71</v>
      </c>
      <c r="S75" s="83" t="str">
        <f t="shared" si="9"/>
        <v>43260A-TX</v>
      </c>
      <c r="T75" s="83" t="str">
        <f t="shared" si="10"/>
        <v>Texas</v>
      </c>
      <c r="Y75" s="60">
        <f t="shared" si="11"/>
        <v>6</v>
      </c>
      <c r="Z75" s="49">
        <f t="shared" si="12"/>
        <v>65</v>
      </c>
      <c r="AA75" s="60">
        <f t="shared" si="13"/>
        <v>6065</v>
      </c>
    </row>
    <row r="76" spans="1:27">
      <c r="A76" s="83" t="str">
        <f t="shared" si="7"/>
        <v>43350A-NASAibgy</v>
      </c>
      <c r="B76" s="83" t="str">
        <f t="shared" si="8"/>
        <v>06-066-10</v>
      </c>
      <c r="C76" s="106" t="s">
        <v>1112</v>
      </c>
      <c r="D76" s="106" t="s">
        <v>1113</v>
      </c>
      <c r="E76" s="106" t="s">
        <v>788</v>
      </c>
      <c r="F76" s="107">
        <v>0</v>
      </c>
      <c r="G76" s="106" t="s">
        <v>1114</v>
      </c>
      <c r="H76" s="106" t="s">
        <v>308</v>
      </c>
      <c r="I76" s="106" t="s">
        <v>1027</v>
      </c>
      <c r="J76" s="106" t="s">
        <v>356</v>
      </c>
      <c r="K76" s="106" t="s">
        <v>382</v>
      </c>
      <c r="L76" s="106" t="s">
        <v>1090</v>
      </c>
      <c r="M76" s="106" t="s">
        <v>388</v>
      </c>
      <c r="N76" s="106" t="s">
        <v>43</v>
      </c>
      <c r="O76" s="106" t="s">
        <v>386</v>
      </c>
      <c r="P76" s="106" t="s">
        <v>866</v>
      </c>
      <c r="Q76" s="106" t="s">
        <v>1115</v>
      </c>
      <c r="R76" s="106" t="s">
        <v>53</v>
      </c>
      <c r="S76" s="83" t="str">
        <f t="shared" si="9"/>
        <v>43350A-NASA</v>
      </c>
      <c r="T76" s="83" t="str">
        <f t="shared" si="10"/>
        <v>Space with NASA</v>
      </c>
      <c r="Y76" s="60">
        <f t="shared" si="11"/>
        <v>6</v>
      </c>
      <c r="Z76" s="49">
        <f t="shared" si="12"/>
        <v>66</v>
      </c>
      <c r="AA76" s="60">
        <f t="shared" si="13"/>
        <v>6066</v>
      </c>
    </row>
    <row r="77" spans="1:27">
      <c r="A77" s="83" t="str">
        <f t="shared" si="7"/>
        <v>43350A-NASAirn</v>
      </c>
      <c r="B77" s="83" t="str">
        <f t="shared" si="8"/>
        <v>06-066-18</v>
      </c>
      <c r="C77" s="106" t="s">
        <v>1116</v>
      </c>
      <c r="D77" s="106" t="s">
        <v>1117</v>
      </c>
      <c r="E77" s="106" t="s">
        <v>788</v>
      </c>
      <c r="F77" s="107">
        <v>0</v>
      </c>
      <c r="G77" s="106" t="s">
        <v>1114</v>
      </c>
      <c r="H77" s="106" t="s">
        <v>185</v>
      </c>
      <c r="I77" s="106" t="s">
        <v>1027</v>
      </c>
      <c r="J77" s="106" t="s">
        <v>356</v>
      </c>
      <c r="K77" s="106" t="s">
        <v>382</v>
      </c>
      <c r="L77" s="106" t="s">
        <v>1090</v>
      </c>
      <c r="M77" s="106" t="s">
        <v>388</v>
      </c>
      <c r="N77" s="106" t="s">
        <v>43</v>
      </c>
      <c r="O77" s="106" t="s">
        <v>386</v>
      </c>
      <c r="P77" s="106" t="s">
        <v>866</v>
      </c>
      <c r="Q77" s="106" t="s">
        <v>1118</v>
      </c>
      <c r="R77" s="106" t="s">
        <v>78</v>
      </c>
      <c r="S77" s="83" t="str">
        <f t="shared" si="9"/>
        <v>43350A-NASA</v>
      </c>
      <c r="T77" s="83" t="str">
        <f t="shared" si="10"/>
        <v>Space with NASA</v>
      </c>
      <c r="Y77" s="60">
        <f t="shared" si="11"/>
        <v>6</v>
      </c>
      <c r="Z77" s="49">
        <f t="shared" si="12"/>
        <v>66</v>
      </c>
      <c r="AA77" s="60">
        <f t="shared" si="13"/>
        <v>6066</v>
      </c>
    </row>
    <row r="78" spans="1:27" hidden="1">
      <c r="A78" s="83" t="str">
        <f t="shared" si="7"/>
        <v>43572B-VGKivbk</v>
      </c>
      <c r="B78" s="83" t="str">
        <f t="shared" si="8"/>
        <v>06-067-36</v>
      </c>
      <c r="C78" s="106" t="s">
        <v>1119</v>
      </c>
      <c r="D78" s="106" t="s">
        <v>1120</v>
      </c>
      <c r="E78" s="106" t="s">
        <v>788</v>
      </c>
      <c r="F78" s="107">
        <v>0</v>
      </c>
      <c r="G78" s="106" t="s">
        <v>1121</v>
      </c>
      <c r="H78" s="106" t="s">
        <v>51</v>
      </c>
      <c r="I78" s="106" t="s">
        <v>786</v>
      </c>
      <c r="J78" s="106" t="s">
        <v>327</v>
      </c>
      <c r="K78" s="106" t="s">
        <v>382</v>
      </c>
      <c r="L78" s="106" t="s">
        <v>884</v>
      </c>
      <c r="M78" s="106" t="s">
        <v>388</v>
      </c>
      <c r="N78" s="106" t="s">
        <v>43</v>
      </c>
      <c r="O78" s="106" t="s">
        <v>541</v>
      </c>
      <c r="P78" s="106" t="s">
        <v>866</v>
      </c>
      <c r="Q78" s="106" t="s">
        <v>1122</v>
      </c>
      <c r="R78" s="106" t="s">
        <v>63</v>
      </c>
      <c r="S78" s="83" t="str">
        <f t="shared" si="9"/>
        <v>43572B-VGK</v>
      </c>
      <c r="T78" s="83" t="str">
        <f t="shared" si="10"/>
        <v>Vegas Golden Knights United NHL</v>
      </c>
      <c r="Y78" s="60">
        <f t="shared" si="11"/>
        <v>6</v>
      </c>
      <c r="Z78" s="49">
        <f t="shared" si="12"/>
        <v>67</v>
      </c>
      <c r="AA78" s="60">
        <f t="shared" si="13"/>
        <v>6067</v>
      </c>
    </row>
    <row r="79" spans="1:27">
      <c r="A79" s="83" t="str">
        <f t="shared" si="7"/>
        <v>43622A-VGKblk</v>
      </c>
      <c r="B79" s="83" t="str">
        <f t="shared" si="8"/>
        <v>06-068-09</v>
      </c>
      <c r="C79" s="106" t="s">
        <v>1123</v>
      </c>
      <c r="D79" s="106" t="s">
        <v>1124</v>
      </c>
      <c r="E79" s="106" t="s">
        <v>788</v>
      </c>
      <c r="F79" s="107">
        <v>0</v>
      </c>
      <c r="G79" s="106" t="s">
        <v>1125</v>
      </c>
      <c r="H79" s="106" t="s">
        <v>53</v>
      </c>
      <c r="I79" s="106" t="s">
        <v>786</v>
      </c>
      <c r="J79" s="106" t="s">
        <v>327</v>
      </c>
      <c r="K79" s="106" t="s">
        <v>382</v>
      </c>
      <c r="L79" s="106" t="s">
        <v>893</v>
      </c>
      <c r="M79" s="106" t="s">
        <v>388</v>
      </c>
      <c r="N79" s="106" t="s">
        <v>43</v>
      </c>
      <c r="O79" s="106" t="s">
        <v>541</v>
      </c>
      <c r="P79" s="106" t="s">
        <v>866</v>
      </c>
      <c r="Q79" s="106" t="s">
        <v>843</v>
      </c>
      <c r="R79" s="106" t="s">
        <v>53</v>
      </c>
      <c r="S79" s="83" t="str">
        <f t="shared" si="9"/>
        <v>43622A-VGK</v>
      </c>
      <c r="T79" s="83" t="str">
        <f t="shared" si="10"/>
        <v>Vegas Golden Knights NHL</v>
      </c>
      <c r="Y79" s="60">
        <f t="shared" si="11"/>
        <v>6</v>
      </c>
      <c r="Z79" s="49">
        <f t="shared" si="12"/>
        <v>68</v>
      </c>
      <c r="AA79" s="60">
        <f t="shared" si="13"/>
        <v>6068</v>
      </c>
    </row>
    <row r="80" spans="1:27">
      <c r="A80" s="83" t="str">
        <f t="shared" si="7"/>
        <v>43710A-MBpido</v>
      </c>
      <c r="B80" s="83" t="str">
        <f t="shared" si="8"/>
        <v>06-069-36</v>
      </c>
      <c r="C80" s="106" t="s">
        <v>1126</v>
      </c>
      <c r="D80" s="106" t="s">
        <v>1127</v>
      </c>
      <c r="E80" s="106" t="s">
        <v>788</v>
      </c>
      <c r="F80" s="107">
        <v>0</v>
      </c>
      <c r="G80" s="106" t="s">
        <v>1128</v>
      </c>
      <c r="H80" s="106" t="s">
        <v>692</v>
      </c>
      <c r="I80" s="106" t="s">
        <v>1027</v>
      </c>
      <c r="J80" s="106" t="s">
        <v>356</v>
      </c>
      <c r="K80" s="106" t="s">
        <v>382</v>
      </c>
      <c r="L80" s="106" t="s">
        <v>865</v>
      </c>
      <c r="M80" s="106" t="s">
        <v>388</v>
      </c>
      <c r="N80" s="106" t="s">
        <v>43</v>
      </c>
      <c r="O80" s="106" t="s">
        <v>386</v>
      </c>
      <c r="P80" s="106" t="s">
        <v>866</v>
      </c>
      <c r="Q80" s="106" t="s">
        <v>1129</v>
      </c>
      <c r="R80" s="106" t="s">
        <v>63</v>
      </c>
      <c r="S80" s="83" t="str">
        <f t="shared" si="9"/>
        <v>43710A-MB</v>
      </c>
      <c r="T80" s="83" t="str">
        <f t="shared" si="10"/>
        <v>Malibu Beach</v>
      </c>
      <c r="Y80" s="60">
        <f t="shared" si="11"/>
        <v>6</v>
      </c>
      <c r="Z80" s="49">
        <f t="shared" si="12"/>
        <v>69</v>
      </c>
      <c r="AA80" s="60">
        <f t="shared" si="13"/>
        <v>6069</v>
      </c>
    </row>
    <row r="81" spans="1:27">
      <c r="A81" s="83" t="str">
        <f t="shared" si="7"/>
        <v>43732B-NAPgodn</v>
      </c>
      <c r="B81" s="83" t="str">
        <f t="shared" si="8"/>
        <v>06-070-20</v>
      </c>
      <c r="C81" s="106" t="s">
        <v>1130</v>
      </c>
      <c r="D81" s="106" t="s">
        <v>1131</v>
      </c>
      <c r="E81" s="106" t="s">
        <v>788</v>
      </c>
      <c r="F81" s="107">
        <v>0</v>
      </c>
      <c r="G81" s="106" t="s">
        <v>1132</v>
      </c>
      <c r="H81" s="106" t="s">
        <v>693</v>
      </c>
      <c r="I81" s="106" t="s">
        <v>840</v>
      </c>
      <c r="J81" s="106" t="s">
        <v>792</v>
      </c>
      <c r="K81" s="106" t="s">
        <v>382</v>
      </c>
      <c r="L81" s="106" t="s">
        <v>893</v>
      </c>
      <c r="M81" s="106" t="s">
        <v>388</v>
      </c>
      <c r="N81" s="106" t="s">
        <v>43</v>
      </c>
      <c r="O81" s="106" t="s">
        <v>541</v>
      </c>
      <c r="P81" s="106" t="s">
        <v>866</v>
      </c>
      <c r="Q81" s="106" t="s">
        <v>1133</v>
      </c>
      <c r="R81" s="106" t="s">
        <v>65</v>
      </c>
      <c r="S81" s="83" t="str">
        <f t="shared" si="9"/>
        <v>43732B-NAP</v>
      </c>
      <c r="T81" s="83" t="str">
        <f t="shared" si="10"/>
        <v>Nashville Predators NHL</v>
      </c>
      <c r="Y81" s="60">
        <f t="shared" si="11"/>
        <v>6</v>
      </c>
      <c r="Z81" s="49">
        <f t="shared" si="12"/>
        <v>70</v>
      </c>
      <c r="AA81" s="60">
        <f t="shared" si="13"/>
        <v>6070</v>
      </c>
    </row>
    <row r="82" spans="1:27">
      <c r="A82" s="83" t="str">
        <f t="shared" si="7"/>
        <v>43742A-CBHcpnk</v>
      </c>
      <c r="B82" s="83" t="str">
        <f t="shared" si="8"/>
        <v>06-071-34</v>
      </c>
      <c r="C82" s="106" t="s">
        <v>1134</v>
      </c>
      <c r="D82" s="106" t="s">
        <v>1135</v>
      </c>
      <c r="E82" s="106" t="s">
        <v>788</v>
      </c>
      <c r="F82" s="107">
        <v>0</v>
      </c>
      <c r="G82" s="106" t="s">
        <v>1136</v>
      </c>
      <c r="H82" s="106" t="s">
        <v>68</v>
      </c>
      <c r="I82" s="106" t="s">
        <v>786</v>
      </c>
      <c r="J82" s="106" t="s">
        <v>327</v>
      </c>
      <c r="K82" s="106" t="s">
        <v>382</v>
      </c>
      <c r="L82" s="106" t="s">
        <v>893</v>
      </c>
      <c r="M82" s="106" t="s">
        <v>388</v>
      </c>
      <c r="N82" s="106" t="s">
        <v>43</v>
      </c>
      <c r="O82" s="106" t="s">
        <v>541</v>
      </c>
      <c r="P82" s="106" t="s">
        <v>866</v>
      </c>
      <c r="Q82" s="106" t="s">
        <v>1054</v>
      </c>
      <c r="R82" s="106" t="s">
        <v>68</v>
      </c>
      <c r="S82" s="83" t="str">
        <f t="shared" si="9"/>
        <v>43742A-CBH</v>
      </c>
      <c r="T82" s="83" t="str">
        <f t="shared" si="10"/>
        <v>Chicago Blackhawks NHL</v>
      </c>
      <c r="Y82" s="60">
        <f t="shared" si="11"/>
        <v>6</v>
      </c>
      <c r="Z82" s="49">
        <f t="shared" si="12"/>
        <v>71</v>
      </c>
      <c r="AA82" s="60">
        <f t="shared" si="13"/>
        <v>6071</v>
      </c>
    </row>
    <row r="83" spans="1:27">
      <c r="A83" s="83" t="str">
        <f t="shared" si="7"/>
        <v>43742A-CBHsnow</v>
      </c>
      <c r="B83" s="83" t="str">
        <f t="shared" si="8"/>
        <v>06-071-17</v>
      </c>
      <c r="C83" s="106" t="s">
        <v>1137</v>
      </c>
      <c r="D83" s="106" t="s">
        <v>1138</v>
      </c>
      <c r="E83" s="106" t="s">
        <v>788</v>
      </c>
      <c r="F83" s="107">
        <v>0</v>
      </c>
      <c r="G83" s="106" t="s">
        <v>1136</v>
      </c>
      <c r="H83" s="106" t="s">
        <v>57</v>
      </c>
      <c r="I83" s="106" t="s">
        <v>786</v>
      </c>
      <c r="J83" s="106" t="s">
        <v>327</v>
      </c>
      <c r="K83" s="106" t="s">
        <v>382</v>
      </c>
      <c r="L83" s="106" t="s">
        <v>893</v>
      </c>
      <c r="M83" s="106" t="s">
        <v>388</v>
      </c>
      <c r="N83" s="106" t="s">
        <v>43</v>
      </c>
      <c r="O83" s="106" t="s">
        <v>541</v>
      </c>
      <c r="P83" s="106" t="s">
        <v>866</v>
      </c>
      <c r="Q83" s="106" t="s">
        <v>990</v>
      </c>
      <c r="R83" s="106" t="s">
        <v>57</v>
      </c>
      <c r="S83" s="83" t="str">
        <f t="shared" si="9"/>
        <v>43742A-CBH</v>
      </c>
      <c r="T83" s="83" t="str">
        <f t="shared" si="10"/>
        <v>Chicago Blackhawks NHL</v>
      </c>
      <c r="Y83" s="60">
        <f t="shared" si="11"/>
        <v>6</v>
      </c>
      <c r="Z83" s="49">
        <f t="shared" si="12"/>
        <v>71</v>
      </c>
      <c r="AA83" s="60">
        <f t="shared" si="13"/>
        <v>6071</v>
      </c>
    </row>
    <row r="84" spans="1:27">
      <c r="A84" s="83" t="str">
        <f t="shared" si="7"/>
        <v>43742A-LAKblk</v>
      </c>
      <c r="B84" s="83" t="str">
        <f t="shared" si="8"/>
        <v>06-072-09</v>
      </c>
      <c r="C84" s="106" t="s">
        <v>1139</v>
      </c>
      <c r="D84" s="106" t="s">
        <v>1140</v>
      </c>
      <c r="E84" s="106" t="s">
        <v>788</v>
      </c>
      <c r="F84" s="107">
        <v>0</v>
      </c>
      <c r="G84" s="106" t="s">
        <v>1141</v>
      </c>
      <c r="H84" s="106" t="s">
        <v>53</v>
      </c>
      <c r="I84" s="106" t="s">
        <v>786</v>
      </c>
      <c r="J84" s="106" t="s">
        <v>327</v>
      </c>
      <c r="K84" s="106" t="s">
        <v>382</v>
      </c>
      <c r="L84" s="106" t="s">
        <v>893</v>
      </c>
      <c r="M84" s="106" t="s">
        <v>388</v>
      </c>
      <c r="N84" s="106" t="s">
        <v>43</v>
      </c>
      <c r="O84" s="106" t="s">
        <v>541</v>
      </c>
      <c r="P84" s="106" t="s">
        <v>866</v>
      </c>
      <c r="Q84" s="106" t="s">
        <v>843</v>
      </c>
      <c r="R84" s="106" t="s">
        <v>53</v>
      </c>
      <c r="S84" s="83" t="str">
        <f t="shared" si="9"/>
        <v>43742A-LAK</v>
      </c>
      <c r="T84" s="83" t="str">
        <f t="shared" si="10"/>
        <v>Los Angeles Kings NHL</v>
      </c>
      <c r="Y84" s="60">
        <f t="shared" si="11"/>
        <v>6</v>
      </c>
      <c r="Z84" s="49">
        <f t="shared" si="12"/>
        <v>72</v>
      </c>
      <c r="AA84" s="60">
        <f t="shared" si="13"/>
        <v>6072</v>
      </c>
    </row>
    <row r="85" spans="1:27">
      <c r="A85" s="83" t="str">
        <f t="shared" si="7"/>
        <v>43742A-LAKcpnk</v>
      </c>
      <c r="B85" s="83" t="str">
        <f t="shared" si="8"/>
        <v>06-072-34</v>
      </c>
      <c r="C85" s="106" t="s">
        <v>1142</v>
      </c>
      <c r="D85" s="106" t="s">
        <v>1143</v>
      </c>
      <c r="E85" s="106" t="s">
        <v>788</v>
      </c>
      <c r="F85" s="107">
        <v>0</v>
      </c>
      <c r="G85" s="106" t="s">
        <v>1141</v>
      </c>
      <c r="H85" s="106" t="s">
        <v>68</v>
      </c>
      <c r="I85" s="106" t="s">
        <v>786</v>
      </c>
      <c r="J85" s="106" t="s">
        <v>327</v>
      </c>
      <c r="K85" s="106" t="s">
        <v>382</v>
      </c>
      <c r="L85" s="106" t="s">
        <v>893</v>
      </c>
      <c r="M85" s="106" t="s">
        <v>388</v>
      </c>
      <c r="N85" s="106" t="s">
        <v>43</v>
      </c>
      <c r="O85" s="106" t="s">
        <v>541</v>
      </c>
      <c r="P85" s="106" t="s">
        <v>866</v>
      </c>
      <c r="Q85" s="106" t="s">
        <v>1054</v>
      </c>
      <c r="R85" s="106" t="s">
        <v>68</v>
      </c>
      <c r="S85" s="83" t="str">
        <f t="shared" si="9"/>
        <v>43742A-LAK</v>
      </c>
      <c r="T85" s="83" t="str">
        <f t="shared" si="10"/>
        <v>Los Angeles Kings NHL</v>
      </c>
      <c r="Y85" s="60">
        <f t="shared" si="11"/>
        <v>6</v>
      </c>
      <c r="Z85" s="49">
        <f t="shared" si="12"/>
        <v>72</v>
      </c>
      <c r="AA85" s="60">
        <f t="shared" si="13"/>
        <v>6072</v>
      </c>
    </row>
    <row r="86" spans="1:27">
      <c r="A86" s="83" t="str">
        <f t="shared" si="7"/>
        <v>43742A-LAKsnow</v>
      </c>
      <c r="B86" s="83" t="str">
        <f t="shared" si="8"/>
        <v>06-072-17</v>
      </c>
      <c r="C86" s="106" t="s">
        <v>1144</v>
      </c>
      <c r="D86" s="106" t="s">
        <v>1145</v>
      </c>
      <c r="E86" s="106" t="s">
        <v>788</v>
      </c>
      <c r="F86" s="107">
        <v>0</v>
      </c>
      <c r="G86" s="106" t="s">
        <v>1141</v>
      </c>
      <c r="H86" s="106" t="s">
        <v>57</v>
      </c>
      <c r="I86" s="106" t="s">
        <v>786</v>
      </c>
      <c r="J86" s="106" t="s">
        <v>327</v>
      </c>
      <c r="K86" s="106" t="s">
        <v>382</v>
      </c>
      <c r="L86" s="106" t="s">
        <v>893</v>
      </c>
      <c r="M86" s="106" t="s">
        <v>388</v>
      </c>
      <c r="N86" s="106" t="s">
        <v>43</v>
      </c>
      <c r="O86" s="106" t="s">
        <v>541</v>
      </c>
      <c r="P86" s="106" t="s">
        <v>866</v>
      </c>
      <c r="Q86" s="106" t="s">
        <v>990</v>
      </c>
      <c r="R86" s="106" t="s">
        <v>57</v>
      </c>
      <c r="S86" s="83" t="str">
        <f t="shared" si="9"/>
        <v>43742A-LAK</v>
      </c>
      <c r="T86" s="83" t="str">
        <f t="shared" si="10"/>
        <v>Los Angeles Kings NHL</v>
      </c>
      <c r="Y86" s="60">
        <f t="shared" si="11"/>
        <v>6</v>
      </c>
      <c r="Z86" s="49">
        <f t="shared" si="12"/>
        <v>72</v>
      </c>
      <c r="AA86" s="60">
        <f t="shared" si="13"/>
        <v>6072</v>
      </c>
    </row>
    <row r="87" spans="1:27">
      <c r="A87" s="83" t="str">
        <f t="shared" si="7"/>
        <v>43742A-NYRcpnk</v>
      </c>
      <c r="B87" s="83" t="str">
        <f t="shared" si="8"/>
        <v>06-073-34</v>
      </c>
      <c r="C87" s="106" t="s">
        <v>1146</v>
      </c>
      <c r="D87" s="106" t="s">
        <v>1147</v>
      </c>
      <c r="E87" s="106" t="s">
        <v>788</v>
      </c>
      <c r="F87" s="107">
        <v>0</v>
      </c>
      <c r="G87" s="106" t="s">
        <v>1148</v>
      </c>
      <c r="H87" s="106" t="s">
        <v>68</v>
      </c>
      <c r="I87" s="106" t="s">
        <v>786</v>
      </c>
      <c r="J87" s="106" t="s">
        <v>327</v>
      </c>
      <c r="K87" s="106" t="s">
        <v>382</v>
      </c>
      <c r="L87" s="106" t="s">
        <v>893</v>
      </c>
      <c r="M87" s="106" t="s">
        <v>388</v>
      </c>
      <c r="N87" s="106" t="s">
        <v>43</v>
      </c>
      <c r="O87" s="106" t="s">
        <v>541</v>
      </c>
      <c r="P87" s="106" t="s">
        <v>866</v>
      </c>
      <c r="Q87" s="106" t="s">
        <v>1054</v>
      </c>
      <c r="R87" s="106" t="s">
        <v>68</v>
      </c>
      <c r="S87" s="83" t="str">
        <f t="shared" si="9"/>
        <v>43742A-NYR</v>
      </c>
      <c r="T87" s="83" t="str">
        <f t="shared" si="10"/>
        <v>New York Rangers NHL</v>
      </c>
      <c r="Y87" s="60">
        <f t="shared" si="11"/>
        <v>6</v>
      </c>
      <c r="Z87" s="49">
        <f t="shared" si="12"/>
        <v>73</v>
      </c>
      <c r="AA87" s="60">
        <f t="shared" si="13"/>
        <v>6073</v>
      </c>
    </row>
    <row r="88" spans="1:27">
      <c r="A88" s="83" t="str">
        <f t="shared" si="7"/>
        <v>43742A-NYRsnow</v>
      </c>
      <c r="B88" s="83" t="str">
        <f t="shared" si="8"/>
        <v>06-073-17</v>
      </c>
      <c r="C88" s="106" t="s">
        <v>1149</v>
      </c>
      <c r="D88" s="106" t="s">
        <v>1150</v>
      </c>
      <c r="E88" s="106" t="s">
        <v>788</v>
      </c>
      <c r="F88" s="107">
        <v>0</v>
      </c>
      <c r="G88" s="106" t="s">
        <v>1148</v>
      </c>
      <c r="H88" s="106" t="s">
        <v>57</v>
      </c>
      <c r="I88" s="106" t="s">
        <v>786</v>
      </c>
      <c r="J88" s="106" t="s">
        <v>327</v>
      </c>
      <c r="K88" s="106" t="s">
        <v>382</v>
      </c>
      <c r="L88" s="106" t="s">
        <v>893</v>
      </c>
      <c r="M88" s="106" t="s">
        <v>388</v>
      </c>
      <c r="N88" s="106" t="s">
        <v>43</v>
      </c>
      <c r="O88" s="106" t="s">
        <v>541</v>
      </c>
      <c r="P88" s="106" t="s">
        <v>866</v>
      </c>
      <c r="Q88" s="106" t="s">
        <v>990</v>
      </c>
      <c r="R88" s="106" t="s">
        <v>57</v>
      </c>
      <c r="S88" s="83" t="str">
        <f t="shared" si="9"/>
        <v>43742A-NYR</v>
      </c>
      <c r="T88" s="83" t="str">
        <f t="shared" si="10"/>
        <v>New York Rangers NHL</v>
      </c>
      <c r="Y88" s="60">
        <f t="shared" si="11"/>
        <v>6</v>
      </c>
      <c r="Z88" s="49">
        <f t="shared" si="12"/>
        <v>73</v>
      </c>
      <c r="AA88" s="60">
        <f t="shared" si="13"/>
        <v>6073</v>
      </c>
    </row>
    <row r="89" spans="1:27">
      <c r="A89" s="83" t="str">
        <f t="shared" si="7"/>
        <v>43870A-CALIblk</v>
      </c>
      <c r="B89" s="83" t="str">
        <f t="shared" si="8"/>
        <v>06-074-09</v>
      </c>
      <c r="C89" s="106" t="s">
        <v>1151</v>
      </c>
      <c r="D89" s="106" t="s">
        <v>1152</v>
      </c>
      <c r="E89" s="106" t="s">
        <v>788</v>
      </c>
      <c r="F89" s="107">
        <v>0</v>
      </c>
      <c r="G89" s="106" t="s">
        <v>1153</v>
      </c>
      <c r="H89" s="106" t="s">
        <v>53</v>
      </c>
      <c r="I89" s="106" t="s">
        <v>786</v>
      </c>
      <c r="J89" s="106" t="s">
        <v>327</v>
      </c>
      <c r="K89" s="106" t="s">
        <v>382</v>
      </c>
      <c r="L89" s="106" t="s">
        <v>865</v>
      </c>
      <c r="M89" s="106" t="s">
        <v>388</v>
      </c>
      <c r="N89" s="106" t="s">
        <v>43</v>
      </c>
      <c r="O89" s="106" t="s">
        <v>386</v>
      </c>
      <c r="P89" s="106" t="s">
        <v>866</v>
      </c>
      <c r="Q89" s="106" t="s">
        <v>843</v>
      </c>
      <c r="R89" s="106" t="s">
        <v>53</v>
      </c>
      <c r="S89" s="83" t="str">
        <f t="shared" si="9"/>
        <v>43870A-CALI</v>
      </c>
      <c r="T89" s="83" t="str">
        <f t="shared" si="10"/>
        <v>California</v>
      </c>
      <c r="Y89" s="60">
        <f t="shared" si="11"/>
        <v>6</v>
      </c>
      <c r="Z89" s="49">
        <f t="shared" si="12"/>
        <v>74</v>
      </c>
      <c r="AA89" s="60">
        <f t="shared" si="13"/>
        <v>6074</v>
      </c>
    </row>
    <row r="90" spans="1:27">
      <c r="A90" s="83" t="str">
        <f t="shared" si="7"/>
        <v>43870A-NASAblk</v>
      </c>
      <c r="B90" s="83" t="str">
        <f t="shared" si="8"/>
        <v>06-075-09</v>
      </c>
      <c r="C90" s="106" t="s">
        <v>1154</v>
      </c>
      <c r="D90" s="106" t="s">
        <v>1155</v>
      </c>
      <c r="E90" s="106" t="s">
        <v>788</v>
      </c>
      <c r="F90" s="107">
        <v>0</v>
      </c>
      <c r="G90" s="106" t="s">
        <v>1156</v>
      </c>
      <c r="H90" s="106" t="s">
        <v>53</v>
      </c>
      <c r="I90" s="106" t="s">
        <v>786</v>
      </c>
      <c r="J90" s="106" t="s">
        <v>327</v>
      </c>
      <c r="K90" s="106" t="s">
        <v>382</v>
      </c>
      <c r="L90" s="106" t="s">
        <v>1090</v>
      </c>
      <c r="M90" s="106" t="s">
        <v>388</v>
      </c>
      <c r="N90" s="106" t="s">
        <v>43</v>
      </c>
      <c r="O90" s="106" t="s">
        <v>386</v>
      </c>
      <c r="P90" s="106" t="s">
        <v>866</v>
      </c>
      <c r="Q90" s="106" t="s">
        <v>843</v>
      </c>
      <c r="R90" s="106" t="s">
        <v>53</v>
      </c>
      <c r="S90" s="83" t="str">
        <f t="shared" si="9"/>
        <v>43870A-NASA</v>
      </c>
      <c r="T90" s="83" t="str">
        <f t="shared" si="10"/>
        <v>Space with NASA</v>
      </c>
      <c r="Y90" s="60">
        <f t="shared" si="11"/>
        <v>6</v>
      </c>
      <c r="Z90" s="49">
        <f t="shared" si="12"/>
        <v>75</v>
      </c>
      <c r="AA90" s="60">
        <f t="shared" si="13"/>
        <v>6075</v>
      </c>
    </row>
    <row r="91" spans="1:27">
      <c r="A91" s="83" t="str">
        <f t="shared" si="7"/>
        <v>43880A-MALIseaf</v>
      </c>
      <c r="B91" s="83" t="str">
        <f t="shared" si="8"/>
        <v>06-076-19</v>
      </c>
      <c r="C91" s="106" t="s">
        <v>1157</v>
      </c>
      <c r="D91" s="106" t="s">
        <v>1158</v>
      </c>
      <c r="E91" s="106" t="s">
        <v>788</v>
      </c>
      <c r="F91" s="107">
        <v>0</v>
      </c>
      <c r="G91" s="106" t="s">
        <v>1159</v>
      </c>
      <c r="H91" s="106" t="s">
        <v>91</v>
      </c>
      <c r="I91" s="106" t="s">
        <v>786</v>
      </c>
      <c r="J91" s="106" t="s">
        <v>327</v>
      </c>
      <c r="K91" s="106" t="s">
        <v>382</v>
      </c>
      <c r="L91" s="106" t="s">
        <v>865</v>
      </c>
      <c r="M91" s="106" t="s">
        <v>388</v>
      </c>
      <c r="N91" s="106" t="s">
        <v>43</v>
      </c>
      <c r="O91" s="106" t="s">
        <v>386</v>
      </c>
      <c r="P91" s="106" t="s">
        <v>866</v>
      </c>
      <c r="Q91" s="106" t="s">
        <v>1160</v>
      </c>
      <c r="R91" s="106" t="s">
        <v>91</v>
      </c>
      <c r="S91" s="83" t="str">
        <f t="shared" si="9"/>
        <v>43880A-MALI</v>
      </c>
      <c r="T91" s="83" t="str">
        <f t="shared" si="10"/>
        <v>Malibu</v>
      </c>
      <c r="Y91" s="60">
        <f t="shared" si="11"/>
        <v>6</v>
      </c>
      <c r="Z91" s="49">
        <f t="shared" si="12"/>
        <v>76</v>
      </c>
      <c r="AA91" s="60">
        <f t="shared" si="13"/>
        <v>6076</v>
      </c>
    </row>
    <row r="92" spans="1:27">
      <c r="A92" s="83" t="str">
        <f t="shared" si="7"/>
        <v>43910A-CALIblk</v>
      </c>
      <c r="B92" s="83" t="str">
        <f t="shared" si="8"/>
        <v>06-077-09</v>
      </c>
      <c r="C92" s="106" t="s">
        <v>1161</v>
      </c>
      <c r="D92" s="106" t="s">
        <v>1162</v>
      </c>
      <c r="E92" s="106" t="s">
        <v>788</v>
      </c>
      <c r="F92" s="107">
        <v>0</v>
      </c>
      <c r="G92" s="106" t="s">
        <v>1163</v>
      </c>
      <c r="H92" s="106" t="s">
        <v>53</v>
      </c>
      <c r="I92" s="106" t="s">
        <v>786</v>
      </c>
      <c r="J92" s="106" t="s">
        <v>327</v>
      </c>
      <c r="K92" s="106" t="s">
        <v>382</v>
      </c>
      <c r="L92" s="106" t="s">
        <v>865</v>
      </c>
      <c r="M92" s="106" t="s">
        <v>388</v>
      </c>
      <c r="N92" s="106" t="s">
        <v>43</v>
      </c>
      <c r="O92" s="106" t="s">
        <v>386</v>
      </c>
      <c r="P92" s="106" t="s">
        <v>866</v>
      </c>
      <c r="Q92" s="106" t="s">
        <v>843</v>
      </c>
      <c r="R92" s="106" t="s">
        <v>53</v>
      </c>
      <c r="S92" s="83" t="str">
        <f t="shared" si="9"/>
        <v>43910A-CALI</v>
      </c>
      <c r="T92" s="83" t="str">
        <f t="shared" si="10"/>
        <v>California</v>
      </c>
      <c r="Y92" s="60">
        <f t="shared" si="11"/>
        <v>6</v>
      </c>
      <c r="Z92" s="49">
        <f t="shared" si="12"/>
        <v>77</v>
      </c>
      <c r="AA92" s="60">
        <f t="shared" si="13"/>
        <v>6077</v>
      </c>
    </row>
    <row r="93" spans="1:27">
      <c r="A93" s="83" t="str">
        <f t="shared" si="7"/>
        <v>43910A-CALIcamo</v>
      </c>
      <c r="B93" s="83" t="str">
        <f t="shared" si="8"/>
        <v>06-077-56</v>
      </c>
      <c r="C93" s="106" t="s">
        <v>1164</v>
      </c>
      <c r="D93" s="106" t="s">
        <v>1165</v>
      </c>
      <c r="E93" s="106" t="s">
        <v>788</v>
      </c>
      <c r="F93" s="107">
        <v>0</v>
      </c>
      <c r="G93" s="106" t="s">
        <v>1163</v>
      </c>
      <c r="H93" s="106" t="s">
        <v>290</v>
      </c>
      <c r="I93" s="106" t="s">
        <v>786</v>
      </c>
      <c r="J93" s="106" t="s">
        <v>327</v>
      </c>
      <c r="K93" s="106" t="s">
        <v>382</v>
      </c>
      <c r="L93" s="106" t="s">
        <v>865</v>
      </c>
      <c r="M93" s="106" t="s">
        <v>388</v>
      </c>
      <c r="N93" s="106" t="s">
        <v>43</v>
      </c>
      <c r="O93" s="106" t="s">
        <v>386</v>
      </c>
      <c r="P93" s="106" t="s">
        <v>866</v>
      </c>
      <c r="Q93" s="106" t="s">
        <v>842</v>
      </c>
      <c r="R93" s="106" t="s">
        <v>195</v>
      </c>
      <c r="S93" s="83" t="str">
        <f t="shared" si="9"/>
        <v>43910A-CALI</v>
      </c>
      <c r="T93" s="83" t="str">
        <f t="shared" si="10"/>
        <v>California</v>
      </c>
      <c r="Y93" s="60">
        <f t="shared" si="11"/>
        <v>6</v>
      </c>
      <c r="Z93" s="49">
        <f t="shared" si="12"/>
        <v>77</v>
      </c>
      <c r="AA93" s="60">
        <f t="shared" si="13"/>
        <v>6077</v>
      </c>
    </row>
    <row r="94" spans="1:27">
      <c r="A94" s="83" t="str">
        <f t="shared" si="7"/>
        <v>43910A-NASAnavy</v>
      </c>
      <c r="B94" s="83" t="str">
        <f t="shared" si="8"/>
        <v>06-078-06</v>
      </c>
      <c r="C94" s="106" t="s">
        <v>1166</v>
      </c>
      <c r="D94" s="106" t="s">
        <v>1167</v>
      </c>
      <c r="E94" s="106" t="s">
        <v>788</v>
      </c>
      <c r="F94" s="107">
        <v>0</v>
      </c>
      <c r="G94" s="106" t="s">
        <v>1168</v>
      </c>
      <c r="H94" s="106" t="s">
        <v>71</v>
      </c>
      <c r="I94" s="106" t="s">
        <v>786</v>
      </c>
      <c r="J94" s="106" t="s">
        <v>327</v>
      </c>
      <c r="K94" s="106" t="s">
        <v>382</v>
      </c>
      <c r="L94" s="106" t="s">
        <v>1090</v>
      </c>
      <c r="M94" s="106" t="s">
        <v>388</v>
      </c>
      <c r="N94" s="106" t="s">
        <v>43</v>
      </c>
      <c r="O94" s="106" t="s">
        <v>386</v>
      </c>
      <c r="P94" s="106" t="s">
        <v>866</v>
      </c>
      <c r="Q94" s="106" t="s">
        <v>818</v>
      </c>
      <c r="R94" s="106" t="s">
        <v>71</v>
      </c>
      <c r="S94" s="83" t="str">
        <f t="shared" si="9"/>
        <v>43910A-NASA</v>
      </c>
      <c r="T94" s="83" t="str">
        <f t="shared" si="10"/>
        <v>Space with NASA</v>
      </c>
      <c r="Y94" s="60">
        <f t="shared" si="11"/>
        <v>6</v>
      </c>
      <c r="Z94" s="49">
        <f t="shared" si="12"/>
        <v>78</v>
      </c>
      <c r="AA94" s="60">
        <f t="shared" si="13"/>
        <v>6078</v>
      </c>
    </row>
    <row r="95" spans="1:27">
      <c r="A95" s="83" t="str">
        <f t="shared" si="7"/>
        <v>43910A-NYgry</v>
      </c>
      <c r="B95" s="83" t="str">
        <f t="shared" si="8"/>
        <v>06-079-08</v>
      </c>
      <c r="C95" s="106" t="s">
        <v>1169</v>
      </c>
      <c r="D95" s="106" t="s">
        <v>1170</v>
      </c>
      <c r="E95" s="106" t="s">
        <v>788</v>
      </c>
      <c r="F95" s="107">
        <v>0</v>
      </c>
      <c r="G95" s="106" t="s">
        <v>1171</v>
      </c>
      <c r="H95" s="106" t="s">
        <v>83</v>
      </c>
      <c r="I95" s="106" t="s">
        <v>786</v>
      </c>
      <c r="J95" s="106" t="s">
        <v>327</v>
      </c>
      <c r="K95" s="106" t="s">
        <v>382</v>
      </c>
      <c r="L95" s="106" t="s">
        <v>865</v>
      </c>
      <c r="M95" s="106" t="s">
        <v>388</v>
      </c>
      <c r="N95" s="106" t="s">
        <v>43</v>
      </c>
      <c r="O95" s="106" t="s">
        <v>386</v>
      </c>
      <c r="P95" s="106" t="s">
        <v>866</v>
      </c>
      <c r="Q95" s="106" t="s">
        <v>845</v>
      </c>
      <c r="R95" s="106" t="s">
        <v>83</v>
      </c>
      <c r="S95" s="83" t="str">
        <f t="shared" si="9"/>
        <v>43910A-NY</v>
      </c>
      <c r="T95" s="83" t="str">
        <f t="shared" si="10"/>
        <v>New York</v>
      </c>
      <c r="Y95" s="60">
        <f t="shared" si="11"/>
        <v>6</v>
      </c>
      <c r="Z95" s="49">
        <f t="shared" si="12"/>
        <v>79</v>
      </c>
      <c r="AA95" s="60">
        <f t="shared" si="13"/>
        <v>6079</v>
      </c>
    </row>
    <row r="96" spans="1:27">
      <c r="A96" s="83" t="str">
        <f t="shared" si="7"/>
        <v>43910A-TXred</v>
      </c>
      <c r="B96" s="83" t="str">
        <f t="shared" si="8"/>
        <v>06-080-18</v>
      </c>
      <c r="C96" s="106" t="s">
        <v>1172</v>
      </c>
      <c r="D96" s="106" t="s">
        <v>1173</v>
      </c>
      <c r="E96" s="106" t="s">
        <v>788</v>
      </c>
      <c r="F96" s="107">
        <v>0</v>
      </c>
      <c r="G96" s="106" t="s">
        <v>1174</v>
      </c>
      <c r="H96" s="106" t="s">
        <v>78</v>
      </c>
      <c r="I96" s="106" t="s">
        <v>786</v>
      </c>
      <c r="J96" s="106" t="s">
        <v>327</v>
      </c>
      <c r="K96" s="106" t="s">
        <v>382</v>
      </c>
      <c r="L96" s="106" t="s">
        <v>865</v>
      </c>
      <c r="M96" s="106" t="s">
        <v>388</v>
      </c>
      <c r="N96" s="106" t="s">
        <v>43</v>
      </c>
      <c r="O96" s="106" t="s">
        <v>386</v>
      </c>
      <c r="P96" s="106" t="s">
        <v>866</v>
      </c>
      <c r="Q96" s="106" t="s">
        <v>822</v>
      </c>
      <c r="R96" s="106" t="s">
        <v>78</v>
      </c>
      <c r="S96" s="83" t="str">
        <f t="shared" si="9"/>
        <v>43910A-TX</v>
      </c>
      <c r="T96" s="83" t="str">
        <f t="shared" si="10"/>
        <v>Texas</v>
      </c>
      <c r="Y96" s="60">
        <f t="shared" si="11"/>
        <v>6</v>
      </c>
      <c r="Z96" s="49">
        <f t="shared" si="12"/>
        <v>80</v>
      </c>
      <c r="AA96" s="60">
        <f t="shared" si="13"/>
        <v>6080</v>
      </c>
    </row>
    <row r="97" spans="1:27">
      <c r="A97" s="83" t="str">
        <f t="shared" si="7"/>
        <v>44500A-NYwht</v>
      </c>
      <c r="B97" s="83" t="str">
        <f t="shared" si="8"/>
        <v>06-081-17</v>
      </c>
      <c r="C97" s="106" t="s">
        <v>1175</v>
      </c>
      <c r="D97" s="106" t="s">
        <v>1176</v>
      </c>
      <c r="E97" s="106" t="s">
        <v>788</v>
      </c>
      <c r="F97" s="107">
        <v>0</v>
      </c>
      <c r="G97" s="106" t="s">
        <v>1177</v>
      </c>
      <c r="H97" s="106" t="s">
        <v>57</v>
      </c>
      <c r="I97" s="106" t="s">
        <v>786</v>
      </c>
      <c r="J97" s="106" t="s">
        <v>327</v>
      </c>
      <c r="K97" s="106" t="s">
        <v>382</v>
      </c>
      <c r="L97" s="106" t="s">
        <v>865</v>
      </c>
      <c r="M97" s="106" t="s">
        <v>388</v>
      </c>
      <c r="N97" s="106" t="s">
        <v>43</v>
      </c>
      <c r="O97" s="106" t="s">
        <v>386</v>
      </c>
      <c r="P97" s="106" t="s">
        <v>866</v>
      </c>
      <c r="Q97" s="106" t="s">
        <v>1178</v>
      </c>
      <c r="R97" s="106" t="s">
        <v>57</v>
      </c>
      <c r="S97" s="83" t="str">
        <f t="shared" si="9"/>
        <v>44500A-NY</v>
      </c>
      <c r="T97" s="83" t="str">
        <f t="shared" si="10"/>
        <v>New York</v>
      </c>
      <c r="Y97" s="60">
        <f t="shared" si="11"/>
        <v>6</v>
      </c>
      <c r="Z97" s="49">
        <f t="shared" si="12"/>
        <v>81</v>
      </c>
      <c r="AA97" s="60">
        <f t="shared" si="13"/>
        <v>6081</v>
      </c>
    </row>
    <row r="98" spans="1:27">
      <c r="A98" s="83" t="str">
        <f t="shared" si="7"/>
        <v>44700B-LOSAivbk</v>
      </c>
      <c r="B98" s="83" t="str">
        <f t="shared" si="8"/>
        <v>06-082-36</v>
      </c>
      <c r="C98" s="106" t="s">
        <v>1179</v>
      </c>
      <c r="D98" s="106" t="s">
        <v>1180</v>
      </c>
      <c r="E98" s="106" t="s">
        <v>788</v>
      </c>
      <c r="F98" s="107">
        <v>0</v>
      </c>
      <c r="G98" s="106" t="s">
        <v>1181</v>
      </c>
      <c r="H98" s="106" t="s">
        <v>51</v>
      </c>
      <c r="I98" s="106" t="s">
        <v>786</v>
      </c>
      <c r="J98" s="106" t="s">
        <v>327</v>
      </c>
      <c r="K98" s="106" t="s">
        <v>382</v>
      </c>
      <c r="L98" s="106" t="s">
        <v>865</v>
      </c>
      <c r="M98" s="106" t="s">
        <v>388</v>
      </c>
      <c r="N98" s="106" t="s">
        <v>43</v>
      </c>
      <c r="O98" s="106" t="s">
        <v>541</v>
      </c>
      <c r="P98" s="106" t="s">
        <v>866</v>
      </c>
      <c r="Q98" s="106" t="s">
        <v>1122</v>
      </c>
      <c r="R98" s="106" t="s">
        <v>63</v>
      </c>
      <c r="S98" s="83" t="str">
        <f t="shared" si="9"/>
        <v>44700B-LOSA</v>
      </c>
      <c r="T98" s="83" t="str">
        <f t="shared" si="10"/>
        <v>Los Angeles</v>
      </c>
      <c r="Y98" s="60">
        <f t="shared" si="11"/>
        <v>6</v>
      </c>
      <c r="Z98" s="49">
        <f t="shared" si="12"/>
        <v>82</v>
      </c>
      <c r="AA98" s="60">
        <f t="shared" si="13"/>
        <v>6082</v>
      </c>
    </row>
    <row r="99" spans="1:27" hidden="1">
      <c r="A99" s="83" t="str">
        <f t="shared" si="7"/>
        <v>44730A-NASAgron</v>
      </c>
      <c r="B99" s="83" t="str">
        <f t="shared" si="8"/>
        <v>06-083-78</v>
      </c>
      <c r="C99" s="106" t="s">
        <v>1182</v>
      </c>
      <c r="D99" s="106" t="s">
        <v>1183</v>
      </c>
      <c r="E99" s="106" t="s">
        <v>788</v>
      </c>
      <c r="F99" s="107">
        <v>0</v>
      </c>
      <c r="G99" s="106" t="s">
        <v>1184</v>
      </c>
      <c r="H99" s="106" t="s">
        <v>259</v>
      </c>
      <c r="I99" s="106" t="s">
        <v>1034</v>
      </c>
      <c r="J99" s="106" t="s">
        <v>356</v>
      </c>
      <c r="K99" s="106" t="s">
        <v>382</v>
      </c>
      <c r="L99" s="106" t="s">
        <v>873</v>
      </c>
      <c r="M99" s="106" t="s">
        <v>388</v>
      </c>
      <c r="N99" s="106" t="s">
        <v>43</v>
      </c>
      <c r="O99" s="106" t="s">
        <v>386</v>
      </c>
      <c r="P99" s="106" t="s">
        <v>866</v>
      </c>
      <c r="Q99" s="106" t="s">
        <v>1185</v>
      </c>
      <c r="R99" s="106" t="s">
        <v>71</v>
      </c>
      <c r="S99" s="83" t="str">
        <f t="shared" si="9"/>
        <v>44730A-NASA</v>
      </c>
      <c r="T99" s="83" t="str">
        <f t="shared" si="10"/>
        <v>Space with NASA Roughage</v>
      </c>
      <c r="Y99" s="60">
        <f t="shared" si="11"/>
        <v>6</v>
      </c>
      <c r="Z99" s="49">
        <f t="shared" si="12"/>
        <v>83</v>
      </c>
      <c r="AA99" s="60">
        <f t="shared" si="13"/>
        <v>6083</v>
      </c>
    </row>
    <row r="100" spans="1:27">
      <c r="A100" s="83" t="str">
        <f t="shared" si="7"/>
        <v>44730A-NASAinr</v>
      </c>
      <c r="B100" s="83" t="str">
        <f t="shared" si="8"/>
        <v>06-083-72</v>
      </c>
      <c r="C100" s="106" t="s">
        <v>1186</v>
      </c>
      <c r="D100" s="106" t="s">
        <v>1187</v>
      </c>
      <c r="E100" s="106" t="s">
        <v>788</v>
      </c>
      <c r="F100" s="107">
        <v>0</v>
      </c>
      <c r="G100" s="106" t="s">
        <v>1184</v>
      </c>
      <c r="H100" s="106" t="s">
        <v>302</v>
      </c>
      <c r="I100" s="106" t="s">
        <v>1034</v>
      </c>
      <c r="J100" s="106" t="s">
        <v>356</v>
      </c>
      <c r="K100" s="106" t="s">
        <v>382</v>
      </c>
      <c r="L100" s="106" t="s">
        <v>1090</v>
      </c>
      <c r="M100" s="106" t="s">
        <v>388</v>
      </c>
      <c r="N100" s="106" t="s">
        <v>43</v>
      </c>
      <c r="O100" s="106" t="s">
        <v>386</v>
      </c>
      <c r="P100" s="106" t="s">
        <v>866</v>
      </c>
      <c r="Q100" s="106" t="s">
        <v>1188</v>
      </c>
      <c r="R100" s="106" t="s">
        <v>53</v>
      </c>
      <c r="S100" s="83" t="str">
        <f t="shared" si="9"/>
        <v>44730A-NASA</v>
      </c>
      <c r="T100" s="83" t="str">
        <f t="shared" si="10"/>
        <v>Space with NASA Roughage</v>
      </c>
      <c r="Y100" s="60">
        <f t="shared" si="11"/>
        <v>6</v>
      </c>
      <c r="Z100" s="49">
        <f t="shared" si="12"/>
        <v>83</v>
      </c>
      <c r="AA100" s="60">
        <f t="shared" si="13"/>
        <v>6083</v>
      </c>
    </row>
    <row r="101" spans="1:27" hidden="1">
      <c r="A101" s="83" t="str">
        <f t="shared" si="7"/>
        <v>44740A-ANAbldr</v>
      </c>
      <c r="B101" s="83" t="str">
        <f t="shared" si="8"/>
        <v>06-084-72</v>
      </c>
      <c r="C101" s="106" t="s">
        <v>1189</v>
      </c>
      <c r="D101" s="106" t="s">
        <v>1190</v>
      </c>
      <c r="E101" s="106" t="s">
        <v>788</v>
      </c>
      <c r="F101" s="107">
        <v>0</v>
      </c>
      <c r="G101" s="106" t="s">
        <v>1191</v>
      </c>
      <c r="H101" s="106" t="s">
        <v>302</v>
      </c>
      <c r="I101" s="106" t="s">
        <v>786</v>
      </c>
      <c r="J101" s="106" t="s">
        <v>327</v>
      </c>
      <c r="K101" s="106" t="s">
        <v>382</v>
      </c>
      <c r="L101" s="106" t="s">
        <v>884</v>
      </c>
      <c r="M101" s="106" t="s">
        <v>388</v>
      </c>
      <c r="N101" s="106" t="s">
        <v>43</v>
      </c>
      <c r="O101" s="106" t="s">
        <v>541</v>
      </c>
      <c r="P101" s="106" t="s">
        <v>866</v>
      </c>
      <c r="Q101" s="106" t="s">
        <v>1192</v>
      </c>
      <c r="R101" s="106" t="s">
        <v>53</v>
      </c>
      <c r="S101" s="83" t="str">
        <f t="shared" si="9"/>
        <v>44740A-ANA</v>
      </c>
      <c r="T101" s="83" t="str">
        <f t="shared" si="10"/>
        <v>Anaheim Aces Archive MILB</v>
      </c>
      <c r="Y101" s="60">
        <f t="shared" si="11"/>
        <v>6</v>
      </c>
      <c r="Z101" s="49">
        <f t="shared" si="12"/>
        <v>84</v>
      </c>
      <c r="AA101" s="60">
        <f t="shared" si="13"/>
        <v>6084</v>
      </c>
    </row>
    <row r="102" spans="1:27" hidden="1">
      <c r="A102" s="83" t="str">
        <f t="shared" si="7"/>
        <v>44740A-ASEnavy</v>
      </c>
      <c r="B102" s="83" t="str">
        <f t="shared" si="8"/>
        <v>06-085-16</v>
      </c>
      <c r="C102" s="106" t="s">
        <v>1193</v>
      </c>
      <c r="D102" s="106" t="s">
        <v>1194</v>
      </c>
      <c r="E102" s="106" t="s">
        <v>788</v>
      </c>
      <c r="F102" s="107">
        <v>0</v>
      </c>
      <c r="G102" s="106" t="s">
        <v>1195</v>
      </c>
      <c r="H102" s="106" t="s">
        <v>55</v>
      </c>
      <c r="I102" s="106" t="s">
        <v>786</v>
      </c>
      <c r="J102" s="106" t="s">
        <v>327</v>
      </c>
      <c r="K102" s="106" t="s">
        <v>382</v>
      </c>
      <c r="L102" s="106" t="s">
        <v>884</v>
      </c>
      <c r="M102" s="106" t="s">
        <v>388</v>
      </c>
      <c r="N102" s="106" t="s">
        <v>43</v>
      </c>
      <c r="O102" s="106" t="s">
        <v>541</v>
      </c>
      <c r="P102" s="106" t="s">
        <v>866</v>
      </c>
      <c r="Q102" s="106" t="s">
        <v>818</v>
      </c>
      <c r="R102" s="106" t="s">
        <v>71</v>
      </c>
      <c r="S102" s="83" t="str">
        <f t="shared" si="9"/>
        <v>44740A-ASE</v>
      </c>
      <c r="T102" s="83" t="str">
        <f t="shared" si="10"/>
        <v>Austin Senators Archive MILB</v>
      </c>
      <c r="Y102" s="60">
        <f t="shared" si="11"/>
        <v>6</v>
      </c>
      <c r="Z102" s="49">
        <f t="shared" si="12"/>
        <v>85</v>
      </c>
      <c r="AA102" s="60">
        <f t="shared" si="13"/>
        <v>6085</v>
      </c>
    </row>
    <row r="103" spans="1:27" hidden="1">
      <c r="A103" s="83" t="str">
        <f t="shared" si="7"/>
        <v>44740A-BSHdgrn</v>
      </c>
      <c r="B103" s="83" t="str">
        <f t="shared" si="8"/>
        <v>06-086-11</v>
      </c>
      <c r="C103" s="106" t="s">
        <v>1196</v>
      </c>
      <c r="D103" s="106" t="s">
        <v>1197</v>
      </c>
      <c r="E103" s="106" t="s">
        <v>788</v>
      </c>
      <c r="F103" s="107">
        <v>0</v>
      </c>
      <c r="G103" s="106" t="s">
        <v>1198</v>
      </c>
      <c r="H103" s="106" t="s">
        <v>60</v>
      </c>
      <c r="I103" s="106" t="s">
        <v>786</v>
      </c>
      <c r="J103" s="106" t="s">
        <v>327</v>
      </c>
      <c r="K103" s="106" t="s">
        <v>382</v>
      </c>
      <c r="L103" s="106" t="s">
        <v>884</v>
      </c>
      <c r="M103" s="106" t="s">
        <v>388</v>
      </c>
      <c r="N103" s="106" t="s">
        <v>43</v>
      </c>
      <c r="O103" s="106" t="s">
        <v>541</v>
      </c>
      <c r="P103" s="106" t="s">
        <v>866</v>
      </c>
      <c r="Q103" s="106" t="s">
        <v>1199</v>
      </c>
      <c r="R103" s="106" t="s">
        <v>60</v>
      </c>
      <c r="S103" s="83" t="str">
        <f t="shared" si="9"/>
        <v>44740A-BSH</v>
      </c>
      <c r="T103" s="83" t="str">
        <f t="shared" si="10"/>
        <v>Boston Shamrocks Archive MILB</v>
      </c>
      <c r="Y103" s="60">
        <f t="shared" si="11"/>
        <v>6</v>
      </c>
      <c r="Z103" s="49">
        <f t="shared" si="12"/>
        <v>86</v>
      </c>
      <c r="AA103" s="60">
        <f t="shared" si="13"/>
        <v>6086</v>
      </c>
    </row>
    <row r="104" spans="1:27" hidden="1">
      <c r="A104" s="83" t="str">
        <f t="shared" si="7"/>
        <v>44740A-DAUblk</v>
      </c>
      <c r="B104" s="83" t="str">
        <f t="shared" si="8"/>
        <v>06-087-09</v>
      </c>
      <c r="C104" s="106" t="s">
        <v>1200</v>
      </c>
      <c r="D104" s="106" t="s">
        <v>1201</v>
      </c>
      <c r="E104" s="106" t="s">
        <v>788</v>
      </c>
      <c r="F104" s="107">
        <v>0</v>
      </c>
      <c r="G104" s="106" t="s">
        <v>1202</v>
      </c>
      <c r="H104" s="106" t="s">
        <v>53</v>
      </c>
      <c r="I104" s="106" t="s">
        <v>786</v>
      </c>
      <c r="J104" s="106" t="s">
        <v>327</v>
      </c>
      <c r="K104" s="106" t="s">
        <v>382</v>
      </c>
      <c r="L104" s="106" t="s">
        <v>884</v>
      </c>
      <c r="M104" s="106" t="s">
        <v>388</v>
      </c>
      <c r="N104" s="106" t="s">
        <v>43</v>
      </c>
      <c r="O104" s="106" t="s">
        <v>541</v>
      </c>
      <c r="P104" s="106" t="s">
        <v>866</v>
      </c>
      <c r="Q104" s="106" t="s">
        <v>843</v>
      </c>
      <c r="R104" s="106" t="s">
        <v>53</v>
      </c>
      <c r="S104" s="83" t="str">
        <f t="shared" si="9"/>
        <v>44740A-DAU</v>
      </c>
      <c r="T104" s="83" t="str">
        <f t="shared" si="10"/>
        <v>Daiei Unions Archive NLB</v>
      </c>
      <c r="Y104" s="60">
        <f t="shared" si="11"/>
        <v>6</v>
      </c>
      <c r="Z104" s="49">
        <f t="shared" si="12"/>
        <v>87</v>
      </c>
      <c r="AA104" s="60">
        <f t="shared" si="13"/>
        <v>6087</v>
      </c>
    </row>
    <row r="105" spans="1:27" hidden="1">
      <c r="A105" s="83" t="str">
        <f t="shared" si="7"/>
        <v>44740A-HBUnavy</v>
      </c>
      <c r="B105" s="83" t="str">
        <f t="shared" si="8"/>
        <v>06-088-16</v>
      </c>
      <c r="C105" s="106" t="s">
        <v>1203</v>
      </c>
      <c r="D105" s="106" t="s">
        <v>1204</v>
      </c>
      <c r="E105" s="106" t="s">
        <v>788</v>
      </c>
      <c r="F105" s="107">
        <v>0</v>
      </c>
      <c r="G105" s="106" t="s">
        <v>1205</v>
      </c>
      <c r="H105" s="106" t="s">
        <v>55</v>
      </c>
      <c r="I105" s="106" t="s">
        <v>786</v>
      </c>
      <c r="J105" s="106" t="s">
        <v>327</v>
      </c>
      <c r="K105" s="106" t="s">
        <v>382</v>
      </c>
      <c r="L105" s="106" t="s">
        <v>884</v>
      </c>
      <c r="M105" s="106" t="s">
        <v>388</v>
      </c>
      <c r="N105" s="106" t="s">
        <v>43</v>
      </c>
      <c r="O105" s="106" t="s">
        <v>541</v>
      </c>
      <c r="P105" s="106" t="s">
        <v>866</v>
      </c>
      <c r="Q105" s="106" t="s">
        <v>818</v>
      </c>
      <c r="R105" s="106" t="s">
        <v>71</v>
      </c>
      <c r="S105" s="83" t="str">
        <f t="shared" si="9"/>
        <v>44740A-HBU</v>
      </c>
      <c r="T105" s="83" t="str">
        <f t="shared" si="10"/>
        <v>Houston Buffalos Archive TLB</v>
      </c>
      <c r="Y105" s="60">
        <f t="shared" si="11"/>
        <v>6</v>
      </c>
      <c r="Z105" s="49">
        <f t="shared" si="12"/>
        <v>88</v>
      </c>
      <c r="AA105" s="60">
        <f t="shared" si="13"/>
        <v>6088</v>
      </c>
    </row>
    <row r="106" spans="1:27">
      <c r="A106" s="83" t="str">
        <f t="shared" si="7"/>
        <v>44740A-KCKnavy</v>
      </c>
      <c r="B106" s="83" t="str">
        <f t="shared" si="8"/>
        <v>06-089-16</v>
      </c>
      <c r="C106" s="106" t="s">
        <v>1206</v>
      </c>
      <c r="D106" s="106" t="s">
        <v>1207</v>
      </c>
      <c r="E106" s="106" t="s">
        <v>788</v>
      </c>
      <c r="F106" s="107">
        <v>0</v>
      </c>
      <c r="G106" s="106" t="s">
        <v>1208</v>
      </c>
      <c r="H106" s="106" t="s">
        <v>55</v>
      </c>
      <c r="I106" s="106" t="s">
        <v>786</v>
      </c>
      <c r="J106" s="106" t="s">
        <v>327</v>
      </c>
      <c r="K106" s="106" t="s">
        <v>382</v>
      </c>
      <c r="L106" s="106" t="s">
        <v>893</v>
      </c>
      <c r="M106" s="106" t="s">
        <v>388</v>
      </c>
      <c r="N106" s="106" t="s">
        <v>43</v>
      </c>
      <c r="O106" s="106" t="s">
        <v>541</v>
      </c>
      <c r="P106" s="106" t="s">
        <v>866</v>
      </c>
      <c r="Q106" s="106" t="s">
        <v>818</v>
      </c>
      <c r="R106" s="106" t="s">
        <v>71</v>
      </c>
      <c r="S106" s="83" t="str">
        <f t="shared" si="9"/>
        <v>44740A-KCK</v>
      </c>
      <c r="T106" s="83" t="str">
        <f t="shared" si="10"/>
        <v>Kansas City Katz Archive MILB</v>
      </c>
      <c r="Y106" s="60">
        <f t="shared" si="11"/>
        <v>6</v>
      </c>
      <c r="Z106" s="49">
        <f t="shared" si="12"/>
        <v>89</v>
      </c>
      <c r="AA106" s="60">
        <f t="shared" si="13"/>
        <v>6089</v>
      </c>
    </row>
    <row r="107" spans="1:27" hidden="1">
      <c r="A107" s="83" t="str">
        <f t="shared" si="7"/>
        <v>44740A-LAJblk</v>
      </c>
      <c r="B107" s="83" t="str">
        <f t="shared" si="8"/>
        <v>06-090-09</v>
      </c>
      <c r="C107" s="106" t="s">
        <v>1209</v>
      </c>
      <c r="D107" s="106" t="s">
        <v>1210</v>
      </c>
      <c r="E107" s="106" t="s">
        <v>788</v>
      </c>
      <c r="F107" s="107">
        <v>0</v>
      </c>
      <c r="G107" s="106" t="s">
        <v>1211</v>
      </c>
      <c r="H107" s="106" t="s">
        <v>53</v>
      </c>
      <c r="I107" s="106" t="s">
        <v>786</v>
      </c>
      <c r="J107" s="106" t="s">
        <v>327</v>
      </c>
      <c r="K107" s="106" t="s">
        <v>382</v>
      </c>
      <c r="L107" s="106" t="s">
        <v>884</v>
      </c>
      <c r="M107" s="106" t="s">
        <v>388</v>
      </c>
      <c r="N107" s="106" t="s">
        <v>43</v>
      </c>
      <c r="O107" s="106" t="s">
        <v>541</v>
      </c>
      <c r="P107" s="106" t="s">
        <v>866</v>
      </c>
      <c r="Q107" s="106" t="s">
        <v>843</v>
      </c>
      <c r="R107" s="106" t="s">
        <v>53</v>
      </c>
      <c r="S107" s="83" t="str">
        <f t="shared" si="9"/>
        <v>44740A-LAJ</v>
      </c>
      <c r="T107" s="83" t="str">
        <f t="shared" si="10"/>
        <v>Los Angeles Jets Archive ABL</v>
      </c>
      <c r="Y107" s="60">
        <f t="shared" si="11"/>
        <v>6</v>
      </c>
      <c r="Z107" s="49">
        <f t="shared" si="12"/>
        <v>90</v>
      </c>
      <c r="AA107" s="60">
        <f t="shared" si="13"/>
        <v>6090</v>
      </c>
    </row>
    <row r="108" spans="1:27" hidden="1">
      <c r="A108" s="83" t="str">
        <f t="shared" si="7"/>
        <v>44740A-LSTblk</v>
      </c>
      <c r="B108" s="83" t="str">
        <f t="shared" si="8"/>
        <v>06-091-09</v>
      </c>
      <c r="C108" s="106" t="s">
        <v>1212</v>
      </c>
      <c r="D108" s="106" t="s">
        <v>1213</v>
      </c>
      <c r="E108" s="106" t="s">
        <v>788</v>
      </c>
      <c r="F108" s="107">
        <v>0</v>
      </c>
      <c r="G108" s="106" t="s">
        <v>1214</v>
      </c>
      <c r="H108" s="106" t="s">
        <v>53</v>
      </c>
      <c r="I108" s="106" t="s">
        <v>786</v>
      </c>
      <c r="J108" s="106" t="s">
        <v>327</v>
      </c>
      <c r="K108" s="106" t="s">
        <v>382</v>
      </c>
      <c r="L108" s="106" t="s">
        <v>884</v>
      </c>
      <c r="M108" s="106" t="s">
        <v>388</v>
      </c>
      <c r="N108" s="106" t="s">
        <v>43</v>
      </c>
      <c r="O108" s="106" t="s">
        <v>541</v>
      </c>
      <c r="P108" s="106" t="s">
        <v>866</v>
      </c>
      <c r="Q108" s="106" t="s">
        <v>843</v>
      </c>
      <c r="R108" s="106" t="s">
        <v>53</v>
      </c>
      <c r="S108" s="83" t="str">
        <f t="shared" si="9"/>
        <v>44740A-LST</v>
      </c>
      <c r="T108" s="83" t="str">
        <f t="shared" si="10"/>
        <v>Las Vegas Stars Archive MILB</v>
      </c>
      <c r="Y108" s="60">
        <f t="shared" si="11"/>
        <v>6</v>
      </c>
      <c r="Z108" s="49">
        <f t="shared" si="12"/>
        <v>91</v>
      </c>
      <c r="AA108" s="60">
        <f t="shared" si="13"/>
        <v>6091</v>
      </c>
    </row>
    <row r="109" spans="1:27" hidden="1">
      <c r="A109" s="83" t="str">
        <f t="shared" si="7"/>
        <v>44740A-WHAnavb</v>
      </c>
      <c r="B109" s="83" t="str">
        <f t="shared" si="8"/>
        <v>06-092-16</v>
      </c>
      <c r="C109" s="106" t="s">
        <v>1215</v>
      </c>
      <c r="D109" s="106" t="s">
        <v>1216</v>
      </c>
      <c r="E109" s="106" t="s">
        <v>788</v>
      </c>
      <c r="F109" s="107">
        <v>0</v>
      </c>
      <c r="G109" s="106" t="s">
        <v>1217</v>
      </c>
      <c r="H109" s="106" t="s">
        <v>55</v>
      </c>
      <c r="I109" s="106" t="s">
        <v>786</v>
      </c>
      <c r="J109" s="106" t="s">
        <v>327</v>
      </c>
      <c r="K109" s="106" t="s">
        <v>382</v>
      </c>
      <c r="L109" s="106" t="s">
        <v>884</v>
      </c>
      <c r="M109" s="106" t="s">
        <v>388</v>
      </c>
      <c r="N109" s="106" t="s">
        <v>43</v>
      </c>
      <c r="O109" s="106" t="s">
        <v>541</v>
      </c>
      <c r="P109" s="106" t="s">
        <v>866</v>
      </c>
      <c r="Q109" s="106" t="s">
        <v>1218</v>
      </c>
      <c r="R109" s="106" t="s">
        <v>71</v>
      </c>
      <c r="S109" s="83" t="str">
        <f t="shared" si="9"/>
        <v>44740A-WHA</v>
      </c>
      <c r="T109" s="83" t="str">
        <f t="shared" si="10"/>
        <v>Chicago Whales Archive MILB</v>
      </c>
      <c r="Y109" s="60">
        <f t="shared" si="11"/>
        <v>6</v>
      </c>
      <c r="Z109" s="49">
        <f t="shared" si="12"/>
        <v>92</v>
      </c>
      <c r="AA109" s="60">
        <f t="shared" si="13"/>
        <v>6092</v>
      </c>
    </row>
    <row r="110" spans="1:27" hidden="1">
      <c r="A110" s="83" t="str">
        <f t="shared" si="7"/>
        <v>44742A-NYAnvdr</v>
      </c>
      <c r="B110" s="83" t="str">
        <f t="shared" si="8"/>
        <v>06-093-16</v>
      </c>
      <c r="C110" s="106" t="s">
        <v>1219</v>
      </c>
      <c r="D110" s="106" t="s">
        <v>1220</v>
      </c>
      <c r="E110" s="106" t="s">
        <v>788</v>
      </c>
      <c r="F110" s="107">
        <v>0</v>
      </c>
      <c r="G110" s="106" t="s">
        <v>1221</v>
      </c>
      <c r="H110" s="106" t="s">
        <v>55</v>
      </c>
      <c r="I110" s="106" t="s">
        <v>786</v>
      </c>
      <c r="J110" s="106" t="s">
        <v>327</v>
      </c>
      <c r="K110" s="106" t="s">
        <v>382</v>
      </c>
      <c r="L110" s="106" t="s">
        <v>884</v>
      </c>
      <c r="M110" s="106" t="s">
        <v>388</v>
      </c>
      <c r="N110" s="106" t="s">
        <v>43</v>
      </c>
      <c r="O110" s="106" t="s">
        <v>541</v>
      </c>
      <c r="P110" s="106" t="s">
        <v>866</v>
      </c>
      <c r="Q110" s="106" t="s">
        <v>1222</v>
      </c>
      <c r="R110" s="106" t="s">
        <v>71</v>
      </c>
      <c r="S110" s="83" t="str">
        <f t="shared" si="9"/>
        <v>44742A-NYA</v>
      </c>
      <c r="T110" s="83" t="str">
        <f t="shared" si="10"/>
        <v>New York Americans Archive NHL</v>
      </c>
      <c r="Y110" s="60">
        <f t="shared" si="11"/>
        <v>6</v>
      </c>
      <c r="Z110" s="49">
        <f t="shared" si="12"/>
        <v>93</v>
      </c>
      <c r="AA110" s="60">
        <f t="shared" si="13"/>
        <v>6093</v>
      </c>
    </row>
    <row r="111" spans="1:27">
      <c r="A111" s="83" t="str">
        <f t="shared" si="7"/>
        <v>44742A-OASblk</v>
      </c>
      <c r="B111" s="83" t="str">
        <f t="shared" si="8"/>
        <v>06-094-09</v>
      </c>
      <c r="C111" s="106" t="s">
        <v>1223</v>
      </c>
      <c r="D111" s="106" t="s">
        <v>1224</v>
      </c>
      <c r="E111" s="106" t="s">
        <v>788</v>
      </c>
      <c r="F111" s="107">
        <v>0</v>
      </c>
      <c r="G111" s="106" t="s">
        <v>1225</v>
      </c>
      <c r="H111" s="106" t="s">
        <v>53</v>
      </c>
      <c r="I111" s="106" t="s">
        <v>786</v>
      </c>
      <c r="J111" s="106" t="s">
        <v>327</v>
      </c>
      <c r="K111" s="106" t="s">
        <v>382</v>
      </c>
      <c r="L111" s="106" t="s">
        <v>893</v>
      </c>
      <c r="M111" s="106" t="s">
        <v>388</v>
      </c>
      <c r="N111" s="106" t="s">
        <v>43</v>
      </c>
      <c r="O111" s="106" t="s">
        <v>541</v>
      </c>
      <c r="P111" s="106" t="s">
        <v>866</v>
      </c>
      <c r="Q111" s="106" t="s">
        <v>843</v>
      </c>
      <c r="R111" s="106" t="s">
        <v>53</v>
      </c>
      <c r="S111" s="83" t="str">
        <f t="shared" si="9"/>
        <v>44742A-OAS</v>
      </c>
      <c r="T111" s="83" t="str">
        <f t="shared" si="10"/>
        <v>Oakland Seals Archive NHL</v>
      </c>
      <c r="Y111" s="60">
        <f t="shared" si="11"/>
        <v>6</v>
      </c>
      <c r="Z111" s="49">
        <f t="shared" si="12"/>
        <v>94</v>
      </c>
      <c r="AA111" s="60">
        <f t="shared" si="13"/>
        <v>6094</v>
      </c>
    </row>
    <row r="112" spans="1:27" hidden="1">
      <c r="A112" s="83" t="str">
        <f t="shared" si="7"/>
        <v>44747A-CNTnavy</v>
      </c>
      <c r="B112" s="83" t="str">
        <f t="shared" si="8"/>
        <v>06-095-16</v>
      </c>
      <c r="C112" s="106" t="s">
        <v>1226</v>
      </c>
      <c r="D112" s="106" t="s">
        <v>1227</v>
      </c>
      <c r="E112" s="106" t="s">
        <v>788</v>
      </c>
      <c r="F112" s="107">
        <v>0</v>
      </c>
      <c r="G112" s="106" t="s">
        <v>1228</v>
      </c>
      <c r="H112" s="106" t="s">
        <v>55</v>
      </c>
      <c r="I112" s="106" t="s">
        <v>786</v>
      </c>
      <c r="J112" s="106" t="s">
        <v>327</v>
      </c>
      <c r="K112" s="106" t="s">
        <v>382</v>
      </c>
      <c r="L112" s="106" t="s">
        <v>884</v>
      </c>
      <c r="M112" s="106" t="s">
        <v>388</v>
      </c>
      <c r="N112" s="106" t="s">
        <v>43</v>
      </c>
      <c r="O112" s="106" t="s">
        <v>541</v>
      </c>
      <c r="P112" s="106" t="s">
        <v>866</v>
      </c>
      <c r="Q112" s="106" t="s">
        <v>818</v>
      </c>
      <c r="R112" s="106" t="s">
        <v>71</v>
      </c>
      <c r="S112" s="83" t="str">
        <f t="shared" si="9"/>
        <v>44747A-CNT</v>
      </c>
      <c r="T112" s="83" t="str">
        <f t="shared" si="10"/>
        <v>Cincinnati Tigers Archive NL</v>
      </c>
      <c r="Y112" s="60">
        <f t="shared" si="11"/>
        <v>6</v>
      </c>
      <c r="Z112" s="49">
        <f t="shared" si="12"/>
        <v>95</v>
      </c>
      <c r="AA112" s="60">
        <f t="shared" si="13"/>
        <v>6095</v>
      </c>
    </row>
    <row r="113" spans="1:27">
      <c r="A113" s="83" t="str">
        <f t="shared" si="7"/>
        <v>44747A-MMLblor</v>
      </c>
      <c r="B113" s="83" t="str">
        <f t="shared" si="8"/>
        <v>06-096-05</v>
      </c>
      <c r="C113" s="106" t="s">
        <v>1229</v>
      </c>
      <c r="D113" s="106" t="s">
        <v>1230</v>
      </c>
      <c r="E113" s="106" t="s">
        <v>788</v>
      </c>
      <c r="F113" s="107">
        <v>0</v>
      </c>
      <c r="G113" s="106" t="s">
        <v>1231</v>
      </c>
      <c r="H113" s="106" t="s">
        <v>277</v>
      </c>
      <c r="I113" s="106" t="s">
        <v>786</v>
      </c>
      <c r="J113" s="106" t="s">
        <v>327</v>
      </c>
      <c r="K113" s="106" t="s">
        <v>382</v>
      </c>
      <c r="L113" s="106" t="s">
        <v>893</v>
      </c>
      <c r="M113" s="106" t="s">
        <v>388</v>
      </c>
      <c r="N113" s="106" t="s">
        <v>43</v>
      </c>
      <c r="O113" s="106" t="s">
        <v>541</v>
      </c>
      <c r="P113" s="106" t="s">
        <v>866</v>
      </c>
      <c r="Q113" s="106" t="s">
        <v>932</v>
      </c>
      <c r="R113" s="106" t="s">
        <v>83</v>
      </c>
      <c r="S113" s="83" t="str">
        <f t="shared" si="9"/>
        <v>44747A-MML</v>
      </c>
      <c r="T113" s="83" t="str">
        <f t="shared" si="10"/>
        <v>Minneapolis Millers Archive MILB</v>
      </c>
      <c r="Y113" s="60">
        <f t="shared" si="11"/>
        <v>6</v>
      </c>
      <c r="Z113" s="49">
        <f t="shared" si="12"/>
        <v>96</v>
      </c>
      <c r="AA113" s="60">
        <f t="shared" si="13"/>
        <v>6096</v>
      </c>
    </row>
    <row r="114" spans="1:27">
      <c r="A114" s="83" t="str">
        <f t="shared" si="7"/>
        <v>44747A-POBnavy</v>
      </c>
      <c r="B114" s="83" t="str">
        <f t="shared" si="8"/>
        <v>06-097-16</v>
      </c>
      <c r="C114" s="106" t="s">
        <v>1232</v>
      </c>
      <c r="D114" s="106" t="s">
        <v>1233</v>
      </c>
      <c r="E114" s="106" t="s">
        <v>788</v>
      </c>
      <c r="F114" s="107">
        <v>0</v>
      </c>
      <c r="G114" s="106" t="s">
        <v>1234</v>
      </c>
      <c r="H114" s="106" t="s">
        <v>55</v>
      </c>
      <c r="I114" s="106" t="s">
        <v>786</v>
      </c>
      <c r="J114" s="106" t="s">
        <v>327</v>
      </c>
      <c r="K114" s="106" t="s">
        <v>382</v>
      </c>
      <c r="L114" s="106" t="s">
        <v>893</v>
      </c>
      <c r="M114" s="106" t="s">
        <v>388</v>
      </c>
      <c r="N114" s="106" t="s">
        <v>43</v>
      </c>
      <c r="O114" s="106" t="s">
        <v>541</v>
      </c>
      <c r="P114" s="106" t="s">
        <v>866</v>
      </c>
      <c r="Q114" s="106" t="s">
        <v>818</v>
      </c>
      <c r="R114" s="106" t="s">
        <v>71</v>
      </c>
      <c r="S114" s="83" t="str">
        <f t="shared" si="9"/>
        <v>44747A-POB</v>
      </c>
      <c r="T114" s="83" t="str">
        <f t="shared" si="10"/>
        <v>Portland Beavers Archive MILB</v>
      </c>
      <c r="Y114" s="60">
        <f t="shared" si="11"/>
        <v>6</v>
      </c>
      <c r="Z114" s="49">
        <f t="shared" si="12"/>
        <v>97</v>
      </c>
      <c r="AA114" s="60">
        <f t="shared" si="13"/>
        <v>6097</v>
      </c>
    </row>
    <row r="115" spans="1:27">
      <c r="A115" s="83" t="str">
        <f t="shared" si="7"/>
        <v>44747B-POBgynv</v>
      </c>
      <c r="B115" s="83" t="str">
        <f t="shared" si="8"/>
        <v>06-098-26</v>
      </c>
      <c r="C115" s="106" t="s">
        <v>1235</v>
      </c>
      <c r="D115" s="106" t="s">
        <v>1236</v>
      </c>
      <c r="E115" s="106" t="s">
        <v>788</v>
      </c>
      <c r="F115" s="107">
        <v>0</v>
      </c>
      <c r="G115" s="106" t="s">
        <v>1237</v>
      </c>
      <c r="H115" s="106" t="s">
        <v>245</v>
      </c>
      <c r="I115" s="106" t="s">
        <v>786</v>
      </c>
      <c r="J115" s="106" t="s">
        <v>327</v>
      </c>
      <c r="K115" s="106" t="s">
        <v>382</v>
      </c>
      <c r="L115" s="106" t="s">
        <v>893</v>
      </c>
      <c r="M115" s="106" t="s">
        <v>388</v>
      </c>
      <c r="N115" s="106" t="s">
        <v>43</v>
      </c>
      <c r="O115" s="106" t="s">
        <v>541</v>
      </c>
      <c r="P115" s="106" t="s">
        <v>866</v>
      </c>
      <c r="Q115" s="106" t="s">
        <v>1238</v>
      </c>
      <c r="R115" s="106" t="s">
        <v>83</v>
      </c>
      <c r="S115" s="83" t="str">
        <f t="shared" si="9"/>
        <v>44747B-POB</v>
      </c>
      <c r="T115" s="83" t="str">
        <f t="shared" si="10"/>
        <v>Portland Beavers Archive MILB</v>
      </c>
      <c r="Y115" s="60">
        <f t="shared" si="11"/>
        <v>6</v>
      </c>
      <c r="Z115" s="49">
        <f t="shared" si="12"/>
        <v>98</v>
      </c>
      <c r="AA115" s="60">
        <f t="shared" si="13"/>
        <v>6098</v>
      </c>
    </row>
    <row r="116" spans="1:27">
      <c r="A116" s="83" t="str">
        <f t="shared" si="7"/>
        <v>44747B-SERdki</v>
      </c>
      <c r="B116" s="83" t="str">
        <f t="shared" si="8"/>
        <v>06-099-18</v>
      </c>
      <c r="C116" s="106" t="s">
        <v>1239</v>
      </c>
      <c r="D116" s="106" t="s">
        <v>1240</v>
      </c>
      <c r="E116" s="106" t="s">
        <v>788</v>
      </c>
      <c r="F116" s="107">
        <v>0</v>
      </c>
      <c r="G116" s="106" t="s">
        <v>1241</v>
      </c>
      <c r="H116" s="106" t="s">
        <v>78</v>
      </c>
      <c r="I116" s="106" t="s">
        <v>786</v>
      </c>
      <c r="J116" s="106" t="s">
        <v>327</v>
      </c>
      <c r="K116" s="106" t="s">
        <v>382</v>
      </c>
      <c r="L116" s="106" t="s">
        <v>893</v>
      </c>
      <c r="M116" s="106" t="s">
        <v>388</v>
      </c>
      <c r="N116" s="106" t="s">
        <v>43</v>
      </c>
      <c r="O116" s="106" t="s">
        <v>541</v>
      </c>
      <c r="P116" s="106" t="s">
        <v>866</v>
      </c>
      <c r="Q116" s="106" t="s">
        <v>1242</v>
      </c>
      <c r="R116" s="106" t="s">
        <v>78</v>
      </c>
      <c r="S116" s="83" t="str">
        <f t="shared" si="9"/>
        <v>44747B-SER</v>
      </c>
      <c r="T116" s="83" t="str">
        <f t="shared" si="10"/>
        <v>Seattle Rainers Archive MILB</v>
      </c>
      <c r="Y116" s="60">
        <f t="shared" si="11"/>
        <v>6</v>
      </c>
      <c r="Z116" s="49">
        <f t="shared" si="12"/>
        <v>99</v>
      </c>
      <c r="AA116" s="60">
        <f t="shared" si="13"/>
        <v>6099</v>
      </c>
    </row>
    <row r="117" spans="1:27">
      <c r="A117" s="83" t="str">
        <f t="shared" si="7"/>
        <v>44810A-CALIblse</v>
      </c>
      <c r="B117" s="83" t="str">
        <f t="shared" si="8"/>
        <v>06-100-70</v>
      </c>
      <c r="C117" s="106" t="s">
        <v>1243</v>
      </c>
      <c r="D117" s="106" t="s">
        <v>1244</v>
      </c>
      <c r="E117" s="106" t="s">
        <v>788</v>
      </c>
      <c r="F117" s="107">
        <v>0</v>
      </c>
      <c r="G117" s="106" t="s">
        <v>1245</v>
      </c>
      <c r="H117" s="106" t="s">
        <v>296</v>
      </c>
      <c r="I117" s="106" t="s">
        <v>786</v>
      </c>
      <c r="J117" s="106" t="s">
        <v>327</v>
      </c>
      <c r="K117" s="106" t="s">
        <v>382</v>
      </c>
      <c r="L117" s="106" t="s">
        <v>865</v>
      </c>
      <c r="M117" s="106" t="s">
        <v>388</v>
      </c>
      <c r="N117" s="106" t="s">
        <v>43</v>
      </c>
      <c r="O117" s="106" t="s">
        <v>386</v>
      </c>
      <c r="P117" s="106" t="s">
        <v>866</v>
      </c>
      <c r="Q117" s="106" t="s">
        <v>1246</v>
      </c>
      <c r="R117" s="106" t="s">
        <v>53</v>
      </c>
      <c r="S117" s="83" t="str">
        <f t="shared" si="9"/>
        <v>44810A-CALI</v>
      </c>
      <c r="T117" s="83" t="str">
        <f t="shared" si="10"/>
        <v>California</v>
      </c>
      <c r="Y117" s="60">
        <f t="shared" si="11"/>
        <v>6</v>
      </c>
      <c r="Z117" s="49">
        <f t="shared" si="12"/>
        <v>100</v>
      </c>
      <c r="AA117" s="60">
        <f t="shared" si="13"/>
        <v>6100</v>
      </c>
    </row>
    <row r="118" spans="1:27" hidden="1">
      <c r="A118" s="83" t="str">
        <f t="shared" si="7"/>
        <v>44820A-NASAnavy</v>
      </c>
      <c r="B118" s="83" t="str">
        <f t="shared" si="8"/>
        <v>06-101-16</v>
      </c>
      <c r="C118" s="106" t="s">
        <v>1247</v>
      </c>
      <c r="D118" s="106" t="s">
        <v>1248</v>
      </c>
      <c r="E118" s="106" t="s">
        <v>788</v>
      </c>
      <c r="F118" s="107">
        <v>0</v>
      </c>
      <c r="G118" s="106" t="s">
        <v>1249</v>
      </c>
      <c r="H118" s="106" t="s">
        <v>55</v>
      </c>
      <c r="I118" s="106" t="s">
        <v>786</v>
      </c>
      <c r="J118" s="106" t="s">
        <v>327</v>
      </c>
      <c r="K118" s="106" t="s">
        <v>382</v>
      </c>
      <c r="L118" s="106" t="s">
        <v>873</v>
      </c>
      <c r="M118" s="106" t="s">
        <v>388</v>
      </c>
      <c r="N118" s="106" t="s">
        <v>43</v>
      </c>
      <c r="O118" s="106" t="s">
        <v>386</v>
      </c>
      <c r="P118" s="106" t="s">
        <v>866</v>
      </c>
      <c r="Q118" s="106" t="s">
        <v>818</v>
      </c>
      <c r="R118" s="106" t="s">
        <v>71</v>
      </c>
      <c r="S118" s="83" t="str">
        <f t="shared" si="9"/>
        <v>44820A-NASA</v>
      </c>
      <c r="T118" s="83" t="str">
        <f t="shared" si="10"/>
        <v>Space with NASA</v>
      </c>
      <c r="Y118" s="60">
        <f t="shared" si="11"/>
        <v>6</v>
      </c>
      <c r="Z118" s="49">
        <f t="shared" si="12"/>
        <v>101</v>
      </c>
      <c r="AA118" s="60">
        <f t="shared" si="13"/>
        <v>6101</v>
      </c>
    </row>
    <row r="119" spans="1:27">
      <c r="A119" s="83" t="str">
        <f t="shared" si="7"/>
        <v>44860A-CALIwht</v>
      </c>
      <c r="B119" s="83" t="str">
        <f t="shared" si="8"/>
        <v>06-102-17</v>
      </c>
      <c r="C119" s="106" t="s">
        <v>1250</v>
      </c>
      <c r="D119" s="106" t="s">
        <v>1251</v>
      </c>
      <c r="E119" s="106" t="s">
        <v>788</v>
      </c>
      <c r="F119" s="107">
        <v>0</v>
      </c>
      <c r="G119" s="106" t="s">
        <v>1252</v>
      </c>
      <c r="H119" s="106" t="s">
        <v>57</v>
      </c>
      <c r="I119" s="106" t="s">
        <v>786</v>
      </c>
      <c r="J119" s="106" t="s">
        <v>327</v>
      </c>
      <c r="K119" s="106" t="s">
        <v>382</v>
      </c>
      <c r="L119" s="106" t="s">
        <v>865</v>
      </c>
      <c r="M119" s="106" t="s">
        <v>388</v>
      </c>
      <c r="N119" s="106" t="s">
        <v>43</v>
      </c>
      <c r="O119" s="106" t="s">
        <v>386</v>
      </c>
      <c r="P119" s="106" t="s">
        <v>866</v>
      </c>
      <c r="Q119" s="106" t="s">
        <v>1178</v>
      </c>
      <c r="R119" s="106" t="s">
        <v>57</v>
      </c>
      <c r="S119" s="83" t="str">
        <f t="shared" si="9"/>
        <v>44860A-CALI</v>
      </c>
      <c r="T119" s="83" t="str">
        <f t="shared" si="10"/>
        <v>California</v>
      </c>
      <c r="Y119" s="60">
        <f t="shared" si="11"/>
        <v>6</v>
      </c>
      <c r="Z119" s="49">
        <f t="shared" si="12"/>
        <v>102</v>
      </c>
      <c r="AA119" s="60">
        <f t="shared" si="13"/>
        <v>6102</v>
      </c>
    </row>
    <row r="120" spans="1:27">
      <c r="A120" s="83" t="str">
        <f t="shared" si="7"/>
        <v>44870A-CALIwbnp</v>
      </c>
      <c r="B120" s="83" t="str">
        <f t="shared" si="8"/>
        <v>06-103-40</v>
      </c>
      <c r="C120" s="106" t="s">
        <v>1253</v>
      </c>
      <c r="D120" s="106" t="s">
        <v>1254</v>
      </c>
      <c r="E120" s="106" t="s">
        <v>788</v>
      </c>
      <c r="F120" s="107">
        <v>0</v>
      </c>
      <c r="G120" s="106" t="s">
        <v>1255</v>
      </c>
      <c r="H120" s="106" t="s">
        <v>307</v>
      </c>
      <c r="I120" s="106" t="s">
        <v>789</v>
      </c>
      <c r="J120" s="106" t="s">
        <v>356</v>
      </c>
      <c r="K120" s="106" t="s">
        <v>382</v>
      </c>
      <c r="L120" s="106" t="s">
        <v>865</v>
      </c>
      <c r="M120" s="106" t="s">
        <v>388</v>
      </c>
      <c r="O120" s="106" t="s">
        <v>386</v>
      </c>
      <c r="P120" s="106" t="s">
        <v>866</v>
      </c>
      <c r="Q120" s="106" t="s">
        <v>1256</v>
      </c>
      <c r="R120" s="106" t="s">
        <v>53</v>
      </c>
      <c r="S120" s="83" t="str">
        <f t="shared" si="9"/>
        <v>44870A-CALI</v>
      </c>
      <c r="T120" s="83" t="str">
        <f t="shared" si="10"/>
        <v>California</v>
      </c>
      <c r="Y120" s="60">
        <f t="shared" si="11"/>
        <v>6</v>
      </c>
      <c r="Z120" s="49">
        <f t="shared" si="12"/>
        <v>103</v>
      </c>
      <c r="AA120" s="60">
        <f t="shared" si="13"/>
        <v>6103</v>
      </c>
    </row>
    <row r="121" spans="1:27">
      <c r="A121" s="83" t="str">
        <f t="shared" si="7"/>
        <v>44890D-CALIblk</v>
      </c>
      <c r="B121" s="83" t="str">
        <f t="shared" si="8"/>
        <v>06-104-09</v>
      </c>
      <c r="C121" s="106" t="s">
        <v>1257</v>
      </c>
      <c r="D121" s="106" t="s">
        <v>1258</v>
      </c>
      <c r="E121" s="106" t="s">
        <v>788</v>
      </c>
      <c r="F121" s="107">
        <v>0</v>
      </c>
      <c r="G121" s="106" t="s">
        <v>1259</v>
      </c>
      <c r="H121" s="106" t="s">
        <v>53</v>
      </c>
      <c r="I121" s="106" t="s">
        <v>789</v>
      </c>
      <c r="J121" s="106" t="s">
        <v>356</v>
      </c>
      <c r="K121" s="106" t="s">
        <v>382</v>
      </c>
      <c r="L121" s="106" t="s">
        <v>865</v>
      </c>
      <c r="M121" s="106" t="s">
        <v>388</v>
      </c>
      <c r="O121" s="106" t="s">
        <v>386</v>
      </c>
      <c r="P121" s="106" t="s">
        <v>866</v>
      </c>
      <c r="Q121" s="106" t="s">
        <v>843</v>
      </c>
      <c r="R121" s="106" t="s">
        <v>53</v>
      </c>
      <c r="S121" s="83" t="str">
        <f t="shared" si="9"/>
        <v>44890D-CALI</v>
      </c>
      <c r="T121" s="83" t="str">
        <f t="shared" si="10"/>
        <v>California</v>
      </c>
      <c r="Y121" s="60">
        <f t="shared" si="11"/>
        <v>6</v>
      </c>
      <c r="Z121" s="49">
        <f t="shared" si="12"/>
        <v>104</v>
      </c>
      <c r="AA121" s="60">
        <f t="shared" si="13"/>
        <v>6104</v>
      </c>
    </row>
    <row r="122" spans="1:27">
      <c r="A122" s="83" t="str">
        <f t="shared" si="7"/>
        <v>44900A-CALIblk</v>
      </c>
      <c r="B122" s="83" t="str">
        <f t="shared" si="8"/>
        <v>06-105-09</v>
      </c>
      <c r="C122" s="106" t="s">
        <v>1260</v>
      </c>
      <c r="D122" s="106" t="s">
        <v>1261</v>
      </c>
      <c r="E122" s="106" t="s">
        <v>788</v>
      </c>
      <c r="F122" s="107">
        <v>0</v>
      </c>
      <c r="G122" s="106" t="s">
        <v>1262</v>
      </c>
      <c r="H122" s="106" t="s">
        <v>53</v>
      </c>
      <c r="I122" s="106" t="s">
        <v>786</v>
      </c>
      <c r="J122" s="106" t="s">
        <v>327</v>
      </c>
      <c r="K122" s="106" t="s">
        <v>382</v>
      </c>
      <c r="L122" s="106" t="s">
        <v>865</v>
      </c>
      <c r="M122" s="106" t="s">
        <v>388</v>
      </c>
      <c r="N122" s="106" t="s">
        <v>43</v>
      </c>
      <c r="O122" s="106" t="s">
        <v>541</v>
      </c>
      <c r="P122" s="106" t="s">
        <v>866</v>
      </c>
      <c r="Q122" s="106" t="s">
        <v>843</v>
      </c>
      <c r="R122" s="106" t="s">
        <v>53</v>
      </c>
      <c r="S122" s="83" t="str">
        <f t="shared" si="9"/>
        <v>44900A-CALI</v>
      </c>
      <c r="T122" s="83" t="str">
        <f t="shared" si="10"/>
        <v>California Replay</v>
      </c>
      <c r="Y122" s="60">
        <f t="shared" si="11"/>
        <v>6</v>
      </c>
      <c r="Z122" s="49">
        <f t="shared" si="12"/>
        <v>105</v>
      </c>
      <c r="AA122" s="60">
        <f t="shared" si="13"/>
        <v>6105</v>
      </c>
    </row>
    <row r="123" spans="1:27" hidden="1">
      <c r="A123" s="83" t="str">
        <f t="shared" si="7"/>
        <v>44900B-CALIsnow</v>
      </c>
      <c r="B123" s="83" t="str">
        <f t="shared" si="8"/>
        <v>06-106-17</v>
      </c>
      <c r="C123" s="106" t="s">
        <v>1263</v>
      </c>
      <c r="D123" s="106" t="s">
        <v>1264</v>
      </c>
      <c r="E123" s="106" t="s">
        <v>788</v>
      </c>
      <c r="F123" s="107">
        <v>0</v>
      </c>
      <c r="G123" s="106" t="s">
        <v>1265</v>
      </c>
      <c r="H123" s="106" t="s">
        <v>57</v>
      </c>
      <c r="I123" s="106" t="s">
        <v>786</v>
      </c>
      <c r="J123" s="106" t="s">
        <v>327</v>
      </c>
      <c r="K123" s="106" t="s">
        <v>382</v>
      </c>
      <c r="L123" s="106" t="s">
        <v>880</v>
      </c>
      <c r="M123" s="106" t="s">
        <v>388</v>
      </c>
      <c r="N123" s="106" t="s">
        <v>43</v>
      </c>
      <c r="O123" s="106" t="s">
        <v>541</v>
      </c>
      <c r="P123" s="106" t="s">
        <v>866</v>
      </c>
      <c r="Q123" s="106" t="s">
        <v>990</v>
      </c>
      <c r="R123" s="106" t="s">
        <v>57</v>
      </c>
      <c r="S123" s="83" t="str">
        <f t="shared" si="9"/>
        <v>44900B-CALI</v>
      </c>
      <c r="T123" s="83" t="str">
        <f t="shared" si="10"/>
        <v>California Replay</v>
      </c>
      <c r="Y123" s="60">
        <f t="shared" si="11"/>
        <v>6</v>
      </c>
      <c r="Z123" s="49">
        <f t="shared" si="12"/>
        <v>106</v>
      </c>
      <c r="AA123" s="60">
        <f t="shared" si="13"/>
        <v>6106</v>
      </c>
    </row>
    <row r="124" spans="1:27">
      <c r="A124" s="83" t="str">
        <f t="shared" si="7"/>
        <v>44910A-NASAnavy</v>
      </c>
      <c r="B124" s="83" t="str">
        <f t="shared" si="8"/>
        <v>06-107-16</v>
      </c>
      <c r="C124" s="106" t="s">
        <v>1266</v>
      </c>
      <c r="D124" s="106" t="s">
        <v>1267</v>
      </c>
      <c r="E124" s="106" t="s">
        <v>788</v>
      </c>
      <c r="F124" s="107">
        <v>0</v>
      </c>
      <c r="G124" s="106" t="s">
        <v>1268</v>
      </c>
      <c r="H124" s="106" t="s">
        <v>55</v>
      </c>
      <c r="I124" s="106" t="s">
        <v>786</v>
      </c>
      <c r="J124" s="106" t="s">
        <v>327</v>
      </c>
      <c r="K124" s="106" t="s">
        <v>382</v>
      </c>
      <c r="L124" s="106" t="s">
        <v>1090</v>
      </c>
      <c r="M124" s="106" t="s">
        <v>388</v>
      </c>
      <c r="N124" s="106" t="s">
        <v>43</v>
      </c>
      <c r="O124" s="106" t="s">
        <v>386</v>
      </c>
      <c r="P124" s="106" t="s">
        <v>866</v>
      </c>
      <c r="Q124" s="106" t="s">
        <v>818</v>
      </c>
      <c r="R124" s="106" t="s">
        <v>71</v>
      </c>
      <c r="S124" s="83" t="str">
        <f t="shared" si="9"/>
        <v>44910A-NASA</v>
      </c>
      <c r="T124" s="83" t="str">
        <f t="shared" si="10"/>
        <v>Apollo 50 years</v>
      </c>
      <c r="Y124" s="60">
        <f t="shared" si="11"/>
        <v>6</v>
      </c>
      <c r="Z124" s="49">
        <f t="shared" si="12"/>
        <v>107</v>
      </c>
      <c r="AA124" s="60">
        <f t="shared" si="13"/>
        <v>6107</v>
      </c>
    </row>
    <row r="125" spans="1:27">
      <c r="A125" s="83" t="str">
        <f t="shared" si="7"/>
        <v>44910A-NASAsteg</v>
      </c>
      <c r="B125" s="83" t="str">
        <f t="shared" si="8"/>
        <v>06-107-08</v>
      </c>
      <c r="C125" s="106" t="s">
        <v>1269</v>
      </c>
      <c r="D125" s="106" t="s">
        <v>1270</v>
      </c>
      <c r="E125" s="106" t="s">
        <v>788</v>
      </c>
      <c r="F125" s="107">
        <v>0</v>
      </c>
      <c r="G125" s="106" t="s">
        <v>1268</v>
      </c>
      <c r="H125" s="106" t="s">
        <v>83</v>
      </c>
      <c r="I125" s="106" t="s">
        <v>786</v>
      </c>
      <c r="J125" s="106" t="s">
        <v>327</v>
      </c>
      <c r="K125" s="106" t="s">
        <v>382</v>
      </c>
      <c r="L125" s="106" t="s">
        <v>1090</v>
      </c>
      <c r="M125" s="106" t="s">
        <v>388</v>
      </c>
      <c r="N125" s="106" t="s">
        <v>43</v>
      </c>
      <c r="O125" s="106" t="s">
        <v>386</v>
      </c>
      <c r="P125" s="106" t="s">
        <v>866</v>
      </c>
      <c r="Q125" s="106" t="s">
        <v>1271</v>
      </c>
      <c r="R125" s="106" t="s">
        <v>83</v>
      </c>
      <c r="S125" s="83" t="str">
        <f t="shared" si="9"/>
        <v>44910A-NASA</v>
      </c>
      <c r="T125" s="83" t="str">
        <f t="shared" si="10"/>
        <v>Apollo 50 years</v>
      </c>
      <c r="Y125" s="60">
        <f t="shared" si="11"/>
        <v>6</v>
      </c>
      <c r="Z125" s="49">
        <f t="shared" si="12"/>
        <v>107</v>
      </c>
      <c r="AA125" s="60">
        <f t="shared" si="13"/>
        <v>6107</v>
      </c>
    </row>
    <row r="126" spans="1:27">
      <c r="A126" s="83" t="str">
        <f t="shared" si="7"/>
        <v>44940A-NASAblk</v>
      </c>
      <c r="B126" s="83" t="str">
        <f t="shared" si="8"/>
        <v>06-108-09</v>
      </c>
      <c r="C126" s="106" t="s">
        <v>1272</v>
      </c>
      <c r="D126" s="106" t="s">
        <v>1273</v>
      </c>
      <c r="E126" s="106" t="s">
        <v>788</v>
      </c>
      <c r="F126" s="107">
        <v>0</v>
      </c>
      <c r="G126" s="106" t="s">
        <v>1274</v>
      </c>
      <c r="H126" s="106" t="s">
        <v>53</v>
      </c>
      <c r="I126" s="106" t="s">
        <v>786</v>
      </c>
      <c r="J126" s="106" t="s">
        <v>327</v>
      </c>
      <c r="K126" s="106" t="s">
        <v>382</v>
      </c>
      <c r="L126" s="106" t="s">
        <v>1090</v>
      </c>
      <c r="M126" s="106" t="s">
        <v>388</v>
      </c>
      <c r="N126" s="106" t="s">
        <v>43</v>
      </c>
      <c r="O126" s="106" t="s">
        <v>386</v>
      </c>
      <c r="P126" s="106" t="s">
        <v>866</v>
      </c>
      <c r="Q126" s="106" t="s">
        <v>843</v>
      </c>
      <c r="R126" s="106" t="s">
        <v>53</v>
      </c>
      <c r="S126" s="83" t="str">
        <f t="shared" si="9"/>
        <v>44940A-NASA</v>
      </c>
      <c r="T126" s="83" t="str">
        <f t="shared" si="10"/>
        <v>Space with NASA</v>
      </c>
      <c r="Y126" s="60">
        <f t="shared" si="11"/>
        <v>6</v>
      </c>
      <c r="Z126" s="49">
        <f t="shared" si="12"/>
        <v>108</v>
      </c>
      <c r="AA126" s="60">
        <f t="shared" si="13"/>
        <v>6108</v>
      </c>
    </row>
    <row r="127" spans="1:27">
      <c r="A127" s="83" t="str">
        <f t="shared" si="7"/>
        <v>44970A-CALIspfa</v>
      </c>
      <c r="B127" s="83" t="str">
        <f t="shared" si="8"/>
        <v>06-109-64</v>
      </c>
      <c r="C127" s="106" t="s">
        <v>1275</v>
      </c>
      <c r="D127" s="106" t="s">
        <v>1276</v>
      </c>
      <c r="E127" s="106" t="s">
        <v>788</v>
      </c>
      <c r="F127" s="107">
        <v>0</v>
      </c>
      <c r="G127" s="106" t="s">
        <v>1277</v>
      </c>
      <c r="H127" s="106" t="s">
        <v>244</v>
      </c>
      <c r="I127" s="106" t="s">
        <v>786</v>
      </c>
      <c r="J127" s="106" t="s">
        <v>327</v>
      </c>
      <c r="K127" s="106" t="s">
        <v>382</v>
      </c>
      <c r="L127" s="106" t="s">
        <v>1090</v>
      </c>
      <c r="M127" s="106" t="s">
        <v>388</v>
      </c>
      <c r="N127" s="106" t="s">
        <v>43</v>
      </c>
      <c r="O127" s="106" t="s">
        <v>386</v>
      </c>
      <c r="P127" s="106" t="s">
        <v>866</v>
      </c>
      <c r="Q127" s="106" t="s">
        <v>1278</v>
      </c>
      <c r="R127" s="106" t="s">
        <v>83</v>
      </c>
      <c r="S127" s="83" t="str">
        <f t="shared" si="9"/>
        <v>44970A-CALI</v>
      </c>
      <c r="T127" s="83" t="str">
        <f t="shared" si="10"/>
        <v>California</v>
      </c>
      <c r="Y127" s="60">
        <f t="shared" si="11"/>
        <v>6</v>
      </c>
      <c r="Z127" s="49">
        <f t="shared" si="12"/>
        <v>109</v>
      </c>
      <c r="AA127" s="60">
        <f t="shared" si="13"/>
        <v>6109</v>
      </c>
    </row>
    <row r="128" spans="1:27">
      <c r="A128" s="83" t="str">
        <f t="shared" si="7"/>
        <v>45000A-NASApblu</v>
      </c>
      <c r="B128" s="83" t="str">
        <f t="shared" si="8"/>
        <v>06-110-19</v>
      </c>
      <c r="C128" s="106" t="s">
        <v>1279</v>
      </c>
      <c r="D128" s="106" t="s">
        <v>1280</v>
      </c>
      <c r="E128" s="106" t="s">
        <v>788</v>
      </c>
      <c r="F128" s="107">
        <v>0</v>
      </c>
      <c r="G128" s="106" t="s">
        <v>1281</v>
      </c>
      <c r="H128" s="106" t="s">
        <v>91</v>
      </c>
      <c r="I128" s="106" t="s">
        <v>1282</v>
      </c>
      <c r="J128" s="106" t="s">
        <v>327</v>
      </c>
      <c r="K128" s="106" t="s">
        <v>382</v>
      </c>
      <c r="L128" s="106" t="s">
        <v>1090</v>
      </c>
      <c r="M128" s="106" t="s">
        <v>388</v>
      </c>
      <c r="N128" s="106" t="s">
        <v>43</v>
      </c>
      <c r="O128" s="106" t="s">
        <v>386</v>
      </c>
      <c r="P128" s="106" t="s">
        <v>866</v>
      </c>
      <c r="Q128" s="106" t="s">
        <v>1283</v>
      </c>
      <c r="R128" s="106" t="s">
        <v>91</v>
      </c>
      <c r="S128" s="83" t="str">
        <f t="shared" si="9"/>
        <v>45000A-NASA</v>
      </c>
      <c r="T128" s="83" t="str">
        <f t="shared" si="10"/>
        <v>Space with NASA</v>
      </c>
      <c r="Y128" s="60">
        <f t="shared" si="11"/>
        <v>6</v>
      </c>
      <c r="Z128" s="49">
        <f t="shared" si="12"/>
        <v>110</v>
      </c>
      <c r="AA128" s="60">
        <f t="shared" si="13"/>
        <v>6110</v>
      </c>
    </row>
    <row r="129" spans="1:27" hidden="1">
      <c r="A129" s="83" t="str">
        <f t="shared" si="7"/>
        <v>45010A-CALIcamo</v>
      </c>
      <c r="B129" s="83" t="str">
        <f t="shared" si="8"/>
        <v>06-111-56</v>
      </c>
      <c r="C129" s="106" t="s">
        <v>1284</v>
      </c>
      <c r="D129" s="106" t="s">
        <v>1285</v>
      </c>
      <c r="E129" s="106" t="s">
        <v>788</v>
      </c>
      <c r="F129" s="107">
        <v>0</v>
      </c>
      <c r="G129" s="106" t="s">
        <v>1286</v>
      </c>
      <c r="H129" s="106" t="s">
        <v>290</v>
      </c>
      <c r="I129" s="106" t="s">
        <v>840</v>
      </c>
      <c r="J129" s="106" t="s">
        <v>325</v>
      </c>
      <c r="K129" s="106" t="s">
        <v>382</v>
      </c>
      <c r="L129" s="106" t="s">
        <v>880</v>
      </c>
      <c r="M129" s="106" t="s">
        <v>388</v>
      </c>
      <c r="N129" s="106" t="s">
        <v>43</v>
      </c>
      <c r="O129" s="106" t="s">
        <v>541</v>
      </c>
      <c r="P129" s="106" t="s">
        <v>866</v>
      </c>
      <c r="Q129" s="106" t="s">
        <v>842</v>
      </c>
      <c r="R129" s="106" t="s">
        <v>195</v>
      </c>
      <c r="S129" s="83" t="str">
        <f t="shared" si="9"/>
        <v>45010A-CALI</v>
      </c>
      <c r="T129" s="83" t="str">
        <f t="shared" si="10"/>
        <v>California Twill</v>
      </c>
      <c r="Y129" s="60">
        <f t="shared" si="11"/>
        <v>6</v>
      </c>
      <c r="Z129" s="49">
        <f t="shared" si="12"/>
        <v>111</v>
      </c>
      <c r="AA129" s="60">
        <f t="shared" si="13"/>
        <v>6111</v>
      </c>
    </row>
    <row r="130" spans="1:27" hidden="1">
      <c r="A130" s="83" t="str">
        <f t="shared" si="7"/>
        <v>45010A-CALIcamo</v>
      </c>
      <c r="B130" s="83" t="str">
        <f t="shared" si="8"/>
        <v>06-111-56</v>
      </c>
      <c r="C130" s="106" t="s">
        <v>1287</v>
      </c>
      <c r="D130" s="106" t="s">
        <v>1285</v>
      </c>
      <c r="E130" s="106" t="s">
        <v>791</v>
      </c>
      <c r="F130" s="107">
        <v>56</v>
      </c>
      <c r="G130" s="106" t="s">
        <v>1286</v>
      </c>
      <c r="H130" s="106" t="s">
        <v>290</v>
      </c>
      <c r="I130" s="106" t="s">
        <v>840</v>
      </c>
      <c r="J130" s="106" t="s">
        <v>325</v>
      </c>
      <c r="K130" s="106" t="s">
        <v>382</v>
      </c>
      <c r="L130" s="106" t="s">
        <v>880</v>
      </c>
      <c r="M130" s="106" t="s">
        <v>388</v>
      </c>
      <c r="N130" s="106" t="s">
        <v>43</v>
      </c>
      <c r="O130" s="106" t="s">
        <v>541</v>
      </c>
      <c r="P130" s="106" t="s">
        <v>866</v>
      </c>
      <c r="Q130" s="106" t="s">
        <v>842</v>
      </c>
      <c r="R130" s="106" t="s">
        <v>195</v>
      </c>
      <c r="S130" s="83" t="str">
        <f t="shared" si="9"/>
        <v>45010A-CALI</v>
      </c>
      <c r="T130" s="83" t="str">
        <f t="shared" si="10"/>
        <v>California Twill</v>
      </c>
      <c r="Y130" s="60">
        <f t="shared" si="11"/>
        <v>6</v>
      </c>
      <c r="Z130" s="49">
        <f t="shared" si="12"/>
        <v>111</v>
      </c>
      <c r="AA130" s="60">
        <f t="shared" si="13"/>
        <v>6111</v>
      </c>
    </row>
    <row r="131" spans="1:27" hidden="1">
      <c r="A131" s="83" t="str">
        <f t="shared" ref="A131:A194" si="14">IF(G131&amp;Q131&lt;&gt;"",S131&amp;Q131,"")</f>
        <v>45010A-CALIcamo</v>
      </c>
      <c r="B131" s="83" t="str">
        <f t="shared" ref="B131:B194" si="15">IF(C131&lt;&gt;"",LEFT(C131,9),"")</f>
        <v>06-111-56</v>
      </c>
      <c r="C131" s="106" t="s">
        <v>1288</v>
      </c>
      <c r="D131" s="106" t="s">
        <v>1285</v>
      </c>
      <c r="E131" s="106" t="s">
        <v>829</v>
      </c>
      <c r="F131" s="107">
        <v>60</v>
      </c>
      <c r="G131" s="106" t="s">
        <v>1286</v>
      </c>
      <c r="H131" s="106" t="s">
        <v>290</v>
      </c>
      <c r="I131" s="106" t="s">
        <v>840</v>
      </c>
      <c r="J131" s="106" t="s">
        <v>325</v>
      </c>
      <c r="K131" s="106" t="s">
        <v>382</v>
      </c>
      <c r="L131" s="106" t="s">
        <v>880</v>
      </c>
      <c r="M131" s="106" t="s">
        <v>388</v>
      </c>
      <c r="N131" s="106" t="s">
        <v>43</v>
      </c>
      <c r="O131" s="106" t="s">
        <v>541</v>
      </c>
      <c r="P131" s="106" t="s">
        <v>866</v>
      </c>
      <c r="Q131" s="106" t="s">
        <v>842</v>
      </c>
      <c r="R131" s="106" t="s">
        <v>195</v>
      </c>
      <c r="S131" s="83" t="str">
        <f t="shared" ref="S131:S194" si="16">IF(G131&lt;&gt;"",IF(StyleSpaceSplit,IFERROR(IF(FIND(" ",G131)&gt;=1,MID(G131,1,FIND(" ",G131)-1),G131),G131),G131),"")</f>
        <v>45010A-CALI</v>
      </c>
      <c r="T131" s="83" t="str">
        <f t="shared" ref="T131:T194" si="17">IF(A131&lt;&gt;"",IFERROR(IF(FIND(" ",G131)&gt;=1,MID(G131,FIND(" ",G131)+1,LEN(G131)),""),G131),"")</f>
        <v>California Twill</v>
      </c>
      <c r="Y131" s="60">
        <f t="shared" ref="Y131:Y194" si="18">IFERROR(VALUE(MID($C131,1,2)),0)</f>
        <v>6</v>
      </c>
      <c r="Z131" s="49">
        <f t="shared" ref="Z131:Z194" si="19">IFERROR(VALUE(MID($C131,4,3)),0)</f>
        <v>111</v>
      </c>
      <c r="AA131" s="60">
        <f t="shared" ref="AA131:AA194" si="20">VALUE(RIGHT("00"&amp;Y131,2)&amp;RIGHT("000"&amp;Z131,3))</f>
        <v>6111</v>
      </c>
    </row>
    <row r="132" spans="1:27" hidden="1">
      <c r="A132" s="83" t="str">
        <f t="shared" si="14"/>
        <v>45020A-CALIblk</v>
      </c>
      <c r="B132" s="83" t="str">
        <f t="shared" si="15"/>
        <v>06-112-09</v>
      </c>
      <c r="C132" s="106" t="s">
        <v>1289</v>
      </c>
      <c r="D132" s="106" t="s">
        <v>1290</v>
      </c>
      <c r="E132" s="106" t="s">
        <v>788</v>
      </c>
      <c r="F132" s="107">
        <v>0</v>
      </c>
      <c r="G132" s="106" t="s">
        <v>1291</v>
      </c>
      <c r="H132" s="106" t="s">
        <v>53</v>
      </c>
      <c r="I132" s="106" t="s">
        <v>786</v>
      </c>
      <c r="J132" s="106" t="s">
        <v>327</v>
      </c>
      <c r="K132" s="106" t="s">
        <v>382</v>
      </c>
      <c r="L132" s="106" t="s">
        <v>880</v>
      </c>
      <c r="M132" s="106" t="s">
        <v>388</v>
      </c>
      <c r="N132" s="106" t="s">
        <v>43</v>
      </c>
      <c r="O132" s="106" t="s">
        <v>386</v>
      </c>
      <c r="P132" s="106" t="s">
        <v>866</v>
      </c>
      <c r="Q132" s="106" t="s">
        <v>843</v>
      </c>
      <c r="R132" s="106" t="s">
        <v>53</v>
      </c>
      <c r="S132" s="83" t="str">
        <f t="shared" si="16"/>
        <v>45020A-CALI</v>
      </c>
      <c r="T132" s="83" t="str">
        <f t="shared" si="17"/>
        <v>California Conrad</v>
      </c>
      <c r="Y132" s="60">
        <f t="shared" si="18"/>
        <v>6</v>
      </c>
      <c r="Z132" s="49">
        <f t="shared" si="19"/>
        <v>112</v>
      </c>
      <c r="AA132" s="60">
        <f t="shared" si="20"/>
        <v>6112</v>
      </c>
    </row>
    <row r="133" spans="1:27" hidden="1">
      <c r="A133" s="83" t="str">
        <f t="shared" si="14"/>
        <v>45030A-NASAblk</v>
      </c>
      <c r="B133" s="83" t="str">
        <f t="shared" si="15"/>
        <v>06-113-09</v>
      </c>
      <c r="C133" s="106" t="s">
        <v>1292</v>
      </c>
      <c r="D133" s="106" t="s">
        <v>1293</v>
      </c>
      <c r="E133" s="106" t="s">
        <v>788</v>
      </c>
      <c r="F133" s="107">
        <v>0</v>
      </c>
      <c r="G133" s="106" t="s">
        <v>1294</v>
      </c>
      <c r="H133" s="106" t="s">
        <v>53</v>
      </c>
      <c r="I133" s="106" t="s">
        <v>786</v>
      </c>
      <c r="J133" s="106" t="s">
        <v>327</v>
      </c>
      <c r="K133" s="106" t="s">
        <v>382</v>
      </c>
      <c r="L133" s="106" t="s">
        <v>873</v>
      </c>
      <c r="M133" s="106" t="s">
        <v>388</v>
      </c>
      <c r="N133" s="106" t="s">
        <v>43</v>
      </c>
      <c r="O133" s="106" t="s">
        <v>386</v>
      </c>
      <c r="P133" s="106" t="s">
        <v>866</v>
      </c>
      <c r="Q133" s="106" t="s">
        <v>843</v>
      </c>
      <c r="R133" s="106" t="s">
        <v>53</v>
      </c>
      <c r="S133" s="83" t="str">
        <f t="shared" si="16"/>
        <v>45030A-NASA</v>
      </c>
      <c r="T133" s="83" t="str">
        <f t="shared" si="17"/>
        <v>Space with NASA General</v>
      </c>
      <c r="Y133" s="60">
        <f t="shared" si="18"/>
        <v>6</v>
      </c>
      <c r="Z133" s="49">
        <f t="shared" si="19"/>
        <v>113</v>
      </c>
      <c r="AA133" s="60">
        <f t="shared" si="20"/>
        <v>6113</v>
      </c>
    </row>
    <row r="134" spans="1:27">
      <c r="A134" s="83" t="str">
        <f t="shared" si="14"/>
        <v>45060A-CAblk</v>
      </c>
      <c r="B134" s="83" t="str">
        <f t="shared" si="15"/>
        <v>06-114-09</v>
      </c>
      <c r="C134" s="106" t="s">
        <v>1295</v>
      </c>
      <c r="D134" s="106" t="s">
        <v>1296</v>
      </c>
      <c r="E134" s="106" t="s">
        <v>788</v>
      </c>
      <c r="F134" s="107">
        <v>0</v>
      </c>
      <c r="G134" s="106" t="s">
        <v>1297</v>
      </c>
      <c r="H134" s="106" t="s">
        <v>53</v>
      </c>
      <c r="I134" s="106" t="s">
        <v>786</v>
      </c>
      <c r="J134" s="106" t="s">
        <v>327</v>
      </c>
      <c r="K134" s="106" t="s">
        <v>382</v>
      </c>
      <c r="L134" s="106" t="s">
        <v>865</v>
      </c>
      <c r="M134" s="106" t="s">
        <v>388</v>
      </c>
      <c r="N134" s="106" t="s">
        <v>43</v>
      </c>
      <c r="O134" s="106" t="s">
        <v>386</v>
      </c>
      <c r="P134" s="106" t="s">
        <v>866</v>
      </c>
      <c r="Q134" s="106" t="s">
        <v>843</v>
      </c>
      <c r="R134" s="106" t="s">
        <v>53</v>
      </c>
      <c r="S134" s="83" t="str">
        <f t="shared" si="16"/>
        <v>45060A-CA</v>
      </c>
      <c r="T134" s="83" t="str">
        <f t="shared" si="17"/>
        <v>California Surplus</v>
      </c>
      <c r="Y134" s="60">
        <f t="shared" si="18"/>
        <v>6</v>
      </c>
      <c r="Z134" s="49">
        <f t="shared" si="19"/>
        <v>114</v>
      </c>
      <c r="AA134" s="60">
        <f t="shared" si="20"/>
        <v>6114</v>
      </c>
    </row>
    <row r="135" spans="1:27" hidden="1">
      <c r="A135" s="83" t="str">
        <f t="shared" si="14"/>
        <v>45060A-NASAblk</v>
      </c>
      <c r="B135" s="83" t="str">
        <f t="shared" si="15"/>
        <v>06-115-09</v>
      </c>
      <c r="C135" s="106" t="s">
        <v>1298</v>
      </c>
      <c r="D135" s="106" t="s">
        <v>1299</v>
      </c>
      <c r="E135" s="106" t="s">
        <v>788</v>
      </c>
      <c r="F135" s="107">
        <v>0</v>
      </c>
      <c r="G135" s="106" t="s">
        <v>1300</v>
      </c>
      <c r="H135" s="106" t="s">
        <v>53</v>
      </c>
      <c r="I135" s="106" t="s">
        <v>786</v>
      </c>
      <c r="J135" s="106" t="s">
        <v>327</v>
      </c>
      <c r="K135" s="106" t="s">
        <v>382</v>
      </c>
      <c r="L135" s="106" t="s">
        <v>873</v>
      </c>
      <c r="M135" s="106" t="s">
        <v>388</v>
      </c>
      <c r="N135" s="106" t="s">
        <v>43</v>
      </c>
      <c r="O135" s="106" t="s">
        <v>386</v>
      </c>
      <c r="P135" s="106" t="s">
        <v>866</v>
      </c>
      <c r="Q135" s="106" t="s">
        <v>843</v>
      </c>
      <c r="R135" s="106" t="s">
        <v>53</v>
      </c>
      <c r="S135" s="83" t="str">
        <f t="shared" si="16"/>
        <v>45060A-NASA</v>
      </c>
      <c r="T135" s="83" t="str">
        <f t="shared" si="17"/>
        <v>Space with NASA Surplus</v>
      </c>
      <c r="Y135" s="60">
        <f t="shared" si="18"/>
        <v>6</v>
      </c>
      <c r="Z135" s="49">
        <f t="shared" si="19"/>
        <v>115</v>
      </c>
      <c r="AA135" s="60">
        <f t="shared" si="20"/>
        <v>6115</v>
      </c>
    </row>
    <row r="136" spans="1:27">
      <c r="A136" s="83" t="str">
        <f t="shared" si="14"/>
        <v>GM-1904Ablk</v>
      </c>
      <c r="B136" s="83" t="str">
        <f t="shared" si="15"/>
        <v>06-116-09</v>
      </c>
      <c r="C136" s="106" t="s">
        <v>1301</v>
      </c>
      <c r="D136" s="106" t="s">
        <v>1302</v>
      </c>
      <c r="E136" s="106" t="s">
        <v>788</v>
      </c>
      <c r="F136" s="107">
        <v>0</v>
      </c>
      <c r="G136" s="106" t="s">
        <v>1303</v>
      </c>
      <c r="H136" s="106" t="s">
        <v>53</v>
      </c>
      <c r="I136" s="106" t="s">
        <v>786</v>
      </c>
      <c r="J136" s="106" t="s">
        <v>327</v>
      </c>
      <c r="K136" s="106" t="s">
        <v>382</v>
      </c>
      <c r="L136" s="106" t="s">
        <v>1304</v>
      </c>
      <c r="M136" s="106" t="s">
        <v>388</v>
      </c>
      <c r="N136" s="106" t="s">
        <v>43</v>
      </c>
      <c r="O136" s="106" t="s">
        <v>541</v>
      </c>
      <c r="P136" s="106" t="s">
        <v>866</v>
      </c>
      <c r="Q136" s="106" t="s">
        <v>843</v>
      </c>
      <c r="R136" s="106" t="s">
        <v>53</v>
      </c>
      <c r="S136" s="83" t="str">
        <f t="shared" si="16"/>
        <v>GM-1904A</v>
      </c>
      <c r="T136" s="83" t="str">
        <f t="shared" si="17"/>
        <v>Firebird</v>
      </c>
      <c r="Y136" s="60">
        <f t="shared" si="18"/>
        <v>6</v>
      </c>
      <c r="Z136" s="49">
        <f t="shared" si="19"/>
        <v>116</v>
      </c>
      <c r="AA136" s="60">
        <f t="shared" si="20"/>
        <v>6116</v>
      </c>
    </row>
    <row r="137" spans="1:27">
      <c r="A137" s="83" t="str">
        <f t="shared" si="14"/>
        <v>GM-1908Ainvy</v>
      </c>
      <c r="B137" s="83" t="str">
        <f t="shared" si="15"/>
        <v>06-117-36</v>
      </c>
      <c r="C137" s="106" t="s">
        <v>1305</v>
      </c>
      <c r="D137" s="106" t="s">
        <v>1306</v>
      </c>
      <c r="E137" s="106" t="s">
        <v>788</v>
      </c>
      <c r="F137" s="107">
        <v>0</v>
      </c>
      <c r="G137" s="106" t="s">
        <v>1307</v>
      </c>
      <c r="H137" s="106" t="s">
        <v>685</v>
      </c>
      <c r="I137" s="106" t="s">
        <v>786</v>
      </c>
      <c r="J137" s="106" t="s">
        <v>327</v>
      </c>
      <c r="K137" s="106" t="s">
        <v>382</v>
      </c>
      <c r="L137" s="106" t="s">
        <v>1304</v>
      </c>
      <c r="M137" s="106" t="s">
        <v>388</v>
      </c>
      <c r="N137" s="106" t="s">
        <v>43</v>
      </c>
      <c r="O137" s="106" t="s">
        <v>541</v>
      </c>
      <c r="P137" s="106" t="s">
        <v>866</v>
      </c>
      <c r="Q137" s="106" t="s">
        <v>1308</v>
      </c>
      <c r="R137" s="106" t="s">
        <v>63</v>
      </c>
      <c r="S137" s="83" t="str">
        <f t="shared" si="16"/>
        <v>GM-1908A</v>
      </c>
      <c r="T137" s="83" t="str">
        <f t="shared" si="17"/>
        <v>Chevrolet</v>
      </c>
      <c r="Y137" s="60">
        <f t="shared" si="18"/>
        <v>6</v>
      </c>
      <c r="Z137" s="49">
        <f t="shared" si="19"/>
        <v>117</v>
      </c>
      <c r="AA137" s="60">
        <f t="shared" si="20"/>
        <v>6117</v>
      </c>
    </row>
    <row r="138" spans="1:27">
      <c r="A138" s="83" t="str">
        <f t="shared" si="14"/>
        <v>GM-1909Ablk</v>
      </c>
      <c r="B138" s="83" t="str">
        <f t="shared" si="15"/>
        <v>06-118-09</v>
      </c>
      <c r="C138" s="106" t="s">
        <v>1309</v>
      </c>
      <c r="D138" s="106" t="s">
        <v>1310</v>
      </c>
      <c r="E138" s="106" t="s">
        <v>788</v>
      </c>
      <c r="F138" s="107">
        <v>0</v>
      </c>
      <c r="G138" s="106" t="s">
        <v>1311</v>
      </c>
      <c r="H138" s="106" t="s">
        <v>53</v>
      </c>
      <c r="I138" s="106" t="s">
        <v>1027</v>
      </c>
      <c r="J138" s="106" t="s">
        <v>356</v>
      </c>
      <c r="K138" s="106" t="s">
        <v>382</v>
      </c>
      <c r="L138" s="106" t="s">
        <v>1304</v>
      </c>
      <c r="M138" s="106" t="s">
        <v>388</v>
      </c>
      <c r="N138" s="106" t="s">
        <v>43</v>
      </c>
      <c r="O138" s="106" t="s">
        <v>541</v>
      </c>
      <c r="P138" s="106" t="s">
        <v>866</v>
      </c>
      <c r="Q138" s="106" t="s">
        <v>843</v>
      </c>
      <c r="R138" s="106" t="s">
        <v>53</v>
      </c>
      <c r="S138" s="83" t="str">
        <f t="shared" si="16"/>
        <v>GM-1909A</v>
      </c>
      <c r="T138" s="83" t="str">
        <f t="shared" si="17"/>
        <v>Chevrolet</v>
      </c>
      <c r="Y138" s="60">
        <f t="shared" si="18"/>
        <v>6</v>
      </c>
      <c r="Z138" s="49">
        <f t="shared" si="19"/>
        <v>118</v>
      </c>
      <c r="AA138" s="60">
        <f t="shared" si="20"/>
        <v>6118</v>
      </c>
    </row>
    <row r="139" spans="1:27">
      <c r="A139" s="83" t="str">
        <f t="shared" si="14"/>
        <v>GM-1909Bblk</v>
      </c>
      <c r="B139" s="83" t="str">
        <f t="shared" si="15"/>
        <v>06-119-09</v>
      </c>
      <c r="C139" s="106" t="s">
        <v>1312</v>
      </c>
      <c r="D139" s="106" t="s">
        <v>1313</v>
      </c>
      <c r="E139" s="106" t="s">
        <v>788</v>
      </c>
      <c r="F139" s="107">
        <v>0</v>
      </c>
      <c r="G139" s="106" t="s">
        <v>1314</v>
      </c>
      <c r="H139" s="106" t="s">
        <v>53</v>
      </c>
      <c r="I139" s="106" t="s">
        <v>1027</v>
      </c>
      <c r="J139" s="106" t="s">
        <v>356</v>
      </c>
      <c r="K139" s="106" t="s">
        <v>382</v>
      </c>
      <c r="L139" s="106" t="s">
        <v>1304</v>
      </c>
      <c r="M139" s="106" t="s">
        <v>388</v>
      </c>
      <c r="N139" s="106" t="s">
        <v>43</v>
      </c>
      <c r="O139" s="106" t="s">
        <v>541</v>
      </c>
      <c r="P139" s="106" t="s">
        <v>866</v>
      </c>
      <c r="Q139" s="106" t="s">
        <v>843</v>
      </c>
      <c r="R139" s="106" t="s">
        <v>53</v>
      </c>
      <c r="S139" s="83" t="str">
        <f t="shared" si="16"/>
        <v>GM-1909B</v>
      </c>
      <c r="T139" s="83" t="str">
        <f t="shared" si="17"/>
        <v>Cadillac</v>
      </c>
      <c r="Y139" s="60">
        <f t="shared" si="18"/>
        <v>6</v>
      </c>
      <c r="Z139" s="49">
        <f t="shared" si="19"/>
        <v>119</v>
      </c>
      <c r="AA139" s="60">
        <f t="shared" si="20"/>
        <v>6119</v>
      </c>
    </row>
    <row r="140" spans="1:27">
      <c r="A140" s="83" t="str">
        <f t="shared" si="14"/>
        <v>GM-1910Airoy</v>
      </c>
      <c r="B140" s="83" t="str">
        <f t="shared" si="15"/>
        <v>06-120-19</v>
      </c>
      <c r="C140" s="106" t="s">
        <v>1315</v>
      </c>
      <c r="D140" s="106" t="s">
        <v>1316</v>
      </c>
      <c r="E140" s="106" t="s">
        <v>788</v>
      </c>
      <c r="F140" s="107">
        <v>0</v>
      </c>
      <c r="G140" s="106" t="s">
        <v>1317</v>
      </c>
      <c r="H140" s="106" t="s">
        <v>91</v>
      </c>
      <c r="I140" s="106" t="s">
        <v>1027</v>
      </c>
      <c r="J140" s="106" t="s">
        <v>356</v>
      </c>
      <c r="K140" s="106" t="s">
        <v>382</v>
      </c>
      <c r="L140" s="106" t="s">
        <v>1304</v>
      </c>
      <c r="M140" s="106" t="s">
        <v>388</v>
      </c>
      <c r="N140" s="106" t="s">
        <v>1318</v>
      </c>
      <c r="O140" s="106" t="s">
        <v>541</v>
      </c>
      <c r="P140" s="106" t="s">
        <v>866</v>
      </c>
      <c r="Q140" s="106" t="s">
        <v>1319</v>
      </c>
      <c r="R140" s="106" t="s">
        <v>91</v>
      </c>
      <c r="S140" s="83" t="str">
        <f t="shared" si="16"/>
        <v>GM-1910A</v>
      </c>
      <c r="T140" s="83" t="str">
        <f t="shared" si="17"/>
        <v>Chevrolet</v>
      </c>
      <c r="Y140" s="60">
        <f t="shared" si="18"/>
        <v>6</v>
      </c>
      <c r="Z140" s="49">
        <f t="shared" si="19"/>
        <v>120</v>
      </c>
      <c r="AA140" s="60">
        <f t="shared" si="20"/>
        <v>6120</v>
      </c>
    </row>
    <row r="141" spans="1:27">
      <c r="A141" s="83" t="str">
        <f t="shared" si="14"/>
        <v>GM-2002Ainvy</v>
      </c>
      <c r="B141" s="83" t="str">
        <f t="shared" si="15"/>
        <v>06-121-16</v>
      </c>
      <c r="C141" s="106" t="s">
        <v>1320</v>
      </c>
      <c r="D141" s="106" t="s">
        <v>1321</v>
      </c>
      <c r="E141" s="106" t="s">
        <v>788</v>
      </c>
      <c r="F141" s="107">
        <v>0</v>
      </c>
      <c r="G141" s="106" t="s">
        <v>1322</v>
      </c>
      <c r="H141" s="106" t="s">
        <v>55</v>
      </c>
      <c r="I141" s="106" t="s">
        <v>1027</v>
      </c>
      <c r="J141" s="106" t="s">
        <v>356</v>
      </c>
      <c r="K141" s="106" t="s">
        <v>382</v>
      </c>
      <c r="L141" s="106" t="s">
        <v>1304</v>
      </c>
      <c r="M141" s="106" t="s">
        <v>388</v>
      </c>
      <c r="N141" s="106" t="s">
        <v>43</v>
      </c>
      <c r="O141" s="106" t="s">
        <v>386</v>
      </c>
      <c r="P141" s="106" t="s">
        <v>866</v>
      </c>
      <c r="Q141" s="106" t="s">
        <v>1308</v>
      </c>
      <c r="R141" s="106" t="s">
        <v>71</v>
      </c>
      <c r="S141" s="83" t="str">
        <f t="shared" si="16"/>
        <v>GM-2002A</v>
      </c>
      <c r="T141" s="83" t="str">
        <f t="shared" si="17"/>
        <v>Chevrolet</v>
      </c>
      <c r="Y141" s="60">
        <f t="shared" si="18"/>
        <v>6</v>
      </c>
      <c r="Z141" s="49">
        <f t="shared" si="19"/>
        <v>121</v>
      </c>
      <c r="AA141" s="60">
        <f t="shared" si="20"/>
        <v>6121</v>
      </c>
    </row>
    <row r="142" spans="1:27">
      <c r="A142" s="83" t="str">
        <f t="shared" si="14"/>
        <v>GMC-2001Ablk</v>
      </c>
      <c r="B142" s="83" t="str">
        <f t="shared" si="15"/>
        <v>06-122-09</v>
      </c>
      <c r="C142" s="106" t="s">
        <v>1323</v>
      </c>
      <c r="D142" s="106" t="s">
        <v>1324</v>
      </c>
      <c r="E142" s="106" t="s">
        <v>788</v>
      </c>
      <c r="F142" s="107">
        <v>0</v>
      </c>
      <c r="G142" s="106" t="s">
        <v>1325</v>
      </c>
      <c r="H142" s="106" t="s">
        <v>53</v>
      </c>
      <c r="I142" s="106" t="s">
        <v>1027</v>
      </c>
      <c r="J142" s="106" t="s">
        <v>356</v>
      </c>
      <c r="K142" s="106" t="s">
        <v>382</v>
      </c>
      <c r="L142" s="106" t="s">
        <v>1304</v>
      </c>
      <c r="M142" s="106" t="s">
        <v>388</v>
      </c>
      <c r="N142" s="106" t="s">
        <v>43</v>
      </c>
      <c r="O142" s="106" t="s">
        <v>386</v>
      </c>
      <c r="P142" s="106" t="s">
        <v>866</v>
      </c>
      <c r="Q142" s="106" t="s">
        <v>843</v>
      </c>
      <c r="R142" s="106" t="s">
        <v>53</v>
      </c>
      <c r="S142" s="83" t="str">
        <f t="shared" si="16"/>
        <v>GMC-2001A</v>
      </c>
      <c r="T142" s="83" t="str">
        <f t="shared" si="17"/>
        <v>Cadillac</v>
      </c>
      <c r="Y142" s="60">
        <f t="shared" si="18"/>
        <v>6</v>
      </c>
      <c r="Z142" s="49">
        <f t="shared" si="19"/>
        <v>122</v>
      </c>
      <c r="AA142" s="60">
        <f t="shared" si="20"/>
        <v>6122</v>
      </c>
    </row>
    <row r="143" spans="1:27">
      <c r="A143" s="83" t="str">
        <f t="shared" si="14"/>
        <v>GMC-2001Bnavy</v>
      </c>
      <c r="B143" s="83" t="str">
        <f t="shared" si="15"/>
        <v>06-123-16</v>
      </c>
      <c r="C143" s="106" t="s">
        <v>1326</v>
      </c>
      <c r="D143" s="106" t="s">
        <v>1327</v>
      </c>
      <c r="E143" s="106" t="s">
        <v>788</v>
      </c>
      <c r="F143" s="107">
        <v>0</v>
      </c>
      <c r="G143" s="106" t="s">
        <v>1328</v>
      </c>
      <c r="H143" s="106" t="s">
        <v>55</v>
      </c>
      <c r="I143" s="106" t="s">
        <v>1027</v>
      </c>
      <c r="J143" s="106" t="s">
        <v>356</v>
      </c>
      <c r="K143" s="106" t="s">
        <v>382</v>
      </c>
      <c r="L143" s="106" t="s">
        <v>1304</v>
      </c>
      <c r="M143" s="106" t="s">
        <v>388</v>
      </c>
      <c r="N143" s="106" t="s">
        <v>43</v>
      </c>
      <c r="O143" s="106" t="s">
        <v>386</v>
      </c>
      <c r="P143" s="106" t="s">
        <v>866</v>
      </c>
      <c r="Q143" s="106" t="s">
        <v>818</v>
      </c>
      <c r="R143" s="106" t="s">
        <v>71</v>
      </c>
      <c r="S143" s="83" t="str">
        <f t="shared" si="16"/>
        <v>GMC-2001B</v>
      </c>
      <c r="T143" s="83" t="str">
        <f t="shared" si="17"/>
        <v>Chevrolet</v>
      </c>
      <c r="Y143" s="60">
        <f t="shared" si="18"/>
        <v>6</v>
      </c>
      <c r="Z143" s="49">
        <f t="shared" si="19"/>
        <v>123</v>
      </c>
      <c r="AA143" s="60">
        <f t="shared" si="20"/>
        <v>6123</v>
      </c>
    </row>
    <row r="144" spans="1:27">
      <c r="A144" s="83" t="str">
        <f t="shared" si="14"/>
        <v>SMU277A-NASAblk</v>
      </c>
      <c r="B144" s="83" t="str">
        <f t="shared" si="15"/>
        <v>06-124-09</v>
      </c>
      <c r="C144" s="106" t="s">
        <v>1329</v>
      </c>
      <c r="D144" s="106" t="s">
        <v>1330</v>
      </c>
      <c r="E144" s="106" t="s">
        <v>788</v>
      </c>
      <c r="F144" s="107">
        <v>0</v>
      </c>
      <c r="G144" s="106" t="s">
        <v>1331</v>
      </c>
      <c r="H144" s="106" t="s">
        <v>53</v>
      </c>
      <c r="I144" s="106" t="s">
        <v>1027</v>
      </c>
      <c r="J144" s="106" t="s">
        <v>356</v>
      </c>
      <c r="K144" s="106" t="s">
        <v>382</v>
      </c>
      <c r="L144" s="106" t="s">
        <v>1090</v>
      </c>
      <c r="M144" s="106" t="s">
        <v>388</v>
      </c>
      <c r="N144" s="106" t="s">
        <v>43</v>
      </c>
      <c r="O144" s="106" t="s">
        <v>541</v>
      </c>
      <c r="P144" s="106" t="s">
        <v>866</v>
      </c>
      <c r="Q144" s="106" t="s">
        <v>843</v>
      </c>
      <c r="R144" s="106" t="s">
        <v>53</v>
      </c>
      <c r="S144" s="83" t="str">
        <f t="shared" si="16"/>
        <v>SMU277A-NASA</v>
      </c>
      <c r="T144" s="83" t="str">
        <f t="shared" si="17"/>
        <v>Space with NASA</v>
      </c>
      <c r="Y144" s="60">
        <f t="shared" si="18"/>
        <v>6</v>
      </c>
      <c r="Z144" s="49">
        <f t="shared" si="19"/>
        <v>124</v>
      </c>
      <c r="AA144" s="60">
        <f t="shared" si="20"/>
        <v>6124</v>
      </c>
    </row>
    <row r="145" spans="1:27">
      <c r="A145" s="83" t="str">
        <f t="shared" si="14"/>
        <v>SMU277A-YNPdgrn</v>
      </c>
      <c r="B145" s="83" t="str">
        <f t="shared" si="15"/>
        <v>06-125-06</v>
      </c>
      <c r="C145" s="106" t="s">
        <v>1332</v>
      </c>
      <c r="D145" s="106" t="s">
        <v>1333</v>
      </c>
      <c r="E145" s="106" t="s">
        <v>788</v>
      </c>
      <c r="F145" s="107">
        <v>0</v>
      </c>
      <c r="G145" s="106" t="s">
        <v>1334</v>
      </c>
      <c r="H145" s="106" t="s">
        <v>60</v>
      </c>
      <c r="I145" s="106" t="s">
        <v>1027</v>
      </c>
      <c r="J145" s="106" t="s">
        <v>356</v>
      </c>
      <c r="K145" s="106" t="s">
        <v>382</v>
      </c>
      <c r="L145" s="106" t="s">
        <v>865</v>
      </c>
      <c r="M145" s="106" t="s">
        <v>388</v>
      </c>
      <c r="N145" s="106" t="s">
        <v>43</v>
      </c>
      <c r="O145" s="106" t="s">
        <v>541</v>
      </c>
      <c r="P145" s="106" t="s">
        <v>866</v>
      </c>
      <c r="Q145" s="106" t="s">
        <v>1199</v>
      </c>
      <c r="R145" s="106" t="s">
        <v>60</v>
      </c>
      <c r="S145" s="83" t="str">
        <f t="shared" si="16"/>
        <v>SMU277A-YNP</v>
      </c>
      <c r="T145" s="83" t="str">
        <f t="shared" si="17"/>
        <v>Yellowstone</v>
      </c>
      <c r="Y145" s="60">
        <f t="shared" si="18"/>
        <v>6</v>
      </c>
      <c r="Z145" s="49">
        <f t="shared" si="19"/>
        <v>125</v>
      </c>
      <c r="AA145" s="60">
        <f t="shared" si="20"/>
        <v>6125</v>
      </c>
    </row>
    <row r="146" spans="1:27">
      <c r="A146" s="83" t="str">
        <f t="shared" si="14"/>
        <v>SMU302A-PALMSstn</v>
      </c>
      <c r="B146" s="83" t="str">
        <f t="shared" si="15"/>
        <v>06-126-02</v>
      </c>
      <c r="C146" s="106" t="s">
        <v>1335</v>
      </c>
      <c r="D146" s="106" t="s">
        <v>1336</v>
      </c>
      <c r="E146" s="106" t="s">
        <v>788</v>
      </c>
      <c r="F146" s="107">
        <v>0</v>
      </c>
      <c r="G146" s="106" t="s">
        <v>1337</v>
      </c>
      <c r="H146" s="106" t="s">
        <v>63</v>
      </c>
      <c r="I146" s="106" t="s">
        <v>786</v>
      </c>
      <c r="J146" s="106" t="s">
        <v>327</v>
      </c>
      <c r="K146" s="106" t="s">
        <v>382</v>
      </c>
      <c r="L146" s="106" t="s">
        <v>865</v>
      </c>
      <c r="M146" s="106" t="s">
        <v>388</v>
      </c>
      <c r="N146" s="106" t="s">
        <v>43</v>
      </c>
      <c r="O146" s="106" t="s">
        <v>541</v>
      </c>
      <c r="P146" s="106" t="s">
        <v>866</v>
      </c>
      <c r="Q146" s="106" t="s">
        <v>1338</v>
      </c>
      <c r="R146" s="106" t="s">
        <v>63</v>
      </c>
      <c r="S146" s="83" t="str">
        <f t="shared" si="16"/>
        <v>SMU302A-PALMS</v>
      </c>
      <c r="T146" s="83" t="str">
        <f t="shared" si="17"/>
        <v>Palm Springs</v>
      </c>
      <c r="Y146" s="60">
        <f t="shared" si="18"/>
        <v>6</v>
      </c>
      <c r="Z146" s="49">
        <f t="shared" si="19"/>
        <v>126</v>
      </c>
      <c r="AA146" s="60">
        <f t="shared" si="20"/>
        <v>6126</v>
      </c>
    </row>
    <row r="147" spans="1:27">
      <c r="A147" s="83" t="str">
        <f t="shared" si="14"/>
        <v>SMU302D-GMblk</v>
      </c>
      <c r="B147" s="83" t="str">
        <f t="shared" si="15"/>
        <v>06-127-09</v>
      </c>
      <c r="C147" s="106" t="s">
        <v>1339</v>
      </c>
      <c r="D147" s="106" t="s">
        <v>1340</v>
      </c>
      <c r="E147" s="106" t="s">
        <v>788</v>
      </c>
      <c r="F147" s="107">
        <v>0</v>
      </c>
      <c r="G147" s="106" t="s">
        <v>1341</v>
      </c>
      <c r="H147" s="106" t="s">
        <v>53</v>
      </c>
      <c r="I147" s="106" t="s">
        <v>786</v>
      </c>
      <c r="J147" s="106" t="s">
        <v>327</v>
      </c>
      <c r="K147" s="106" t="s">
        <v>382</v>
      </c>
      <c r="L147" s="106" t="s">
        <v>1304</v>
      </c>
      <c r="M147" s="106" t="s">
        <v>388</v>
      </c>
      <c r="N147" s="106" t="s">
        <v>43</v>
      </c>
      <c r="O147" s="106" t="s">
        <v>541</v>
      </c>
      <c r="P147" s="106" t="s">
        <v>866</v>
      </c>
      <c r="Q147" s="106" t="s">
        <v>843</v>
      </c>
      <c r="R147" s="106" t="s">
        <v>53</v>
      </c>
      <c r="S147" s="83" t="str">
        <f t="shared" si="16"/>
        <v>SMU302D-GM</v>
      </c>
      <c r="T147" s="83" t="str">
        <f t="shared" si="17"/>
        <v>Cadillac</v>
      </c>
      <c r="Y147" s="60">
        <f t="shared" si="18"/>
        <v>6</v>
      </c>
      <c r="Z147" s="49">
        <f t="shared" si="19"/>
        <v>127</v>
      </c>
      <c r="AA147" s="60">
        <f t="shared" si="20"/>
        <v>6127</v>
      </c>
    </row>
    <row r="148" spans="1:27">
      <c r="A148" s="83" t="str">
        <f t="shared" si="14"/>
        <v>SMU500A-TAHOEgsbn</v>
      </c>
      <c r="B148" s="83" t="str">
        <f t="shared" si="15"/>
        <v>06-128-06</v>
      </c>
      <c r="C148" s="106" t="s">
        <v>1342</v>
      </c>
      <c r="D148" s="106" t="s">
        <v>1343</v>
      </c>
      <c r="E148" s="106" t="s">
        <v>788</v>
      </c>
      <c r="F148" s="107">
        <v>0</v>
      </c>
      <c r="G148" s="106" t="s">
        <v>1344</v>
      </c>
      <c r="H148" s="106" t="s">
        <v>71</v>
      </c>
      <c r="I148" s="106" t="s">
        <v>1027</v>
      </c>
      <c r="J148" s="106" t="s">
        <v>356</v>
      </c>
      <c r="K148" s="106" t="s">
        <v>382</v>
      </c>
      <c r="L148" s="106" t="s">
        <v>865</v>
      </c>
      <c r="M148" s="106" t="s">
        <v>388</v>
      </c>
      <c r="N148" s="106" t="s">
        <v>43</v>
      </c>
      <c r="O148" s="106" t="s">
        <v>386</v>
      </c>
      <c r="P148" s="106" t="s">
        <v>866</v>
      </c>
      <c r="Q148" s="106" t="s">
        <v>1345</v>
      </c>
      <c r="R148" s="106" t="s">
        <v>71</v>
      </c>
      <c r="S148" s="83" t="str">
        <f t="shared" si="16"/>
        <v>SMU500A-TAHOE</v>
      </c>
      <c r="T148" s="83" t="str">
        <f t="shared" si="17"/>
        <v>Lake Tahoe</v>
      </c>
      <c r="Y148" s="60">
        <f t="shared" si="18"/>
        <v>6</v>
      </c>
      <c r="Z148" s="49">
        <f t="shared" si="19"/>
        <v>128</v>
      </c>
      <c r="AA148" s="60">
        <f t="shared" si="20"/>
        <v>6128</v>
      </c>
    </row>
    <row r="149" spans="1:27" hidden="1">
      <c r="A149" s="83" t="str">
        <f t="shared" si="14"/>
        <v>SMU562-VTdgrn</v>
      </c>
      <c r="B149" s="83" t="str">
        <f t="shared" si="15"/>
        <v>06-129-03</v>
      </c>
      <c r="C149" s="106" t="s">
        <v>1346</v>
      </c>
      <c r="D149" s="106" t="s">
        <v>1347</v>
      </c>
      <c r="E149" s="106" t="s">
        <v>788</v>
      </c>
      <c r="F149" s="107">
        <v>0</v>
      </c>
      <c r="G149" s="106" t="s">
        <v>1348</v>
      </c>
      <c r="H149" s="106" t="s">
        <v>195</v>
      </c>
      <c r="I149" s="106" t="s">
        <v>786</v>
      </c>
      <c r="J149" s="106" t="s">
        <v>327</v>
      </c>
      <c r="K149" s="106" t="s">
        <v>382</v>
      </c>
      <c r="L149" s="106" t="s">
        <v>880</v>
      </c>
      <c r="M149" s="106" t="s">
        <v>388</v>
      </c>
      <c r="N149" s="106" t="s">
        <v>43</v>
      </c>
      <c r="O149" s="106" t="s">
        <v>386</v>
      </c>
      <c r="P149" s="106" t="s">
        <v>866</v>
      </c>
      <c r="Q149" s="106" t="s">
        <v>1199</v>
      </c>
      <c r="R149" s="106" t="s">
        <v>195</v>
      </c>
      <c r="S149" s="83" t="str">
        <f t="shared" si="16"/>
        <v>SMU562-VT</v>
      </c>
      <c r="T149" s="83" t="str">
        <f t="shared" si="17"/>
        <v>Vermont Iconic</v>
      </c>
      <c r="Y149" s="60">
        <f t="shared" si="18"/>
        <v>6</v>
      </c>
      <c r="Z149" s="49">
        <f t="shared" si="19"/>
        <v>129</v>
      </c>
      <c r="AA149" s="60">
        <f t="shared" si="20"/>
        <v>6129</v>
      </c>
    </row>
    <row r="150" spans="1:27" ht="15.75" thickBot="1">
      <c r="A150" s="83" t="str">
        <f t="shared" si="14"/>
        <v>SMU598A-VTicgc</v>
      </c>
      <c r="B150" s="83" t="str">
        <f t="shared" si="15"/>
        <v>06-130-03</v>
      </c>
      <c r="C150" s="106" t="s">
        <v>1349</v>
      </c>
      <c r="D150" s="106" t="s">
        <v>1350</v>
      </c>
      <c r="E150" s="106" t="s">
        <v>788</v>
      </c>
      <c r="F150" s="107">
        <v>0</v>
      </c>
      <c r="G150" s="106" t="s">
        <v>1351</v>
      </c>
      <c r="H150" s="106" t="s">
        <v>195</v>
      </c>
      <c r="I150" s="106" t="s">
        <v>1027</v>
      </c>
      <c r="J150" s="106" t="s">
        <v>356</v>
      </c>
      <c r="K150" s="106" t="s">
        <v>382</v>
      </c>
      <c r="L150" s="106" t="s">
        <v>865</v>
      </c>
      <c r="M150" s="106" t="s">
        <v>388</v>
      </c>
      <c r="N150" s="106" t="s">
        <v>43</v>
      </c>
      <c r="O150" s="106" t="s">
        <v>386</v>
      </c>
      <c r="P150" s="106" t="s">
        <v>866</v>
      </c>
      <c r="Q150" s="106" t="s">
        <v>1352</v>
      </c>
      <c r="R150" s="106" t="s">
        <v>195</v>
      </c>
      <c r="S150" s="83" t="str">
        <f t="shared" si="16"/>
        <v>SMU598A-VT</v>
      </c>
      <c r="T150" s="83" t="str">
        <f t="shared" si="17"/>
        <v>Vermont</v>
      </c>
      <c r="Y150" s="60">
        <f t="shared" si="18"/>
        <v>6</v>
      </c>
      <c r="Z150" s="49">
        <f t="shared" si="19"/>
        <v>130</v>
      </c>
      <c r="AA150" s="60">
        <f t="shared" si="20"/>
        <v>6130</v>
      </c>
    </row>
    <row r="151" spans="1:27" ht="15.75" hidden="1" thickBot="1">
      <c r="A151" s="83" t="str">
        <f t="shared" si="14"/>
        <v>42760A-CALIMineral</v>
      </c>
      <c r="B151" s="83" t="str">
        <f t="shared" si="15"/>
        <v>06-052-01</v>
      </c>
      <c r="C151" s="106" t="s">
        <v>1353</v>
      </c>
      <c r="D151" s="106" t="s">
        <v>1354</v>
      </c>
      <c r="E151" s="106" t="s">
        <v>788</v>
      </c>
      <c r="F151" s="107">
        <v>0</v>
      </c>
      <c r="G151" s="106" t="s">
        <v>1051</v>
      </c>
      <c r="H151" s="106" t="s">
        <v>120</v>
      </c>
      <c r="I151" s="106" t="s">
        <v>786</v>
      </c>
      <c r="J151" s="106" t="s">
        <v>327</v>
      </c>
      <c r="K151" s="106" t="s">
        <v>382</v>
      </c>
      <c r="L151" s="106" t="s">
        <v>880</v>
      </c>
      <c r="M151" s="106" t="s">
        <v>388</v>
      </c>
      <c r="N151" s="106" t="s">
        <v>43</v>
      </c>
      <c r="O151" s="106" t="s">
        <v>541</v>
      </c>
      <c r="P151" s="106" t="s">
        <v>866</v>
      </c>
      <c r="Q151" s="106" t="s">
        <v>847</v>
      </c>
      <c r="R151" s="106" t="s">
        <v>71</v>
      </c>
      <c r="S151" s="83" t="str">
        <f t="shared" si="16"/>
        <v>42760A-CALI</v>
      </c>
      <c r="T151" s="83" t="str">
        <f t="shared" si="17"/>
        <v>California</v>
      </c>
      <c r="Y151" s="60">
        <f t="shared" si="18"/>
        <v>6</v>
      </c>
      <c r="Z151" s="49">
        <f t="shared" si="19"/>
        <v>52</v>
      </c>
      <c r="AA151" s="60">
        <f t="shared" si="20"/>
        <v>6052</v>
      </c>
    </row>
    <row r="152" spans="1:27" ht="15.75" hidden="1" thickBot="1">
      <c r="A152" s="83" t="str">
        <f t="shared" si="14"/>
        <v>20001A-AUSTINMOmoss</v>
      </c>
      <c r="B152" s="83" t="str">
        <f t="shared" si="15"/>
        <v>06-131-03</v>
      </c>
      <c r="C152" s="106" t="s">
        <v>1355</v>
      </c>
      <c r="D152" s="106" t="s">
        <v>1356</v>
      </c>
      <c r="E152" s="106" t="s">
        <v>788</v>
      </c>
      <c r="F152" s="107">
        <v>0</v>
      </c>
      <c r="G152" s="106" t="s">
        <v>1357</v>
      </c>
      <c r="H152" s="106" t="s">
        <v>195</v>
      </c>
      <c r="I152" s="106" t="s">
        <v>786</v>
      </c>
      <c r="J152" s="106" t="s">
        <v>327</v>
      </c>
      <c r="K152" s="106" t="s">
        <v>382</v>
      </c>
      <c r="L152" s="106" t="s">
        <v>1358</v>
      </c>
      <c r="M152" s="106" t="s">
        <v>388</v>
      </c>
      <c r="N152" s="106" t="s">
        <v>43</v>
      </c>
      <c r="O152" s="106" t="s">
        <v>541</v>
      </c>
      <c r="P152" s="106" t="s">
        <v>866</v>
      </c>
      <c r="Q152" s="106" t="s">
        <v>844</v>
      </c>
      <c r="R152" s="106" t="s">
        <v>195</v>
      </c>
      <c r="S152" s="83" t="str">
        <f t="shared" si="16"/>
        <v>20001A-AUSTINMO</v>
      </c>
      <c r="T152" s="83" t="str">
        <f t="shared" si="17"/>
        <v>Austin Motor Company</v>
      </c>
      <c r="Y152" s="60">
        <f t="shared" si="18"/>
        <v>6</v>
      </c>
      <c r="Z152" s="49">
        <f t="shared" si="19"/>
        <v>131</v>
      </c>
      <c r="AA152" s="60">
        <f t="shared" si="20"/>
        <v>6131</v>
      </c>
    </row>
    <row r="153" spans="1:27" ht="15.75" hidden="1" thickBot="1">
      <c r="A153" s="83" t="str">
        <f t="shared" si="14"/>
        <v>20001A-IRONSIDEblack</v>
      </c>
      <c r="B153" s="83" t="str">
        <f t="shared" si="15"/>
        <v>06-132-09</v>
      </c>
      <c r="C153" s="106" t="s">
        <v>1359</v>
      </c>
      <c r="D153" s="106" t="s">
        <v>1360</v>
      </c>
      <c r="E153" s="106" t="s">
        <v>788</v>
      </c>
      <c r="F153" s="107">
        <v>0</v>
      </c>
      <c r="G153" s="106" t="s">
        <v>1361</v>
      </c>
      <c r="H153" s="106" t="s">
        <v>53</v>
      </c>
      <c r="I153" s="106" t="s">
        <v>786</v>
      </c>
      <c r="J153" s="106" t="s">
        <v>327</v>
      </c>
      <c r="K153" s="106" t="s">
        <v>382</v>
      </c>
      <c r="L153" s="106" t="s">
        <v>1358</v>
      </c>
      <c r="M153" s="106" t="s">
        <v>388</v>
      </c>
      <c r="N153" s="106" t="s">
        <v>43</v>
      </c>
      <c r="O153" s="106" t="s">
        <v>541</v>
      </c>
      <c r="P153" s="106" t="s">
        <v>866</v>
      </c>
      <c r="Q153" s="106" t="s">
        <v>819</v>
      </c>
      <c r="R153" s="106" t="s">
        <v>53</v>
      </c>
      <c r="S153" s="83" t="str">
        <f t="shared" si="16"/>
        <v>20001A-IRONSIDE</v>
      </c>
      <c r="T153" s="83" t="str">
        <f t="shared" si="17"/>
        <v>Ironside Motorcycle</v>
      </c>
      <c r="Y153" s="60">
        <f t="shared" si="18"/>
        <v>6</v>
      </c>
      <c r="Z153" s="49">
        <f t="shared" si="19"/>
        <v>132</v>
      </c>
      <c r="AA153" s="60">
        <f t="shared" si="20"/>
        <v>6132</v>
      </c>
    </row>
    <row r="154" spans="1:27" ht="15.75" hidden="1" thickBot="1">
      <c r="A154" s="83" t="str">
        <f t="shared" si="14"/>
        <v>20001A-LAMOTORnavy</v>
      </c>
      <c r="B154" s="83" t="str">
        <f t="shared" si="15"/>
        <v>06-133-16</v>
      </c>
      <c r="C154" s="106" t="s">
        <v>1362</v>
      </c>
      <c r="D154" s="106" t="s">
        <v>1363</v>
      </c>
      <c r="E154" s="106" t="s">
        <v>788</v>
      </c>
      <c r="F154" s="107">
        <v>0</v>
      </c>
      <c r="G154" s="106" t="s">
        <v>1364</v>
      </c>
      <c r="H154" s="106" t="s">
        <v>55</v>
      </c>
      <c r="I154" s="106" t="s">
        <v>786</v>
      </c>
      <c r="J154" s="106" t="s">
        <v>327</v>
      </c>
      <c r="K154" s="106" t="s">
        <v>382</v>
      </c>
      <c r="L154" s="106" t="s">
        <v>1358</v>
      </c>
      <c r="M154" s="106" t="s">
        <v>388</v>
      </c>
      <c r="N154" s="106" t="s">
        <v>43</v>
      </c>
      <c r="O154" s="106" t="s">
        <v>541</v>
      </c>
      <c r="P154" s="106" t="s">
        <v>866</v>
      </c>
      <c r="Q154" s="106" t="s">
        <v>818</v>
      </c>
      <c r="R154" s="106" t="s">
        <v>71</v>
      </c>
      <c r="S154" s="83" t="str">
        <f t="shared" si="16"/>
        <v>20001A-LAMOTOR</v>
      </c>
      <c r="T154" s="83" t="str">
        <f t="shared" si="17"/>
        <v>Los Angeles Motordrome</v>
      </c>
      <c r="Y154" s="60">
        <f t="shared" si="18"/>
        <v>6</v>
      </c>
      <c r="Z154" s="49">
        <f t="shared" si="19"/>
        <v>133</v>
      </c>
      <c r="AA154" s="60">
        <f t="shared" si="20"/>
        <v>6133</v>
      </c>
    </row>
    <row r="155" spans="1:27" ht="15.75" hidden="1" thickBot="1">
      <c r="A155" s="83" t="str">
        <f t="shared" si="14"/>
        <v>20001A-NWILKEScrimson</v>
      </c>
      <c r="B155" s="83" t="str">
        <f t="shared" si="15"/>
        <v>06-134-18</v>
      </c>
      <c r="C155" s="106" t="s">
        <v>1365</v>
      </c>
      <c r="D155" s="106" t="s">
        <v>1366</v>
      </c>
      <c r="E155" s="106" t="s">
        <v>788</v>
      </c>
      <c r="F155" s="107">
        <v>0</v>
      </c>
      <c r="G155" s="106" t="s">
        <v>1367</v>
      </c>
      <c r="H155" s="106" t="s">
        <v>78</v>
      </c>
      <c r="I155" s="106" t="s">
        <v>786</v>
      </c>
      <c r="J155" s="106" t="s">
        <v>327</v>
      </c>
      <c r="K155" s="106" t="s">
        <v>382</v>
      </c>
      <c r="L155" s="106" t="s">
        <v>1358</v>
      </c>
      <c r="M155" s="106" t="s">
        <v>388</v>
      </c>
      <c r="N155" s="106" t="s">
        <v>43</v>
      </c>
      <c r="O155" s="106" t="s">
        <v>541</v>
      </c>
      <c r="P155" s="106" t="s">
        <v>866</v>
      </c>
      <c r="Q155" s="106" t="s">
        <v>1368</v>
      </c>
      <c r="R155" s="106" t="s">
        <v>78</v>
      </c>
      <c r="S155" s="83" t="str">
        <f t="shared" si="16"/>
        <v>20001A-NWILKES</v>
      </c>
      <c r="T155" s="83" t="str">
        <f t="shared" si="17"/>
        <v>North Wilkesboro Speedway</v>
      </c>
      <c r="Y155" s="60">
        <f t="shared" si="18"/>
        <v>6</v>
      </c>
      <c r="Z155" s="49">
        <f t="shared" si="19"/>
        <v>134</v>
      </c>
      <c r="AA155" s="60">
        <f t="shared" si="20"/>
        <v>6134</v>
      </c>
    </row>
    <row r="156" spans="1:27" ht="15.75" hidden="1" thickBot="1">
      <c r="A156" s="83" t="str">
        <f t="shared" si="14"/>
        <v>20001A-SAUGUSseafoam</v>
      </c>
      <c r="B156" s="83" t="str">
        <f t="shared" si="15"/>
        <v>06-135-19</v>
      </c>
      <c r="C156" s="106" t="s">
        <v>1369</v>
      </c>
      <c r="D156" s="106" t="s">
        <v>1370</v>
      </c>
      <c r="E156" s="106" t="s">
        <v>788</v>
      </c>
      <c r="F156" s="107">
        <v>0</v>
      </c>
      <c r="G156" s="106" t="s">
        <v>1371</v>
      </c>
      <c r="H156" s="106" t="s">
        <v>91</v>
      </c>
      <c r="I156" s="106" t="s">
        <v>786</v>
      </c>
      <c r="J156" s="106" t="s">
        <v>327</v>
      </c>
      <c r="K156" s="106" t="s">
        <v>382</v>
      </c>
      <c r="L156" s="106" t="s">
        <v>1358</v>
      </c>
      <c r="M156" s="106" t="s">
        <v>388</v>
      </c>
      <c r="N156" s="106" t="s">
        <v>43</v>
      </c>
      <c r="O156" s="106" t="s">
        <v>541</v>
      </c>
      <c r="P156" s="106" t="s">
        <v>866</v>
      </c>
      <c r="Q156" s="106" t="s">
        <v>1372</v>
      </c>
      <c r="R156" s="106" t="s">
        <v>91</v>
      </c>
      <c r="S156" s="83" t="str">
        <f t="shared" si="16"/>
        <v>20001A-SAUGUS</v>
      </c>
      <c r="T156" s="83" t="str">
        <f t="shared" si="17"/>
        <v>Saugus Speedway</v>
      </c>
      <c r="Y156" s="60">
        <f t="shared" si="18"/>
        <v>6</v>
      </c>
      <c r="Z156" s="49">
        <f t="shared" si="19"/>
        <v>135</v>
      </c>
      <c r="AA156" s="60">
        <f t="shared" si="20"/>
        <v>6135</v>
      </c>
    </row>
    <row r="157" spans="1:27" ht="15.75" hidden="1" thickBot="1">
      <c r="A157" s="83" t="str">
        <f t="shared" si="14"/>
        <v>20001A-SUPERTblue</v>
      </c>
      <c r="B157" s="83" t="str">
        <f t="shared" si="15"/>
        <v>06-136-06</v>
      </c>
      <c r="C157" s="106" t="s">
        <v>1373</v>
      </c>
      <c r="D157" s="106" t="s">
        <v>1374</v>
      </c>
      <c r="E157" s="106" t="s">
        <v>788</v>
      </c>
      <c r="F157" s="107">
        <v>0</v>
      </c>
      <c r="G157" s="106" t="s">
        <v>1375</v>
      </c>
      <c r="H157" s="106" t="s">
        <v>71</v>
      </c>
      <c r="I157" s="106" t="s">
        <v>786</v>
      </c>
      <c r="J157" s="106" t="s">
        <v>327</v>
      </c>
      <c r="K157" s="106" t="s">
        <v>382</v>
      </c>
      <c r="L157" s="106" t="s">
        <v>1358</v>
      </c>
      <c r="M157" s="106" t="s">
        <v>388</v>
      </c>
      <c r="N157" s="106" t="s">
        <v>43</v>
      </c>
      <c r="O157" s="106" t="s">
        <v>541</v>
      </c>
      <c r="P157" s="106" t="s">
        <v>866</v>
      </c>
      <c r="Q157" s="106" t="s">
        <v>823</v>
      </c>
      <c r="R157" s="106" t="s">
        <v>71</v>
      </c>
      <c r="S157" s="83" t="str">
        <f t="shared" si="16"/>
        <v>20001A-SUPERT</v>
      </c>
      <c r="T157" s="83" t="str">
        <f t="shared" si="17"/>
        <v>The Super Track</v>
      </c>
      <c r="Y157" s="60">
        <f t="shared" si="18"/>
        <v>6</v>
      </c>
      <c r="Z157" s="49">
        <f t="shared" si="19"/>
        <v>136</v>
      </c>
      <c r="AA157" s="60">
        <f t="shared" si="20"/>
        <v>6136</v>
      </c>
    </row>
    <row r="158" spans="1:27" ht="15.75" hidden="1" thickBot="1">
      <c r="A158" s="83" t="str">
        <f t="shared" si="14"/>
        <v>21001A-CAnvivr</v>
      </c>
      <c r="B158" s="83" t="str">
        <f t="shared" si="15"/>
        <v>06-137-65</v>
      </c>
      <c r="C158" s="106" t="s">
        <v>1376</v>
      </c>
      <c r="D158" s="106" t="s">
        <v>1377</v>
      </c>
      <c r="E158" s="106" t="s">
        <v>788</v>
      </c>
      <c r="F158" s="107">
        <v>0</v>
      </c>
      <c r="G158" s="106" t="s">
        <v>1378</v>
      </c>
      <c r="H158" s="106" t="s">
        <v>679</v>
      </c>
      <c r="I158" s="106" t="s">
        <v>1034</v>
      </c>
      <c r="J158" s="106" t="s">
        <v>356</v>
      </c>
      <c r="K158" s="106" t="s">
        <v>382</v>
      </c>
      <c r="L158" s="106" t="s">
        <v>880</v>
      </c>
      <c r="M158" s="106" t="s">
        <v>388</v>
      </c>
      <c r="N158" s="106" t="s">
        <v>43</v>
      </c>
      <c r="O158" s="106" t="s">
        <v>386</v>
      </c>
      <c r="P158" s="106" t="s">
        <v>866</v>
      </c>
      <c r="Q158" s="106" t="s">
        <v>1379</v>
      </c>
      <c r="R158" s="106" t="s">
        <v>71</v>
      </c>
      <c r="S158" s="83" t="str">
        <f t="shared" si="16"/>
        <v>21001A-CA</v>
      </c>
      <c r="T158" s="83" t="str">
        <f t="shared" si="17"/>
        <v>California Sinclair</v>
      </c>
      <c r="Y158" s="60">
        <f t="shared" si="18"/>
        <v>6</v>
      </c>
      <c r="Z158" s="49">
        <f t="shared" si="19"/>
        <v>137</v>
      </c>
      <c r="AA158" s="60">
        <f t="shared" si="20"/>
        <v>6137</v>
      </c>
    </row>
    <row r="159" spans="1:27" ht="15.75" hidden="1" thickBot="1">
      <c r="A159" s="83" t="str">
        <f t="shared" si="14"/>
        <v>21002A-CALIdk cedar</v>
      </c>
      <c r="B159" s="83" t="str">
        <f t="shared" si="15"/>
        <v>06-138-07</v>
      </c>
      <c r="C159" s="106" t="s">
        <v>1380</v>
      </c>
      <c r="D159" s="106" t="s">
        <v>1381</v>
      </c>
      <c r="E159" s="106" t="s">
        <v>788</v>
      </c>
      <c r="F159" s="107">
        <v>0</v>
      </c>
      <c r="G159" s="106" t="s">
        <v>1382</v>
      </c>
      <c r="H159" s="106" t="s">
        <v>269</v>
      </c>
      <c r="I159" s="106" t="s">
        <v>1383</v>
      </c>
      <c r="J159" s="106" t="s">
        <v>327</v>
      </c>
      <c r="K159" s="106" t="s">
        <v>382</v>
      </c>
      <c r="L159" s="106" t="s">
        <v>880</v>
      </c>
      <c r="M159" s="106" t="s">
        <v>388</v>
      </c>
      <c r="O159" s="106" t="s">
        <v>386</v>
      </c>
      <c r="P159" s="106" t="s">
        <v>866</v>
      </c>
      <c r="Q159" s="106" t="s">
        <v>1384</v>
      </c>
      <c r="R159" s="106" t="s">
        <v>60</v>
      </c>
      <c r="S159" s="83" t="str">
        <f t="shared" si="16"/>
        <v>21002A-CALI</v>
      </c>
      <c r="T159" s="83" t="str">
        <f t="shared" si="17"/>
        <v>California Pacific Coast</v>
      </c>
      <c r="Y159" s="60">
        <f t="shared" si="18"/>
        <v>6</v>
      </c>
      <c r="Z159" s="49">
        <f t="shared" si="19"/>
        <v>138</v>
      </c>
      <c r="AA159" s="60">
        <f t="shared" si="20"/>
        <v>6138</v>
      </c>
    </row>
    <row r="160" spans="1:27" ht="15.75" hidden="1" thickBot="1">
      <c r="A160" s="83" t="str">
        <f t="shared" si="14"/>
        <v>21002A-NASASky Blue</v>
      </c>
      <c r="B160" s="83" t="str">
        <f t="shared" si="15"/>
        <v>06-139-19</v>
      </c>
      <c r="C160" s="106" t="s">
        <v>1385</v>
      </c>
      <c r="D160" s="106" t="s">
        <v>1386</v>
      </c>
      <c r="E160" s="106" t="s">
        <v>788</v>
      </c>
      <c r="F160" s="107">
        <v>0</v>
      </c>
      <c r="G160" s="106" t="s">
        <v>1387</v>
      </c>
      <c r="H160" s="106" t="s">
        <v>91</v>
      </c>
      <c r="I160" s="106" t="s">
        <v>1383</v>
      </c>
      <c r="J160" s="106" t="s">
        <v>327</v>
      </c>
      <c r="K160" s="106" t="s">
        <v>382</v>
      </c>
      <c r="L160" s="106" t="s">
        <v>873</v>
      </c>
      <c r="M160" s="106" t="s">
        <v>388</v>
      </c>
      <c r="O160" s="106" t="s">
        <v>386</v>
      </c>
      <c r="P160" s="106" t="s">
        <v>866</v>
      </c>
      <c r="Q160" s="106" t="s">
        <v>841</v>
      </c>
      <c r="R160" s="106" t="s">
        <v>91</v>
      </c>
      <c r="S160" s="83" t="str">
        <f t="shared" si="16"/>
        <v>21002A-NASA</v>
      </c>
      <c r="T160" s="83" t="str">
        <f t="shared" si="17"/>
        <v>Space with NASA Pacific Coast</v>
      </c>
      <c r="Y160" s="60">
        <f t="shared" si="18"/>
        <v>6</v>
      </c>
      <c r="Z160" s="49">
        <f t="shared" si="19"/>
        <v>139</v>
      </c>
      <c r="AA160" s="60">
        <f t="shared" si="20"/>
        <v>6139</v>
      </c>
    </row>
    <row r="161" spans="1:27" ht="15.75" hidden="1" thickBot="1">
      <c r="A161" s="83" t="str">
        <f t="shared" si="14"/>
        <v>21005A-BATblack</v>
      </c>
      <c r="B161" s="83" t="str">
        <f t="shared" si="15"/>
        <v>06-140-09</v>
      </c>
      <c r="C161" s="106" t="s">
        <v>1388</v>
      </c>
      <c r="D161" s="106" t="s">
        <v>1389</v>
      </c>
      <c r="E161" s="106" t="s">
        <v>788</v>
      </c>
      <c r="F161" s="107">
        <v>0</v>
      </c>
      <c r="G161" s="106" t="s">
        <v>1390</v>
      </c>
      <c r="H161" s="106" t="s">
        <v>53</v>
      </c>
      <c r="I161" s="106" t="s">
        <v>848</v>
      </c>
      <c r="J161" s="106" t="s">
        <v>327</v>
      </c>
      <c r="K161" s="106" t="s">
        <v>382</v>
      </c>
      <c r="L161" s="106" t="s">
        <v>884</v>
      </c>
      <c r="M161" s="106" t="s">
        <v>388</v>
      </c>
      <c r="N161" s="106" t="s">
        <v>44</v>
      </c>
      <c r="O161" s="106" t="s">
        <v>386</v>
      </c>
      <c r="P161" s="106" t="s">
        <v>866</v>
      </c>
      <c r="Q161" s="106" t="s">
        <v>819</v>
      </c>
      <c r="R161" s="106" t="s">
        <v>53</v>
      </c>
      <c r="S161" s="83" t="str">
        <f t="shared" si="16"/>
        <v>21005A-BAT</v>
      </c>
      <c r="T161" s="83" t="str">
        <f t="shared" si="17"/>
        <v>Baltimore Terrapins Archive MILB</v>
      </c>
      <c r="Y161" s="60">
        <f t="shared" si="18"/>
        <v>6</v>
      </c>
      <c r="Z161" s="49">
        <f t="shared" si="19"/>
        <v>140</v>
      </c>
      <c r="AA161" s="60">
        <f t="shared" si="20"/>
        <v>6140</v>
      </c>
    </row>
    <row r="162" spans="1:27" ht="15.75" hidden="1" thickBot="1">
      <c r="A162" s="83" t="str">
        <f t="shared" si="14"/>
        <v>21005A-BBBblack</v>
      </c>
      <c r="B162" s="83" t="str">
        <f t="shared" si="15"/>
        <v>06-141-09</v>
      </c>
      <c r="C162" s="106" t="s">
        <v>1391</v>
      </c>
      <c r="D162" s="106" t="s">
        <v>1392</v>
      </c>
      <c r="E162" s="106" t="s">
        <v>788</v>
      </c>
      <c r="F162" s="107">
        <v>0</v>
      </c>
      <c r="G162" s="106" t="s">
        <v>1393</v>
      </c>
      <c r="H162" s="106" t="s">
        <v>53</v>
      </c>
      <c r="I162" s="106" t="s">
        <v>848</v>
      </c>
      <c r="J162" s="106" t="s">
        <v>327</v>
      </c>
      <c r="K162" s="106" t="s">
        <v>382</v>
      </c>
      <c r="L162" s="106" t="s">
        <v>884</v>
      </c>
      <c r="M162" s="106" t="s">
        <v>388</v>
      </c>
      <c r="N162" s="106" t="s">
        <v>44</v>
      </c>
      <c r="O162" s="106" t="s">
        <v>386</v>
      </c>
      <c r="P162" s="106" t="s">
        <v>866</v>
      </c>
      <c r="Q162" s="106" t="s">
        <v>819</v>
      </c>
      <c r="R162" s="106" t="s">
        <v>53</v>
      </c>
      <c r="S162" s="83" t="str">
        <f t="shared" si="16"/>
        <v>21005A-BBB</v>
      </c>
      <c r="T162" s="83" t="str">
        <f t="shared" si="17"/>
        <v>Birmingham Black Barons Archive NL</v>
      </c>
      <c r="Y162" s="60">
        <f t="shared" si="18"/>
        <v>6</v>
      </c>
      <c r="Z162" s="49">
        <f t="shared" si="19"/>
        <v>141</v>
      </c>
      <c r="AA162" s="60">
        <f t="shared" si="20"/>
        <v>6141</v>
      </c>
    </row>
    <row r="163" spans="1:27" ht="15.75" hidden="1" thickBot="1">
      <c r="A163" s="83" t="str">
        <f t="shared" si="14"/>
        <v>21005A-BRBnvor</v>
      </c>
      <c r="B163" s="83" t="str">
        <f t="shared" si="15"/>
        <v>06-142-45</v>
      </c>
      <c r="C163" s="106" t="s">
        <v>1394</v>
      </c>
      <c r="D163" s="106" t="s">
        <v>1395</v>
      </c>
      <c r="E163" s="106" t="s">
        <v>788</v>
      </c>
      <c r="F163" s="107">
        <v>0</v>
      </c>
      <c r="G163" s="106" t="s">
        <v>1396</v>
      </c>
      <c r="H163" s="106" t="s">
        <v>282</v>
      </c>
      <c r="I163" s="106" t="s">
        <v>848</v>
      </c>
      <c r="J163" s="106" t="s">
        <v>327</v>
      </c>
      <c r="K163" s="106" t="s">
        <v>382</v>
      </c>
      <c r="L163" s="106" t="s">
        <v>884</v>
      </c>
      <c r="M163" s="106" t="s">
        <v>388</v>
      </c>
      <c r="N163" s="106" t="s">
        <v>44</v>
      </c>
      <c r="O163" s="106" t="s">
        <v>386</v>
      </c>
      <c r="P163" s="106" t="s">
        <v>866</v>
      </c>
      <c r="Q163" s="106" t="s">
        <v>1100</v>
      </c>
      <c r="R163" s="106" t="s">
        <v>71</v>
      </c>
      <c r="S163" s="83" t="str">
        <f t="shared" si="16"/>
        <v>21005A-BRB</v>
      </c>
      <c r="T163" s="83" t="str">
        <f t="shared" si="17"/>
        <v>Brooklyn Bushwicks Archive MILB</v>
      </c>
      <c r="Y163" s="60">
        <f t="shared" si="18"/>
        <v>6</v>
      </c>
      <c r="Z163" s="49">
        <f t="shared" si="19"/>
        <v>142</v>
      </c>
      <c r="AA163" s="60">
        <f t="shared" si="20"/>
        <v>6142</v>
      </c>
    </row>
    <row r="164" spans="1:27" ht="15.75" hidden="1" thickBot="1">
      <c r="A164" s="83" t="str">
        <f t="shared" si="14"/>
        <v>21005A-BTTivrl</v>
      </c>
      <c r="B164" s="83" t="str">
        <f t="shared" si="15"/>
        <v>06-143-38</v>
      </c>
      <c r="C164" s="106" t="s">
        <v>1397</v>
      </c>
      <c r="D164" s="106" t="s">
        <v>1398</v>
      </c>
      <c r="E164" s="106" t="s">
        <v>788</v>
      </c>
      <c r="F164" s="107">
        <v>0</v>
      </c>
      <c r="G164" s="106" t="s">
        <v>1399</v>
      </c>
      <c r="H164" s="106" t="s">
        <v>116</v>
      </c>
      <c r="I164" s="106" t="s">
        <v>848</v>
      </c>
      <c r="J164" s="106" t="s">
        <v>327</v>
      </c>
      <c r="K164" s="106" t="s">
        <v>382</v>
      </c>
      <c r="L164" s="106" t="s">
        <v>884</v>
      </c>
      <c r="M164" s="106" t="s">
        <v>388</v>
      </c>
      <c r="N164" s="106" t="s">
        <v>44</v>
      </c>
      <c r="O164" s="106" t="s">
        <v>386</v>
      </c>
      <c r="P164" s="106" t="s">
        <v>866</v>
      </c>
      <c r="Q164" s="106" t="s">
        <v>1400</v>
      </c>
      <c r="R164" s="106" t="s">
        <v>57</v>
      </c>
      <c r="S164" s="83" t="str">
        <f t="shared" si="16"/>
        <v>21005A-BTT</v>
      </c>
      <c r="T164" s="83" t="str">
        <f t="shared" si="17"/>
        <v>Brooklyn Tip-Tops Archive MILB</v>
      </c>
      <c r="Y164" s="60">
        <f t="shared" si="18"/>
        <v>6</v>
      </c>
      <c r="Z164" s="49">
        <f t="shared" si="19"/>
        <v>143</v>
      </c>
      <c r="AA164" s="60">
        <f t="shared" si="20"/>
        <v>6143</v>
      </c>
    </row>
    <row r="165" spans="1:27" ht="15.75" hidden="1" thickBot="1">
      <c r="A165" s="83" t="str">
        <f t="shared" si="14"/>
        <v>21005A-CAGblack</v>
      </c>
      <c r="B165" s="83" t="str">
        <f t="shared" si="15"/>
        <v>06-144-09</v>
      </c>
      <c r="C165" s="106" t="s">
        <v>1401</v>
      </c>
      <c r="D165" s="106" t="s">
        <v>1402</v>
      </c>
      <c r="E165" s="106" t="s">
        <v>788</v>
      </c>
      <c r="F165" s="107">
        <v>0</v>
      </c>
      <c r="G165" s="106" t="s">
        <v>1403</v>
      </c>
      <c r="H165" s="106" t="s">
        <v>53</v>
      </c>
      <c r="I165" s="106" t="s">
        <v>848</v>
      </c>
      <c r="J165" s="106" t="s">
        <v>327</v>
      </c>
      <c r="K165" s="106" t="s">
        <v>382</v>
      </c>
      <c r="L165" s="106" t="s">
        <v>884</v>
      </c>
      <c r="M165" s="106" t="s">
        <v>388</v>
      </c>
      <c r="N165" s="106" t="s">
        <v>44</v>
      </c>
      <c r="O165" s="106" t="s">
        <v>386</v>
      </c>
      <c r="P165" s="106" t="s">
        <v>866</v>
      </c>
      <c r="Q165" s="106" t="s">
        <v>819</v>
      </c>
      <c r="R165" s="106" t="s">
        <v>53</v>
      </c>
      <c r="S165" s="83" t="str">
        <f t="shared" si="16"/>
        <v>21005A-CAG</v>
      </c>
      <c r="T165" s="83" t="str">
        <f t="shared" si="17"/>
        <v>Chicago American Giants Archive NL</v>
      </c>
      <c r="Y165" s="60">
        <f t="shared" si="18"/>
        <v>6</v>
      </c>
      <c r="Z165" s="49">
        <f t="shared" si="19"/>
        <v>144</v>
      </c>
      <c r="AA165" s="60">
        <f t="shared" si="20"/>
        <v>6144</v>
      </c>
    </row>
    <row r="166" spans="1:27" ht="15.75" hidden="1" thickBot="1">
      <c r="A166" s="83" t="str">
        <f t="shared" si="14"/>
        <v>21005A-CBSroyal-ivory</v>
      </c>
      <c r="B166" s="83" t="str">
        <f t="shared" si="15"/>
        <v>06-145-95</v>
      </c>
      <c r="C166" s="106" t="s">
        <v>1404</v>
      </c>
      <c r="D166" s="106" t="s">
        <v>1405</v>
      </c>
      <c r="E166" s="106" t="s">
        <v>788</v>
      </c>
      <c r="F166" s="107">
        <v>0</v>
      </c>
      <c r="G166" s="106" t="s">
        <v>1406</v>
      </c>
      <c r="H166" s="106" t="s">
        <v>248</v>
      </c>
      <c r="I166" s="106" t="s">
        <v>848</v>
      </c>
      <c r="J166" s="106" t="s">
        <v>327</v>
      </c>
      <c r="K166" s="106" t="s">
        <v>382</v>
      </c>
      <c r="L166" s="106" t="s">
        <v>884</v>
      </c>
      <c r="M166" s="106" t="s">
        <v>388</v>
      </c>
      <c r="N166" s="106" t="s">
        <v>44</v>
      </c>
      <c r="O166" s="106" t="s">
        <v>386</v>
      </c>
      <c r="P166" s="106" t="s">
        <v>866</v>
      </c>
      <c r="Q166" s="106" t="s">
        <v>1407</v>
      </c>
      <c r="R166" s="106" t="s">
        <v>71</v>
      </c>
      <c r="S166" s="83" t="str">
        <f t="shared" si="16"/>
        <v>21005A-CBS</v>
      </c>
      <c r="T166" s="83" t="str">
        <f t="shared" si="17"/>
        <v>Chicago Blue Stockings Archive MILB</v>
      </c>
      <c r="Y166" s="60">
        <f t="shared" si="18"/>
        <v>6</v>
      </c>
      <c r="Z166" s="49">
        <f t="shared" si="19"/>
        <v>145</v>
      </c>
      <c r="AA166" s="60">
        <f t="shared" si="20"/>
        <v>6145</v>
      </c>
    </row>
    <row r="167" spans="1:27" ht="15.75" hidden="1" thickBot="1">
      <c r="A167" s="83" t="str">
        <f t="shared" si="14"/>
        <v>21005A-CHOivory-navy</v>
      </c>
      <c r="B167" s="83" t="str">
        <f t="shared" si="15"/>
        <v>06-146-70</v>
      </c>
      <c r="C167" s="106" t="s">
        <v>1408</v>
      </c>
      <c r="D167" s="106" t="s">
        <v>1409</v>
      </c>
      <c r="E167" s="106" t="s">
        <v>788</v>
      </c>
      <c r="F167" s="107">
        <v>0</v>
      </c>
      <c r="G167" s="106" t="s">
        <v>1410</v>
      </c>
      <c r="H167" s="106" t="s">
        <v>117</v>
      </c>
      <c r="I167" s="106" t="s">
        <v>848</v>
      </c>
      <c r="J167" s="106" t="s">
        <v>327</v>
      </c>
      <c r="K167" s="106" t="s">
        <v>382</v>
      </c>
      <c r="L167" s="106" t="s">
        <v>884</v>
      </c>
      <c r="M167" s="106" t="s">
        <v>388</v>
      </c>
      <c r="N167" s="106" t="s">
        <v>44</v>
      </c>
      <c r="O167" s="106" t="s">
        <v>386</v>
      </c>
      <c r="P167" s="106" t="s">
        <v>866</v>
      </c>
      <c r="Q167" s="106" t="s">
        <v>1411</v>
      </c>
      <c r="R167" s="106" t="s">
        <v>57</v>
      </c>
      <c r="S167" s="83" t="str">
        <f t="shared" si="16"/>
        <v>21005A-CHO</v>
      </c>
      <c r="T167" s="83" t="str">
        <f t="shared" si="17"/>
        <v>Chicago Orphans Archive MILB</v>
      </c>
      <c r="Y167" s="60">
        <f t="shared" si="18"/>
        <v>6</v>
      </c>
      <c r="Z167" s="49">
        <f t="shared" si="19"/>
        <v>146</v>
      </c>
      <c r="AA167" s="60">
        <f t="shared" si="20"/>
        <v>6146</v>
      </c>
    </row>
    <row r="168" spans="1:27" ht="15.75" hidden="1" thickBot="1">
      <c r="A168" s="83" t="str">
        <f t="shared" si="14"/>
        <v>21005A-CSPivory-red</v>
      </c>
      <c r="B168" s="83" t="str">
        <f t="shared" si="15"/>
        <v>06-147-45</v>
      </c>
      <c r="C168" s="106" t="s">
        <v>1412</v>
      </c>
      <c r="D168" s="106" t="s">
        <v>1413</v>
      </c>
      <c r="E168" s="106" t="s">
        <v>788</v>
      </c>
      <c r="F168" s="107">
        <v>0</v>
      </c>
      <c r="G168" s="106" t="s">
        <v>1414</v>
      </c>
      <c r="H168" s="106" t="s">
        <v>111</v>
      </c>
      <c r="I168" s="106" t="s">
        <v>848</v>
      </c>
      <c r="J168" s="106" t="s">
        <v>327</v>
      </c>
      <c r="K168" s="106" t="s">
        <v>382</v>
      </c>
      <c r="L168" s="106" t="s">
        <v>884</v>
      </c>
      <c r="M168" s="106" t="s">
        <v>388</v>
      </c>
      <c r="N168" s="106" t="s">
        <v>44</v>
      </c>
      <c r="O168" s="106" t="s">
        <v>386</v>
      </c>
      <c r="P168" s="106" t="s">
        <v>866</v>
      </c>
      <c r="Q168" s="106" t="s">
        <v>1415</v>
      </c>
      <c r="R168" s="106" t="s">
        <v>57</v>
      </c>
      <c r="S168" s="83" t="str">
        <f t="shared" si="16"/>
        <v>21005A-CSP</v>
      </c>
      <c r="T168" s="83" t="str">
        <f t="shared" si="17"/>
        <v>Cleveland Spiders Archive MILB</v>
      </c>
      <c r="Y168" s="60">
        <f t="shared" si="18"/>
        <v>6</v>
      </c>
      <c r="Z168" s="49">
        <f t="shared" si="19"/>
        <v>147</v>
      </c>
      <c r="AA168" s="60">
        <f t="shared" si="20"/>
        <v>6147</v>
      </c>
    </row>
    <row r="169" spans="1:27" ht="15.75" hidden="1" thickBot="1">
      <c r="A169" s="83" t="str">
        <f t="shared" si="14"/>
        <v>21005A-CUGivory-black</v>
      </c>
      <c r="B169" s="83" t="str">
        <f t="shared" si="15"/>
        <v>06-148-48</v>
      </c>
      <c r="C169" s="106" t="s">
        <v>1416</v>
      </c>
      <c r="D169" s="106" t="s">
        <v>1417</v>
      </c>
      <c r="E169" s="106" t="s">
        <v>788</v>
      </c>
      <c r="F169" s="107">
        <v>0</v>
      </c>
      <c r="G169" s="106" t="s">
        <v>1418</v>
      </c>
      <c r="H169" s="106" t="s">
        <v>119</v>
      </c>
      <c r="I169" s="106" t="s">
        <v>848</v>
      </c>
      <c r="J169" s="106" t="s">
        <v>327</v>
      </c>
      <c r="K169" s="106" t="s">
        <v>382</v>
      </c>
      <c r="L169" s="106" t="s">
        <v>884</v>
      </c>
      <c r="M169" s="106" t="s">
        <v>388</v>
      </c>
      <c r="N169" s="106" t="s">
        <v>44</v>
      </c>
      <c r="O169" s="106" t="s">
        <v>386</v>
      </c>
      <c r="P169" s="106" t="s">
        <v>866</v>
      </c>
      <c r="Q169" s="106" t="s">
        <v>1419</v>
      </c>
      <c r="R169" s="106" t="s">
        <v>57</v>
      </c>
      <c r="S169" s="83" t="str">
        <f t="shared" si="16"/>
        <v>21005A-CUG</v>
      </c>
      <c r="T169" s="83" t="str">
        <f t="shared" si="17"/>
        <v>Chicago Union Giants Archive MILB</v>
      </c>
      <c r="Y169" s="60">
        <f t="shared" si="18"/>
        <v>6</v>
      </c>
      <c r="Z169" s="49">
        <f t="shared" si="19"/>
        <v>148</v>
      </c>
      <c r="AA169" s="60">
        <f t="shared" si="20"/>
        <v>6148</v>
      </c>
    </row>
    <row r="170" spans="1:27" ht="15.75" hidden="1" thickBot="1">
      <c r="A170" s="83" t="str">
        <f t="shared" si="14"/>
        <v>21005A-DTWivory-navy</v>
      </c>
      <c r="B170" s="83" t="str">
        <f t="shared" si="15"/>
        <v>06-149-70</v>
      </c>
      <c r="C170" s="106" t="s">
        <v>1420</v>
      </c>
      <c r="D170" s="106" t="s">
        <v>1421</v>
      </c>
      <c r="E170" s="106" t="s">
        <v>788</v>
      </c>
      <c r="F170" s="107">
        <v>0</v>
      </c>
      <c r="G170" s="106" t="s">
        <v>1422</v>
      </c>
      <c r="H170" s="106" t="s">
        <v>117</v>
      </c>
      <c r="I170" s="106" t="s">
        <v>848</v>
      </c>
      <c r="J170" s="106" t="s">
        <v>327</v>
      </c>
      <c r="K170" s="106" t="s">
        <v>382</v>
      </c>
      <c r="L170" s="106" t="s">
        <v>884</v>
      </c>
      <c r="M170" s="106" t="s">
        <v>388</v>
      </c>
      <c r="N170" s="106" t="s">
        <v>44</v>
      </c>
      <c r="O170" s="106" t="s">
        <v>386</v>
      </c>
      <c r="P170" s="106" t="s">
        <v>866</v>
      </c>
      <c r="Q170" s="106" t="s">
        <v>1411</v>
      </c>
      <c r="R170" s="106" t="s">
        <v>57</v>
      </c>
      <c r="S170" s="83" t="str">
        <f t="shared" si="16"/>
        <v>21005A-DTW</v>
      </c>
      <c r="T170" s="83" t="str">
        <f t="shared" si="17"/>
        <v>Detroit Wolverines Archive MILB</v>
      </c>
      <c r="Y170" s="60">
        <f t="shared" si="18"/>
        <v>6</v>
      </c>
      <c r="Z170" s="49">
        <f t="shared" si="19"/>
        <v>149</v>
      </c>
      <c r="AA170" s="60">
        <f t="shared" si="20"/>
        <v>6149</v>
      </c>
    </row>
    <row r="171" spans="1:27" ht="15.75" hidden="1" thickBot="1">
      <c r="A171" s="83" t="str">
        <f t="shared" si="14"/>
        <v>21005A-HOGgrey</v>
      </c>
      <c r="B171" s="83" t="str">
        <f t="shared" si="15"/>
        <v>06-150-01</v>
      </c>
      <c r="C171" s="106" t="s">
        <v>1423</v>
      </c>
      <c r="D171" s="106" t="s">
        <v>1424</v>
      </c>
      <c r="E171" s="106" t="s">
        <v>788</v>
      </c>
      <c r="F171" s="107">
        <v>0</v>
      </c>
      <c r="G171" s="106" t="s">
        <v>1425</v>
      </c>
      <c r="H171" s="106" t="s">
        <v>231</v>
      </c>
      <c r="I171" s="106" t="s">
        <v>848</v>
      </c>
      <c r="J171" s="106" t="s">
        <v>327</v>
      </c>
      <c r="K171" s="106" t="s">
        <v>382</v>
      </c>
      <c r="L171" s="106" t="s">
        <v>884</v>
      </c>
      <c r="M171" s="106" t="s">
        <v>388</v>
      </c>
      <c r="N171" s="106" t="s">
        <v>44</v>
      </c>
      <c r="O171" s="106" t="s">
        <v>386</v>
      </c>
      <c r="P171" s="106" t="s">
        <v>866</v>
      </c>
      <c r="Q171" s="106" t="s">
        <v>787</v>
      </c>
      <c r="R171" s="106" t="s">
        <v>83</v>
      </c>
      <c r="S171" s="83" t="str">
        <f t="shared" si="16"/>
        <v>21005A-HOG</v>
      </c>
      <c r="T171" s="83" t="str">
        <f t="shared" si="17"/>
        <v>Homestead Grays Archive NL</v>
      </c>
      <c r="Y171" s="60">
        <f t="shared" si="18"/>
        <v>6</v>
      </c>
      <c r="Z171" s="49">
        <f t="shared" si="19"/>
        <v>150</v>
      </c>
      <c r="AA171" s="60">
        <f t="shared" si="20"/>
        <v>6150</v>
      </c>
    </row>
    <row r="172" spans="1:27" ht="15.75" hidden="1" thickBot="1">
      <c r="A172" s="83" t="str">
        <f t="shared" si="14"/>
        <v>21005A-KCMred</v>
      </c>
      <c r="B172" s="83" t="str">
        <f t="shared" si="15"/>
        <v>06-151-18</v>
      </c>
      <c r="C172" s="106" t="s">
        <v>1426</v>
      </c>
      <c r="D172" s="106" t="s">
        <v>1427</v>
      </c>
      <c r="E172" s="106" t="s">
        <v>788</v>
      </c>
      <c r="F172" s="107">
        <v>0</v>
      </c>
      <c r="G172" s="106" t="s">
        <v>1428</v>
      </c>
      <c r="H172" s="106" t="s">
        <v>78</v>
      </c>
      <c r="I172" s="106" t="s">
        <v>848</v>
      </c>
      <c r="J172" s="106" t="s">
        <v>327</v>
      </c>
      <c r="K172" s="106" t="s">
        <v>382</v>
      </c>
      <c r="L172" s="106" t="s">
        <v>884</v>
      </c>
      <c r="M172" s="106" t="s">
        <v>388</v>
      </c>
      <c r="N172" s="106" t="s">
        <v>44</v>
      </c>
      <c r="O172" s="106" t="s">
        <v>386</v>
      </c>
      <c r="P172" s="106" t="s">
        <v>866</v>
      </c>
      <c r="Q172" s="106" t="s">
        <v>822</v>
      </c>
      <c r="R172" s="106" t="s">
        <v>78</v>
      </c>
      <c r="S172" s="83" t="str">
        <f t="shared" si="16"/>
        <v>21005A-KCM</v>
      </c>
      <c r="T172" s="83" t="str">
        <f t="shared" si="17"/>
        <v>Kansas City Monarchs Archive NL</v>
      </c>
      <c r="Y172" s="60">
        <f t="shared" si="18"/>
        <v>6</v>
      </c>
      <c r="Z172" s="49">
        <f t="shared" si="19"/>
        <v>151</v>
      </c>
      <c r="AA172" s="60">
        <f t="shared" si="20"/>
        <v>6151</v>
      </c>
    </row>
    <row r="173" spans="1:27" ht="15.75" hidden="1" thickBot="1">
      <c r="A173" s="83" t="str">
        <f t="shared" si="14"/>
        <v>21005A-KCPivory-navy</v>
      </c>
      <c r="B173" s="83" t="str">
        <f t="shared" si="15"/>
        <v>06-152-70</v>
      </c>
      <c r="C173" s="106" t="s">
        <v>1429</v>
      </c>
      <c r="D173" s="106" t="s">
        <v>1430</v>
      </c>
      <c r="E173" s="106" t="s">
        <v>788</v>
      </c>
      <c r="F173" s="107">
        <v>0</v>
      </c>
      <c r="G173" s="106" t="s">
        <v>1431</v>
      </c>
      <c r="H173" s="106" t="s">
        <v>117</v>
      </c>
      <c r="I173" s="106" t="s">
        <v>848</v>
      </c>
      <c r="J173" s="106" t="s">
        <v>327</v>
      </c>
      <c r="K173" s="106" t="s">
        <v>382</v>
      </c>
      <c r="L173" s="106" t="s">
        <v>884</v>
      </c>
      <c r="M173" s="106" t="s">
        <v>388</v>
      </c>
      <c r="N173" s="106" t="s">
        <v>44</v>
      </c>
      <c r="O173" s="106" t="s">
        <v>386</v>
      </c>
      <c r="P173" s="106" t="s">
        <v>866</v>
      </c>
      <c r="Q173" s="106" t="s">
        <v>1411</v>
      </c>
      <c r="R173" s="106" t="s">
        <v>57</v>
      </c>
      <c r="S173" s="83" t="str">
        <f t="shared" si="16"/>
        <v>21005A-KCP</v>
      </c>
      <c r="T173" s="83" t="str">
        <f t="shared" si="17"/>
        <v>Kansas City Packers Archive MILB</v>
      </c>
      <c r="Y173" s="60">
        <f t="shared" si="18"/>
        <v>6</v>
      </c>
      <c r="Z173" s="49">
        <f t="shared" si="19"/>
        <v>152</v>
      </c>
      <c r="AA173" s="60">
        <f t="shared" si="20"/>
        <v>6152</v>
      </c>
    </row>
    <row r="174" spans="1:27" ht="15.75" hidden="1" thickBot="1">
      <c r="A174" s="83" t="str">
        <f t="shared" si="14"/>
        <v>21005A-LCOnavy-red</v>
      </c>
      <c r="B174" s="83" t="str">
        <f t="shared" si="15"/>
        <v>06-153-16</v>
      </c>
      <c r="C174" s="106" t="s">
        <v>1432</v>
      </c>
      <c r="D174" s="106" t="s">
        <v>1433</v>
      </c>
      <c r="E174" s="106" t="s">
        <v>788</v>
      </c>
      <c r="F174" s="107">
        <v>0</v>
      </c>
      <c r="G174" s="106" t="s">
        <v>1434</v>
      </c>
      <c r="H174" s="106" t="s">
        <v>55</v>
      </c>
      <c r="I174" s="106" t="s">
        <v>848</v>
      </c>
      <c r="J174" s="106" t="s">
        <v>327</v>
      </c>
      <c r="K174" s="106" t="s">
        <v>382</v>
      </c>
      <c r="L174" s="106" t="s">
        <v>884</v>
      </c>
      <c r="M174" s="106" t="s">
        <v>388</v>
      </c>
      <c r="N174" s="106" t="s">
        <v>44</v>
      </c>
      <c r="O174" s="106" t="s">
        <v>386</v>
      </c>
      <c r="P174" s="106" t="s">
        <v>866</v>
      </c>
      <c r="Q174" s="106" t="s">
        <v>1435</v>
      </c>
      <c r="R174" s="106" t="s">
        <v>71</v>
      </c>
      <c r="S174" s="83" t="str">
        <f t="shared" si="16"/>
        <v>21005A-LCO</v>
      </c>
      <c r="T174" s="83" t="str">
        <f t="shared" si="17"/>
        <v>Louisville Colonels Archive MILB</v>
      </c>
      <c r="Y174" s="60">
        <f t="shared" si="18"/>
        <v>6</v>
      </c>
      <c r="Z174" s="49">
        <f t="shared" si="19"/>
        <v>153</v>
      </c>
      <c r="AA174" s="60">
        <f t="shared" si="20"/>
        <v>6153</v>
      </c>
    </row>
    <row r="175" spans="1:27" ht="15.75" hidden="1" thickBot="1">
      <c r="A175" s="83" t="str">
        <f t="shared" si="14"/>
        <v>21005A-NYCnavy</v>
      </c>
      <c r="B175" s="83" t="str">
        <f t="shared" si="15"/>
        <v>06-154-16</v>
      </c>
      <c r="C175" s="106" t="s">
        <v>1436</v>
      </c>
      <c r="D175" s="106" t="s">
        <v>1437</v>
      </c>
      <c r="E175" s="106" t="s">
        <v>788</v>
      </c>
      <c r="F175" s="107">
        <v>0</v>
      </c>
      <c r="G175" s="106" t="s">
        <v>1438</v>
      </c>
      <c r="H175" s="106" t="s">
        <v>55</v>
      </c>
      <c r="I175" s="106" t="s">
        <v>848</v>
      </c>
      <c r="J175" s="106" t="s">
        <v>327</v>
      </c>
      <c r="K175" s="106" t="s">
        <v>382</v>
      </c>
      <c r="L175" s="106" t="s">
        <v>884</v>
      </c>
      <c r="M175" s="106" t="s">
        <v>388</v>
      </c>
      <c r="N175" s="106" t="s">
        <v>44</v>
      </c>
      <c r="O175" s="106" t="s">
        <v>386</v>
      </c>
      <c r="P175" s="106" t="s">
        <v>866</v>
      </c>
      <c r="Q175" s="106" t="s">
        <v>818</v>
      </c>
      <c r="R175" s="106" t="s">
        <v>71</v>
      </c>
      <c r="S175" s="83" t="str">
        <f t="shared" si="16"/>
        <v>21005A-NYC</v>
      </c>
      <c r="T175" s="83" t="str">
        <f t="shared" si="17"/>
        <v>New York Cubans Archive NL</v>
      </c>
      <c r="Y175" s="60">
        <f t="shared" si="18"/>
        <v>6</v>
      </c>
      <c r="Z175" s="49">
        <f t="shared" si="19"/>
        <v>154</v>
      </c>
      <c r="AA175" s="60">
        <f t="shared" si="20"/>
        <v>6154</v>
      </c>
    </row>
    <row r="176" spans="1:27" ht="15.75" hidden="1" thickBot="1">
      <c r="A176" s="83" t="str">
        <f t="shared" si="14"/>
        <v>21005A-NYKNblack</v>
      </c>
      <c r="B176" s="83" t="str">
        <f t="shared" si="15"/>
        <v>06-155-09</v>
      </c>
      <c r="C176" s="106" t="s">
        <v>1439</v>
      </c>
      <c r="D176" s="106" t="s">
        <v>1440</v>
      </c>
      <c r="E176" s="106" t="s">
        <v>788</v>
      </c>
      <c r="F176" s="107">
        <v>0</v>
      </c>
      <c r="G176" s="106" t="s">
        <v>1441</v>
      </c>
      <c r="H176" s="106" t="s">
        <v>53</v>
      </c>
      <c r="I176" s="106" t="s">
        <v>848</v>
      </c>
      <c r="J176" s="106" t="s">
        <v>327</v>
      </c>
      <c r="K176" s="106" t="s">
        <v>382</v>
      </c>
      <c r="L176" s="106" t="s">
        <v>884</v>
      </c>
      <c r="M176" s="106" t="s">
        <v>388</v>
      </c>
      <c r="N176" s="106" t="s">
        <v>44</v>
      </c>
      <c r="O176" s="106" t="s">
        <v>386</v>
      </c>
      <c r="P176" s="106" t="s">
        <v>866</v>
      </c>
      <c r="Q176" s="106" t="s">
        <v>819</v>
      </c>
      <c r="R176" s="106" t="s">
        <v>53</v>
      </c>
      <c r="S176" s="83" t="str">
        <f t="shared" si="16"/>
        <v>21005A-NYKN</v>
      </c>
      <c r="T176" s="83" t="str">
        <f t="shared" si="17"/>
        <v>New York Knickerbocker Archive MILB</v>
      </c>
      <c r="Y176" s="60">
        <f t="shared" si="18"/>
        <v>6</v>
      </c>
      <c r="Z176" s="49">
        <f t="shared" si="19"/>
        <v>155</v>
      </c>
      <c r="AA176" s="60">
        <f t="shared" si="20"/>
        <v>6155</v>
      </c>
    </row>
    <row r="177" spans="1:27" ht="15.75" hidden="1" thickBot="1">
      <c r="A177" s="83" t="str">
        <f t="shared" si="14"/>
        <v>21005A-SAFnavy</v>
      </c>
      <c r="B177" s="83" t="str">
        <f t="shared" si="15"/>
        <v>06-156-16</v>
      </c>
      <c r="C177" s="106" t="s">
        <v>1442</v>
      </c>
      <c r="D177" s="106" t="s">
        <v>1443</v>
      </c>
      <c r="E177" s="106" t="s">
        <v>788</v>
      </c>
      <c r="F177" s="107">
        <v>0</v>
      </c>
      <c r="G177" s="106" t="s">
        <v>1444</v>
      </c>
      <c r="H177" s="106" t="s">
        <v>55</v>
      </c>
      <c r="I177" s="106" t="s">
        <v>848</v>
      </c>
      <c r="J177" s="106" t="s">
        <v>327</v>
      </c>
      <c r="K177" s="106" t="s">
        <v>382</v>
      </c>
      <c r="L177" s="106" t="s">
        <v>884</v>
      </c>
      <c r="M177" s="106" t="s">
        <v>388</v>
      </c>
      <c r="N177" s="106" t="s">
        <v>44</v>
      </c>
      <c r="O177" s="106" t="s">
        <v>386</v>
      </c>
      <c r="P177" s="106" t="s">
        <v>866</v>
      </c>
      <c r="Q177" s="106" t="s">
        <v>818</v>
      </c>
      <c r="R177" s="106" t="s">
        <v>71</v>
      </c>
      <c r="S177" s="83" t="str">
        <f t="shared" si="16"/>
        <v>21005A-SAF</v>
      </c>
      <c r="T177" s="83" t="str">
        <f t="shared" si="17"/>
        <v>San Francisco Seals Archive MILB</v>
      </c>
      <c r="Y177" s="60">
        <f t="shared" si="18"/>
        <v>6</v>
      </c>
      <c r="Z177" s="49">
        <f t="shared" si="19"/>
        <v>156</v>
      </c>
      <c r="AA177" s="60">
        <f t="shared" si="20"/>
        <v>6156</v>
      </c>
    </row>
    <row r="178" spans="1:27" ht="15.75" hidden="1" thickBot="1">
      <c r="A178" s="83" t="str">
        <f t="shared" si="14"/>
        <v>21005A-SERnavy</v>
      </c>
      <c r="B178" s="83" t="str">
        <f t="shared" si="15"/>
        <v>06-157-16</v>
      </c>
      <c r="C178" s="106" t="s">
        <v>1445</v>
      </c>
      <c r="D178" s="106" t="s">
        <v>1446</v>
      </c>
      <c r="E178" s="106" t="s">
        <v>788</v>
      </c>
      <c r="F178" s="107">
        <v>0</v>
      </c>
      <c r="G178" s="106" t="s">
        <v>1447</v>
      </c>
      <c r="H178" s="106" t="s">
        <v>55</v>
      </c>
      <c r="I178" s="106" t="s">
        <v>848</v>
      </c>
      <c r="J178" s="106" t="s">
        <v>327</v>
      </c>
      <c r="K178" s="106" t="s">
        <v>382</v>
      </c>
      <c r="L178" s="106" t="s">
        <v>884</v>
      </c>
      <c r="M178" s="106" t="s">
        <v>388</v>
      </c>
      <c r="N178" s="106" t="s">
        <v>44</v>
      </c>
      <c r="O178" s="106" t="s">
        <v>386</v>
      </c>
      <c r="P178" s="106" t="s">
        <v>866</v>
      </c>
      <c r="Q178" s="106" t="s">
        <v>818</v>
      </c>
      <c r="R178" s="106" t="s">
        <v>71</v>
      </c>
      <c r="S178" s="83" t="str">
        <f t="shared" si="16"/>
        <v>21005A-SER</v>
      </c>
      <c r="T178" s="83" t="str">
        <f t="shared" si="17"/>
        <v>Seattle Rainers Archive MILB</v>
      </c>
      <c r="Y178" s="60">
        <f t="shared" si="18"/>
        <v>6</v>
      </c>
      <c r="Z178" s="49">
        <f t="shared" si="19"/>
        <v>157</v>
      </c>
      <c r="AA178" s="60">
        <f t="shared" si="20"/>
        <v>6157</v>
      </c>
    </row>
    <row r="179" spans="1:27" ht="15.75" hidden="1" thickBot="1">
      <c r="A179" s="83" t="str">
        <f t="shared" si="14"/>
        <v>21005A-STEnavy</v>
      </c>
      <c r="B179" s="83" t="str">
        <f t="shared" si="15"/>
        <v>06-158-16</v>
      </c>
      <c r="C179" s="106" t="s">
        <v>1448</v>
      </c>
      <c r="D179" s="106" t="s">
        <v>1449</v>
      </c>
      <c r="E179" s="106" t="s">
        <v>788</v>
      </c>
      <c r="F179" s="107">
        <v>0</v>
      </c>
      <c r="G179" s="106" t="s">
        <v>1450</v>
      </c>
      <c r="H179" s="106" t="s">
        <v>55</v>
      </c>
      <c r="I179" s="106" t="s">
        <v>848</v>
      </c>
      <c r="J179" s="106" t="s">
        <v>327</v>
      </c>
      <c r="K179" s="106" t="s">
        <v>382</v>
      </c>
      <c r="L179" s="106" t="s">
        <v>884</v>
      </c>
      <c r="M179" s="106" t="s">
        <v>388</v>
      </c>
      <c r="N179" s="106" t="s">
        <v>44</v>
      </c>
      <c r="O179" s="106" t="s">
        <v>386</v>
      </c>
      <c r="P179" s="106" t="s">
        <v>866</v>
      </c>
      <c r="Q179" s="106" t="s">
        <v>818</v>
      </c>
      <c r="R179" s="106" t="s">
        <v>71</v>
      </c>
      <c r="S179" s="83" t="str">
        <f t="shared" si="16"/>
        <v>21005A-STE</v>
      </c>
      <c r="T179" s="83" t="str">
        <f t="shared" si="17"/>
        <v>Saint Louis Terriers Archive MILB</v>
      </c>
      <c r="Y179" s="60">
        <f t="shared" si="18"/>
        <v>6</v>
      </c>
      <c r="Z179" s="49">
        <f t="shared" si="19"/>
        <v>158</v>
      </c>
      <c r="AA179" s="60">
        <f t="shared" si="20"/>
        <v>6158</v>
      </c>
    </row>
    <row r="180" spans="1:27" ht="15.75" hidden="1" thickBot="1">
      <c r="A180" s="83" t="str">
        <f t="shared" si="14"/>
        <v>21005A-WHAivory-navy</v>
      </c>
      <c r="B180" s="83" t="str">
        <f t="shared" si="15"/>
        <v>06-159-70</v>
      </c>
      <c r="C180" s="106" t="s">
        <v>1451</v>
      </c>
      <c r="D180" s="106" t="s">
        <v>1452</v>
      </c>
      <c r="E180" s="106" t="s">
        <v>788</v>
      </c>
      <c r="F180" s="107">
        <v>0</v>
      </c>
      <c r="G180" s="106" t="s">
        <v>1453</v>
      </c>
      <c r="H180" s="106" t="s">
        <v>117</v>
      </c>
      <c r="I180" s="106" t="s">
        <v>848</v>
      </c>
      <c r="J180" s="106" t="s">
        <v>327</v>
      </c>
      <c r="K180" s="106" t="s">
        <v>382</v>
      </c>
      <c r="L180" s="106" t="s">
        <v>884</v>
      </c>
      <c r="M180" s="106" t="s">
        <v>388</v>
      </c>
      <c r="N180" s="106" t="s">
        <v>44</v>
      </c>
      <c r="O180" s="106" t="s">
        <v>386</v>
      </c>
      <c r="P180" s="106" t="s">
        <v>866</v>
      </c>
      <c r="Q180" s="106" t="s">
        <v>1411</v>
      </c>
      <c r="R180" s="106" t="s">
        <v>57</v>
      </c>
      <c r="S180" s="83" t="str">
        <f t="shared" si="16"/>
        <v>21005A-WHA</v>
      </c>
      <c r="T180" s="83" t="str">
        <f t="shared" si="17"/>
        <v>Chicago Whales Archive MILB</v>
      </c>
      <c r="Y180" s="60">
        <f t="shared" si="18"/>
        <v>6</v>
      </c>
      <c r="Z180" s="49">
        <f t="shared" si="19"/>
        <v>159</v>
      </c>
      <c r="AA180" s="60">
        <f t="shared" si="20"/>
        <v>6159</v>
      </c>
    </row>
    <row r="181" spans="1:27" ht="15.75" hidden="1" thickBot="1">
      <c r="A181" s="83" t="str">
        <f t="shared" si="14"/>
        <v>21005A-YOGblack</v>
      </c>
      <c r="B181" s="83" t="str">
        <f t="shared" si="15"/>
        <v>06-160-09</v>
      </c>
      <c r="C181" s="106" t="s">
        <v>1454</v>
      </c>
      <c r="D181" s="106" t="s">
        <v>1455</v>
      </c>
      <c r="E181" s="106" t="s">
        <v>788</v>
      </c>
      <c r="F181" s="107">
        <v>0</v>
      </c>
      <c r="G181" s="106" t="s">
        <v>1456</v>
      </c>
      <c r="H181" s="106" t="s">
        <v>53</v>
      </c>
      <c r="I181" s="106" t="s">
        <v>848</v>
      </c>
      <c r="J181" s="106" t="s">
        <v>327</v>
      </c>
      <c r="K181" s="106" t="s">
        <v>382</v>
      </c>
      <c r="L181" s="106" t="s">
        <v>884</v>
      </c>
      <c r="M181" s="106" t="s">
        <v>388</v>
      </c>
      <c r="N181" s="106" t="s">
        <v>44</v>
      </c>
      <c r="O181" s="106" t="s">
        <v>386</v>
      </c>
      <c r="P181" s="106" t="s">
        <v>866</v>
      </c>
      <c r="Q181" s="106" t="s">
        <v>819</v>
      </c>
      <c r="R181" s="106" t="s">
        <v>53</v>
      </c>
      <c r="S181" s="83" t="str">
        <f t="shared" si="16"/>
        <v>21005A-YOG</v>
      </c>
      <c r="T181" s="83" t="str">
        <f t="shared" si="17"/>
        <v>Yomiuri Giants Archive NPL</v>
      </c>
      <c r="Y181" s="60">
        <f t="shared" si="18"/>
        <v>6</v>
      </c>
      <c r="Z181" s="49">
        <f t="shared" si="19"/>
        <v>160</v>
      </c>
      <c r="AA181" s="60">
        <f t="shared" si="20"/>
        <v>6160</v>
      </c>
    </row>
    <row r="182" spans="1:27" ht="15.75" hidden="1" thickBot="1">
      <c r="A182" s="83" t="str">
        <f t="shared" si="14"/>
        <v>21006A-COAmar</v>
      </c>
      <c r="B182" s="83" t="str">
        <f t="shared" si="15"/>
        <v>06-161-12</v>
      </c>
      <c r="C182" s="106" t="s">
        <v>1457</v>
      </c>
      <c r="D182" s="106" t="s">
        <v>1458</v>
      </c>
      <c r="E182" s="106" t="s">
        <v>788</v>
      </c>
      <c r="F182" s="107">
        <v>0</v>
      </c>
      <c r="G182" s="106" t="s">
        <v>1459</v>
      </c>
      <c r="H182" s="106" t="s">
        <v>121</v>
      </c>
      <c r="I182" s="106" t="s">
        <v>888</v>
      </c>
      <c r="J182" s="106" t="s">
        <v>792</v>
      </c>
      <c r="K182" s="106" t="s">
        <v>382</v>
      </c>
      <c r="L182" s="106" t="s">
        <v>884</v>
      </c>
      <c r="M182" s="106" t="s">
        <v>388</v>
      </c>
      <c r="N182" s="106" t="s">
        <v>44</v>
      </c>
      <c r="O182" s="106" t="s">
        <v>541</v>
      </c>
      <c r="P182" s="106" t="s">
        <v>866</v>
      </c>
      <c r="Q182" s="106" t="s">
        <v>846</v>
      </c>
      <c r="R182" s="106" t="s">
        <v>121</v>
      </c>
      <c r="S182" s="83" t="str">
        <f t="shared" si="16"/>
        <v>21006A-COA</v>
      </c>
      <c r="T182" s="83" t="str">
        <f t="shared" si="17"/>
        <v>Colorado Avalanche Archive 400 NHL</v>
      </c>
      <c r="Y182" s="60">
        <f t="shared" si="18"/>
        <v>6</v>
      </c>
      <c r="Z182" s="49">
        <f t="shared" si="19"/>
        <v>161</v>
      </c>
      <c r="AA182" s="60">
        <f t="shared" si="20"/>
        <v>6161</v>
      </c>
    </row>
    <row r="183" spans="1:27" ht="15.75" hidden="1" thickBot="1">
      <c r="A183" s="83" t="str">
        <f t="shared" si="14"/>
        <v>21006A-HOGgrey</v>
      </c>
      <c r="B183" s="83" t="str">
        <f t="shared" si="15"/>
        <v>06-162-01</v>
      </c>
      <c r="C183" s="106" t="s">
        <v>1460</v>
      </c>
      <c r="D183" s="106" t="s">
        <v>1461</v>
      </c>
      <c r="E183" s="106" t="s">
        <v>788</v>
      </c>
      <c r="F183" s="107">
        <v>0</v>
      </c>
      <c r="G183" s="106" t="s">
        <v>1462</v>
      </c>
      <c r="H183" s="106" t="s">
        <v>231</v>
      </c>
      <c r="I183" s="106" t="s">
        <v>1463</v>
      </c>
      <c r="J183" s="106" t="s">
        <v>792</v>
      </c>
      <c r="K183" s="106" t="s">
        <v>382</v>
      </c>
      <c r="L183" s="106" t="s">
        <v>884</v>
      </c>
      <c r="M183" s="106" t="s">
        <v>388</v>
      </c>
      <c r="N183" s="106" t="s">
        <v>44</v>
      </c>
      <c r="O183" s="106" t="s">
        <v>541</v>
      </c>
      <c r="P183" s="106" t="s">
        <v>866</v>
      </c>
      <c r="Q183" s="106" t="s">
        <v>787</v>
      </c>
      <c r="R183" s="106" t="s">
        <v>83</v>
      </c>
      <c r="S183" s="83" t="str">
        <f t="shared" si="16"/>
        <v>21006A-HOG</v>
      </c>
      <c r="T183" s="83" t="str">
        <f t="shared" si="17"/>
        <v>Homestead Grays Archive 400 NL</v>
      </c>
      <c r="Y183" s="60">
        <f t="shared" si="18"/>
        <v>6</v>
      </c>
      <c r="Z183" s="49">
        <f t="shared" si="19"/>
        <v>162</v>
      </c>
      <c r="AA183" s="60">
        <f t="shared" si="20"/>
        <v>6162</v>
      </c>
    </row>
    <row r="184" spans="1:27" ht="15.75" hidden="1" thickBot="1">
      <c r="A184" s="83" t="str">
        <f t="shared" si="14"/>
        <v>21006A-LOSnavy</v>
      </c>
      <c r="B184" s="83" t="str">
        <f t="shared" si="15"/>
        <v>06-163-16</v>
      </c>
      <c r="C184" s="106" t="s">
        <v>1464</v>
      </c>
      <c r="D184" s="106" t="s">
        <v>1465</v>
      </c>
      <c r="E184" s="106" t="s">
        <v>788</v>
      </c>
      <c r="F184" s="107">
        <v>0</v>
      </c>
      <c r="G184" s="106" t="s">
        <v>1466</v>
      </c>
      <c r="H184" s="106" t="s">
        <v>55</v>
      </c>
      <c r="I184" s="106" t="s">
        <v>888</v>
      </c>
      <c r="J184" s="106" t="s">
        <v>792</v>
      </c>
      <c r="K184" s="106" t="s">
        <v>382</v>
      </c>
      <c r="L184" s="106" t="s">
        <v>884</v>
      </c>
      <c r="M184" s="106" t="s">
        <v>388</v>
      </c>
      <c r="N184" s="106" t="s">
        <v>44</v>
      </c>
      <c r="O184" s="106" t="s">
        <v>541</v>
      </c>
      <c r="P184" s="106" t="s">
        <v>866</v>
      </c>
      <c r="Q184" s="106" t="s">
        <v>818</v>
      </c>
      <c r="R184" s="106" t="s">
        <v>71</v>
      </c>
      <c r="S184" s="83" t="str">
        <f t="shared" si="16"/>
        <v>21006A-LOS</v>
      </c>
      <c r="T184" s="83" t="str">
        <f t="shared" si="17"/>
        <v>Los Angeles Angels Archive 400 MILB</v>
      </c>
      <c r="Y184" s="60">
        <f t="shared" si="18"/>
        <v>6</v>
      </c>
      <c r="Z184" s="49">
        <f t="shared" si="19"/>
        <v>163</v>
      </c>
      <c r="AA184" s="60">
        <f t="shared" si="20"/>
        <v>6163</v>
      </c>
    </row>
    <row r="185" spans="1:27" ht="15.75" hidden="1" thickBot="1">
      <c r="A185" s="83" t="str">
        <f t="shared" si="14"/>
        <v>21006A-NBYblack</v>
      </c>
      <c r="B185" s="83" t="str">
        <f t="shared" si="15"/>
        <v>06-164-09</v>
      </c>
      <c r="C185" s="106" t="s">
        <v>1467</v>
      </c>
      <c r="D185" s="106" t="s">
        <v>1468</v>
      </c>
      <c r="E185" s="106" t="s">
        <v>788</v>
      </c>
      <c r="F185" s="107">
        <v>0</v>
      </c>
      <c r="G185" s="106" t="s">
        <v>1469</v>
      </c>
      <c r="H185" s="106" t="s">
        <v>53</v>
      </c>
      <c r="I185" s="106" t="s">
        <v>888</v>
      </c>
      <c r="J185" s="106" t="s">
        <v>792</v>
      </c>
      <c r="K185" s="106" t="s">
        <v>382</v>
      </c>
      <c r="L185" s="106" t="s">
        <v>884</v>
      </c>
      <c r="M185" s="106" t="s">
        <v>388</v>
      </c>
      <c r="N185" s="106" t="s">
        <v>44</v>
      </c>
      <c r="O185" s="106" t="s">
        <v>541</v>
      </c>
      <c r="P185" s="106" t="s">
        <v>866</v>
      </c>
      <c r="Q185" s="106" t="s">
        <v>819</v>
      </c>
      <c r="R185" s="106" t="s">
        <v>53</v>
      </c>
      <c r="S185" s="83" t="str">
        <f t="shared" si="16"/>
        <v>21006A-NBY</v>
      </c>
      <c r="T185" s="83" t="str">
        <f t="shared" si="17"/>
        <v>New York Black Yankees Archive 400 NL</v>
      </c>
      <c r="Y185" s="60">
        <f t="shared" si="18"/>
        <v>6</v>
      </c>
      <c r="Z185" s="49">
        <f t="shared" si="19"/>
        <v>164</v>
      </c>
      <c r="AA185" s="60">
        <f t="shared" si="20"/>
        <v>6164</v>
      </c>
    </row>
    <row r="186" spans="1:27" ht="15.75" hidden="1" thickBot="1">
      <c r="A186" s="83" t="str">
        <f t="shared" si="14"/>
        <v>21006A-NYCnavy</v>
      </c>
      <c r="B186" s="83" t="str">
        <f t="shared" si="15"/>
        <v>06-165-16</v>
      </c>
      <c r="C186" s="106" t="s">
        <v>1470</v>
      </c>
      <c r="D186" s="106" t="s">
        <v>1471</v>
      </c>
      <c r="E186" s="106" t="s">
        <v>788</v>
      </c>
      <c r="F186" s="107">
        <v>0</v>
      </c>
      <c r="G186" s="106" t="s">
        <v>1472</v>
      </c>
      <c r="H186" s="106" t="s">
        <v>55</v>
      </c>
      <c r="I186" s="106" t="s">
        <v>888</v>
      </c>
      <c r="J186" s="106" t="s">
        <v>792</v>
      </c>
      <c r="K186" s="106" t="s">
        <v>382</v>
      </c>
      <c r="L186" s="106" t="s">
        <v>884</v>
      </c>
      <c r="M186" s="106" t="s">
        <v>388</v>
      </c>
      <c r="N186" s="106" t="s">
        <v>44</v>
      </c>
      <c r="O186" s="106" t="s">
        <v>541</v>
      </c>
      <c r="P186" s="106" t="s">
        <v>866</v>
      </c>
      <c r="Q186" s="106" t="s">
        <v>818</v>
      </c>
      <c r="R186" s="106" t="s">
        <v>71</v>
      </c>
      <c r="S186" s="83" t="str">
        <f t="shared" si="16"/>
        <v>21006A-NYC</v>
      </c>
      <c r="T186" s="83" t="str">
        <f t="shared" si="17"/>
        <v>New York Cubans Archive 400 NL</v>
      </c>
      <c r="Y186" s="60">
        <f t="shared" si="18"/>
        <v>6</v>
      </c>
      <c r="Z186" s="49">
        <f t="shared" si="19"/>
        <v>165</v>
      </c>
      <c r="AA186" s="60">
        <f t="shared" si="20"/>
        <v>6165</v>
      </c>
    </row>
    <row r="187" spans="1:27" ht="15.75" hidden="1" thickBot="1">
      <c r="A187" s="83" t="str">
        <f t="shared" si="14"/>
        <v>21006A-SJSblte</v>
      </c>
      <c r="B187" s="83" t="str">
        <f t="shared" si="15"/>
        <v>06-166-62</v>
      </c>
      <c r="C187" s="106" t="s">
        <v>1473</v>
      </c>
      <c r="D187" s="106" t="s">
        <v>1474</v>
      </c>
      <c r="E187" s="106" t="s">
        <v>788</v>
      </c>
      <c r="F187" s="107">
        <v>0</v>
      </c>
      <c r="G187" s="106" t="s">
        <v>1475</v>
      </c>
      <c r="H187" s="106" t="s">
        <v>296</v>
      </c>
      <c r="I187" s="106" t="s">
        <v>888</v>
      </c>
      <c r="J187" s="106" t="s">
        <v>792</v>
      </c>
      <c r="K187" s="106" t="s">
        <v>382</v>
      </c>
      <c r="L187" s="106" t="s">
        <v>884</v>
      </c>
      <c r="M187" s="106" t="s">
        <v>388</v>
      </c>
      <c r="N187" s="106" t="s">
        <v>44</v>
      </c>
      <c r="O187" s="106" t="s">
        <v>541</v>
      </c>
      <c r="P187" s="106" t="s">
        <v>866</v>
      </c>
      <c r="Q187" s="106" t="s">
        <v>1476</v>
      </c>
      <c r="R187" s="106" t="s">
        <v>53</v>
      </c>
      <c r="S187" s="83" t="str">
        <f t="shared" si="16"/>
        <v>21006A-SJS</v>
      </c>
      <c r="T187" s="83" t="str">
        <f t="shared" si="17"/>
        <v>San Jose Sharks Archive 400 NHL</v>
      </c>
      <c r="Y187" s="60">
        <f t="shared" si="18"/>
        <v>6</v>
      </c>
      <c r="Z187" s="49">
        <f t="shared" si="19"/>
        <v>166</v>
      </c>
      <c r="AA187" s="60">
        <f t="shared" si="20"/>
        <v>6166</v>
      </c>
    </row>
    <row r="188" spans="1:27" ht="15.75" hidden="1" thickBot="1">
      <c r="A188" s="83" t="str">
        <f t="shared" si="14"/>
        <v>21006A-TMLroy</v>
      </c>
      <c r="B188" s="83" t="str">
        <f t="shared" si="15"/>
        <v>06-167-06</v>
      </c>
      <c r="C188" s="106" t="s">
        <v>1477</v>
      </c>
      <c r="D188" s="106" t="s">
        <v>1478</v>
      </c>
      <c r="E188" s="106" t="s">
        <v>788</v>
      </c>
      <c r="F188" s="107">
        <v>0</v>
      </c>
      <c r="G188" s="106" t="s">
        <v>1479</v>
      </c>
      <c r="H188" s="106" t="s">
        <v>71</v>
      </c>
      <c r="I188" s="106" t="s">
        <v>888</v>
      </c>
      <c r="J188" s="106" t="s">
        <v>792</v>
      </c>
      <c r="K188" s="106" t="s">
        <v>382</v>
      </c>
      <c r="L188" s="106" t="s">
        <v>884</v>
      </c>
      <c r="M188" s="106" t="s">
        <v>388</v>
      </c>
      <c r="N188" s="106" t="s">
        <v>44</v>
      </c>
      <c r="O188" s="106" t="s">
        <v>541</v>
      </c>
      <c r="P188" s="106" t="s">
        <v>866</v>
      </c>
      <c r="Q188" s="106" t="s">
        <v>917</v>
      </c>
      <c r="R188" s="106" t="s">
        <v>71</v>
      </c>
      <c r="S188" s="83" t="str">
        <f t="shared" si="16"/>
        <v>21006A-TML</v>
      </c>
      <c r="T188" s="83" t="str">
        <f t="shared" si="17"/>
        <v>Toronto Maple Leafs Archive 400 NHL</v>
      </c>
      <c r="Y188" s="60">
        <f t="shared" si="18"/>
        <v>6</v>
      </c>
      <c r="Z188" s="49">
        <f t="shared" si="19"/>
        <v>167</v>
      </c>
      <c r="AA188" s="60">
        <f t="shared" si="20"/>
        <v>6167</v>
      </c>
    </row>
    <row r="189" spans="1:27" ht="15.75" hidden="1" thickBot="1">
      <c r="A189" s="83" t="str">
        <f t="shared" si="14"/>
        <v>21006A-WPJroyal-red</v>
      </c>
      <c r="B189" s="83" t="str">
        <f t="shared" si="15"/>
        <v>06-168-21</v>
      </c>
      <c r="C189" s="106" t="s">
        <v>1480</v>
      </c>
      <c r="D189" s="106" t="s">
        <v>1481</v>
      </c>
      <c r="E189" s="106" t="s">
        <v>788</v>
      </c>
      <c r="F189" s="107">
        <v>0</v>
      </c>
      <c r="G189" s="106" t="s">
        <v>1482</v>
      </c>
      <c r="H189" s="106" t="s">
        <v>252</v>
      </c>
      <c r="I189" s="106" t="s">
        <v>888</v>
      </c>
      <c r="J189" s="106" t="s">
        <v>792</v>
      </c>
      <c r="K189" s="106" t="s">
        <v>382</v>
      </c>
      <c r="L189" s="106" t="s">
        <v>884</v>
      </c>
      <c r="M189" s="106" t="s">
        <v>388</v>
      </c>
      <c r="N189" s="106" t="s">
        <v>44</v>
      </c>
      <c r="O189" s="106" t="s">
        <v>541</v>
      </c>
      <c r="P189" s="106" t="s">
        <v>866</v>
      </c>
      <c r="Q189" s="106" t="s">
        <v>1483</v>
      </c>
      <c r="R189" s="106" t="s">
        <v>71</v>
      </c>
      <c r="S189" s="83" t="str">
        <f t="shared" si="16"/>
        <v>21006A-WPJ</v>
      </c>
      <c r="T189" s="83" t="str">
        <f t="shared" si="17"/>
        <v>Winnipeg Jets Archive 400 NHL</v>
      </c>
      <c r="Y189" s="60">
        <f t="shared" si="18"/>
        <v>6</v>
      </c>
      <c r="Z189" s="49">
        <f t="shared" si="19"/>
        <v>168</v>
      </c>
      <c r="AA189" s="60">
        <f t="shared" si="20"/>
        <v>6168</v>
      </c>
    </row>
    <row r="190" spans="1:27" ht="15.75" hidden="1" thickBot="1">
      <c r="A190" s="83" t="str">
        <f t="shared" si="14"/>
        <v>21007A-CAnavy</v>
      </c>
      <c r="B190" s="83" t="str">
        <f t="shared" si="15"/>
        <v>06-169-62</v>
      </c>
      <c r="C190" s="106" t="s">
        <v>1484</v>
      </c>
      <c r="D190" s="106" t="s">
        <v>1485</v>
      </c>
      <c r="E190" s="106" t="s">
        <v>788</v>
      </c>
      <c r="F190" s="107">
        <v>0</v>
      </c>
      <c r="G190" s="106" t="s">
        <v>1486</v>
      </c>
      <c r="H190" s="106" t="s">
        <v>681</v>
      </c>
      <c r="I190" s="106" t="s">
        <v>786</v>
      </c>
      <c r="J190" s="106" t="s">
        <v>356</v>
      </c>
      <c r="K190" s="106" t="s">
        <v>382</v>
      </c>
      <c r="L190" s="106" t="s">
        <v>880</v>
      </c>
      <c r="M190" s="106" t="s">
        <v>388</v>
      </c>
      <c r="N190" s="106" t="s">
        <v>43</v>
      </c>
      <c r="O190" s="106" t="s">
        <v>386</v>
      </c>
      <c r="P190" s="106" t="s">
        <v>866</v>
      </c>
      <c r="Q190" s="106" t="s">
        <v>818</v>
      </c>
      <c r="R190" s="106" t="s">
        <v>91</v>
      </c>
      <c r="S190" s="83" t="str">
        <f t="shared" si="16"/>
        <v>21007A-CA</v>
      </c>
      <c r="T190" s="83" t="str">
        <f t="shared" si="17"/>
        <v>California Surf Tri-Color</v>
      </c>
      <c r="Y190" s="60">
        <f t="shared" si="18"/>
        <v>6</v>
      </c>
      <c r="Z190" s="49">
        <f t="shared" si="19"/>
        <v>169</v>
      </c>
      <c r="AA190" s="60">
        <f t="shared" si="20"/>
        <v>6169</v>
      </c>
    </row>
    <row r="191" spans="1:27" ht="15.75" hidden="1" thickBot="1">
      <c r="A191" s="83" t="str">
        <f t="shared" si="14"/>
        <v>21007A-DAYTONAivory-black</v>
      </c>
      <c r="B191" s="83" t="str">
        <f t="shared" si="15"/>
        <v>06-170-53</v>
      </c>
      <c r="C191" s="106" t="s">
        <v>1487</v>
      </c>
      <c r="D191" s="106" t="s">
        <v>1488</v>
      </c>
      <c r="E191" s="106" t="s">
        <v>788</v>
      </c>
      <c r="F191" s="107">
        <v>0</v>
      </c>
      <c r="G191" s="106" t="s">
        <v>1489</v>
      </c>
      <c r="H191" s="106" t="s">
        <v>304</v>
      </c>
      <c r="I191" s="106" t="s">
        <v>786</v>
      </c>
      <c r="J191" s="106" t="s">
        <v>356</v>
      </c>
      <c r="K191" s="106" t="s">
        <v>382</v>
      </c>
      <c r="L191" s="106" t="s">
        <v>1358</v>
      </c>
      <c r="M191" s="106" t="s">
        <v>388</v>
      </c>
      <c r="N191" s="106" t="s">
        <v>43</v>
      </c>
      <c r="O191" s="106" t="s">
        <v>386</v>
      </c>
      <c r="P191" s="106" t="s">
        <v>866</v>
      </c>
      <c r="Q191" s="106" t="s">
        <v>1419</v>
      </c>
      <c r="R191" s="106" t="s">
        <v>53</v>
      </c>
      <c r="S191" s="83" t="str">
        <f t="shared" si="16"/>
        <v>21007A-DAYTONA</v>
      </c>
      <c r="T191" s="83" t="str">
        <f t="shared" si="17"/>
        <v>Daytona Tri-Color</v>
      </c>
      <c r="Y191" s="60">
        <f t="shared" si="18"/>
        <v>6</v>
      </c>
      <c r="Z191" s="49">
        <f t="shared" si="19"/>
        <v>170</v>
      </c>
      <c r="AA191" s="60">
        <f t="shared" si="20"/>
        <v>6170</v>
      </c>
    </row>
    <row r="192" spans="1:27" ht="15.75" hidden="1" thickBot="1">
      <c r="A192" s="83" t="str">
        <f t="shared" si="14"/>
        <v>21007A-NASAblue-royal</v>
      </c>
      <c r="B192" s="83" t="str">
        <f t="shared" si="15"/>
        <v>06-171-06</v>
      </c>
      <c r="C192" s="106" t="s">
        <v>1490</v>
      </c>
      <c r="D192" s="106" t="s">
        <v>1491</v>
      </c>
      <c r="E192" s="106" t="s">
        <v>788</v>
      </c>
      <c r="F192" s="107">
        <v>0</v>
      </c>
      <c r="G192" s="106" t="s">
        <v>1492</v>
      </c>
      <c r="H192" s="106" t="s">
        <v>249</v>
      </c>
      <c r="I192" s="106" t="s">
        <v>786</v>
      </c>
      <c r="J192" s="106" t="s">
        <v>356</v>
      </c>
      <c r="K192" s="106" t="s">
        <v>382</v>
      </c>
      <c r="L192" s="106" t="s">
        <v>873</v>
      </c>
      <c r="M192" s="106" t="s">
        <v>388</v>
      </c>
      <c r="N192" s="106" t="s">
        <v>43</v>
      </c>
      <c r="O192" s="106" t="s">
        <v>386</v>
      </c>
      <c r="P192" s="106" t="s">
        <v>866</v>
      </c>
      <c r="Q192" s="106" t="s">
        <v>1493</v>
      </c>
      <c r="R192" s="106" t="s">
        <v>71</v>
      </c>
      <c r="S192" s="83" t="str">
        <f t="shared" si="16"/>
        <v>21007A-NASA</v>
      </c>
      <c r="T192" s="83" t="str">
        <f t="shared" si="17"/>
        <v>Space with NASA Tri-Color</v>
      </c>
      <c r="Y192" s="60">
        <f t="shared" si="18"/>
        <v>6</v>
      </c>
      <c r="Z192" s="49">
        <f t="shared" si="19"/>
        <v>171</v>
      </c>
      <c r="AA192" s="60">
        <f t="shared" si="20"/>
        <v>6171</v>
      </c>
    </row>
    <row r="193" spans="1:27" ht="15.75" hidden="1" thickBot="1">
      <c r="A193" s="83" t="str">
        <f t="shared" si="14"/>
        <v>21010A-CORVETTEivory red</v>
      </c>
      <c r="B193" s="83" t="str">
        <f t="shared" si="15"/>
        <v>06-172-18</v>
      </c>
      <c r="C193" s="106" t="s">
        <v>1494</v>
      </c>
      <c r="D193" s="106" t="s">
        <v>1495</v>
      </c>
      <c r="E193" s="106" t="s">
        <v>788</v>
      </c>
      <c r="F193" s="107">
        <v>0</v>
      </c>
      <c r="G193" s="106" t="s">
        <v>1496</v>
      </c>
      <c r="H193" s="106" t="s">
        <v>179</v>
      </c>
      <c r="I193" s="106" t="s">
        <v>786</v>
      </c>
      <c r="J193" s="106" t="s">
        <v>356</v>
      </c>
      <c r="K193" s="106" t="s">
        <v>382</v>
      </c>
      <c r="L193" s="106" t="s">
        <v>1358</v>
      </c>
      <c r="M193" s="106" t="s">
        <v>388</v>
      </c>
      <c r="N193" s="106" t="s">
        <v>43</v>
      </c>
      <c r="O193" s="106" t="s">
        <v>386</v>
      </c>
      <c r="P193" s="106" t="s">
        <v>866</v>
      </c>
      <c r="Q193" s="106" t="s">
        <v>1497</v>
      </c>
      <c r="R193" s="106" t="s">
        <v>78</v>
      </c>
      <c r="S193" s="83" t="str">
        <f t="shared" si="16"/>
        <v>21010A-CORVETTE</v>
      </c>
      <c r="T193" s="83" t="str">
        <f t="shared" si="17"/>
        <v>Corvette VMoto Valin</v>
      </c>
      <c r="Y193" s="60">
        <f t="shared" si="18"/>
        <v>6</v>
      </c>
      <c r="Z193" s="49">
        <f t="shared" si="19"/>
        <v>172</v>
      </c>
      <c r="AA193" s="60">
        <f t="shared" si="20"/>
        <v>6172</v>
      </c>
    </row>
    <row r="194" spans="1:27" ht="15.75" hidden="1" thickBot="1">
      <c r="A194" s="83" t="str">
        <f t="shared" si="14"/>
        <v>21010A-TXWRLDcore</v>
      </c>
      <c r="B194" s="83" t="str">
        <f t="shared" si="15"/>
        <v>06-173-06</v>
      </c>
      <c r="C194" s="106" t="s">
        <v>1498</v>
      </c>
      <c r="D194" s="106" t="s">
        <v>1499</v>
      </c>
      <c r="E194" s="106" t="s">
        <v>788</v>
      </c>
      <c r="F194" s="107">
        <v>0</v>
      </c>
      <c r="G194" s="106" t="s">
        <v>1500</v>
      </c>
      <c r="H194" s="106" t="s">
        <v>71</v>
      </c>
      <c r="I194" s="106" t="s">
        <v>786</v>
      </c>
      <c r="J194" s="106" t="s">
        <v>356</v>
      </c>
      <c r="K194" s="106" t="s">
        <v>382</v>
      </c>
      <c r="L194" s="106" t="s">
        <v>880</v>
      </c>
      <c r="M194" s="106" t="s">
        <v>388</v>
      </c>
      <c r="N194" s="106" t="s">
        <v>43</v>
      </c>
      <c r="O194" s="106" t="s">
        <v>386</v>
      </c>
      <c r="P194" s="106" t="s">
        <v>866</v>
      </c>
      <c r="Q194" s="106" t="s">
        <v>1501</v>
      </c>
      <c r="R194" s="106" t="s">
        <v>71</v>
      </c>
      <c r="S194" s="83" t="str">
        <f t="shared" si="16"/>
        <v>21010A-TXWRLD</v>
      </c>
      <c r="T194" s="83" t="str">
        <f t="shared" si="17"/>
        <v>Texas World Speedway VMoto Valin</v>
      </c>
      <c r="Y194" s="60">
        <f t="shared" si="18"/>
        <v>6</v>
      </c>
      <c r="Z194" s="49">
        <f t="shared" si="19"/>
        <v>173</v>
      </c>
      <c r="AA194" s="60">
        <f t="shared" si="20"/>
        <v>6173</v>
      </c>
    </row>
    <row r="195" spans="1:27" ht="15.75" hidden="1" thickBot="1">
      <c r="A195" s="83" t="str">
        <f t="shared" ref="A195:A258" si="21">IF(G195&amp;Q195&lt;&gt;"",S195&amp;Q195,"")</f>
        <v>21012A-CAblack</v>
      </c>
      <c r="B195" s="83" t="str">
        <f t="shared" ref="B195:B258" si="22">IF(C195&lt;&gt;"",LEFT(C195,9),"")</f>
        <v>06-174-09</v>
      </c>
      <c r="C195" s="106" t="s">
        <v>1502</v>
      </c>
      <c r="D195" s="106" t="s">
        <v>1503</v>
      </c>
      <c r="E195" s="106" t="s">
        <v>791</v>
      </c>
      <c r="F195" s="107">
        <v>56</v>
      </c>
      <c r="G195" s="106" t="s">
        <v>1504</v>
      </c>
      <c r="H195" s="106" t="s">
        <v>53</v>
      </c>
      <c r="I195" s="106" t="s">
        <v>786</v>
      </c>
      <c r="J195" s="106" t="s">
        <v>325</v>
      </c>
      <c r="K195" s="106" t="s">
        <v>382</v>
      </c>
      <c r="L195" s="106" t="s">
        <v>880</v>
      </c>
      <c r="M195" s="106" t="s">
        <v>388</v>
      </c>
      <c r="N195" s="106" t="s">
        <v>43</v>
      </c>
      <c r="O195" s="106" t="s">
        <v>541</v>
      </c>
      <c r="P195" s="106" t="s">
        <v>866</v>
      </c>
      <c r="Q195" s="106" t="s">
        <v>819</v>
      </c>
      <c r="R195" s="106" t="s">
        <v>53</v>
      </c>
      <c r="S195" s="83" t="str">
        <f t="shared" ref="S195:S258" si="23">IF(G195&lt;&gt;"",IF(StyleSpaceSplit,IFERROR(IF(FIND(" ",G195)&gt;=1,MID(G195,1,FIND(" ",G195)-1),G195),G195),G195),"")</f>
        <v>21012A-CA</v>
      </c>
      <c r="T195" s="83" t="str">
        <f t="shared" ref="T195:T258" si="24">IF(A195&lt;&gt;"",IFERROR(IF(FIND(" ",G195)&gt;=1,MID(G195,FIND(" ",G195)+1,LEN(G195)),""),G195),"")</f>
        <v>California Twill Screen</v>
      </c>
      <c r="Y195" s="60">
        <f t="shared" ref="Y195:Y258" si="25">IFERROR(VALUE(MID($C195,1,2)),0)</f>
        <v>6</v>
      </c>
      <c r="Z195" s="49">
        <f t="shared" ref="Z195:Z258" si="26">IFERROR(VALUE(MID($C195,4,3)),0)</f>
        <v>174</v>
      </c>
      <c r="AA195" s="60">
        <f t="shared" ref="AA195:AA258" si="27">VALUE(RIGHT("00"&amp;Y195,2)&amp;RIGHT("000"&amp;Z195,3))</f>
        <v>6174</v>
      </c>
    </row>
    <row r="196" spans="1:27" ht="15.75" hidden="1" thickBot="1">
      <c r="A196" s="83" t="str">
        <f t="shared" si="21"/>
        <v>21012A-CAblack</v>
      </c>
      <c r="B196" s="83" t="str">
        <f t="shared" si="22"/>
        <v>06-174-09</v>
      </c>
      <c r="C196" s="106" t="s">
        <v>1505</v>
      </c>
      <c r="D196" s="106" t="s">
        <v>1503</v>
      </c>
      <c r="E196" s="106" t="s">
        <v>829</v>
      </c>
      <c r="F196" s="107">
        <v>60</v>
      </c>
      <c r="G196" s="106" t="s">
        <v>1504</v>
      </c>
      <c r="H196" s="106" t="s">
        <v>53</v>
      </c>
      <c r="I196" s="106" t="s">
        <v>786</v>
      </c>
      <c r="J196" s="106" t="s">
        <v>325</v>
      </c>
      <c r="K196" s="106" t="s">
        <v>382</v>
      </c>
      <c r="L196" s="106" t="s">
        <v>880</v>
      </c>
      <c r="M196" s="106" t="s">
        <v>388</v>
      </c>
      <c r="N196" s="106" t="s">
        <v>43</v>
      </c>
      <c r="O196" s="106" t="s">
        <v>541</v>
      </c>
      <c r="P196" s="106" t="s">
        <v>866</v>
      </c>
      <c r="Q196" s="106" t="s">
        <v>819</v>
      </c>
      <c r="R196" s="106" t="s">
        <v>53</v>
      </c>
      <c r="S196" s="83" t="str">
        <f t="shared" si="23"/>
        <v>21012A-CA</v>
      </c>
      <c r="T196" s="83" t="str">
        <f t="shared" si="24"/>
        <v>California Twill Screen</v>
      </c>
      <c r="Y196" s="60">
        <f t="shared" si="25"/>
        <v>6</v>
      </c>
      <c r="Z196" s="49">
        <f t="shared" si="26"/>
        <v>174</v>
      </c>
      <c r="AA196" s="60">
        <f t="shared" si="27"/>
        <v>6174</v>
      </c>
    </row>
    <row r="197" spans="1:27" ht="15.75" hidden="1" thickBot="1">
      <c r="A197" s="83" t="str">
        <f t="shared" si="21"/>
        <v>21012A-CALInavy</v>
      </c>
      <c r="B197" s="83" t="str">
        <f t="shared" si="22"/>
        <v>06-175-16</v>
      </c>
      <c r="C197" s="106" t="s">
        <v>1506</v>
      </c>
      <c r="D197" s="106" t="s">
        <v>1507</v>
      </c>
      <c r="E197" s="106" t="s">
        <v>791</v>
      </c>
      <c r="F197" s="107">
        <v>56</v>
      </c>
      <c r="G197" s="106" t="s">
        <v>1508</v>
      </c>
      <c r="H197" s="106" t="s">
        <v>55</v>
      </c>
      <c r="I197" s="106" t="s">
        <v>786</v>
      </c>
      <c r="J197" s="106" t="s">
        <v>325</v>
      </c>
      <c r="K197" s="106" t="s">
        <v>382</v>
      </c>
      <c r="L197" s="106" t="s">
        <v>880</v>
      </c>
      <c r="M197" s="106" t="s">
        <v>388</v>
      </c>
      <c r="N197" s="106" t="s">
        <v>43</v>
      </c>
      <c r="O197" s="106" t="s">
        <v>541</v>
      </c>
      <c r="P197" s="106" t="s">
        <v>866</v>
      </c>
      <c r="Q197" s="106" t="s">
        <v>818</v>
      </c>
      <c r="R197" s="106" t="s">
        <v>71</v>
      </c>
      <c r="S197" s="83" t="str">
        <f t="shared" si="23"/>
        <v>21012A-CALI</v>
      </c>
      <c r="T197" s="83" t="str">
        <f t="shared" si="24"/>
        <v>California Twill Screen</v>
      </c>
      <c r="Y197" s="60">
        <f t="shared" si="25"/>
        <v>6</v>
      </c>
      <c r="Z197" s="49">
        <f t="shared" si="26"/>
        <v>175</v>
      </c>
      <c r="AA197" s="60">
        <f t="shared" si="27"/>
        <v>6175</v>
      </c>
    </row>
    <row r="198" spans="1:27" ht="15.75" hidden="1" thickBot="1">
      <c r="A198" s="83" t="str">
        <f t="shared" si="21"/>
        <v>21012A-CALInavy</v>
      </c>
      <c r="B198" s="83" t="str">
        <f t="shared" si="22"/>
        <v>06-175-16</v>
      </c>
      <c r="C198" s="106" t="s">
        <v>1509</v>
      </c>
      <c r="D198" s="106" t="s">
        <v>1507</v>
      </c>
      <c r="E198" s="106" t="s">
        <v>829</v>
      </c>
      <c r="F198" s="107">
        <v>60</v>
      </c>
      <c r="G198" s="106" t="s">
        <v>1508</v>
      </c>
      <c r="H198" s="106" t="s">
        <v>55</v>
      </c>
      <c r="I198" s="106" t="s">
        <v>786</v>
      </c>
      <c r="J198" s="106" t="s">
        <v>325</v>
      </c>
      <c r="K198" s="106" t="s">
        <v>382</v>
      </c>
      <c r="L198" s="106" t="s">
        <v>880</v>
      </c>
      <c r="M198" s="106" t="s">
        <v>388</v>
      </c>
      <c r="N198" s="106" t="s">
        <v>43</v>
      </c>
      <c r="O198" s="106" t="s">
        <v>541</v>
      </c>
      <c r="P198" s="106" t="s">
        <v>866</v>
      </c>
      <c r="Q198" s="106" t="s">
        <v>818</v>
      </c>
      <c r="R198" s="106" t="s">
        <v>71</v>
      </c>
      <c r="S198" s="83" t="str">
        <f t="shared" si="23"/>
        <v>21012A-CALI</v>
      </c>
      <c r="T198" s="83" t="str">
        <f t="shared" si="24"/>
        <v>California Twill Screen</v>
      </c>
      <c r="Y198" s="60">
        <f t="shared" si="25"/>
        <v>6</v>
      </c>
      <c r="Z198" s="49">
        <f t="shared" si="26"/>
        <v>175</v>
      </c>
      <c r="AA198" s="60">
        <f t="shared" si="27"/>
        <v>6175</v>
      </c>
    </row>
    <row r="199" spans="1:27" ht="15.75" hidden="1" thickBot="1">
      <c r="A199" s="83" t="str">
        <f t="shared" si="21"/>
        <v>21012A-MONTruisseau</v>
      </c>
      <c r="B199" s="83" t="str">
        <f t="shared" si="22"/>
        <v>06-176-01</v>
      </c>
      <c r="C199" s="106" t="s">
        <v>1510</v>
      </c>
      <c r="D199" s="106" t="s">
        <v>1511</v>
      </c>
      <c r="E199" s="106" t="s">
        <v>791</v>
      </c>
      <c r="F199" s="107">
        <v>56</v>
      </c>
      <c r="G199" s="106" t="s">
        <v>1512</v>
      </c>
      <c r="H199" s="106" t="s">
        <v>231</v>
      </c>
      <c r="I199" s="106" t="s">
        <v>786</v>
      </c>
      <c r="J199" s="106" t="s">
        <v>325</v>
      </c>
      <c r="K199" s="106" t="s">
        <v>382</v>
      </c>
      <c r="L199" s="106" t="s">
        <v>880</v>
      </c>
      <c r="M199" s="106" t="s">
        <v>388</v>
      </c>
      <c r="N199" s="106" t="s">
        <v>43</v>
      </c>
      <c r="O199" s="106" t="s">
        <v>541</v>
      </c>
      <c r="P199" s="106" t="s">
        <v>866</v>
      </c>
      <c r="Q199" s="106" t="s">
        <v>1513</v>
      </c>
      <c r="R199" s="106" t="s">
        <v>83</v>
      </c>
      <c r="S199" s="83" t="str">
        <f t="shared" si="23"/>
        <v>21012A-MONT</v>
      </c>
      <c r="T199" s="83" t="str">
        <f t="shared" si="24"/>
        <v>Montauk Twill Screen</v>
      </c>
      <c r="Y199" s="60">
        <f t="shared" si="25"/>
        <v>6</v>
      </c>
      <c r="Z199" s="49">
        <f t="shared" si="26"/>
        <v>176</v>
      </c>
      <c r="AA199" s="60">
        <f t="shared" si="27"/>
        <v>6176</v>
      </c>
    </row>
    <row r="200" spans="1:27" ht="15.75" hidden="1" thickBot="1">
      <c r="A200" s="83" t="str">
        <f t="shared" si="21"/>
        <v>21012A-MONTruisseau</v>
      </c>
      <c r="B200" s="83" t="str">
        <f t="shared" si="22"/>
        <v>06-176-01</v>
      </c>
      <c r="C200" s="106" t="s">
        <v>1514</v>
      </c>
      <c r="D200" s="106" t="s">
        <v>1511</v>
      </c>
      <c r="E200" s="106" t="s">
        <v>829</v>
      </c>
      <c r="F200" s="107">
        <v>60</v>
      </c>
      <c r="G200" s="106" t="s">
        <v>1512</v>
      </c>
      <c r="H200" s="106" t="s">
        <v>231</v>
      </c>
      <c r="I200" s="106" t="s">
        <v>786</v>
      </c>
      <c r="J200" s="106" t="s">
        <v>325</v>
      </c>
      <c r="K200" s="106" t="s">
        <v>382</v>
      </c>
      <c r="L200" s="106" t="s">
        <v>880</v>
      </c>
      <c r="M200" s="106" t="s">
        <v>388</v>
      </c>
      <c r="N200" s="106" t="s">
        <v>43</v>
      </c>
      <c r="O200" s="106" t="s">
        <v>541</v>
      </c>
      <c r="P200" s="106" t="s">
        <v>866</v>
      </c>
      <c r="Q200" s="106" t="s">
        <v>1513</v>
      </c>
      <c r="R200" s="106" t="s">
        <v>83</v>
      </c>
      <c r="S200" s="83" t="str">
        <f t="shared" si="23"/>
        <v>21012A-MONT</v>
      </c>
      <c r="T200" s="83" t="str">
        <f t="shared" si="24"/>
        <v>Montauk Twill Screen</v>
      </c>
      <c r="Y200" s="60">
        <f t="shared" si="25"/>
        <v>6</v>
      </c>
      <c r="Z200" s="49">
        <f t="shared" si="26"/>
        <v>176</v>
      </c>
      <c r="AA200" s="60">
        <f t="shared" si="27"/>
        <v>6176</v>
      </c>
    </row>
    <row r="201" spans="1:27" ht="15.75" hidden="1" thickBot="1">
      <c r="A201" s="83" t="str">
        <f t="shared" si="21"/>
        <v>21012A-PINKEblack</v>
      </c>
      <c r="B201" s="83" t="str">
        <f t="shared" si="22"/>
        <v>06-177-09</v>
      </c>
      <c r="C201" s="106" t="s">
        <v>1515</v>
      </c>
      <c r="D201" s="106" t="s">
        <v>1516</v>
      </c>
      <c r="E201" s="106" t="s">
        <v>791</v>
      </c>
      <c r="F201" s="107">
        <v>56</v>
      </c>
      <c r="G201" s="106" t="s">
        <v>1517</v>
      </c>
      <c r="H201" s="106" t="s">
        <v>53</v>
      </c>
      <c r="I201" s="106" t="s">
        <v>786</v>
      </c>
      <c r="J201" s="106" t="s">
        <v>325</v>
      </c>
      <c r="K201" s="106" t="s">
        <v>382</v>
      </c>
      <c r="L201" s="106" t="s">
        <v>880</v>
      </c>
      <c r="M201" s="106" t="s">
        <v>388</v>
      </c>
      <c r="N201" s="106" t="s">
        <v>43</v>
      </c>
      <c r="O201" s="106" t="s">
        <v>541</v>
      </c>
      <c r="P201" s="106" t="s">
        <v>866</v>
      </c>
      <c r="Q201" s="106" t="s">
        <v>819</v>
      </c>
      <c r="R201" s="106" t="s">
        <v>53</v>
      </c>
      <c r="S201" s="83" t="str">
        <f t="shared" si="23"/>
        <v>21012A-PINKE</v>
      </c>
      <c r="T201" s="83" t="str">
        <f t="shared" si="24"/>
        <v>Pink Elephant Twill Screen</v>
      </c>
      <c r="Y201" s="60">
        <f t="shared" si="25"/>
        <v>6</v>
      </c>
      <c r="Z201" s="49">
        <f t="shared" si="26"/>
        <v>177</v>
      </c>
      <c r="AA201" s="60">
        <f t="shared" si="27"/>
        <v>6177</v>
      </c>
    </row>
    <row r="202" spans="1:27" ht="15.75" hidden="1" thickBot="1">
      <c r="A202" s="83" t="str">
        <f t="shared" si="21"/>
        <v>21012A-PINKEblack</v>
      </c>
      <c r="B202" s="83" t="str">
        <f t="shared" si="22"/>
        <v>06-177-09</v>
      </c>
      <c r="C202" s="106" t="s">
        <v>1518</v>
      </c>
      <c r="D202" s="106" t="s">
        <v>1516</v>
      </c>
      <c r="E202" s="106" t="s">
        <v>829</v>
      </c>
      <c r="F202" s="107">
        <v>60</v>
      </c>
      <c r="G202" s="106" t="s">
        <v>1517</v>
      </c>
      <c r="H202" s="106" t="s">
        <v>53</v>
      </c>
      <c r="I202" s="106" t="s">
        <v>786</v>
      </c>
      <c r="J202" s="106" t="s">
        <v>325</v>
      </c>
      <c r="K202" s="106" t="s">
        <v>382</v>
      </c>
      <c r="L202" s="106" t="s">
        <v>880</v>
      </c>
      <c r="M202" s="106" t="s">
        <v>388</v>
      </c>
      <c r="N202" s="106" t="s">
        <v>43</v>
      </c>
      <c r="O202" s="106" t="s">
        <v>541</v>
      </c>
      <c r="P202" s="106" t="s">
        <v>866</v>
      </c>
      <c r="Q202" s="106" t="s">
        <v>819</v>
      </c>
      <c r="R202" s="106" t="s">
        <v>53</v>
      </c>
      <c r="S202" s="83" t="str">
        <f t="shared" si="23"/>
        <v>21012A-PINKE</v>
      </c>
      <c r="T202" s="83" t="str">
        <f t="shared" si="24"/>
        <v>Pink Elephant Twill Screen</v>
      </c>
      <c r="Y202" s="60">
        <f t="shared" si="25"/>
        <v>6</v>
      </c>
      <c r="Z202" s="49">
        <f t="shared" si="26"/>
        <v>177</v>
      </c>
      <c r="AA202" s="60">
        <f t="shared" si="27"/>
        <v>6177</v>
      </c>
    </row>
    <row r="203" spans="1:27" ht="15.75" hidden="1" thickBot="1">
      <c r="A203" s="83" t="str">
        <f t="shared" si="21"/>
        <v>21012A-SURFwhite</v>
      </c>
      <c r="B203" s="83" t="str">
        <f t="shared" si="22"/>
        <v>06-178-17</v>
      </c>
      <c r="C203" s="106" t="s">
        <v>1519</v>
      </c>
      <c r="D203" s="106" t="s">
        <v>1520</v>
      </c>
      <c r="E203" s="106" t="s">
        <v>791</v>
      </c>
      <c r="F203" s="107">
        <v>56</v>
      </c>
      <c r="G203" s="106" t="s">
        <v>1521</v>
      </c>
      <c r="H203" s="106" t="s">
        <v>57</v>
      </c>
      <c r="I203" s="106" t="s">
        <v>786</v>
      </c>
      <c r="J203" s="106" t="s">
        <v>325</v>
      </c>
      <c r="K203" s="106" t="s">
        <v>382</v>
      </c>
      <c r="L203" s="106" t="s">
        <v>880</v>
      </c>
      <c r="M203" s="106" t="s">
        <v>388</v>
      </c>
      <c r="N203" s="106" t="s">
        <v>43</v>
      </c>
      <c r="O203" s="106" t="s">
        <v>541</v>
      </c>
      <c r="P203" s="106" t="s">
        <v>866</v>
      </c>
      <c r="Q203" s="106" t="s">
        <v>820</v>
      </c>
      <c r="R203" s="106" t="s">
        <v>57</v>
      </c>
      <c r="S203" s="83" t="str">
        <f t="shared" si="23"/>
        <v>21012A-SURF</v>
      </c>
      <c r="T203" s="83" t="str">
        <f t="shared" si="24"/>
        <v>Surf USA Twill Screen</v>
      </c>
      <c r="Y203" s="60">
        <f t="shared" si="25"/>
        <v>6</v>
      </c>
      <c r="Z203" s="49">
        <f t="shared" si="26"/>
        <v>178</v>
      </c>
      <c r="AA203" s="60">
        <f t="shared" si="27"/>
        <v>6178</v>
      </c>
    </row>
    <row r="204" spans="1:27" ht="15.75" hidden="1" thickBot="1">
      <c r="A204" s="83" t="str">
        <f t="shared" si="21"/>
        <v>21012A-SURFwhite</v>
      </c>
      <c r="B204" s="83" t="str">
        <f t="shared" si="22"/>
        <v>06-178-17</v>
      </c>
      <c r="C204" s="106" t="s">
        <v>1522</v>
      </c>
      <c r="D204" s="106" t="s">
        <v>1520</v>
      </c>
      <c r="E204" s="106" t="s">
        <v>829</v>
      </c>
      <c r="F204" s="107">
        <v>60</v>
      </c>
      <c r="G204" s="106" t="s">
        <v>1521</v>
      </c>
      <c r="H204" s="106" t="s">
        <v>57</v>
      </c>
      <c r="I204" s="106" t="s">
        <v>786</v>
      </c>
      <c r="J204" s="106" t="s">
        <v>325</v>
      </c>
      <c r="K204" s="106" t="s">
        <v>382</v>
      </c>
      <c r="L204" s="106" t="s">
        <v>880</v>
      </c>
      <c r="M204" s="106" t="s">
        <v>388</v>
      </c>
      <c r="N204" s="106" t="s">
        <v>43</v>
      </c>
      <c r="O204" s="106" t="s">
        <v>541</v>
      </c>
      <c r="P204" s="106" t="s">
        <v>866</v>
      </c>
      <c r="Q204" s="106" t="s">
        <v>820</v>
      </c>
      <c r="R204" s="106" t="s">
        <v>57</v>
      </c>
      <c r="S204" s="83" t="str">
        <f t="shared" si="23"/>
        <v>21012A-SURF</v>
      </c>
      <c r="T204" s="83" t="str">
        <f t="shared" si="24"/>
        <v>Surf USA Twill Screen</v>
      </c>
      <c r="Y204" s="60">
        <f t="shared" si="25"/>
        <v>6</v>
      </c>
      <c r="Z204" s="49">
        <f t="shared" si="26"/>
        <v>178</v>
      </c>
      <c r="AA204" s="60">
        <f t="shared" si="27"/>
        <v>6178</v>
      </c>
    </row>
    <row r="205" spans="1:27" ht="15.75" hidden="1" thickBot="1">
      <c r="A205" s="83" t="str">
        <f t="shared" si="21"/>
        <v>21012A-TAHOEMineral</v>
      </c>
      <c r="B205" s="83" t="str">
        <f t="shared" si="22"/>
        <v>06-179-08</v>
      </c>
      <c r="C205" s="106" t="s">
        <v>1523</v>
      </c>
      <c r="D205" s="106" t="s">
        <v>1524</v>
      </c>
      <c r="E205" s="106" t="s">
        <v>791</v>
      </c>
      <c r="F205" s="107">
        <v>56</v>
      </c>
      <c r="G205" s="106" t="s">
        <v>1525</v>
      </c>
      <c r="H205" s="106" t="s">
        <v>83</v>
      </c>
      <c r="I205" s="106" t="s">
        <v>786</v>
      </c>
      <c r="J205" s="106" t="s">
        <v>325</v>
      </c>
      <c r="K205" s="106" t="s">
        <v>382</v>
      </c>
      <c r="L205" s="106" t="s">
        <v>880</v>
      </c>
      <c r="M205" s="106" t="s">
        <v>388</v>
      </c>
      <c r="N205" s="106" t="s">
        <v>43</v>
      </c>
      <c r="O205" s="106" t="s">
        <v>541</v>
      </c>
      <c r="P205" s="106" t="s">
        <v>866</v>
      </c>
      <c r="Q205" s="106" t="s">
        <v>847</v>
      </c>
      <c r="R205" s="106" t="s">
        <v>83</v>
      </c>
      <c r="S205" s="83" t="str">
        <f t="shared" si="23"/>
        <v>21012A-TAHOE</v>
      </c>
      <c r="T205" s="83" t="str">
        <f t="shared" si="24"/>
        <v>Lake Tahoe Twill Screen</v>
      </c>
      <c r="Y205" s="60">
        <f t="shared" si="25"/>
        <v>6</v>
      </c>
      <c r="Z205" s="49">
        <f t="shared" si="26"/>
        <v>179</v>
      </c>
      <c r="AA205" s="60">
        <f t="shared" si="27"/>
        <v>6179</v>
      </c>
    </row>
    <row r="206" spans="1:27" ht="15.75" hidden="1" thickBot="1">
      <c r="A206" s="83" t="str">
        <f t="shared" si="21"/>
        <v>21012A-TAHOEMineral</v>
      </c>
      <c r="B206" s="83" t="str">
        <f t="shared" si="22"/>
        <v>06-179-08</v>
      </c>
      <c r="C206" s="106" t="s">
        <v>1526</v>
      </c>
      <c r="D206" s="106" t="s">
        <v>1524</v>
      </c>
      <c r="E206" s="106" t="s">
        <v>829</v>
      </c>
      <c r="F206" s="107">
        <v>60</v>
      </c>
      <c r="G206" s="106" t="s">
        <v>1525</v>
      </c>
      <c r="H206" s="106" t="s">
        <v>83</v>
      </c>
      <c r="I206" s="106" t="s">
        <v>786</v>
      </c>
      <c r="J206" s="106" t="s">
        <v>325</v>
      </c>
      <c r="K206" s="106" t="s">
        <v>382</v>
      </c>
      <c r="L206" s="106" t="s">
        <v>880</v>
      </c>
      <c r="M206" s="106" t="s">
        <v>388</v>
      </c>
      <c r="N206" s="106" t="s">
        <v>43</v>
      </c>
      <c r="O206" s="106" t="s">
        <v>541</v>
      </c>
      <c r="P206" s="106" t="s">
        <v>866</v>
      </c>
      <c r="Q206" s="106" t="s">
        <v>847</v>
      </c>
      <c r="R206" s="106" t="s">
        <v>83</v>
      </c>
      <c r="S206" s="83" t="str">
        <f t="shared" si="23"/>
        <v>21012A-TAHOE</v>
      </c>
      <c r="T206" s="83" t="str">
        <f t="shared" si="24"/>
        <v>Lake Tahoe Twill Screen</v>
      </c>
      <c r="Y206" s="60">
        <f t="shared" si="25"/>
        <v>6</v>
      </c>
      <c r="Z206" s="49">
        <f t="shared" si="26"/>
        <v>179</v>
      </c>
      <c r="AA206" s="60">
        <f t="shared" si="27"/>
        <v>6179</v>
      </c>
    </row>
    <row r="207" spans="1:27" ht="15.75" hidden="1" thickBot="1">
      <c r="A207" s="83" t="str">
        <f t="shared" si="21"/>
        <v>36670A-HTIblack</v>
      </c>
      <c r="B207" s="83" t="str">
        <f t="shared" si="22"/>
        <v>06-180-09</v>
      </c>
      <c r="C207" s="106" t="s">
        <v>1527</v>
      </c>
      <c r="D207" s="106" t="s">
        <v>1528</v>
      </c>
      <c r="E207" s="106" t="s">
        <v>788</v>
      </c>
      <c r="F207" s="107">
        <v>0</v>
      </c>
      <c r="G207" s="106" t="s">
        <v>1529</v>
      </c>
      <c r="H207" s="106" t="s">
        <v>53</v>
      </c>
      <c r="I207" s="106" t="s">
        <v>786</v>
      </c>
      <c r="J207" s="106" t="s">
        <v>327</v>
      </c>
      <c r="K207" s="106" t="s">
        <v>382</v>
      </c>
      <c r="L207" s="106" t="s">
        <v>884</v>
      </c>
      <c r="M207" s="106" t="s">
        <v>388</v>
      </c>
      <c r="N207" s="106" t="s">
        <v>43</v>
      </c>
      <c r="O207" s="106" t="s">
        <v>541</v>
      </c>
      <c r="P207" s="106" t="s">
        <v>866</v>
      </c>
      <c r="Q207" s="106" t="s">
        <v>819</v>
      </c>
      <c r="R207" s="106" t="s">
        <v>53</v>
      </c>
      <c r="S207" s="83" t="str">
        <f t="shared" si="23"/>
        <v>36670A-HTI</v>
      </c>
      <c r="T207" s="83" t="str">
        <f t="shared" si="24"/>
        <v>Hansin Tigers New Raglan NPL</v>
      </c>
      <c r="Y207" s="60">
        <f t="shared" si="25"/>
        <v>6</v>
      </c>
      <c r="Z207" s="49">
        <f t="shared" si="26"/>
        <v>180</v>
      </c>
      <c r="AA207" s="60">
        <f t="shared" si="27"/>
        <v>6180</v>
      </c>
    </row>
    <row r="208" spans="1:27" ht="15.75" hidden="1" thickBot="1">
      <c r="A208" s="83" t="str">
        <f t="shared" si="21"/>
        <v>36670A-SAFnavy</v>
      </c>
      <c r="B208" s="83" t="str">
        <f t="shared" si="22"/>
        <v>06-181-16</v>
      </c>
      <c r="C208" s="106" t="s">
        <v>1530</v>
      </c>
      <c r="D208" s="106" t="s">
        <v>1531</v>
      </c>
      <c r="E208" s="106" t="s">
        <v>788</v>
      </c>
      <c r="F208" s="107">
        <v>0</v>
      </c>
      <c r="G208" s="106" t="s">
        <v>1532</v>
      </c>
      <c r="H208" s="106" t="s">
        <v>55</v>
      </c>
      <c r="I208" s="106" t="s">
        <v>786</v>
      </c>
      <c r="J208" s="106" t="s">
        <v>327</v>
      </c>
      <c r="K208" s="106" t="s">
        <v>382</v>
      </c>
      <c r="L208" s="106" t="s">
        <v>884</v>
      </c>
      <c r="M208" s="106" t="s">
        <v>388</v>
      </c>
      <c r="N208" s="106" t="s">
        <v>43</v>
      </c>
      <c r="O208" s="106" t="s">
        <v>541</v>
      </c>
      <c r="P208" s="106" t="s">
        <v>866</v>
      </c>
      <c r="Q208" s="106" t="s">
        <v>818</v>
      </c>
      <c r="R208" s="106" t="s">
        <v>71</v>
      </c>
      <c r="S208" s="83" t="str">
        <f t="shared" si="23"/>
        <v>36670A-SAF</v>
      </c>
      <c r="T208" s="83" t="str">
        <f t="shared" si="24"/>
        <v>San Francisco Seals New Raglan MILB</v>
      </c>
      <c r="Y208" s="60">
        <f t="shared" si="25"/>
        <v>6</v>
      </c>
      <c r="Z208" s="49">
        <f t="shared" si="26"/>
        <v>181</v>
      </c>
      <c r="AA208" s="60">
        <f t="shared" si="27"/>
        <v>6181</v>
      </c>
    </row>
    <row r="209" spans="1:27" ht="15.75" hidden="1" thickBot="1">
      <c r="A209" s="83" t="str">
        <f t="shared" si="21"/>
        <v>36670A-SERdark red</v>
      </c>
      <c r="B209" s="83" t="str">
        <f t="shared" si="22"/>
        <v>06-182-18</v>
      </c>
      <c r="C209" s="106" t="s">
        <v>1533</v>
      </c>
      <c r="D209" s="106" t="s">
        <v>1534</v>
      </c>
      <c r="E209" s="106" t="s">
        <v>788</v>
      </c>
      <c r="F209" s="107">
        <v>0</v>
      </c>
      <c r="G209" s="106" t="s">
        <v>1535</v>
      </c>
      <c r="H209" s="106" t="s">
        <v>274</v>
      </c>
      <c r="I209" s="106" t="s">
        <v>786</v>
      </c>
      <c r="J209" s="106" t="s">
        <v>327</v>
      </c>
      <c r="K209" s="106" t="s">
        <v>382</v>
      </c>
      <c r="L209" s="106" t="s">
        <v>884</v>
      </c>
      <c r="M209" s="106" t="s">
        <v>388</v>
      </c>
      <c r="N209" s="106" t="s">
        <v>43</v>
      </c>
      <c r="O209" s="106" t="s">
        <v>541</v>
      </c>
      <c r="P209" s="106" t="s">
        <v>866</v>
      </c>
      <c r="Q209" s="106" t="s">
        <v>1536</v>
      </c>
      <c r="R209" s="106" t="s">
        <v>78</v>
      </c>
      <c r="S209" s="83" t="str">
        <f t="shared" si="23"/>
        <v>36670A-SER</v>
      </c>
      <c r="T209" s="83" t="str">
        <f t="shared" si="24"/>
        <v>Seattle Rainiers New Raglan MILB</v>
      </c>
      <c r="Y209" s="60">
        <f t="shared" si="25"/>
        <v>6</v>
      </c>
      <c r="Z209" s="49">
        <f t="shared" si="26"/>
        <v>182</v>
      </c>
      <c r="AA209" s="60">
        <f t="shared" si="27"/>
        <v>6182</v>
      </c>
    </row>
    <row r="210" spans="1:27" ht="15.75" hidden="1" thickBot="1">
      <c r="A210" s="83" t="str">
        <f t="shared" si="21"/>
        <v>36670A-YOGblack</v>
      </c>
      <c r="B210" s="83" t="str">
        <f t="shared" si="22"/>
        <v>06-183-09</v>
      </c>
      <c r="C210" s="106" t="s">
        <v>1537</v>
      </c>
      <c r="D210" s="106" t="s">
        <v>1538</v>
      </c>
      <c r="E210" s="106" t="s">
        <v>788</v>
      </c>
      <c r="F210" s="107">
        <v>0</v>
      </c>
      <c r="G210" s="106" t="s">
        <v>1539</v>
      </c>
      <c r="H210" s="106" t="s">
        <v>53</v>
      </c>
      <c r="I210" s="106" t="s">
        <v>786</v>
      </c>
      <c r="J210" s="106" t="s">
        <v>327</v>
      </c>
      <c r="K210" s="106" t="s">
        <v>382</v>
      </c>
      <c r="L210" s="106" t="s">
        <v>884</v>
      </c>
      <c r="M210" s="106" t="s">
        <v>388</v>
      </c>
      <c r="N210" s="106" t="s">
        <v>43</v>
      </c>
      <c r="O210" s="106" t="s">
        <v>541</v>
      </c>
      <c r="P210" s="106" t="s">
        <v>866</v>
      </c>
      <c r="Q210" s="106" t="s">
        <v>819</v>
      </c>
      <c r="R210" s="106" t="s">
        <v>53</v>
      </c>
      <c r="S210" s="83" t="str">
        <f t="shared" si="23"/>
        <v>36670A-YOG</v>
      </c>
      <c r="T210" s="83" t="str">
        <f t="shared" si="24"/>
        <v>Yomiuri Giants New Raglan NPL</v>
      </c>
      <c r="Y210" s="60">
        <f t="shared" si="25"/>
        <v>6</v>
      </c>
      <c r="Z210" s="49">
        <f t="shared" si="26"/>
        <v>183</v>
      </c>
      <c r="AA210" s="60">
        <f t="shared" si="27"/>
        <v>6183</v>
      </c>
    </row>
    <row r="211" spans="1:27" ht="15.75" hidden="1" thickBot="1">
      <c r="A211" s="83" t="str">
        <f t="shared" si="21"/>
        <v>36672A-BBRblack</v>
      </c>
      <c r="B211" s="83" t="str">
        <f t="shared" si="22"/>
        <v>06-184-09</v>
      </c>
      <c r="C211" s="106" t="s">
        <v>1540</v>
      </c>
      <c r="D211" s="106" t="s">
        <v>1541</v>
      </c>
      <c r="E211" s="106" t="s">
        <v>788</v>
      </c>
      <c r="F211" s="107">
        <v>0</v>
      </c>
      <c r="G211" s="106" t="s">
        <v>1542</v>
      </c>
      <c r="H211" s="106" t="s">
        <v>53</v>
      </c>
      <c r="I211" s="106" t="s">
        <v>786</v>
      </c>
      <c r="J211" s="106" t="s">
        <v>327</v>
      </c>
      <c r="K211" s="106" t="s">
        <v>382</v>
      </c>
      <c r="L211" s="106" t="s">
        <v>884</v>
      </c>
      <c r="M211" s="106" t="s">
        <v>388</v>
      </c>
      <c r="N211" s="106" t="s">
        <v>43</v>
      </c>
      <c r="O211" s="106" t="s">
        <v>541</v>
      </c>
      <c r="P211" s="106" t="s">
        <v>866</v>
      </c>
      <c r="Q211" s="106" t="s">
        <v>819</v>
      </c>
      <c r="R211" s="106" t="s">
        <v>53</v>
      </c>
      <c r="S211" s="83" t="str">
        <f t="shared" si="23"/>
        <v>36672A-BBR</v>
      </c>
      <c r="T211" s="83" t="str">
        <f t="shared" si="24"/>
        <v>Boston Bruins New Raglan NHL</v>
      </c>
      <c r="Y211" s="60">
        <f t="shared" si="25"/>
        <v>6</v>
      </c>
      <c r="Z211" s="49">
        <f t="shared" si="26"/>
        <v>184</v>
      </c>
      <c r="AA211" s="60">
        <f t="shared" si="27"/>
        <v>6184</v>
      </c>
    </row>
    <row r="212" spans="1:27" ht="15.75" hidden="1" thickBot="1">
      <c r="A212" s="83" t="str">
        <f t="shared" si="21"/>
        <v>36672A-CBHblack</v>
      </c>
      <c r="B212" s="83" t="str">
        <f t="shared" si="22"/>
        <v>06-185-09</v>
      </c>
      <c r="C212" s="106" t="s">
        <v>1543</v>
      </c>
      <c r="D212" s="106" t="s">
        <v>1544</v>
      </c>
      <c r="E212" s="106" t="s">
        <v>788</v>
      </c>
      <c r="F212" s="107">
        <v>0</v>
      </c>
      <c r="G212" s="106" t="s">
        <v>1545</v>
      </c>
      <c r="H212" s="106" t="s">
        <v>53</v>
      </c>
      <c r="I212" s="106" t="s">
        <v>786</v>
      </c>
      <c r="J212" s="106" t="s">
        <v>327</v>
      </c>
      <c r="K212" s="106" t="s">
        <v>382</v>
      </c>
      <c r="L212" s="106" t="s">
        <v>884</v>
      </c>
      <c r="M212" s="106" t="s">
        <v>388</v>
      </c>
      <c r="N212" s="106" t="s">
        <v>43</v>
      </c>
      <c r="O212" s="106" t="s">
        <v>541</v>
      </c>
      <c r="P212" s="106" t="s">
        <v>866</v>
      </c>
      <c r="Q212" s="106" t="s">
        <v>819</v>
      </c>
      <c r="R212" s="106" t="s">
        <v>53</v>
      </c>
      <c r="S212" s="83" t="str">
        <f t="shared" si="23"/>
        <v>36672A-CBH</v>
      </c>
      <c r="T212" s="83" t="str">
        <f t="shared" si="24"/>
        <v>Chicago Blackhawks New Raglan NHL</v>
      </c>
      <c r="Y212" s="60">
        <f t="shared" si="25"/>
        <v>6</v>
      </c>
      <c r="Z212" s="49">
        <f t="shared" si="26"/>
        <v>185</v>
      </c>
      <c r="AA212" s="60">
        <f t="shared" si="27"/>
        <v>6185</v>
      </c>
    </row>
    <row r="213" spans="1:27" ht="15.75" hidden="1" thickBot="1">
      <c r="A213" s="83" t="str">
        <f t="shared" si="21"/>
        <v>36672A-DRWdark red</v>
      </c>
      <c r="B213" s="83" t="str">
        <f t="shared" si="22"/>
        <v>06-186-18</v>
      </c>
      <c r="C213" s="106" t="s">
        <v>1546</v>
      </c>
      <c r="D213" s="106" t="s">
        <v>1547</v>
      </c>
      <c r="E213" s="106" t="s">
        <v>788</v>
      </c>
      <c r="F213" s="107">
        <v>0</v>
      </c>
      <c r="G213" s="106" t="s">
        <v>1548</v>
      </c>
      <c r="H213" s="106" t="s">
        <v>274</v>
      </c>
      <c r="I213" s="106" t="s">
        <v>786</v>
      </c>
      <c r="J213" s="106" t="s">
        <v>327</v>
      </c>
      <c r="K213" s="106" t="s">
        <v>382</v>
      </c>
      <c r="L213" s="106" t="s">
        <v>884</v>
      </c>
      <c r="M213" s="106" t="s">
        <v>388</v>
      </c>
      <c r="N213" s="106" t="s">
        <v>43</v>
      </c>
      <c r="O213" s="106" t="s">
        <v>541</v>
      </c>
      <c r="P213" s="106" t="s">
        <v>866</v>
      </c>
      <c r="Q213" s="106" t="s">
        <v>1536</v>
      </c>
      <c r="R213" s="106" t="s">
        <v>78</v>
      </c>
      <c r="S213" s="83" t="str">
        <f t="shared" si="23"/>
        <v>36672A-DRW</v>
      </c>
      <c r="T213" s="83" t="str">
        <f t="shared" si="24"/>
        <v>Detroit Red Wings New Raglan NHL</v>
      </c>
      <c r="Y213" s="60">
        <f t="shared" si="25"/>
        <v>6</v>
      </c>
      <c r="Z213" s="49">
        <f t="shared" si="26"/>
        <v>186</v>
      </c>
      <c r="AA213" s="60">
        <f t="shared" si="27"/>
        <v>6186</v>
      </c>
    </row>
    <row r="214" spans="1:27" ht="15.75" hidden="1" thickBot="1">
      <c r="A214" s="83" t="str">
        <f t="shared" si="21"/>
        <v>36672A-HAWnavy</v>
      </c>
      <c r="B214" s="83" t="str">
        <f t="shared" si="22"/>
        <v>06-187-16</v>
      </c>
      <c r="C214" s="106" t="s">
        <v>1549</v>
      </c>
      <c r="D214" s="106" t="s">
        <v>1550</v>
      </c>
      <c r="E214" s="106" t="s">
        <v>788</v>
      </c>
      <c r="F214" s="107">
        <v>0</v>
      </c>
      <c r="G214" s="106" t="s">
        <v>1551</v>
      </c>
      <c r="H214" s="106" t="s">
        <v>55</v>
      </c>
      <c r="I214" s="106" t="s">
        <v>786</v>
      </c>
      <c r="J214" s="106" t="s">
        <v>327</v>
      </c>
      <c r="K214" s="106" t="s">
        <v>382</v>
      </c>
      <c r="L214" s="106" t="s">
        <v>884</v>
      </c>
      <c r="M214" s="106" t="s">
        <v>388</v>
      </c>
      <c r="N214" s="106" t="s">
        <v>43</v>
      </c>
      <c r="O214" s="106" t="s">
        <v>541</v>
      </c>
      <c r="P214" s="106" t="s">
        <v>866</v>
      </c>
      <c r="Q214" s="106" t="s">
        <v>818</v>
      </c>
      <c r="R214" s="106" t="s">
        <v>71</v>
      </c>
      <c r="S214" s="83" t="str">
        <f t="shared" si="23"/>
        <v>36672A-HAW</v>
      </c>
      <c r="T214" s="83" t="str">
        <f t="shared" si="24"/>
        <v>Hartford Whalers New Raglan NHL</v>
      </c>
      <c r="Y214" s="60">
        <f t="shared" si="25"/>
        <v>6</v>
      </c>
      <c r="Z214" s="49">
        <f t="shared" si="26"/>
        <v>187</v>
      </c>
      <c r="AA214" s="60">
        <f t="shared" si="27"/>
        <v>6187</v>
      </c>
    </row>
    <row r="215" spans="1:27" ht="15.75" hidden="1" thickBot="1">
      <c r="A215" s="83" t="str">
        <f t="shared" si="21"/>
        <v>36672A-NHLblack</v>
      </c>
      <c r="B215" s="83" t="str">
        <f t="shared" si="22"/>
        <v>06-188-09</v>
      </c>
      <c r="C215" s="106" t="s">
        <v>1552</v>
      </c>
      <c r="D215" s="106" t="s">
        <v>1553</v>
      </c>
      <c r="E215" s="106" t="s">
        <v>788</v>
      </c>
      <c r="F215" s="107">
        <v>0</v>
      </c>
      <c r="G215" s="106" t="s">
        <v>1554</v>
      </c>
      <c r="H215" s="106" t="s">
        <v>53</v>
      </c>
      <c r="I215" s="106" t="s">
        <v>786</v>
      </c>
      <c r="J215" s="106" t="s">
        <v>327</v>
      </c>
      <c r="K215" s="106" t="s">
        <v>382</v>
      </c>
      <c r="L215" s="106" t="s">
        <v>884</v>
      </c>
      <c r="M215" s="106" t="s">
        <v>388</v>
      </c>
      <c r="N215" s="106" t="s">
        <v>43</v>
      </c>
      <c r="O215" s="106" t="s">
        <v>541</v>
      </c>
      <c r="P215" s="106" t="s">
        <v>866</v>
      </c>
      <c r="Q215" s="106" t="s">
        <v>819</v>
      </c>
      <c r="R215" s="106" t="s">
        <v>53</v>
      </c>
      <c r="S215" s="83" t="str">
        <f t="shared" si="23"/>
        <v>36672A-NHL</v>
      </c>
      <c r="T215" s="83" t="str">
        <f t="shared" si="24"/>
        <v>Original 6 New Raglan NHL</v>
      </c>
      <c r="Y215" s="60">
        <f t="shared" si="25"/>
        <v>6</v>
      </c>
      <c r="Z215" s="49">
        <f t="shared" si="26"/>
        <v>188</v>
      </c>
      <c r="AA215" s="60">
        <f t="shared" si="27"/>
        <v>6188</v>
      </c>
    </row>
    <row r="216" spans="1:27" ht="15.75" hidden="1" thickBot="1">
      <c r="A216" s="83" t="str">
        <f t="shared" si="21"/>
        <v>36672A-NYRblue</v>
      </c>
      <c r="B216" s="83" t="str">
        <f t="shared" si="22"/>
        <v>06-189-06</v>
      </c>
      <c r="C216" s="106" t="s">
        <v>1555</v>
      </c>
      <c r="D216" s="106" t="s">
        <v>1556</v>
      </c>
      <c r="E216" s="106" t="s">
        <v>788</v>
      </c>
      <c r="F216" s="107">
        <v>0</v>
      </c>
      <c r="G216" s="106" t="s">
        <v>1557</v>
      </c>
      <c r="H216" s="106" t="s">
        <v>71</v>
      </c>
      <c r="I216" s="106" t="s">
        <v>786</v>
      </c>
      <c r="J216" s="106" t="s">
        <v>327</v>
      </c>
      <c r="K216" s="106" t="s">
        <v>382</v>
      </c>
      <c r="L216" s="106" t="s">
        <v>884</v>
      </c>
      <c r="M216" s="106" t="s">
        <v>388</v>
      </c>
      <c r="N216" s="106" t="s">
        <v>43</v>
      </c>
      <c r="O216" s="106" t="s">
        <v>541</v>
      </c>
      <c r="P216" s="106" t="s">
        <v>866</v>
      </c>
      <c r="Q216" s="106" t="s">
        <v>823</v>
      </c>
      <c r="R216" s="106" t="s">
        <v>71</v>
      </c>
      <c r="S216" s="83" t="str">
        <f t="shared" si="23"/>
        <v>36672A-NYR</v>
      </c>
      <c r="T216" s="83" t="str">
        <f t="shared" si="24"/>
        <v>New York Rangers New Raglan NHL</v>
      </c>
      <c r="Y216" s="60">
        <f t="shared" si="25"/>
        <v>6</v>
      </c>
      <c r="Z216" s="49">
        <f t="shared" si="26"/>
        <v>189</v>
      </c>
      <c r="AA216" s="60">
        <f t="shared" si="27"/>
        <v>6189</v>
      </c>
    </row>
    <row r="217" spans="1:27" ht="15.75" hidden="1" thickBot="1">
      <c r="A217" s="83" t="str">
        <f t="shared" si="21"/>
        <v>36672A-SLBblue</v>
      </c>
      <c r="B217" s="83" t="str">
        <f t="shared" si="22"/>
        <v>06-190-06</v>
      </c>
      <c r="C217" s="106" t="s">
        <v>1558</v>
      </c>
      <c r="D217" s="106" t="s">
        <v>1559</v>
      </c>
      <c r="E217" s="106" t="s">
        <v>788</v>
      </c>
      <c r="F217" s="107">
        <v>0</v>
      </c>
      <c r="G217" s="106" t="s">
        <v>1560</v>
      </c>
      <c r="H217" s="106" t="s">
        <v>71</v>
      </c>
      <c r="I217" s="106" t="s">
        <v>786</v>
      </c>
      <c r="J217" s="106" t="s">
        <v>327</v>
      </c>
      <c r="K217" s="106" t="s">
        <v>382</v>
      </c>
      <c r="L217" s="106" t="s">
        <v>884</v>
      </c>
      <c r="M217" s="106" t="s">
        <v>388</v>
      </c>
      <c r="N217" s="106" t="s">
        <v>43</v>
      </c>
      <c r="O217" s="106" t="s">
        <v>541</v>
      </c>
      <c r="P217" s="106" t="s">
        <v>866</v>
      </c>
      <c r="Q217" s="106" t="s">
        <v>823</v>
      </c>
      <c r="R217" s="106" t="s">
        <v>71</v>
      </c>
      <c r="S217" s="83" t="str">
        <f t="shared" si="23"/>
        <v>36672A-SLB</v>
      </c>
      <c r="T217" s="83" t="str">
        <f t="shared" si="24"/>
        <v>Saint Louis Blues New Raglan NHL</v>
      </c>
      <c r="Y217" s="60">
        <f t="shared" si="25"/>
        <v>6</v>
      </c>
      <c r="Z217" s="49">
        <f t="shared" si="26"/>
        <v>190</v>
      </c>
      <c r="AA217" s="60">
        <f t="shared" si="27"/>
        <v>6190</v>
      </c>
    </row>
    <row r="218" spans="1:27" ht="15.75" hidden="1" thickBot="1">
      <c r="A218" s="83" t="str">
        <f t="shared" si="21"/>
        <v>36672A-VGKblack</v>
      </c>
      <c r="B218" s="83" t="str">
        <f>IF(C218&lt;&gt;"",LEFT(C218,9),"")</f>
        <v>06-191-09</v>
      </c>
      <c r="C218" s="106" t="s">
        <v>1561</v>
      </c>
      <c r="D218" s="106" t="s">
        <v>1562</v>
      </c>
      <c r="E218" s="106" t="s">
        <v>788</v>
      </c>
      <c r="F218" s="107">
        <v>0</v>
      </c>
      <c r="G218" s="106" t="s">
        <v>1563</v>
      </c>
      <c r="H218" s="106" t="s">
        <v>53</v>
      </c>
      <c r="I218" s="106" t="s">
        <v>786</v>
      </c>
      <c r="J218" s="106" t="s">
        <v>327</v>
      </c>
      <c r="K218" s="106" t="s">
        <v>382</v>
      </c>
      <c r="L218" s="106" t="s">
        <v>884</v>
      </c>
      <c r="M218" s="106" t="s">
        <v>388</v>
      </c>
      <c r="N218" s="106" t="s">
        <v>43</v>
      </c>
      <c r="O218" s="106" t="s">
        <v>541</v>
      </c>
      <c r="P218" s="106" t="s">
        <v>866</v>
      </c>
      <c r="Q218" s="106" t="s">
        <v>819</v>
      </c>
      <c r="R218" s="106" t="s">
        <v>53</v>
      </c>
      <c r="S218" s="83" t="str">
        <f t="shared" si="23"/>
        <v>36672A-VGK</v>
      </c>
      <c r="T218" s="83" t="str">
        <f t="shared" si="24"/>
        <v>Vegas Golden Knights New Raglan NHL</v>
      </c>
      <c r="Y218" s="60">
        <f t="shared" si="25"/>
        <v>6</v>
      </c>
      <c r="Z218" s="49">
        <f t="shared" si="26"/>
        <v>191</v>
      </c>
      <c r="AA218" s="60">
        <f t="shared" si="27"/>
        <v>6191</v>
      </c>
    </row>
    <row r="219" spans="1:27" ht="15.75" hidden="1" thickBot="1">
      <c r="A219" s="83" t="str">
        <f t="shared" si="21"/>
        <v>39712A-PHForange</v>
      </c>
      <c r="B219" s="83" t="str">
        <f t="shared" si="22"/>
        <v>06-192-13</v>
      </c>
      <c r="C219" s="106" t="s">
        <v>1564</v>
      </c>
      <c r="D219" s="106" t="s">
        <v>1565</v>
      </c>
      <c r="E219" s="106" t="s">
        <v>788</v>
      </c>
      <c r="F219" s="107">
        <v>0</v>
      </c>
      <c r="G219" s="106" t="s">
        <v>1566</v>
      </c>
      <c r="H219" s="106" t="s">
        <v>199</v>
      </c>
      <c r="I219" s="106" t="s">
        <v>790</v>
      </c>
      <c r="J219" s="106" t="s">
        <v>340</v>
      </c>
      <c r="K219" s="106" t="s">
        <v>382</v>
      </c>
      <c r="L219" s="106" t="s">
        <v>884</v>
      </c>
      <c r="M219" s="106" t="s">
        <v>389</v>
      </c>
      <c r="O219" s="106" t="s">
        <v>542</v>
      </c>
      <c r="P219" s="106" t="s">
        <v>866</v>
      </c>
      <c r="Q219" s="106" t="s">
        <v>1567</v>
      </c>
      <c r="R219" s="106" t="s">
        <v>199</v>
      </c>
      <c r="S219" s="83" t="str">
        <f t="shared" si="23"/>
        <v>39712A-PHF</v>
      </c>
      <c r="T219" s="83" t="str">
        <f t="shared" si="24"/>
        <v>Philadelphia Flyers Basic NHL</v>
      </c>
      <c r="Y219" s="60">
        <f t="shared" si="25"/>
        <v>6</v>
      </c>
      <c r="Z219" s="49">
        <f t="shared" si="26"/>
        <v>192</v>
      </c>
      <c r="AA219" s="60">
        <f t="shared" si="27"/>
        <v>6192</v>
      </c>
    </row>
    <row r="220" spans="1:27" ht="15.75" hidden="1" thickBot="1">
      <c r="A220" s="83" t="str">
        <f t="shared" si="21"/>
        <v>39712A-SEKblack</v>
      </c>
      <c r="B220" s="83" t="str">
        <f t="shared" si="22"/>
        <v>06-193-09</v>
      </c>
      <c r="C220" s="106" t="s">
        <v>1568</v>
      </c>
      <c r="D220" s="106" t="s">
        <v>1569</v>
      </c>
      <c r="E220" s="106" t="s">
        <v>788</v>
      </c>
      <c r="F220" s="107">
        <v>0</v>
      </c>
      <c r="G220" s="106" t="s">
        <v>1570</v>
      </c>
      <c r="H220" s="106" t="s">
        <v>53</v>
      </c>
      <c r="I220" s="106" t="s">
        <v>790</v>
      </c>
      <c r="J220" s="106" t="s">
        <v>340</v>
      </c>
      <c r="K220" s="106" t="s">
        <v>382</v>
      </c>
      <c r="L220" s="106" t="s">
        <v>884</v>
      </c>
      <c r="M220" s="106" t="s">
        <v>389</v>
      </c>
      <c r="O220" s="106" t="s">
        <v>542</v>
      </c>
      <c r="P220" s="106" t="s">
        <v>866</v>
      </c>
      <c r="Q220" s="106" t="s">
        <v>819</v>
      </c>
      <c r="R220" s="106" t="s">
        <v>53</v>
      </c>
      <c r="S220" s="83" t="str">
        <f t="shared" si="23"/>
        <v>39712A-SEK</v>
      </c>
      <c r="T220" s="83" t="str">
        <f t="shared" si="24"/>
        <v>Seattle Kraken Basic NHL</v>
      </c>
      <c r="Y220" s="60">
        <f t="shared" si="25"/>
        <v>6</v>
      </c>
      <c r="Z220" s="49">
        <f t="shared" si="26"/>
        <v>193</v>
      </c>
      <c r="AA220" s="60">
        <f t="shared" si="27"/>
        <v>6193</v>
      </c>
    </row>
    <row r="221" spans="1:27" ht="15.75" hidden="1" thickBot="1">
      <c r="A221" s="83" t="str">
        <f t="shared" si="21"/>
        <v>39712A-SEKnavy</v>
      </c>
      <c r="B221" s="83" t="str">
        <f t="shared" si="22"/>
        <v>06-193-16</v>
      </c>
      <c r="C221" s="106" t="s">
        <v>1571</v>
      </c>
      <c r="D221" s="106" t="s">
        <v>1572</v>
      </c>
      <c r="E221" s="106" t="s">
        <v>788</v>
      </c>
      <c r="F221" s="107">
        <v>0</v>
      </c>
      <c r="G221" s="106" t="s">
        <v>1570</v>
      </c>
      <c r="H221" s="106" t="s">
        <v>55</v>
      </c>
      <c r="I221" s="106" t="s">
        <v>790</v>
      </c>
      <c r="J221" s="106" t="s">
        <v>340</v>
      </c>
      <c r="K221" s="106" t="s">
        <v>382</v>
      </c>
      <c r="L221" s="106" t="s">
        <v>884</v>
      </c>
      <c r="M221" s="106" t="s">
        <v>389</v>
      </c>
      <c r="O221" s="106" t="s">
        <v>542</v>
      </c>
      <c r="P221" s="106" t="s">
        <v>866</v>
      </c>
      <c r="Q221" s="106" t="s">
        <v>818</v>
      </c>
      <c r="R221" s="106" t="s">
        <v>71</v>
      </c>
      <c r="S221" s="83" t="str">
        <f t="shared" si="23"/>
        <v>39712A-SEK</v>
      </c>
      <c r="T221" s="83" t="str">
        <f t="shared" si="24"/>
        <v>Seattle Kraken Basic NHL</v>
      </c>
      <c r="Y221" s="60">
        <f t="shared" si="25"/>
        <v>6</v>
      </c>
      <c r="Z221" s="49">
        <f t="shared" si="26"/>
        <v>193</v>
      </c>
      <c r="AA221" s="60">
        <f t="shared" si="27"/>
        <v>6193</v>
      </c>
    </row>
    <row r="222" spans="1:27" ht="15.75" hidden="1" thickBot="1">
      <c r="A222" s="83" t="str">
        <f t="shared" si="21"/>
        <v>39712A-TMLroyal</v>
      </c>
      <c r="B222" s="83" t="str">
        <f t="shared" si="22"/>
        <v>06-194-06</v>
      </c>
      <c r="C222" s="106" t="s">
        <v>1573</v>
      </c>
      <c r="D222" s="106" t="s">
        <v>1574</v>
      </c>
      <c r="E222" s="106" t="s">
        <v>788</v>
      </c>
      <c r="F222" s="107">
        <v>0</v>
      </c>
      <c r="G222" s="106" t="s">
        <v>1575</v>
      </c>
      <c r="H222" s="106" t="s">
        <v>71</v>
      </c>
      <c r="I222" s="106" t="s">
        <v>790</v>
      </c>
      <c r="J222" s="106" t="s">
        <v>340</v>
      </c>
      <c r="K222" s="106" t="s">
        <v>382</v>
      </c>
      <c r="L222" s="106" t="s">
        <v>884</v>
      </c>
      <c r="M222" s="106" t="s">
        <v>389</v>
      </c>
      <c r="O222" s="106" t="s">
        <v>542</v>
      </c>
      <c r="P222" s="106" t="s">
        <v>866</v>
      </c>
      <c r="Q222" s="106" t="s">
        <v>1576</v>
      </c>
      <c r="R222" s="106" t="s">
        <v>71</v>
      </c>
      <c r="S222" s="83" t="str">
        <f t="shared" si="23"/>
        <v>39712A-TML</v>
      </c>
      <c r="T222" s="83" t="str">
        <f t="shared" si="24"/>
        <v>Toronto Maple Leafs Basic NHL</v>
      </c>
      <c r="Y222" s="60">
        <f t="shared" si="25"/>
        <v>6</v>
      </c>
      <c r="Z222" s="49">
        <f t="shared" si="26"/>
        <v>194</v>
      </c>
      <c r="AA222" s="60">
        <f t="shared" si="27"/>
        <v>6194</v>
      </c>
    </row>
    <row r="223" spans="1:27" ht="15.75" hidden="1" thickBot="1">
      <c r="A223" s="83" t="str">
        <f t="shared" si="21"/>
        <v>40742A-BBRblack</v>
      </c>
      <c r="B223" s="83" t="str">
        <f t="shared" si="22"/>
        <v>06-195-09</v>
      </c>
      <c r="C223" s="106" t="s">
        <v>1577</v>
      </c>
      <c r="D223" s="106" t="s">
        <v>1578</v>
      </c>
      <c r="E223" s="106" t="s">
        <v>788</v>
      </c>
      <c r="F223" s="107">
        <v>0</v>
      </c>
      <c r="G223" s="106" t="s">
        <v>1579</v>
      </c>
      <c r="H223" s="106" t="s">
        <v>53</v>
      </c>
      <c r="I223" s="106" t="s">
        <v>786</v>
      </c>
      <c r="J223" s="106" t="s">
        <v>327</v>
      </c>
      <c r="K223" s="106" t="s">
        <v>382</v>
      </c>
      <c r="L223" s="106" t="s">
        <v>884</v>
      </c>
      <c r="M223" s="106" t="s">
        <v>388</v>
      </c>
      <c r="N223" s="106" t="s">
        <v>43</v>
      </c>
      <c r="O223" s="106" t="s">
        <v>541</v>
      </c>
      <c r="P223" s="106" t="s">
        <v>866</v>
      </c>
      <c r="Q223" s="106" t="s">
        <v>819</v>
      </c>
      <c r="R223" s="106" t="s">
        <v>53</v>
      </c>
      <c r="S223" s="83" t="str">
        <f t="shared" si="23"/>
        <v>40742A-BBR</v>
      </c>
      <c r="T223" s="83" t="str">
        <f t="shared" si="24"/>
        <v>Boston Bruins Blue Line NHL</v>
      </c>
      <c r="Y223" s="60">
        <f t="shared" si="25"/>
        <v>6</v>
      </c>
      <c r="Z223" s="49">
        <f t="shared" si="26"/>
        <v>195</v>
      </c>
      <c r="AA223" s="60">
        <f t="shared" si="27"/>
        <v>6195</v>
      </c>
    </row>
    <row r="224" spans="1:27" ht="15.75" hidden="1" thickBot="1">
      <c r="A224" s="83" t="str">
        <f t="shared" si="21"/>
        <v>40742A-CBHblack</v>
      </c>
      <c r="B224" s="83" t="str">
        <f t="shared" si="22"/>
        <v>06-196-09</v>
      </c>
      <c r="C224" s="106" t="s">
        <v>1580</v>
      </c>
      <c r="D224" s="106" t="s">
        <v>1581</v>
      </c>
      <c r="E224" s="106" t="s">
        <v>788</v>
      </c>
      <c r="F224" s="107">
        <v>0</v>
      </c>
      <c r="G224" s="106" t="s">
        <v>1582</v>
      </c>
      <c r="H224" s="106" t="s">
        <v>53</v>
      </c>
      <c r="I224" s="106" t="s">
        <v>786</v>
      </c>
      <c r="J224" s="106" t="s">
        <v>327</v>
      </c>
      <c r="K224" s="106" t="s">
        <v>382</v>
      </c>
      <c r="L224" s="106" t="s">
        <v>884</v>
      </c>
      <c r="M224" s="106" t="s">
        <v>388</v>
      </c>
      <c r="N224" s="106" t="s">
        <v>43</v>
      </c>
      <c r="O224" s="106" t="s">
        <v>541</v>
      </c>
      <c r="P224" s="106" t="s">
        <v>866</v>
      </c>
      <c r="Q224" s="106" t="s">
        <v>819</v>
      </c>
      <c r="R224" s="106" t="s">
        <v>53</v>
      </c>
      <c r="S224" s="83" t="str">
        <f t="shared" si="23"/>
        <v>40742A-CBH</v>
      </c>
      <c r="T224" s="83" t="str">
        <f t="shared" si="24"/>
        <v>Chicago Blackhawks Blue Line NHL</v>
      </c>
      <c r="Y224" s="60">
        <f t="shared" si="25"/>
        <v>6</v>
      </c>
      <c r="Z224" s="49">
        <f t="shared" si="26"/>
        <v>196</v>
      </c>
      <c r="AA224" s="60">
        <f t="shared" si="27"/>
        <v>6196</v>
      </c>
    </row>
    <row r="225" spans="1:27" ht="15.75" hidden="1" thickBot="1">
      <c r="A225" s="83" t="str">
        <f t="shared" si="21"/>
        <v>40742A-CFLred</v>
      </c>
      <c r="B225" s="83" t="str">
        <f t="shared" si="22"/>
        <v>06-197-18</v>
      </c>
      <c r="C225" s="106" t="s">
        <v>1583</v>
      </c>
      <c r="D225" s="106" t="s">
        <v>1584</v>
      </c>
      <c r="E225" s="106" t="s">
        <v>788</v>
      </c>
      <c r="F225" s="107">
        <v>0</v>
      </c>
      <c r="G225" s="106" t="s">
        <v>1585</v>
      </c>
      <c r="H225" s="106" t="s">
        <v>78</v>
      </c>
      <c r="I225" s="106" t="s">
        <v>786</v>
      </c>
      <c r="J225" s="106" t="s">
        <v>327</v>
      </c>
      <c r="K225" s="106" t="s">
        <v>382</v>
      </c>
      <c r="L225" s="106" t="s">
        <v>884</v>
      </c>
      <c r="M225" s="106" t="s">
        <v>388</v>
      </c>
      <c r="N225" s="106" t="s">
        <v>43</v>
      </c>
      <c r="O225" s="106" t="s">
        <v>541</v>
      </c>
      <c r="P225" s="106" t="s">
        <v>866</v>
      </c>
      <c r="Q225" s="106" t="s">
        <v>822</v>
      </c>
      <c r="R225" s="106" t="s">
        <v>78</v>
      </c>
      <c r="S225" s="83" t="str">
        <f t="shared" si="23"/>
        <v>40742A-CFL</v>
      </c>
      <c r="T225" s="83" t="str">
        <f t="shared" si="24"/>
        <v>Calgary Flames Blue Line NHL</v>
      </c>
      <c r="Y225" s="60">
        <f t="shared" si="25"/>
        <v>6</v>
      </c>
      <c r="Z225" s="49">
        <f t="shared" si="26"/>
        <v>197</v>
      </c>
      <c r="AA225" s="60">
        <f t="shared" si="27"/>
        <v>6197</v>
      </c>
    </row>
    <row r="226" spans="1:27" ht="15.75" hidden="1" thickBot="1">
      <c r="A226" s="83" t="str">
        <f t="shared" si="21"/>
        <v>40742A-COAmaroon</v>
      </c>
      <c r="B226" s="83" t="str">
        <f t="shared" si="22"/>
        <v>06-198-12</v>
      </c>
      <c r="C226" s="106" t="s">
        <v>1586</v>
      </c>
      <c r="D226" s="106" t="s">
        <v>1587</v>
      </c>
      <c r="E226" s="106" t="s">
        <v>788</v>
      </c>
      <c r="F226" s="107">
        <v>0</v>
      </c>
      <c r="G226" s="106" t="s">
        <v>1588</v>
      </c>
      <c r="H226" s="106" t="s">
        <v>121</v>
      </c>
      <c r="I226" s="106" t="s">
        <v>786</v>
      </c>
      <c r="J226" s="106" t="s">
        <v>327</v>
      </c>
      <c r="K226" s="106" t="s">
        <v>382</v>
      </c>
      <c r="L226" s="106" t="s">
        <v>884</v>
      </c>
      <c r="M226" s="106" t="s">
        <v>388</v>
      </c>
      <c r="N226" s="106" t="s">
        <v>43</v>
      </c>
      <c r="O226" s="106" t="s">
        <v>541</v>
      </c>
      <c r="P226" s="106" t="s">
        <v>866</v>
      </c>
      <c r="Q226" s="106" t="s">
        <v>1589</v>
      </c>
      <c r="R226" s="106" t="s">
        <v>121</v>
      </c>
      <c r="S226" s="83" t="str">
        <f t="shared" si="23"/>
        <v>40742A-COA</v>
      </c>
      <c r="T226" s="83" t="str">
        <f t="shared" si="24"/>
        <v>Colorado Avalanche Blue Line NHL</v>
      </c>
      <c r="Y226" s="60">
        <f t="shared" si="25"/>
        <v>6</v>
      </c>
      <c r="Z226" s="49">
        <f t="shared" si="26"/>
        <v>198</v>
      </c>
      <c r="AA226" s="60">
        <f t="shared" si="27"/>
        <v>6198</v>
      </c>
    </row>
    <row r="227" spans="1:27" ht="15.75" hidden="1" thickBot="1">
      <c r="A227" s="83" t="str">
        <f t="shared" si="21"/>
        <v>40742A-EDOroyal</v>
      </c>
      <c r="B227" s="83" t="str">
        <f t="shared" si="22"/>
        <v>06-199-06</v>
      </c>
      <c r="C227" s="106" t="s">
        <v>1590</v>
      </c>
      <c r="D227" s="106" t="s">
        <v>1591</v>
      </c>
      <c r="E227" s="106" t="s">
        <v>788</v>
      </c>
      <c r="F227" s="107">
        <v>0</v>
      </c>
      <c r="G227" s="106" t="s">
        <v>1592</v>
      </c>
      <c r="H227" s="106" t="s">
        <v>71</v>
      </c>
      <c r="I227" s="106" t="s">
        <v>786</v>
      </c>
      <c r="J227" s="106" t="s">
        <v>327</v>
      </c>
      <c r="K227" s="106" t="s">
        <v>382</v>
      </c>
      <c r="L227" s="106" t="s">
        <v>884</v>
      </c>
      <c r="M227" s="106" t="s">
        <v>388</v>
      </c>
      <c r="N227" s="106" t="s">
        <v>43</v>
      </c>
      <c r="O227" s="106" t="s">
        <v>541</v>
      </c>
      <c r="P227" s="106" t="s">
        <v>866</v>
      </c>
      <c r="Q227" s="106" t="s">
        <v>1576</v>
      </c>
      <c r="R227" s="106" t="s">
        <v>71</v>
      </c>
      <c r="S227" s="83" t="str">
        <f t="shared" si="23"/>
        <v>40742A-EDO</v>
      </c>
      <c r="T227" s="83" t="str">
        <f t="shared" si="24"/>
        <v>Edmonton Oilers Blue Line NHL</v>
      </c>
      <c r="Y227" s="60">
        <f t="shared" si="25"/>
        <v>6</v>
      </c>
      <c r="Z227" s="49">
        <f t="shared" si="26"/>
        <v>199</v>
      </c>
      <c r="AA227" s="60">
        <f t="shared" si="27"/>
        <v>6199</v>
      </c>
    </row>
    <row r="228" spans="1:27" ht="15.75" hidden="1" thickBot="1">
      <c r="A228" s="83" t="str">
        <f t="shared" si="21"/>
        <v>40742A-SLBroyal</v>
      </c>
      <c r="B228" s="83" t="str">
        <f t="shared" si="22"/>
        <v>06-200-06</v>
      </c>
      <c r="C228" s="106" t="s">
        <v>1593</v>
      </c>
      <c r="D228" s="106" t="s">
        <v>1594</v>
      </c>
      <c r="E228" s="106" t="s">
        <v>788</v>
      </c>
      <c r="F228" s="107">
        <v>0</v>
      </c>
      <c r="G228" s="106" t="s">
        <v>1595</v>
      </c>
      <c r="H228" s="106" t="s">
        <v>71</v>
      </c>
      <c r="I228" s="106" t="s">
        <v>786</v>
      </c>
      <c r="J228" s="106" t="s">
        <v>327</v>
      </c>
      <c r="K228" s="106" t="s">
        <v>382</v>
      </c>
      <c r="L228" s="106" t="s">
        <v>884</v>
      </c>
      <c r="M228" s="106" t="s">
        <v>388</v>
      </c>
      <c r="N228" s="106" t="s">
        <v>43</v>
      </c>
      <c r="O228" s="106" t="s">
        <v>541</v>
      </c>
      <c r="P228" s="106" t="s">
        <v>866</v>
      </c>
      <c r="Q228" s="106" t="s">
        <v>1576</v>
      </c>
      <c r="R228" s="106" t="s">
        <v>71</v>
      </c>
      <c r="S228" s="83" t="str">
        <f t="shared" si="23"/>
        <v>40742A-SLB</v>
      </c>
      <c r="T228" s="83" t="str">
        <f t="shared" si="24"/>
        <v>Saint Louis Blues Blue Line NHL</v>
      </c>
      <c r="Y228" s="60">
        <f t="shared" si="25"/>
        <v>6</v>
      </c>
      <c r="Z228" s="49">
        <f t="shared" si="26"/>
        <v>200</v>
      </c>
      <c r="AA228" s="60">
        <f t="shared" si="27"/>
        <v>6200</v>
      </c>
    </row>
    <row r="229" spans="1:27" ht="15.75" hidden="1" thickBot="1">
      <c r="A229" s="83" t="str">
        <f t="shared" si="21"/>
        <v>40742A-TBLroyal</v>
      </c>
      <c r="B229" s="83" t="str">
        <f t="shared" si="22"/>
        <v>06-201-06</v>
      </c>
      <c r="C229" s="106" t="s">
        <v>1596</v>
      </c>
      <c r="D229" s="106" t="s">
        <v>1597</v>
      </c>
      <c r="E229" s="106" t="s">
        <v>788</v>
      </c>
      <c r="F229" s="107">
        <v>0</v>
      </c>
      <c r="G229" s="106" t="s">
        <v>1598</v>
      </c>
      <c r="H229" s="106" t="s">
        <v>71</v>
      </c>
      <c r="I229" s="106" t="s">
        <v>786</v>
      </c>
      <c r="J229" s="106" t="s">
        <v>327</v>
      </c>
      <c r="K229" s="106" t="s">
        <v>382</v>
      </c>
      <c r="L229" s="106" t="s">
        <v>884</v>
      </c>
      <c r="M229" s="106" t="s">
        <v>388</v>
      </c>
      <c r="N229" s="106" t="s">
        <v>43</v>
      </c>
      <c r="O229" s="106" t="s">
        <v>541</v>
      </c>
      <c r="P229" s="106" t="s">
        <v>866</v>
      </c>
      <c r="Q229" s="106" t="s">
        <v>1576</v>
      </c>
      <c r="R229" s="106" t="s">
        <v>71</v>
      </c>
      <c r="S229" s="83" t="str">
        <f t="shared" si="23"/>
        <v>40742A-TBL</v>
      </c>
      <c r="T229" s="83" t="str">
        <f t="shared" si="24"/>
        <v>Tampa Bay Lightning Blue Line NHL</v>
      </c>
      <c r="Y229" s="60">
        <f t="shared" si="25"/>
        <v>6</v>
      </c>
      <c r="Z229" s="49">
        <f t="shared" si="26"/>
        <v>201</v>
      </c>
      <c r="AA229" s="60">
        <f t="shared" si="27"/>
        <v>6201</v>
      </c>
    </row>
    <row r="230" spans="1:27" ht="15.75" hidden="1" thickBot="1">
      <c r="A230" s="83" t="str">
        <f t="shared" si="21"/>
        <v>40742B-BUSroyal</v>
      </c>
      <c r="B230" s="83" t="str">
        <f t="shared" si="22"/>
        <v>06-202-06</v>
      </c>
      <c r="C230" s="106" t="s">
        <v>1599</v>
      </c>
      <c r="D230" s="106" t="s">
        <v>1600</v>
      </c>
      <c r="E230" s="106" t="s">
        <v>788</v>
      </c>
      <c r="F230" s="107">
        <v>0</v>
      </c>
      <c r="G230" s="106" t="s">
        <v>1601</v>
      </c>
      <c r="H230" s="106" t="s">
        <v>71</v>
      </c>
      <c r="I230" s="106" t="s">
        <v>786</v>
      </c>
      <c r="J230" s="106" t="s">
        <v>327</v>
      </c>
      <c r="K230" s="106" t="s">
        <v>382</v>
      </c>
      <c r="L230" s="106" t="s">
        <v>884</v>
      </c>
      <c r="M230" s="106" t="s">
        <v>388</v>
      </c>
      <c r="N230" s="106" t="s">
        <v>43</v>
      </c>
      <c r="O230" s="106" t="s">
        <v>541</v>
      </c>
      <c r="P230" s="106" t="s">
        <v>866</v>
      </c>
      <c r="Q230" s="106" t="s">
        <v>1576</v>
      </c>
      <c r="R230" s="106" t="s">
        <v>71</v>
      </c>
      <c r="S230" s="83" t="str">
        <f t="shared" si="23"/>
        <v>40742B-BUS</v>
      </c>
      <c r="T230" s="83" t="str">
        <f t="shared" si="24"/>
        <v>Buffalo Sabres Blue Line NHL</v>
      </c>
      <c r="Y230" s="60">
        <f t="shared" si="25"/>
        <v>6</v>
      </c>
      <c r="Z230" s="49">
        <f t="shared" si="26"/>
        <v>202</v>
      </c>
      <c r="AA230" s="60">
        <f t="shared" si="27"/>
        <v>6202</v>
      </c>
    </row>
    <row r="231" spans="1:27" ht="15.75" hidden="1" thickBot="1">
      <c r="A231" s="83" t="str">
        <f t="shared" si="21"/>
        <v>40742B-HAWnavy</v>
      </c>
      <c r="B231" s="83" t="str">
        <f t="shared" si="22"/>
        <v>06-203-16</v>
      </c>
      <c r="C231" s="106" t="s">
        <v>1602</v>
      </c>
      <c r="D231" s="106" t="s">
        <v>1603</v>
      </c>
      <c r="E231" s="106" t="s">
        <v>788</v>
      </c>
      <c r="F231" s="107">
        <v>0</v>
      </c>
      <c r="G231" s="106" t="s">
        <v>1604</v>
      </c>
      <c r="H231" s="106" t="s">
        <v>55</v>
      </c>
      <c r="I231" s="106" t="s">
        <v>786</v>
      </c>
      <c r="J231" s="106" t="s">
        <v>327</v>
      </c>
      <c r="K231" s="106" t="s">
        <v>382</v>
      </c>
      <c r="L231" s="106" t="s">
        <v>884</v>
      </c>
      <c r="M231" s="106" t="s">
        <v>388</v>
      </c>
      <c r="N231" s="106" t="s">
        <v>43</v>
      </c>
      <c r="O231" s="106" t="s">
        <v>541</v>
      </c>
      <c r="P231" s="106" t="s">
        <v>866</v>
      </c>
      <c r="Q231" s="106" t="s">
        <v>818</v>
      </c>
      <c r="R231" s="106" t="s">
        <v>71</v>
      </c>
      <c r="S231" s="83" t="str">
        <f t="shared" si="23"/>
        <v>40742B-HAW</v>
      </c>
      <c r="T231" s="83" t="str">
        <f t="shared" si="24"/>
        <v>Hartford Whalers Blue Line NHL</v>
      </c>
      <c r="Y231" s="60">
        <f t="shared" si="25"/>
        <v>6</v>
      </c>
      <c r="Z231" s="49">
        <f t="shared" si="26"/>
        <v>203</v>
      </c>
      <c r="AA231" s="60">
        <f t="shared" si="27"/>
        <v>6203</v>
      </c>
    </row>
    <row r="232" spans="1:27" ht="15.75" hidden="1" thickBot="1">
      <c r="A232" s="83" t="str">
        <f t="shared" si="21"/>
        <v>40742B-LAKblack</v>
      </c>
      <c r="B232" s="83" t="str">
        <f t="shared" si="22"/>
        <v>06-204-09</v>
      </c>
      <c r="C232" s="106" t="s">
        <v>1605</v>
      </c>
      <c r="D232" s="106" t="s">
        <v>1606</v>
      </c>
      <c r="E232" s="106" t="s">
        <v>788</v>
      </c>
      <c r="F232" s="107">
        <v>0</v>
      </c>
      <c r="G232" s="106" t="s">
        <v>1607</v>
      </c>
      <c r="H232" s="106" t="s">
        <v>53</v>
      </c>
      <c r="I232" s="106" t="s">
        <v>786</v>
      </c>
      <c r="J232" s="106" t="s">
        <v>327</v>
      </c>
      <c r="K232" s="106" t="s">
        <v>382</v>
      </c>
      <c r="L232" s="106" t="s">
        <v>884</v>
      </c>
      <c r="M232" s="106" t="s">
        <v>388</v>
      </c>
      <c r="N232" s="106" t="s">
        <v>43</v>
      </c>
      <c r="O232" s="106" t="s">
        <v>541</v>
      </c>
      <c r="P232" s="106" t="s">
        <v>866</v>
      </c>
      <c r="Q232" s="106" t="s">
        <v>819</v>
      </c>
      <c r="R232" s="106" t="s">
        <v>53</v>
      </c>
      <c r="S232" s="83" t="str">
        <f t="shared" si="23"/>
        <v>40742B-LAK</v>
      </c>
      <c r="T232" s="83" t="str">
        <f t="shared" si="24"/>
        <v>Los Angeles Kings Blue Line NHL</v>
      </c>
      <c r="Y232" s="60">
        <f t="shared" si="25"/>
        <v>6</v>
      </c>
      <c r="Z232" s="49">
        <f t="shared" si="26"/>
        <v>204</v>
      </c>
      <c r="AA232" s="60">
        <f t="shared" si="27"/>
        <v>6204</v>
      </c>
    </row>
    <row r="233" spans="1:27" ht="15.75" hidden="1" thickBot="1">
      <c r="A233" s="83" t="str">
        <f t="shared" si="21"/>
        <v>40742B-MNWblack</v>
      </c>
      <c r="B233" s="83" t="str">
        <f t="shared" si="22"/>
        <v>06-205-09</v>
      </c>
      <c r="C233" s="106" t="s">
        <v>1608</v>
      </c>
      <c r="D233" s="106" t="s">
        <v>1609</v>
      </c>
      <c r="E233" s="106" t="s">
        <v>788</v>
      </c>
      <c r="F233" s="107">
        <v>0</v>
      </c>
      <c r="G233" s="106" t="s">
        <v>1610</v>
      </c>
      <c r="H233" s="106" t="s">
        <v>53</v>
      </c>
      <c r="I233" s="106" t="s">
        <v>786</v>
      </c>
      <c r="J233" s="106" t="s">
        <v>327</v>
      </c>
      <c r="K233" s="106" t="s">
        <v>382</v>
      </c>
      <c r="L233" s="106" t="s">
        <v>884</v>
      </c>
      <c r="M233" s="106" t="s">
        <v>388</v>
      </c>
      <c r="N233" s="106" t="s">
        <v>43</v>
      </c>
      <c r="O233" s="106" t="s">
        <v>541</v>
      </c>
      <c r="P233" s="106" t="s">
        <v>866</v>
      </c>
      <c r="Q233" s="106" t="s">
        <v>819</v>
      </c>
      <c r="R233" s="106" t="s">
        <v>53</v>
      </c>
      <c r="S233" s="83" t="str">
        <f t="shared" si="23"/>
        <v>40742B-MNW</v>
      </c>
      <c r="T233" s="83" t="str">
        <f t="shared" si="24"/>
        <v>Minnesota Wild Blue Line NHL</v>
      </c>
      <c r="Y233" s="60">
        <f t="shared" si="25"/>
        <v>6</v>
      </c>
      <c r="Z233" s="49">
        <f t="shared" si="26"/>
        <v>205</v>
      </c>
      <c r="AA233" s="60">
        <f t="shared" si="27"/>
        <v>6205</v>
      </c>
    </row>
    <row r="234" spans="1:27" ht="15.75" hidden="1" thickBot="1">
      <c r="A234" s="83" t="str">
        <f t="shared" si="21"/>
        <v>41152A-BBRblack</v>
      </c>
      <c r="B234" s="83" t="str">
        <f t="shared" si="22"/>
        <v>06-206-09</v>
      </c>
      <c r="C234" s="106" t="s">
        <v>1611</v>
      </c>
      <c r="D234" s="106" t="s">
        <v>1612</v>
      </c>
      <c r="E234" s="106" t="s">
        <v>788</v>
      </c>
      <c r="F234" s="107">
        <v>0</v>
      </c>
      <c r="G234" s="106" t="s">
        <v>1613</v>
      </c>
      <c r="H234" s="106" t="s">
        <v>53</v>
      </c>
      <c r="I234" s="106" t="s">
        <v>1034</v>
      </c>
      <c r="J234" s="106" t="s">
        <v>356</v>
      </c>
      <c r="K234" s="106" t="s">
        <v>382</v>
      </c>
      <c r="L234" s="106" t="s">
        <v>884</v>
      </c>
      <c r="M234" s="106" t="s">
        <v>388</v>
      </c>
      <c r="N234" s="106" t="s">
        <v>43</v>
      </c>
      <c r="O234" s="106" t="s">
        <v>541</v>
      </c>
      <c r="P234" s="106" t="s">
        <v>866</v>
      </c>
      <c r="Q234" s="106" t="s">
        <v>819</v>
      </c>
      <c r="R234" s="106" t="s">
        <v>53</v>
      </c>
      <c r="S234" s="83" t="str">
        <f t="shared" si="23"/>
        <v>41152A-BBR</v>
      </c>
      <c r="T234" s="83" t="str">
        <f t="shared" si="24"/>
        <v>Boston Bruins Raglan Bones NHL</v>
      </c>
      <c r="Y234" s="60">
        <f t="shared" si="25"/>
        <v>6</v>
      </c>
      <c r="Z234" s="49">
        <f t="shared" si="26"/>
        <v>206</v>
      </c>
      <c r="AA234" s="60">
        <f t="shared" si="27"/>
        <v>6206</v>
      </c>
    </row>
    <row r="235" spans="1:27" ht="15.75" hidden="1" thickBot="1">
      <c r="A235" s="83" t="str">
        <f t="shared" si="21"/>
        <v>41152A-CAHred</v>
      </c>
      <c r="B235" s="83" t="str">
        <f t="shared" si="22"/>
        <v>06-207-18</v>
      </c>
      <c r="C235" s="106" t="s">
        <v>1614</v>
      </c>
      <c r="D235" s="106" t="s">
        <v>1615</v>
      </c>
      <c r="E235" s="106" t="s">
        <v>788</v>
      </c>
      <c r="F235" s="107">
        <v>0</v>
      </c>
      <c r="G235" s="106" t="s">
        <v>1616</v>
      </c>
      <c r="H235" s="106" t="s">
        <v>78</v>
      </c>
      <c r="I235" s="106" t="s">
        <v>1034</v>
      </c>
      <c r="J235" s="106" t="s">
        <v>356</v>
      </c>
      <c r="K235" s="106" t="s">
        <v>382</v>
      </c>
      <c r="L235" s="106" t="s">
        <v>884</v>
      </c>
      <c r="M235" s="106" t="s">
        <v>388</v>
      </c>
      <c r="N235" s="106" t="s">
        <v>43</v>
      </c>
      <c r="O235" s="106" t="s">
        <v>541</v>
      </c>
      <c r="P235" s="106" t="s">
        <v>866</v>
      </c>
      <c r="Q235" s="106" t="s">
        <v>822</v>
      </c>
      <c r="R235" s="106" t="s">
        <v>78</v>
      </c>
      <c r="S235" s="83" t="str">
        <f t="shared" si="23"/>
        <v>41152A-CAH</v>
      </c>
      <c r="T235" s="83" t="str">
        <f t="shared" si="24"/>
        <v>Carolina Hurricanes Raglan Bones NHL</v>
      </c>
      <c r="Y235" s="60">
        <f t="shared" si="25"/>
        <v>6</v>
      </c>
      <c r="Z235" s="49">
        <f t="shared" si="26"/>
        <v>207</v>
      </c>
      <c r="AA235" s="60">
        <f t="shared" si="27"/>
        <v>6207</v>
      </c>
    </row>
    <row r="236" spans="1:27" ht="15.75" hidden="1" thickBot="1">
      <c r="A236" s="83" t="str">
        <f t="shared" si="21"/>
        <v>41152A-CBHblack</v>
      </c>
      <c r="B236" s="83" t="str">
        <f t="shared" si="22"/>
        <v>06-208-09</v>
      </c>
      <c r="C236" s="106" t="s">
        <v>1617</v>
      </c>
      <c r="D236" s="106" t="s">
        <v>1618</v>
      </c>
      <c r="E236" s="106" t="s">
        <v>788</v>
      </c>
      <c r="F236" s="107">
        <v>0</v>
      </c>
      <c r="G236" s="106" t="s">
        <v>1619</v>
      </c>
      <c r="H236" s="106" t="s">
        <v>53</v>
      </c>
      <c r="I236" s="106" t="s">
        <v>1034</v>
      </c>
      <c r="J236" s="106" t="s">
        <v>356</v>
      </c>
      <c r="K236" s="106" t="s">
        <v>382</v>
      </c>
      <c r="L236" s="106" t="s">
        <v>884</v>
      </c>
      <c r="M236" s="106" t="s">
        <v>388</v>
      </c>
      <c r="N236" s="106" t="s">
        <v>43</v>
      </c>
      <c r="O236" s="106" t="s">
        <v>541</v>
      </c>
      <c r="P236" s="106" t="s">
        <v>866</v>
      </c>
      <c r="Q236" s="106" t="s">
        <v>819</v>
      </c>
      <c r="R236" s="106" t="s">
        <v>53</v>
      </c>
      <c r="S236" s="83" t="str">
        <f t="shared" si="23"/>
        <v>41152A-CBH</v>
      </c>
      <c r="T236" s="83" t="str">
        <f t="shared" si="24"/>
        <v>Chicago Blackhawks Raglan Bones NHL</v>
      </c>
      <c r="Y236" s="60">
        <f t="shared" si="25"/>
        <v>6</v>
      </c>
      <c r="Z236" s="49">
        <f t="shared" si="26"/>
        <v>208</v>
      </c>
      <c r="AA236" s="60">
        <f t="shared" si="27"/>
        <v>6208</v>
      </c>
    </row>
    <row r="237" spans="1:27" ht="15.75" hidden="1" thickBot="1">
      <c r="A237" s="83" t="str">
        <f t="shared" si="21"/>
        <v>41152A-DRWblack</v>
      </c>
      <c r="B237" s="83" t="str">
        <f t="shared" si="22"/>
        <v>06-209-09</v>
      </c>
      <c r="C237" s="106" t="s">
        <v>1620</v>
      </c>
      <c r="D237" s="106" t="s">
        <v>1621</v>
      </c>
      <c r="E237" s="106" t="s">
        <v>788</v>
      </c>
      <c r="F237" s="107">
        <v>0</v>
      </c>
      <c r="G237" s="106" t="s">
        <v>1622</v>
      </c>
      <c r="H237" s="106" t="s">
        <v>53</v>
      </c>
      <c r="I237" s="106" t="s">
        <v>1034</v>
      </c>
      <c r="J237" s="106" t="s">
        <v>356</v>
      </c>
      <c r="K237" s="106" t="s">
        <v>382</v>
      </c>
      <c r="L237" s="106" t="s">
        <v>884</v>
      </c>
      <c r="M237" s="106" t="s">
        <v>388</v>
      </c>
      <c r="N237" s="106" t="s">
        <v>43</v>
      </c>
      <c r="O237" s="106" t="s">
        <v>541</v>
      </c>
      <c r="P237" s="106" t="s">
        <v>866</v>
      </c>
      <c r="Q237" s="106" t="s">
        <v>819</v>
      </c>
      <c r="R237" s="106" t="s">
        <v>53</v>
      </c>
      <c r="S237" s="83" t="str">
        <f t="shared" si="23"/>
        <v>41152A-DRW</v>
      </c>
      <c r="T237" s="83" t="str">
        <f t="shared" si="24"/>
        <v>Detroit Red Wings Raglan Bones NHL</v>
      </c>
      <c r="Y237" s="60">
        <f t="shared" si="25"/>
        <v>6</v>
      </c>
      <c r="Z237" s="49">
        <f t="shared" si="26"/>
        <v>209</v>
      </c>
      <c r="AA237" s="60">
        <f t="shared" si="27"/>
        <v>6209</v>
      </c>
    </row>
    <row r="238" spans="1:27" ht="15.75" hidden="1" thickBot="1">
      <c r="A238" s="83" t="str">
        <f t="shared" si="21"/>
        <v>41152A-PHFblack</v>
      </c>
      <c r="B238" s="83" t="str">
        <f t="shared" si="22"/>
        <v>06-210-09</v>
      </c>
      <c r="C238" s="106" t="s">
        <v>1623</v>
      </c>
      <c r="D238" s="106" t="s">
        <v>1624</v>
      </c>
      <c r="E238" s="106" t="s">
        <v>788</v>
      </c>
      <c r="F238" s="107">
        <v>0</v>
      </c>
      <c r="G238" s="106" t="s">
        <v>1625</v>
      </c>
      <c r="H238" s="106" t="s">
        <v>53</v>
      </c>
      <c r="I238" s="106" t="s">
        <v>1034</v>
      </c>
      <c r="J238" s="106" t="s">
        <v>356</v>
      </c>
      <c r="K238" s="106" t="s">
        <v>382</v>
      </c>
      <c r="L238" s="106" t="s">
        <v>884</v>
      </c>
      <c r="M238" s="106" t="s">
        <v>388</v>
      </c>
      <c r="N238" s="106" t="s">
        <v>43</v>
      </c>
      <c r="O238" s="106" t="s">
        <v>541</v>
      </c>
      <c r="P238" s="106" t="s">
        <v>866</v>
      </c>
      <c r="Q238" s="106" t="s">
        <v>819</v>
      </c>
      <c r="R238" s="106" t="s">
        <v>53</v>
      </c>
      <c r="S238" s="83" t="str">
        <f t="shared" si="23"/>
        <v>41152A-PHF</v>
      </c>
      <c r="T238" s="83" t="str">
        <f t="shared" si="24"/>
        <v>Philadelphia Flyers Raglan Bones NHL</v>
      </c>
      <c r="Y238" s="60">
        <f t="shared" si="25"/>
        <v>6</v>
      </c>
      <c r="Z238" s="49">
        <f t="shared" si="26"/>
        <v>210</v>
      </c>
      <c r="AA238" s="60">
        <f t="shared" si="27"/>
        <v>6210</v>
      </c>
    </row>
    <row r="239" spans="1:27" ht="15.75" hidden="1" thickBot="1">
      <c r="A239" s="83" t="str">
        <f t="shared" si="21"/>
        <v>41152A-PPNblack</v>
      </c>
      <c r="B239" s="83" t="str">
        <f t="shared" si="22"/>
        <v>06-211-09</v>
      </c>
      <c r="C239" s="106" t="s">
        <v>1626</v>
      </c>
      <c r="D239" s="106" t="s">
        <v>1627</v>
      </c>
      <c r="E239" s="106" t="s">
        <v>788</v>
      </c>
      <c r="F239" s="107">
        <v>0</v>
      </c>
      <c r="G239" s="106" t="s">
        <v>1628</v>
      </c>
      <c r="H239" s="106" t="s">
        <v>53</v>
      </c>
      <c r="I239" s="106" t="s">
        <v>1034</v>
      </c>
      <c r="J239" s="106" t="s">
        <v>356</v>
      </c>
      <c r="K239" s="106" t="s">
        <v>382</v>
      </c>
      <c r="L239" s="106" t="s">
        <v>884</v>
      </c>
      <c r="M239" s="106" t="s">
        <v>388</v>
      </c>
      <c r="N239" s="106" t="s">
        <v>43</v>
      </c>
      <c r="O239" s="106" t="s">
        <v>541</v>
      </c>
      <c r="P239" s="106" t="s">
        <v>866</v>
      </c>
      <c r="Q239" s="106" t="s">
        <v>819</v>
      </c>
      <c r="R239" s="106" t="s">
        <v>53</v>
      </c>
      <c r="S239" s="83" t="str">
        <f t="shared" si="23"/>
        <v>41152A-PPN</v>
      </c>
      <c r="T239" s="83" t="str">
        <f t="shared" si="24"/>
        <v>Pittsburgh Penguins Raglan Bones NHL</v>
      </c>
      <c r="Y239" s="60">
        <f t="shared" si="25"/>
        <v>6</v>
      </c>
      <c r="Z239" s="49">
        <f t="shared" si="26"/>
        <v>211</v>
      </c>
      <c r="AA239" s="60">
        <f t="shared" si="27"/>
        <v>6211</v>
      </c>
    </row>
    <row r="240" spans="1:27" ht="15.75" hidden="1" thickBot="1">
      <c r="A240" s="83" t="str">
        <f t="shared" si="21"/>
        <v>41152A-SLBroyal</v>
      </c>
      <c r="B240" s="83" t="str">
        <f t="shared" si="22"/>
        <v>06-212-06</v>
      </c>
      <c r="C240" s="106" t="s">
        <v>1629</v>
      </c>
      <c r="D240" s="106" t="s">
        <v>1630</v>
      </c>
      <c r="E240" s="106" t="s">
        <v>788</v>
      </c>
      <c r="F240" s="107">
        <v>0</v>
      </c>
      <c r="G240" s="106" t="s">
        <v>1631</v>
      </c>
      <c r="H240" s="106" t="s">
        <v>71</v>
      </c>
      <c r="I240" s="106" t="s">
        <v>1034</v>
      </c>
      <c r="J240" s="106" t="s">
        <v>356</v>
      </c>
      <c r="K240" s="106" t="s">
        <v>382</v>
      </c>
      <c r="L240" s="106" t="s">
        <v>884</v>
      </c>
      <c r="M240" s="106" t="s">
        <v>388</v>
      </c>
      <c r="N240" s="106" t="s">
        <v>43</v>
      </c>
      <c r="O240" s="106" t="s">
        <v>541</v>
      </c>
      <c r="P240" s="106" t="s">
        <v>866</v>
      </c>
      <c r="Q240" s="106" t="s">
        <v>1576</v>
      </c>
      <c r="R240" s="106" t="s">
        <v>71</v>
      </c>
      <c r="S240" s="83" t="str">
        <f t="shared" si="23"/>
        <v>41152A-SLB</v>
      </c>
      <c r="T240" s="83" t="str">
        <f t="shared" si="24"/>
        <v>Saint Louis Blues Raglan Bones NHL</v>
      </c>
      <c r="Y240" s="60">
        <f t="shared" si="25"/>
        <v>6</v>
      </c>
      <c r="Z240" s="49">
        <f t="shared" si="26"/>
        <v>212</v>
      </c>
      <c r="AA240" s="60">
        <f t="shared" si="27"/>
        <v>6212</v>
      </c>
    </row>
    <row r="241" spans="1:27" ht="15.75" hidden="1" thickBot="1">
      <c r="A241" s="83" t="str">
        <f t="shared" si="21"/>
        <v>41152A-WACnavy</v>
      </c>
      <c r="B241" s="83" t="str">
        <f t="shared" si="22"/>
        <v>06-213-16</v>
      </c>
      <c r="C241" s="106" t="s">
        <v>1632</v>
      </c>
      <c r="D241" s="106" t="s">
        <v>1633</v>
      </c>
      <c r="E241" s="106" t="s">
        <v>788</v>
      </c>
      <c r="F241" s="107">
        <v>0</v>
      </c>
      <c r="G241" s="106" t="s">
        <v>1634</v>
      </c>
      <c r="H241" s="106" t="s">
        <v>55</v>
      </c>
      <c r="I241" s="106" t="s">
        <v>1034</v>
      </c>
      <c r="J241" s="106" t="s">
        <v>356</v>
      </c>
      <c r="K241" s="106" t="s">
        <v>382</v>
      </c>
      <c r="L241" s="106" t="s">
        <v>884</v>
      </c>
      <c r="M241" s="106" t="s">
        <v>388</v>
      </c>
      <c r="N241" s="106" t="s">
        <v>43</v>
      </c>
      <c r="O241" s="106" t="s">
        <v>541</v>
      </c>
      <c r="P241" s="106" t="s">
        <v>866</v>
      </c>
      <c r="Q241" s="106" t="s">
        <v>818</v>
      </c>
      <c r="R241" s="106" t="s">
        <v>71</v>
      </c>
      <c r="S241" s="83" t="str">
        <f t="shared" si="23"/>
        <v>41152A-WAC</v>
      </c>
      <c r="T241" s="83" t="str">
        <f t="shared" si="24"/>
        <v>Washington Capitals Raglan Bones NHL</v>
      </c>
      <c r="Y241" s="60">
        <f t="shared" si="25"/>
        <v>6</v>
      </c>
      <c r="Z241" s="49">
        <f t="shared" si="26"/>
        <v>213</v>
      </c>
      <c r="AA241" s="60">
        <f t="shared" si="27"/>
        <v>6213</v>
      </c>
    </row>
    <row r="242" spans="1:27" ht="15.75" hidden="1" thickBot="1">
      <c r="A242" s="83" t="str">
        <f t="shared" si="21"/>
        <v>41722A-CAHblack-red</v>
      </c>
      <c r="B242" s="83" t="str">
        <f t="shared" si="22"/>
        <v>06-214-72</v>
      </c>
      <c r="C242" s="106" t="s">
        <v>1635</v>
      </c>
      <c r="D242" s="106" t="s">
        <v>1636</v>
      </c>
      <c r="E242" s="106" t="s">
        <v>788</v>
      </c>
      <c r="F242" s="107">
        <v>0</v>
      </c>
      <c r="G242" s="106" t="s">
        <v>1637</v>
      </c>
      <c r="H242" s="106" t="s">
        <v>302</v>
      </c>
      <c r="I242" s="106" t="s">
        <v>786</v>
      </c>
      <c r="J242" s="106" t="s">
        <v>792</v>
      </c>
      <c r="K242" s="106" t="s">
        <v>382</v>
      </c>
      <c r="L242" s="106" t="s">
        <v>884</v>
      </c>
      <c r="M242" s="106" t="s">
        <v>388</v>
      </c>
      <c r="N242" s="106" t="s">
        <v>43</v>
      </c>
      <c r="O242" s="106" t="s">
        <v>541</v>
      </c>
      <c r="P242" s="106" t="s">
        <v>866</v>
      </c>
      <c r="Q242" s="106" t="s">
        <v>1638</v>
      </c>
      <c r="R242" s="106" t="s">
        <v>53</v>
      </c>
      <c r="S242" s="83" t="str">
        <f t="shared" si="23"/>
        <v>41722A-CAH</v>
      </c>
      <c r="T242" s="83" t="str">
        <f t="shared" si="24"/>
        <v>Carolina Hurricanes Outfield NHL</v>
      </c>
      <c r="Y242" s="60">
        <f t="shared" si="25"/>
        <v>6</v>
      </c>
      <c r="Z242" s="49">
        <f t="shared" si="26"/>
        <v>214</v>
      </c>
      <c r="AA242" s="60">
        <f t="shared" si="27"/>
        <v>6214</v>
      </c>
    </row>
    <row r="243" spans="1:27" ht="15.75" hidden="1" thickBot="1">
      <c r="A243" s="83" t="str">
        <f t="shared" si="21"/>
        <v>41722A-DASdkgrbk</v>
      </c>
      <c r="B243" s="83" t="str">
        <f t="shared" si="22"/>
        <v>06-215-51</v>
      </c>
      <c r="C243" s="106" t="s">
        <v>1639</v>
      </c>
      <c r="D243" s="106" t="s">
        <v>1640</v>
      </c>
      <c r="E243" s="106" t="s">
        <v>788</v>
      </c>
      <c r="F243" s="107">
        <v>0</v>
      </c>
      <c r="G243" s="106" t="s">
        <v>1641</v>
      </c>
      <c r="H243" s="106" t="s">
        <v>682</v>
      </c>
      <c r="I243" s="106" t="s">
        <v>786</v>
      </c>
      <c r="J243" s="106" t="s">
        <v>792</v>
      </c>
      <c r="K243" s="106" t="s">
        <v>382</v>
      </c>
      <c r="L243" s="106" t="s">
        <v>884</v>
      </c>
      <c r="M243" s="106" t="s">
        <v>388</v>
      </c>
      <c r="N243" s="106" t="s">
        <v>43</v>
      </c>
      <c r="O243" s="106" t="s">
        <v>541</v>
      </c>
      <c r="P243" s="106" t="s">
        <v>866</v>
      </c>
      <c r="Q243" s="106" t="s">
        <v>1642</v>
      </c>
      <c r="R243" s="106" t="s">
        <v>60</v>
      </c>
      <c r="S243" s="83" t="str">
        <f t="shared" si="23"/>
        <v>41722A-DAS</v>
      </c>
      <c r="T243" s="83" t="str">
        <f t="shared" si="24"/>
        <v>Dallas Stars Outfield NHL</v>
      </c>
      <c r="Y243" s="60">
        <f t="shared" si="25"/>
        <v>6</v>
      </c>
      <c r="Z243" s="49">
        <f t="shared" si="26"/>
        <v>215</v>
      </c>
      <c r="AA243" s="60">
        <f t="shared" si="27"/>
        <v>6215</v>
      </c>
    </row>
    <row r="244" spans="1:27" ht="15.75" hidden="1" thickBot="1">
      <c r="A244" s="83" t="str">
        <f t="shared" si="21"/>
        <v>41722A-DRWred-black</v>
      </c>
      <c r="B244" s="83" t="str">
        <f t="shared" si="22"/>
        <v>06-216-72</v>
      </c>
      <c r="C244" s="106" t="s">
        <v>1643</v>
      </c>
      <c r="D244" s="106" t="s">
        <v>1644</v>
      </c>
      <c r="E244" s="106" t="s">
        <v>788</v>
      </c>
      <c r="F244" s="107">
        <v>0</v>
      </c>
      <c r="G244" s="106" t="s">
        <v>1645</v>
      </c>
      <c r="H244" s="106" t="s">
        <v>186</v>
      </c>
      <c r="I244" s="106" t="s">
        <v>786</v>
      </c>
      <c r="J244" s="106" t="s">
        <v>792</v>
      </c>
      <c r="K244" s="106" t="s">
        <v>382</v>
      </c>
      <c r="L244" s="106" t="s">
        <v>884</v>
      </c>
      <c r="M244" s="106" t="s">
        <v>388</v>
      </c>
      <c r="N244" s="106" t="s">
        <v>43</v>
      </c>
      <c r="O244" s="106" t="s">
        <v>541</v>
      </c>
      <c r="P244" s="106" t="s">
        <v>866</v>
      </c>
      <c r="Q244" s="106" t="s">
        <v>1646</v>
      </c>
      <c r="R244" s="106" t="s">
        <v>78</v>
      </c>
      <c r="S244" s="83" t="str">
        <f t="shared" si="23"/>
        <v>41722A-DRW</v>
      </c>
      <c r="T244" s="83" t="str">
        <f t="shared" si="24"/>
        <v>Detroit Red Wings Outfield NHL</v>
      </c>
      <c r="Y244" s="60">
        <f t="shared" si="25"/>
        <v>6</v>
      </c>
      <c r="Z244" s="49">
        <f t="shared" si="26"/>
        <v>216</v>
      </c>
      <c r="AA244" s="60">
        <f t="shared" si="27"/>
        <v>6216</v>
      </c>
    </row>
    <row r="245" spans="1:27" ht="15.75" hidden="1" thickBot="1">
      <c r="A245" s="83" t="str">
        <f t="shared" si="21"/>
        <v>41722A-NYRroyal-red</v>
      </c>
      <c r="B245" s="83" t="str">
        <f t="shared" si="22"/>
        <v>06-217-21</v>
      </c>
      <c r="C245" s="106" t="s">
        <v>1647</v>
      </c>
      <c r="D245" s="106" t="s">
        <v>1648</v>
      </c>
      <c r="E245" s="106" t="s">
        <v>788</v>
      </c>
      <c r="F245" s="107">
        <v>0</v>
      </c>
      <c r="G245" s="106" t="s">
        <v>1649</v>
      </c>
      <c r="H245" s="106" t="s">
        <v>252</v>
      </c>
      <c r="I245" s="106" t="s">
        <v>786</v>
      </c>
      <c r="J245" s="106" t="s">
        <v>792</v>
      </c>
      <c r="K245" s="106" t="s">
        <v>382</v>
      </c>
      <c r="L245" s="106" t="s">
        <v>884</v>
      </c>
      <c r="M245" s="106" t="s">
        <v>388</v>
      </c>
      <c r="N245" s="106" t="s">
        <v>43</v>
      </c>
      <c r="O245" s="106" t="s">
        <v>541</v>
      </c>
      <c r="P245" s="106" t="s">
        <v>866</v>
      </c>
      <c r="Q245" s="106" t="s">
        <v>1483</v>
      </c>
      <c r="R245" s="106" t="s">
        <v>71</v>
      </c>
      <c r="S245" s="83" t="str">
        <f t="shared" si="23"/>
        <v>41722A-NYR</v>
      </c>
      <c r="T245" s="83" t="str">
        <f t="shared" si="24"/>
        <v>New York Rangers Outfield NHL</v>
      </c>
      <c r="Y245" s="60">
        <f t="shared" si="25"/>
        <v>6</v>
      </c>
      <c r="Z245" s="49">
        <f t="shared" si="26"/>
        <v>217</v>
      </c>
      <c r="AA245" s="60">
        <f t="shared" si="27"/>
        <v>6217</v>
      </c>
    </row>
    <row r="246" spans="1:27" ht="15.75" hidden="1" thickBot="1">
      <c r="A246" s="83" t="str">
        <f t="shared" si="21"/>
        <v>41722A-VGKbkgld</v>
      </c>
      <c r="B246" s="83" t="str">
        <f t="shared" si="22"/>
        <v>06-218-70</v>
      </c>
      <c r="C246" s="106" t="s">
        <v>1650</v>
      </c>
      <c r="D246" s="106" t="s">
        <v>1651</v>
      </c>
      <c r="E246" s="106" t="s">
        <v>788</v>
      </c>
      <c r="F246" s="107">
        <v>0</v>
      </c>
      <c r="G246" s="106" t="s">
        <v>1652</v>
      </c>
      <c r="H246" s="106" t="s">
        <v>300</v>
      </c>
      <c r="I246" s="106" t="s">
        <v>786</v>
      </c>
      <c r="J246" s="106" t="s">
        <v>792</v>
      </c>
      <c r="K246" s="106" t="s">
        <v>382</v>
      </c>
      <c r="L246" s="106" t="s">
        <v>884</v>
      </c>
      <c r="M246" s="106" t="s">
        <v>388</v>
      </c>
      <c r="N246" s="106" t="s">
        <v>43</v>
      </c>
      <c r="O246" s="106" t="s">
        <v>541</v>
      </c>
      <c r="P246" s="106" t="s">
        <v>866</v>
      </c>
      <c r="Q246" s="106" t="s">
        <v>1653</v>
      </c>
      <c r="R246" s="106" t="s">
        <v>53</v>
      </c>
      <c r="S246" s="83" t="str">
        <f t="shared" si="23"/>
        <v>41722A-VGK</v>
      </c>
      <c r="T246" s="83" t="str">
        <f t="shared" si="24"/>
        <v>Vegas Golden Knights Outfield NHL</v>
      </c>
      <c r="Y246" s="60">
        <f t="shared" si="25"/>
        <v>6</v>
      </c>
      <c r="Z246" s="49">
        <f t="shared" si="26"/>
        <v>218</v>
      </c>
      <c r="AA246" s="60">
        <f t="shared" si="27"/>
        <v>6218</v>
      </c>
    </row>
    <row r="247" spans="1:27" ht="15.75" hidden="1" thickBot="1">
      <c r="A247" s="83" t="str">
        <f t="shared" si="21"/>
        <v>42050A-JTNPolgd</v>
      </c>
      <c r="B247" s="83" t="str">
        <f t="shared" si="22"/>
        <v>06-219-44</v>
      </c>
      <c r="C247" s="106" t="s">
        <v>1654</v>
      </c>
      <c r="D247" s="106" t="s">
        <v>1655</v>
      </c>
      <c r="E247" s="106" t="s">
        <v>788</v>
      </c>
      <c r="F247" s="107">
        <v>0</v>
      </c>
      <c r="G247" s="106" t="s">
        <v>1656</v>
      </c>
      <c r="H247" s="106" t="s">
        <v>753</v>
      </c>
      <c r="I247" s="106" t="s">
        <v>790</v>
      </c>
      <c r="J247" s="106" t="s">
        <v>342</v>
      </c>
      <c r="K247" s="106" t="s">
        <v>382</v>
      </c>
      <c r="L247" s="106" t="s">
        <v>880</v>
      </c>
      <c r="M247" s="106" t="s">
        <v>389</v>
      </c>
      <c r="O247" s="106" t="s">
        <v>542</v>
      </c>
      <c r="P247" s="106" t="s">
        <v>866</v>
      </c>
      <c r="Q247" s="106" t="s">
        <v>1657</v>
      </c>
      <c r="R247" s="106" t="s">
        <v>195</v>
      </c>
      <c r="S247" s="83" t="str">
        <f t="shared" si="23"/>
        <v>42050A-JTNP</v>
      </c>
      <c r="T247" s="83" t="str">
        <f t="shared" si="24"/>
        <v>Joshua Tree National Park Pillow</v>
      </c>
      <c r="Y247" s="60">
        <f t="shared" si="25"/>
        <v>6</v>
      </c>
      <c r="Z247" s="49">
        <f t="shared" si="26"/>
        <v>219</v>
      </c>
      <c r="AA247" s="60">
        <f t="shared" si="27"/>
        <v>6219</v>
      </c>
    </row>
    <row r="248" spans="1:27" ht="15.75" hidden="1" thickBot="1">
      <c r="A248" s="83" t="str">
        <f t="shared" si="21"/>
        <v>42652A-NYRroyal-red</v>
      </c>
      <c r="B248" s="83" t="str">
        <f t="shared" si="22"/>
        <v>06-220-21</v>
      </c>
      <c r="C248" s="106" t="s">
        <v>1658</v>
      </c>
      <c r="D248" s="106" t="s">
        <v>1659</v>
      </c>
      <c r="E248" s="106" t="s">
        <v>788</v>
      </c>
      <c r="F248" s="107">
        <v>0</v>
      </c>
      <c r="G248" s="106" t="s">
        <v>1660</v>
      </c>
      <c r="H248" s="106" t="s">
        <v>252</v>
      </c>
      <c r="I248" s="106" t="s">
        <v>888</v>
      </c>
      <c r="J248" s="106" t="s">
        <v>792</v>
      </c>
      <c r="K248" s="106" t="s">
        <v>382</v>
      </c>
      <c r="L248" s="106" t="s">
        <v>884</v>
      </c>
      <c r="M248" s="106" t="s">
        <v>388</v>
      </c>
      <c r="N248" s="106" t="s">
        <v>44</v>
      </c>
      <c r="O248" s="106" t="s">
        <v>541</v>
      </c>
      <c r="P248" s="106" t="s">
        <v>866</v>
      </c>
      <c r="Q248" s="106" t="s">
        <v>1483</v>
      </c>
      <c r="R248" s="106" t="s">
        <v>71</v>
      </c>
      <c r="S248" s="83" t="str">
        <f t="shared" si="23"/>
        <v>42652A-NYR</v>
      </c>
      <c r="T248" s="83" t="str">
        <f t="shared" si="24"/>
        <v>New York Rangers Chipper NHL</v>
      </c>
      <c r="Y248" s="60">
        <f t="shared" si="25"/>
        <v>6</v>
      </c>
      <c r="Z248" s="49">
        <f t="shared" si="26"/>
        <v>220</v>
      </c>
      <c r="AA248" s="60">
        <f t="shared" si="27"/>
        <v>6220</v>
      </c>
    </row>
    <row r="249" spans="1:27" ht="15.75" hidden="1" thickBot="1">
      <c r="A249" s="83" t="str">
        <f t="shared" si="21"/>
        <v>42692A-CBHred-black</v>
      </c>
      <c r="B249" s="83" t="str">
        <f t="shared" si="22"/>
        <v>06-221-72</v>
      </c>
      <c r="C249" s="106" t="s">
        <v>1661</v>
      </c>
      <c r="D249" s="106" t="s">
        <v>1662</v>
      </c>
      <c r="E249" s="106" t="s">
        <v>788</v>
      </c>
      <c r="F249" s="107">
        <v>0</v>
      </c>
      <c r="G249" s="106" t="s">
        <v>1663</v>
      </c>
      <c r="H249" s="106" t="s">
        <v>186</v>
      </c>
      <c r="I249" s="106" t="s">
        <v>785</v>
      </c>
      <c r="J249" s="106" t="s">
        <v>327</v>
      </c>
      <c r="K249" s="106" t="s">
        <v>382</v>
      </c>
      <c r="L249" s="106" t="s">
        <v>884</v>
      </c>
      <c r="M249" s="106" t="s">
        <v>388</v>
      </c>
      <c r="N249" s="106" t="s">
        <v>44</v>
      </c>
      <c r="O249" s="106" t="s">
        <v>541</v>
      </c>
      <c r="P249" s="106" t="s">
        <v>866</v>
      </c>
      <c r="Q249" s="106" t="s">
        <v>1646</v>
      </c>
      <c r="R249" s="106" t="s">
        <v>78</v>
      </c>
      <c r="S249" s="83" t="str">
        <f t="shared" si="23"/>
        <v>42692A-CBH</v>
      </c>
      <c r="T249" s="83" t="str">
        <f t="shared" si="24"/>
        <v>Chicago Blackhawks Tradition NHL</v>
      </c>
      <c r="Y249" s="60">
        <f t="shared" si="25"/>
        <v>6</v>
      </c>
      <c r="Z249" s="49">
        <f t="shared" si="26"/>
        <v>221</v>
      </c>
      <c r="AA249" s="60">
        <f t="shared" si="27"/>
        <v>6221</v>
      </c>
    </row>
    <row r="250" spans="1:27" ht="15.75" hidden="1" thickBot="1">
      <c r="A250" s="83" t="str">
        <f t="shared" si="21"/>
        <v>42692A-DRWwtrd</v>
      </c>
      <c r="B250" s="83" t="str">
        <f t="shared" si="22"/>
        <v>06-222-45</v>
      </c>
      <c r="C250" s="106" t="s">
        <v>1664</v>
      </c>
      <c r="D250" s="106" t="s">
        <v>1665</v>
      </c>
      <c r="E250" s="106" t="s">
        <v>788</v>
      </c>
      <c r="F250" s="107">
        <v>0</v>
      </c>
      <c r="G250" s="106" t="s">
        <v>1666</v>
      </c>
      <c r="H250" s="106" t="s">
        <v>683</v>
      </c>
      <c r="I250" s="106" t="s">
        <v>785</v>
      </c>
      <c r="J250" s="106" t="s">
        <v>327</v>
      </c>
      <c r="K250" s="106" t="s">
        <v>382</v>
      </c>
      <c r="L250" s="106" t="s">
        <v>884</v>
      </c>
      <c r="M250" s="106" t="s">
        <v>388</v>
      </c>
      <c r="N250" s="106" t="s">
        <v>44</v>
      </c>
      <c r="O250" s="106" t="s">
        <v>541</v>
      </c>
      <c r="P250" s="106" t="s">
        <v>866</v>
      </c>
      <c r="Q250" s="106" t="s">
        <v>1667</v>
      </c>
      <c r="R250" s="106" t="s">
        <v>63</v>
      </c>
      <c r="S250" s="83" t="str">
        <f t="shared" si="23"/>
        <v>42692A-DRW</v>
      </c>
      <c r="T250" s="83" t="str">
        <f t="shared" si="24"/>
        <v>Detroit Red Wings Tradition NHL</v>
      </c>
      <c r="Y250" s="60">
        <f t="shared" si="25"/>
        <v>6</v>
      </c>
      <c r="Z250" s="49">
        <f t="shared" si="26"/>
        <v>222</v>
      </c>
      <c r="AA250" s="60">
        <f t="shared" si="27"/>
        <v>6222</v>
      </c>
    </row>
    <row r="251" spans="1:27" ht="15.75" hidden="1" thickBot="1">
      <c r="A251" s="83" t="str">
        <f t="shared" si="21"/>
        <v>42692A-LAKbkgr</v>
      </c>
      <c r="B251" s="83" t="str">
        <f t="shared" si="22"/>
        <v>06-223-10</v>
      </c>
      <c r="C251" s="106" t="s">
        <v>1668</v>
      </c>
      <c r="D251" s="106" t="s">
        <v>1669</v>
      </c>
      <c r="E251" s="106" t="s">
        <v>788</v>
      </c>
      <c r="F251" s="107">
        <v>0</v>
      </c>
      <c r="G251" s="106" t="s">
        <v>1670</v>
      </c>
      <c r="H251" s="106" t="s">
        <v>308</v>
      </c>
      <c r="I251" s="106" t="s">
        <v>785</v>
      </c>
      <c r="J251" s="106" t="s">
        <v>327</v>
      </c>
      <c r="K251" s="106" t="s">
        <v>382</v>
      </c>
      <c r="L251" s="106" t="s">
        <v>884</v>
      </c>
      <c r="M251" s="106" t="s">
        <v>388</v>
      </c>
      <c r="N251" s="106" t="s">
        <v>44</v>
      </c>
      <c r="O251" s="106" t="s">
        <v>541</v>
      </c>
      <c r="P251" s="106" t="s">
        <v>866</v>
      </c>
      <c r="Q251" s="106" t="s">
        <v>1671</v>
      </c>
      <c r="R251" s="106" t="s">
        <v>53</v>
      </c>
      <c r="S251" s="83" t="str">
        <f t="shared" si="23"/>
        <v>42692A-LAK</v>
      </c>
      <c r="T251" s="83" t="str">
        <f t="shared" si="24"/>
        <v>Los Angeles Kings Tradition NHL</v>
      </c>
      <c r="Y251" s="60">
        <f t="shared" si="25"/>
        <v>6</v>
      </c>
      <c r="Z251" s="49">
        <f t="shared" si="26"/>
        <v>223</v>
      </c>
      <c r="AA251" s="60">
        <f t="shared" si="27"/>
        <v>6223</v>
      </c>
    </row>
    <row r="252" spans="1:27" ht="15.75" hidden="1" thickBot="1">
      <c r="A252" s="83" t="str">
        <f t="shared" si="21"/>
        <v>42692A-NYRindrd</v>
      </c>
      <c r="B252" s="83" t="str">
        <f t="shared" si="22"/>
        <v>06-224-71</v>
      </c>
      <c r="C252" s="106" t="s">
        <v>1672</v>
      </c>
      <c r="D252" s="106" t="s">
        <v>1673</v>
      </c>
      <c r="E252" s="106" t="s">
        <v>788</v>
      </c>
      <c r="F252" s="107">
        <v>0</v>
      </c>
      <c r="G252" s="106" t="s">
        <v>1674</v>
      </c>
      <c r="H252" s="106" t="s">
        <v>593</v>
      </c>
      <c r="I252" s="106" t="s">
        <v>785</v>
      </c>
      <c r="J252" s="106" t="s">
        <v>327</v>
      </c>
      <c r="K252" s="106" t="s">
        <v>382</v>
      </c>
      <c r="L252" s="106" t="s">
        <v>884</v>
      </c>
      <c r="M252" s="106" t="s">
        <v>388</v>
      </c>
      <c r="N252" s="106" t="s">
        <v>44</v>
      </c>
      <c r="O252" s="106" t="s">
        <v>541</v>
      </c>
      <c r="P252" s="106" t="s">
        <v>866</v>
      </c>
      <c r="Q252" s="106" t="s">
        <v>1675</v>
      </c>
      <c r="R252" s="106" t="s">
        <v>71</v>
      </c>
      <c r="S252" s="83" t="str">
        <f t="shared" si="23"/>
        <v>42692A-NYR</v>
      </c>
      <c r="T252" s="83" t="str">
        <f t="shared" si="24"/>
        <v>New York Rangers Tradition NHL</v>
      </c>
      <c r="Y252" s="60">
        <f t="shared" si="25"/>
        <v>6</v>
      </c>
      <c r="Z252" s="49">
        <f t="shared" si="26"/>
        <v>224</v>
      </c>
      <c r="AA252" s="60">
        <f t="shared" si="27"/>
        <v>6224</v>
      </c>
    </row>
    <row r="253" spans="1:27" ht="15.75" hidden="1" thickBot="1">
      <c r="A253" s="83" t="str">
        <f t="shared" si="21"/>
        <v>42792A-DRWred-black</v>
      </c>
      <c r="B253" s="83" t="str">
        <f t="shared" si="22"/>
        <v>06-225-18</v>
      </c>
      <c r="C253" s="106" t="s">
        <v>1676</v>
      </c>
      <c r="D253" s="106" t="s">
        <v>1677</v>
      </c>
      <c r="E253" s="106" t="s">
        <v>788</v>
      </c>
      <c r="F253" s="107">
        <v>0</v>
      </c>
      <c r="G253" s="106" t="s">
        <v>1678</v>
      </c>
      <c r="H253" s="106" t="s">
        <v>179</v>
      </c>
      <c r="I253" s="106" t="s">
        <v>790</v>
      </c>
      <c r="J253" s="106" t="s">
        <v>342</v>
      </c>
      <c r="K253" s="106" t="s">
        <v>382</v>
      </c>
      <c r="L253" s="106" t="s">
        <v>884</v>
      </c>
      <c r="M253" s="106" t="s">
        <v>389</v>
      </c>
      <c r="O253" s="106" t="s">
        <v>542</v>
      </c>
      <c r="P253" s="106" t="s">
        <v>866</v>
      </c>
      <c r="Q253" s="106" t="s">
        <v>1646</v>
      </c>
      <c r="R253" s="106" t="s">
        <v>78</v>
      </c>
      <c r="S253" s="83" t="str">
        <f t="shared" si="23"/>
        <v>42792A-DRW</v>
      </c>
      <c r="T253" s="83" t="str">
        <f t="shared" si="24"/>
        <v>Detroit Red Wings Breezy NHL</v>
      </c>
      <c r="Y253" s="60">
        <f t="shared" si="25"/>
        <v>6</v>
      </c>
      <c r="Z253" s="49">
        <f t="shared" si="26"/>
        <v>225</v>
      </c>
      <c r="AA253" s="60">
        <f t="shared" si="27"/>
        <v>6225</v>
      </c>
    </row>
    <row r="254" spans="1:27" ht="15.75" hidden="1" thickBot="1">
      <c r="A254" s="83" t="str">
        <f t="shared" si="21"/>
        <v>42802A-DRWred-black</v>
      </c>
      <c r="B254" s="83" t="str">
        <f t="shared" si="22"/>
        <v>06-226-72</v>
      </c>
      <c r="C254" s="106" t="s">
        <v>1679</v>
      </c>
      <c r="D254" s="106" t="s">
        <v>1680</v>
      </c>
      <c r="E254" s="106" t="s">
        <v>788</v>
      </c>
      <c r="F254" s="107">
        <v>0</v>
      </c>
      <c r="G254" s="106" t="s">
        <v>1681</v>
      </c>
      <c r="H254" s="106" t="s">
        <v>186</v>
      </c>
      <c r="I254" s="106" t="s">
        <v>790</v>
      </c>
      <c r="J254" s="106" t="s">
        <v>342</v>
      </c>
      <c r="K254" s="106" t="s">
        <v>382</v>
      </c>
      <c r="L254" s="106" t="s">
        <v>884</v>
      </c>
      <c r="M254" s="106" t="s">
        <v>389</v>
      </c>
      <c r="O254" s="106" t="s">
        <v>542</v>
      </c>
      <c r="P254" s="106" t="s">
        <v>866</v>
      </c>
      <c r="Q254" s="106" t="s">
        <v>1646</v>
      </c>
      <c r="R254" s="106" t="s">
        <v>78</v>
      </c>
      <c r="S254" s="83" t="str">
        <f t="shared" si="23"/>
        <v>42802A-DRW</v>
      </c>
      <c r="T254" s="83" t="str">
        <f t="shared" si="24"/>
        <v>Detroit Red Wings Gusto NHL</v>
      </c>
      <c r="Y254" s="60">
        <f t="shared" si="25"/>
        <v>6</v>
      </c>
      <c r="Z254" s="49">
        <f t="shared" si="26"/>
        <v>226</v>
      </c>
      <c r="AA254" s="60">
        <f t="shared" si="27"/>
        <v>6226</v>
      </c>
    </row>
    <row r="255" spans="1:27" ht="15.75" hidden="1" thickBot="1">
      <c r="A255" s="83" t="str">
        <f t="shared" si="21"/>
        <v>42810A-NASAnavy-red</v>
      </c>
      <c r="B255" s="83" t="str">
        <f t="shared" si="22"/>
        <v>06-227-71</v>
      </c>
      <c r="C255" s="106" t="s">
        <v>1682</v>
      </c>
      <c r="D255" s="106" t="s">
        <v>1683</v>
      </c>
      <c r="E255" s="106" t="s">
        <v>788</v>
      </c>
      <c r="F255" s="107">
        <v>0</v>
      </c>
      <c r="G255" s="106" t="s">
        <v>1684</v>
      </c>
      <c r="H255" s="106" t="s">
        <v>593</v>
      </c>
      <c r="I255" s="106" t="s">
        <v>790</v>
      </c>
      <c r="J255" s="106" t="s">
        <v>342</v>
      </c>
      <c r="K255" s="106" t="s">
        <v>382</v>
      </c>
      <c r="L255" s="106" t="s">
        <v>873</v>
      </c>
      <c r="M255" s="106" t="s">
        <v>389</v>
      </c>
      <c r="O255" s="106" t="s">
        <v>542</v>
      </c>
      <c r="P255" s="106" t="s">
        <v>866</v>
      </c>
      <c r="Q255" s="106" t="s">
        <v>1435</v>
      </c>
      <c r="R255" s="106" t="s">
        <v>71</v>
      </c>
      <c r="S255" s="83" t="str">
        <f t="shared" si="23"/>
        <v>42810A-NASA</v>
      </c>
      <c r="T255" s="83" t="str">
        <f t="shared" si="24"/>
        <v>Space with NASA Pillow</v>
      </c>
      <c r="Y255" s="60">
        <f t="shared" si="25"/>
        <v>6</v>
      </c>
      <c r="Z255" s="49">
        <f t="shared" si="26"/>
        <v>227</v>
      </c>
      <c r="AA255" s="60">
        <f t="shared" si="27"/>
        <v>6227</v>
      </c>
    </row>
    <row r="256" spans="1:27" ht="15.75" hidden="1" thickBot="1">
      <c r="A256" s="83" t="str">
        <f t="shared" si="21"/>
        <v>42812A-SEKnvbl</v>
      </c>
      <c r="B256" s="83" t="str">
        <f t="shared" si="22"/>
        <v>06-228-70</v>
      </c>
      <c r="C256" s="106" t="s">
        <v>1685</v>
      </c>
      <c r="D256" s="106" t="s">
        <v>1686</v>
      </c>
      <c r="E256" s="106" t="s">
        <v>788</v>
      </c>
      <c r="F256" s="107">
        <v>0</v>
      </c>
      <c r="G256" s="106" t="s">
        <v>1687</v>
      </c>
      <c r="H256" s="106" t="s">
        <v>700</v>
      </c>
      <c r="I256" s="106" t="s">
        <v>790</v>
      </c>
      <c r="J256" s="106" t="s">
        <v>342</v>
      </c>
      <c r="K256" s="106" t="s">
        <v>382</v>
      </c>
      <c r="L256" s="106" t="s">
        <v>884</v>
      </c>
      <c r="M256" s="106" t="s">
        <v>389</v>
      </c>
      <c r="O256" s="106" t="s">
        <v>542</v>
      </c>
      <c r="P256" s="106" t="s">
        <v>866</v>
      </c>
      <c r="Q256" s="106" t="s">
        <v>1688</v>
      </c>
      <c r="R256" s="106" t="s">
        <v>71</v>
      </c>
      <c r="S256" s="83" t="str">
        <f t="shared" si="23"/>
        <v>42812A-SEK</v>
      </c>
      <c r="T256" s="83" t="str">
        <f t="shared" si="24"/>
        <v>Seattle Kraken Pillow NHL</v>
      </c>
      <c r="Y256" s="60">
        <f t="shared" si="25"/>
        <v>6</v>
      </c>
      <c r="Z256" s="49">
        <f t="shared" si="26"/>
        <v>228</v>
      </c>
      <c r="AA256" s="60">
        <f t="shared" si="27"/>
        <v>6228</v>
      </c>
    </row>
    <row r="257" spans="1:27" ht="15.75" hidden="1" thickBot="1">
      <c r="A257" s="83" t="str">
        <f t="shared" si="21"/>
        <v>42822A-CBHblack</v>
      </c>
      <c r="B257" s="83" t="str">
        <f t="shared" si="22"/>
        <v>06-229-09</v>
      </c>
      <c r="C257" s="106" t="s">
        <v>1689</v>
      </c>
      <c r="D257" s="106" t="s">
        <v>1690</v>
      </c>
      <c r="E257" s="106" t="s">
        <v>788</v>
      </c>
      <c r="F257" s="107">
        <v>0</v>
      </c>
      <c r="G257" s="106" t="s">
        <v>1691</v>
      </c>
      <c r="H257" s="106" t="s">
        <v>53</v>
      </c>
      <c r="I257" s="106" t="s">
        <v>790</v>
      </c>
      <c r="J257" s="106" t="s">
        <v>340</v>
      </c>
      <c r="K257" s="106" t="s">
        <v>382</v>
      </c>
      <c r="L257" s="106" t="s">
        <v>884</v>
      </c>
      <c r="M257" s="106" t="s">
        <v>389</v>
      </c>
      <c r="O257" s="106" t="s">
        <v>542</v>
      </c>
      <c r="P257" s="106" t="s">
        <v>866</v>
      </c>
      <c r="Q257" s="106" t="s">
        <v>819</v>
      </c>
      <c r="R257" s="106" t="s">
        <v>53</v>
      </c>
      <c r="S257" s="83" t="str">
        <f t="shared" si="23"/>
        <v>42822A-CBH</v>
      </c>
      <c r="T257" s="83" t="str">
        <f t="shared" si="24"/>
        <v>Chicago Blackhawks Cuffless</v>
      </c>
      <c r="Y257" s="60">
        <f t="shared" si="25"/>
        <v>6</v>
      </c>
      <c r="Z257" s="49">
        <f t="shared" si="26"/>
        <v>229</v>
      </c>
      <c r="AA257" s="60">
        <f t="shared" si="27"/>
        <v>6229</v>
      </c>
    </row>
    <row r="258" spans="1:27" ht="15.75" hidden="1" thickBot="1">
      <c r="A258" s="83" t="str">
        <f t="shared" si="21"/>
        <v>42822A-NYIroyal</v>
      </c>
      <c r="B258" s="83" t="str">
        <f t="shared" si="22"/>
        <v>06-230-06</v>
      </c>
      <c r="C258" s="106" t="s">
        <v>1692</v>
      </c>
      <c r="D258" s="106" t="s">
        <v>1693</v>
      </c>
      <c r="E258" s="106" t="s">
        <v>788</v>
      </c>
      <c r="F258" s="107">
        <v>0</v>
      </c>
      <c r="G258" s="106" t="s">
        <v>1694</v>
      </c>
      <c r="H258" s="106" t="s">
        <v>71</v>
      </c>
      <c r="I258" s="106" t="s">
        <v>790</v>
      </c>
      <c r="J258" s="106" t="s">
        <v>340</v>
      </c>
      <c r="K258" s="106" t="s">
        <v>382</v>
      </c>
      <c r="L258" s="106" t="s">
        <v>884</v>
      </c>
      <c r="M258" s="106" t="s">
        <v>389</v>
      </c>
      <c r="O258" s="106" t="s">
        <v>542</v>
      </c>
      <c r="P258" s="106" t="s">
        <v>866</v>
      </c>
      <c r="Q258" s="106" t="s">
        <v>1576</v>
      </c>
      <c r="R258" s="106" t="s">
        <v>71</v>
      </c>
      <c r="S258" s="83" t="str">
        <f t="shared" si="23"/>
        <v>42822A-NYI</v>
      </c>
      <c r="T258" s="83" t="str">
        <f t="shared" si="24"/>
        <v>New York Islanders Cuffless</v>
      </c>
      <c r="Y258" s="60">
        <f t="shared" si="25"/>
        <v>6</v>
      </c>
      <c r="Z258" s="49">
        <f t="shared" si="26"/>
        <v>230</v>
      </c>
      <c r="AA258" s="60">
        <f t="shared" si="27"/>
        <v>6230</v>
      </c>
    </row>
    <row r="259" spans="1:27" ht="15.75" hidden="1" thickBot="1">
      <c r="A259" s="83" t="str">
        <f t="shared" ref="A259:A322" si="28">IF(G259&amp;Q259&lt;&gt;"",S259&amp;Q259,"")</f>
        <v>42832A-NYRnavy</v>
      </c>
      <c r="B259" s="83" t="str">
        <f t="shared" ref="B259:B322" si="29">IF(C259&lt;&gt;"",LEFT(C259,9),"")</f>
        <v>06-231-16</v>
      </c>
      <c r="C259" s="106" t="s">
        <v>1695</v>
      </c>
      <c r="D259" s="106" t="s">
        <v>1696</v>
      </c>
      <c r="E259" s="106" t="s">
        <v>788</v>
      </c>
      <c r="F259" s="107">
        <v>0</v>
      </c>
      <c r="G259" s="106" t="s">
        <v>1697</v>
      </c>
      <c r="H259" s="106" t="s">
        <v>55</v>
      </c>
      <c r="I259" s="106" t="s">
        <v>786</v>
      </c>
      <c r="J259" s="106" t="s">
        <v>792</v>
      </c>
      <c r="K259" s="106" t="s">
        <v>382</v>
      </c>
      <c r="L259" s="106" t="s">
        <v>884</v>
      </c>
      <c r="M259" s="106" t="s">
        <v>388</v>
      </c>
      <c r="N259" s="106" t="s">
        <v>43</v>
      </c>
      <c r="O259" s="106" t="s">
        <v>541</v>
      </c>
      <c r="P259" s="106" t="s">
        <v>866</v>
      </c>
      <c r="Q259" s="106" t="s">
        <v>818</v>
      </c>
      <c r="R259" s="106" t="s">
        <v>71</v>
      </c>
      <c r="S259" s="83" t="str">
        <f t="shared" ref="S259:S322" si="30">IF(G259&lt;&gt;"",IF(StyleSpaceSplit,IFERROR(IF(FIND(" ",G259)&gt;=1,MID(G259,1,FIND(" ",G259)-1),G259),G259),G259),"")</f>
        <v>42832A-NYR</v>
      </c>
      <c r="T259" s="83" t="str">
        <f t="shared" ref="T259:T322" si="31">IF(A259&lt;&gt;"",IFERROR(IF(FIND(" ",G259)&gt;=1,MID(G259,FIND(" ",G259)+1,LEN(G259)),""),G259),"")</f>
        <v>New York Rangers Fleck NHL</v>
      </c>
      <c r="Y259" s="60">
        <f t="shared" ref="Y259:Y322" si="32">IFERROR(VALUE(MID($C259,1,2)),0)</f>
        <v>6</v>
      </c>
      <c r="Z259" s="49">
        <f t="shared" ref="Z259:Z322" si="33">IFERROR(VALUE(MID($C259,4,3)),0)</f>
        <v>231</v>
      </c>
      <c r="AA259" s="60">
        <f t="shared" ref="AA259:AA322" si="34">VALUE(RIGHT("00"&amp;Y259,2)&amp;RIGHT("000"&amp;Z259,3))</f>
        <v>6231</v>
      </c>
    </row>
    <row r="260" spans="1:27" ht="15.75" hidden="1" thickBot="1">
      <c r="A260" s="83" t="str">
        <f t="shared" si="28"/>
        <v>42862A-DRWred</v>
      </c>
      <c r="B260" s="83" t="str">
        <f t="shared" si="29"/>
        <v>06-232-18</v>
      </c>
      <c r="C260" s="106" t="s">
        <v>1698</v>
      </c>
      <c r="D260" s="106" t="s">
        <v>1699</v>
      </c>
      <c r="E260" s="106" t="s">
        <v>788</v>
      </c>
      <c r="F260" s="107">
        <v>0</v>
      </c>
      <c r="G260" s="106" t="s">
        <v>1700</v>
      </c>
      <c r="H260" s="106" t="s">
        <v>78</v>
      </c>
      <c r="I260" s="106" t="s">
        <v>786</v>
      </c>
      <c r="J260" s="106" t="s">
        <v>327</v>
      </c>
      <c r="K260" s="106" t="s">
        <v>382</v>
      </c>
      <c r="L260" s="106" t="s">
        <v>884</v>
      </c>
      <c r="M260" s="106" t="s">
        <v>388</v>
      </c>
      <c r="N260" s="106" t="s">
        <v>43</v>
      </c>
      <c r="O260" s="106" t="s">
        <v>541</v>
      </c>
      <c r="P260" s="106" t="s">
        <v>866</v>
      </c>
      <c r="Q260" s="106" t="s">
        <v>822</v>
      </c>
      <c r="R260" s="106" t="s">
        <v>78</v>
      </c>
      <c r="S260" s="83" t="str">
        <f t="shared" si="30"/>
        <v>42862A-DRW</v>
      </c>
      <c r="T260" s="83" t="str">
        <f t="shared" si="31"/>
        <v>Detroit Red Wings Conway NHL</v>
      </c>
      <c r="Y260" s="60">
        <f t="shared" si="32"/>
        <v>6</v>
      </c>
      <c r="Z260" s="49">
        <f t="shared" si="33"/>
        <v>232</v>
      </c>
      <c r="AA260" s="60">
        <f t="shared" si="34"/>
        <v>6232</v>
      </c>
    </row>
    <row r="261" spans="1:27" ht="15.75" hidden="1" thickBot="1">
      <c r="A261" s="83" t="str">
        <f t="shared" si="28"/>
        <v>42862A-NYRroyal</v>
      </c>
      <c r="B261" s="83" t="str">
        <f t="shared" si="29"/>
        <v>06-233-06</v>
      </c>
      <c r="C261" s="106" t="s">
        <v>1701</v>
      </c>
      <c r="D261" s="106" t="s">
        <v>1702</v>
      </c>
      <c r="E261" s="106" t="s">
        <v>788</v>
      </c>
      <c r="F261" s="107">
        <v>0</v>
      </c>
      <c r="G261" s="106" t="s">
        <v>1703</v>
      </c>
      <c r="H261" s="106" t="s">
        <v>71</v>
      </c>
      <c r="I261" s="106" t="s">
        <v>786</v>
      </c>
      <c r="J261" s="106" t="s">
        <v>327</v>
      </c>
      <c r="K261" s="106" t="s">
        <v>382</v>
      </c>
      <c r="L261" s="106" t="s">
        <v>884</v>
      </c>
      <c r="M261" s="106" t="s">
        <v>388</v>
      </c>
      <c r="N261" s="106" t="s">
        <v>43</v>
      </c>
      <c r="O261" s="106" t="s">
        <v>541</v>
      </c>
      <c r="P261" s="106" t="s">
        <v>866</v>
      </c>
      <c r="Q261" s="106" t="s">
        <v>1576</v>
      </c>
      <c r="R261" s="106" t="s">
        <v>71</v>
      </c>
      <c r="S261" s="83" t="str">
        <f t="shared" si="30"/>
        <v>42862A-NYR</v>
      </c>
      <c r="T261" s="83" t="str">
        <f t="shared" si="31"/>
        <v>New York Rangers Conway NHL</v>
      </c>
      <c r="Y261" s="60">
        <f t="shared" si="32"/>
        <v>6</v>
      </c>
      <c r="Z261" s="49">
        <f t="shared" si="33"/>
        <v>233</v>
      </c>
      <c r="AA261" s="60">
        <f t="shared" si="34"/>
        <v>6233</v>
      </c>
    </row>
    <row r="262" spans="1:27" ht="15.75" hidden="1" thickBot="1">
      <c r="A262" s="83" t="str">
        <f t="shared" si="28"/>
        <v>42932A-LAKivory-blk</v>
      </c>
      <c r="B262" s="83" t="str">
        <f t="shared" si="29"/>
        <v>06-234-48</v>
      </c>
      <c r="C262" s="106" t="s">
        <v>1704</v>
      </c>
      <c r="D262" s="106" t="s">
        <v>1705</v>
      </c>
      <c r="E262" s="106" t="s">
        <v>788</v>
      </c>
      <c r="F262" s="107">
        <v>0</v>
      </c>
      <c r="G262" s="106" t="s">
        <v>1706</v>
      </c>
      <c r="H262" s="106" t="s">
        <v>119</v>
      </c>
      <c r="I262" s="106" t="s">
        <v>888</v>
      </c>
      <c r="J262" s="106" t="s">
        <v>792</v>
      </c>
      <c r="K262" s="106" t="s">
        <v>382</v>
      </c>
      <c r="L262" s="106" t="s">
        <v>884</v>
      </c>
      <c r="M262" s="106" t="s">
        <v>388</v>
      </c>
      <c r="N262" s="106" t="s">
        <v>44</v>
      </c>
      <c r="O262" s="106" t="s">
        <v>541</v>
      </c>
      <c r="P262" s="106" t="s">
        <v>866</v>
      </c>
      <c r="Q262" s="106" t="s">
        <v>1707</v>
      </c>
      <c r="R262" s="106" t="s">
        <v>57</v>
      </c>
      <c r="S262" s="83" t="str">
        <f t="shared" si="30"/>
        <v>42932A-LAK</v>
      </c>
      <c r="T262" s="83" t="str">
        <f t="shared" si="31"/>
        <v>Los Angeles Kings United NHL</v>
      </c>
      <c r="Y262" s="60">
        <f t="shared" si="32"/>
        <v>6</v>
      </c>
      <c r="Z262" s="49">
        <f t="shared" si="33"/>
        <v>234</v>
      </c>
      <c r="AA262" s="60">
        <f t="shared" si="34"/>
        <v>6234</v>
      </c>
    </row>
    <row r="263" spans="1:27" ht="15.75" hidden="1" thickBot="1">
      <c r="A263" s="83" t="str">
        <f t="shared" si="28"/>
        <v>42932A-NYRivory-royal</v>
      </c>
      <c r="B263" s="83" t="str">
        <f t="shared" si="29"/>
        <v>06-235-38</v>
      </c>
      <c r="C263" s="106" t="s">
        <v>1708</v>
      </c>
      <c r="D263" s="106" t="s">
        <v>1709</v>
      </c>
      <c r="E263" s="106" t="s">
        <v>788</v>
      </c>
      <c r="F263" s="107">
        <v>0</v>
      </c>
      <c r="G263" s="106" t="s">
        <v>1710</v>
      </c>
      <c r="H263" s="106" t="s">
        <v>116</v>
      </c>
      <c r="I263" s="106" t="s">
        <v>888</v>
      </c>
      <c r="J263" s="106" t="s">
        <v>792</v>
      </c>
      <c r="K263" s="106" t="s">
        <v>382</v>
      </c>
      <c r="L263" s="106" t="s">
        <v>884</v>
      </c>
      <c r="M263" s="106" t="s">
        <v>388</v>
      </c>
      <c r="N263" s="106" t="s">
        <v>44</v>
      </c>
      <c r="O263" s="106" t="s">
        <v>541</v>
      </c>
      <c r="P263" s="106" t="s">
        <v>866</v>
      </c>
      <c r="Q263" s="106" t="s">
        <v>1711</v>
      </c>
      <c r="R263" s="106" t="s">
        <v>57</v>
      </c>
      <c r="S263" s="83" t="str">
        <f t="shared" si="30"/>
        <v>42932A-NYR</v>
      </c>
      <c r="T263" s="83" t="str">
        <f t="shared" si="31"/>
        <v>New York Rangers United NHL</v>
      </c>
      <c r="Y263" s="60">
        <f t="shared" si="32"/>
        <v>6</v>
      </c>
      <c r="Z263" s="49">
        <f t="shared" si="33"/>
        <v>235</v>
      </c>
      <c r="AA263" s="60">
        <f t="shared" si="34"/>
        <v>6235</v>
      </c>
    </row>
    <row r="264" spans="1:27" ht="15.75" hidden="1" thickBot="1">
      <c r="A264" s="83" t="str">
        <f t="shared" si="28"/>
        <v>42932A-PPNivory-blk</v>
      </c>
      <c r="B264" s="83" t="str">
        <f t="shared" si="29"/>
        <v>06-236-48</v>
      </c>
      <c r="C264" s="106" t="s">
        <v>1712</v>
      </c>
      <c r="D264" s="106" t="s">
        <v>1713</v>
      </c>
      <c r="E264" s="106" t="s">
        <v>788</v>
      </c>
      <c r="F264" s="107">
        <v>0</v>
      </c>
      <c r="G264" s="106" t="s">
        <v>1714</v>
      </c>
      <c r="H264" s="106" t="s">
        <v>119</v>
      </c>
      <c r="I264" s="106" t="s">
        <v>888</v>
      </c>
      <c r="J264" s="106" t="s">
        <v>792</v>
      </c>
      <c r="K264" s="106" t="s">
        <v>382</v>
      </c>
      <c r="L264" s="106" t="s">
        <v>884</v>
      </c>
      <c r="M264" s="106" t="s">
        <v>388</v>
      </c>
      <c r="N264" s="106" t="s">
        <v>44</v>
      </c>
      <c r="O264" s="106" t="s">
        <v>541</v>
      </c>
      <c r="P264" s="106" t="s">
        <v>866</v>
      </c>
      <c r="Q264" s="106" t="s">
        <v>1707</v>
      </c>
      <c r="R264" s="106" t="s">
        <v>57</v>
      </c>
      <c r="S264" s="83" t="str">
        <f t="shared" si="30"/>
        <v>42932A-PPN</v>
      </c>
      <c r="T264" s="83" t="str">
        <f t="shared" si="31"/>
        <v>Pittsburgh Penguins United NHL</v>
      </c>
      <c r="Y264" s="60">
        <f t="shared" si="32"/>
        <v>6</v>
      </c>
      <c r="Z264" s="49">
        <f t="shared" si="33"/>
        <v>236</v>
      </c>
      <c r="AA264" s="60">
        <f t="shared" si="34"/>
        <v>6236</v>
      </c>
    </row>
    <row r="265" spans="1:27" ht="15.75" hidden="1" thickBot="1">
      <c r="A265" s="83" t="str">
        <f t="shared" si="28"/>
        <v>42992A-CBHgrey-black</v>
      </c>
      <c r="B265" s="83" t="str">
        <f t="shared" si="29"/>
        <v>06-237-10</v>
      </c>
      <c r="C265" s="106" t="s">
        <v>1715</v>
      </c>
      <c r="D265" s="106" t="s">
        <v>1716</v>
      </c>
      <c r="E265" s="106" t="s">
        <v>788</v>
      </c>
      <c r="F265" s="107">
        <v>0</v>
      </c>
      <c r="G265" s="106" t="s">
        <v>1717</v>
      </c>
      <c r="H265" s="106" t="s">
        <v>246</v>
      </c>
      <c r="I265" s="106" t="s">
        <v>1718</v>
      </c>
      <c r="J265" s="106" t="s">
        <v>792</v>
      </c>
      <c r="K265" s="106" t="s">
        <v>382</v>
      </c>
      <c r="L265" s="106" t="s">
        <v>884</v>
      </c>
      <c r="M265" s="106" t="s">
        <v>388</v>
      </c>
      <c r="O265" s="106" t="s">
        <v>541</v>
      </c>
      <c r="P265" s="106" t="s">
        <v>866</v>
      </c>
      <c r="Q265" s="106" t="s">
        <v>1719</v>
      </c>
      <c r="R265" s="106" t="s">
        <v>83</v>
      </c>
      <c r="S265" s="83" t="str">
        <f t="shared" si="30"/>
        <v>42992A-CBH</v>
      </c>
      <c r="T265" s="83" t="str">
        <f t="shared" si="31"/>
        <v>Chicago Blackhawks Stanton NHL</v>
      </c>
      <c r="Y265" s="60">
        <f t="shared" si="32"/>
        <v>6</v>
      </c>
      <c r="Z265" s="49">
        <f t="shared" si="33"/>
        <v>237</v>
      </c>
      <c r="AA265" s="60">
        <f t="shared" si="34"/>
        <v>6237</v>
      </c>
    </row>
    <row r="266" spans="1:27" ht="15.75" hidden="1" thickBot="1">
      <c r="A266" s="83" t="str">
        <f t="shared" si="28"/>
        <v>42992A-DRWgrey-red</v>
      </c>
      <c r="B266" s="83" t="str">
        <f t="shared" si="29"/>
        <v>06-238-75</v>
      </c>
      <c r="C266" s="106" t="s">
        <v>1720</v>
      </c>
      <c r="D266" s="106" t="s">
        <v>1721</v>
      </c>
      <c r="E266" s="106" t="s">
        <v>788</v>
      </c>
      <c r="F266" s="107">
        <v>0</v>
      </c>
      <c r="G266" s="106" t="s">
        <v>1722</v>
      </c>
      <c r="H266" s="106" t="s">
        <v>241</v>
      </c>
      <c r="I266" s="106" t="s">
        <v>1718</v>
      </c>
      <c r="J266" s="106" t="s">
        <v>792</v>
      </c>
      <c r="K266" s="106" t="s">
        <v>382</v>
      </c>
      <c r="L266" s="106" t="s">
        <v>884</v>
      </c>
      <c r="M266" s="106" t="s">
        <v>388</v>
      </c>
      <c r="O266" s="106" t="s">
        <v>541</v>
      </c>
      <c r="P266" s="106" t="s">
        <v>866</v>
      </c>
      <c r="Q266" s="106" t="s">
        <v>1723</v>
      </c>
      <c r="R266" s="106" t="s">
        <v>83</v>
      </c>
      <c r="S266" s="83" t="str">
        <f t="shared" si="30"/>
        <v>42992A-DRW</v>
      </c>
      <c r="T266" s="83" t="str">
        <f t="shared" si="31"/>
        <v>Detroit Red Wings Stanton NHL</v>
      </c>
      <c r="Y266" s="60">
        <f t="shared" si="32"/>
        <v>6</v>
      </c>
      <c r="Z266" s="49">
        <f t="shared" si="33"/>
        <v>238</v>
      </c>
      <c r="AA266" s="60">
        <f t="shared" si="34"/>
        <v>6238</v>
      </c>
    </row>
    <row r="267" spans="1:27" ht="15.75" hidden="1" thickBot="1">
      <c r="A267" s="83" t="str">
        <f t="shared" si="28"/>
        <v>42992A-NYRgrey-royal</v>
      </c>
      <c r="B267" s="83" t="str">
        <f t="shared" si="29"/>
        <v>06-239-26</v>
      </c>
      <c r="C267" s="106" t="s">
        <v>1724</v>
      </c>
      <c r="D267" s="106" t="s">
        <v>1725</v>
      </c>
      <c r="E267" s="106" t="s">
        <v>788</v>
      </c>
      <c r="F267" s="107">
        <v>0</v>
      </c>
      <c r="G267" s="106" t="s">
        <v>1726</v>
      </c>
      <c r="H267" s="106" t="s">
        <v>245</v>
      </c>
      <c r="I267" s="106" t="s">
        <v>1718</v>
      </c>
      <c r="J267" s="106" t="s">
        <v>792</v>
      </c>
      <c r="K267" s="106" t="s">
        <v>382</v>
      </c>
      <c r="L267" s="106" t="s">
        <v>884</v>
      </c>
      <c r="M267" s="106" t="s">
        <v>388</v>
      </c>
      <c r="O267" s="106" t="s">
        <v>541</v>
      </c>
      <c r="P267" s="106" t="s">
        <v>866</v>
      </c>
      <c r="Q267" s="106" t="s">
        <v>1727</v>
      </c>
      <c r="R267" s="106" t="s">
        <v>83</v>
      </c>
      <c r="S267" s="83" t="str">
        <f t="shared" si="30"/>
        <v>42992A-NYR</v>
      </c>
      <c r="T267" s="83" t="str">
        <f t="shared" si="31"/>
        <v>New York Rangers Stanton NHL</v>
      </c>
      <c r="Y267" s="60">
        <f t="shared" si="32"/>
        <v>6</v>
      </c>
      <c r="Z267" s="49">
        <f t="shared" si="33"/>
        <v>239</v>
      </c>
      <c r="AA267" s="60">
        <f t="shared" si="34"/>
        <v>6239</v>
      </c>
    </row>
    <row r="268" spans="1:27" ht="15.75" hidden="1" thickBot="1">
      <c r="A268" s="83" t="str">
        <f t="shared" si="28"/>
        <v>43020A-CAbrick red</v>
      </c>
      <c r="B268" s="83" t="str">
        <f t="shared" si="29"/>
        <v>06-240-13</v>
      </c>
      <c r="C268" s="106" t="s">
        <v>1728</v>
      </c>
      <c r="D268" s="106" t="s">
        <v>1729</v>
      </c>
      <c r="E268" s="106" t="s">
        <v>788</v>
      </c>
      <c r="F268" s="107">
        <v>0</v>
      </c>
      <c r="G268" s="106" t="s">
        <v>1730</v>
      </c>
      <c r="H268" s="106" t="s">
        <v>160</v>
      </c>
      <c r="I268" s="106" t="s">
        <v>786</v>
      </c>
      <c r="J268" s="106" t="s">
        <v>327</v>
      </c>
      <c r="K268" s="106" t="s">
        <v>382</v>
      </c>
      <c r="L268" s="106" t="s">
        <v>880</v>
      </c>
      <c r="M268" s="106" t="s">
        <v>388</v>
      </c>
      <c r="N268" s="106" t="s">
        <v>43</v>
      </c>
      <c r="O268" s="106" t="s">
        <v>541</v>
      </c>
      <c r="P268" s="106" t="s">
        <v>866</v>
      </c>
      <c r="Q268" s="106" t="s">
        <v>1731</v>
      </c>
      <c r="R268" s="106" t="s">
        <v>86</v>
      </c>
      <c r="S268" s="83" t="str">
        <f t="shared" si="30"/>
        <v>43020A-CA</v>
      </c>
      <c r="T268" s="83" t="str">
        <f t="shared" si="31"/>
        <v>California Ballpark</v>
      </c>
      <c r="Y268" s="60">
        <f t="shared" si="32"/>
        <v>6</v>
      </c>
      <c r="Z268" s="49">
        <f t="shared" si="33"/>
        <v>240</v>
      </c>
      <c r="AA268" s="60">
        <f t="shared" si="34"/>
        <v>6240</v>
      </c>
    </row>
    <row r="269" spans="1:27" ht="15.75" hidden="1" thickBot="1">
      <c r="A269" s="83" t="str">
        <f t="shared" si="28"/>
        <v>43020A-MALIred</v>
      </c>
      <c r="B269" s="83" t="str">
        <f t="shared" si="29"/>
        <v>06-241-18</v>
      </c>
      <c r="C269" s="106" t="s">
        <v>1732</v>
      </c>
      <c r="D269" s="106" t="s">
        <v>1733</v>
      </c>
      <c r="E269" s="106" t="s">
        <v>788</v>
      </c>
      <c r="F269" s="107">
        <v>0</v>
      </c>
      <c r="G269" s="106" t="s">
        <v>1734</v>
      </c>
      <c r="H269" s="106" t="s">
        <v>78</v>
      </c>
      <c r="I269" s="106" t="s">
        <v>786</v>
      </c>
      <c r="J269" s="106" t="s">
        <v>327</v>
      </c>
      <c r="K269" s="106" t="s">
        <v>382</v>
      </c>
      <c r="L269" s="106" t="s">
        <v>880</v>
      </c>
      <c r="M269" s="106" t="s">
        <v>388</v>
      </c>
      <c r="N269" s="106" t="s">
        <v>43</v>
      </c>
      <c r="O269" s="106" t="s">
        <v>541</v>
      </c>
      <c r="P269" s="106" t="s">
        <v>866</v>
      </c>
      <c r="Q269" s="106" t="s">
        <v>822</v>
      </c>
      <c r="R269" s="106" t="s">
        <v>78</v>
      </c>
      <c r="S269" s="83" t="str">
        <f t="shared" si="30"/>
        <v>43020A-MALI</v>
      </c>
      <c r="T269" s="83" t="str">
        <f t="shared" si="31"/>
        <v>Malibu Ballpark</v>
      </c>
      <c r="Y269" s="60">
        <f t="shared" si="32"/>
        <v>6</v>
      </c>
      <c r="Z269" s="49">
        <f t="shared" si="33"/>
        <v>241</v>
      </c>
      <c r="AA269" s="60">
        <f t="shared" si="34"/>
        <v>6241</v>
      </c>
    </row>
    <row r="270" spans="1:27" ht="15.75" hidden="1" thickBot="1">
      <c r="A270" s="83" t="str">
        <f t="shared" si="28"/>
        <v>43020A-WINDmint</v>
      </c>
      <c r="B270" s="83" t="str">
        <f t="shared" si="29"/>
        <v>06-242-11</v>
      </c>
      <c r="C270" s="106" t="s">
        <v>1735</v>
      </c>
      <c r="D270" s="106" t="s">
        <v>1736</v>
      </c>
      <c r="E270" s="106" t="s">
        <v>788</v>
      </c>
      <c r="F270" s="107">
        <v>0</v>
      </c>
      <c r="G270" s="106" t="s">
        <v>1737</v>
      </c>
      <c r="H270" s="106" t="s">
        <v>60</v>
      </c>
      <c r="I270" s="106" t="s">
        <v>786</v>
      </c>
      <c r="J270" s="106" t="s">
        <v>327</v>
      </c>
      <c r="K270" s="106" t="s">
        <v>382</v>
      </c>
      <c r="L270" s="106" t="s">
        <v>880</v>
      </c>
      <c r="M270" s="106" t="s">
        <v>388</v>
      </c>
      <c r="N270" s="106" t="s">
        <v>43</v>
      </c>
      <c r="O270" s="106" t="s">
        <v>541</v>
      </c>
      <c r="P270" s="106" t="s">
        <v>866</v>
      </c>
      <c r="Q270" s="106" t="s">
        <v>824</v>
      </c>
      <c r="R270" s="106" t="s">
        <v>60</v>
      </c>
      <c r="S270" s="83" t="str">
        <f t="shared" si="30"/>
        <v>43020A-WIND</v>
      </c>
      <c r="T270" s="83" t="str">
        <f t="shared" si="31"/>
        <v>Wind &amp; Sea Ballpark</v>
      </c>
      <c r="Y270" s="60">
        <f t="shared" si="32"/>
        <v>6</v>
      </c>
      <c r="Z270" s="49">
        <f t="shared" si="33"/>
        <v>242</v>
      </c>
      <c r="AA270" s="60">
        <f t="shared" si="34"/>
        <v>6242</v>
      </c>
    </row>
    <row r="271" spans="1:27" ht="15.75" hidden="1" thickBot="1">
      <c r="A271" s="83" t="str">
        <f t="shared" si="28"/>
        <v>43020B-CAruisseau</v>
      </c>
      <c r="B271" s="83" t="str">
        <f t="shared" si="29"/>
        <v>06-243-08</v>
      </c>
      <c r="C271" s="106" t="s">
        <v>1738</v>
      </c>
      <c r="D271" s="106" t="s">
        <v>1739</v>
      </c>
      <c r="E271" s="106" t="s">
        <v>788</v>
      </c>
      <c r="F271" s="107">
        <v>0</v>
      </c>
      <c r="G271" s="106" t="s">
        <v>1740</v>
      </c>
      <c r="H271" s="106" t="s">
        <v>83</v>
      </c>
      <c r="I271" s="106" t="s">
        <v>786</v>
      </c>
      <c r="J271" s="106" t="s">
        <v>327</v>
      </c>
      <c r="K271" s="106" t="s">
        <v>382</v>
      </c>
      <c r="L271" s="106" t="s">
        <v>880</v>
      </c>
      <c r="M271" s="106" t="s">
        <v>388</v>
      </c>
      <c r="N271" s="106" t="s">
        <v>43</v>
      </c>
      <c r="O271" s="106" t="s">
        <v>541</v>
      </c>
      <c r="P271" s="106" t="s">
        <v>866</v>
      </c>
      <c r="Q271" s="106" t="s">
        <v>1513</v>
      </c>
      <c r="R271" s="106" t="s">
        <v>83</v>
      </c>
      <c r="S271" s="83" t="str">
        <f t="shared" si="30"/>
        <v>43020B-CA</v>
      </c>
      <c r="T271" s="83" t="str">
        <f t="shared" si="31"/>
        <v>California Ballpark</v>
      </c>
      <c r="Y271" s="60">
        <f t="shared" si="32"/>
        <v>6</v>
      </c>
      <c r="Z271" s="49">
        <f t="shared" si="33"/>
        <v>243</v>
      </c>
      <c r="AA271" s="60">
        <f t="shared" si="34"/>
        <v>6243</v>
      </c>
    </row>
    <row r="272" spans="1:27" ht="15.75" hidden="1" thickBot="1">
      <c r="A272" s="83" t="str">
        <f t="shared" si="28"/>
        <v>43020C-CAnavy</v>
      </c>
      <c r="B272" s="83" t="str">
        <f t="shared" si="29"/>
        <v>06-244-16</v>
      </c>
      <c r="C272" s="106" t="s">
        <v>1741</v>
      </c>
      <c r="D272" s="106" t="s">
        <v>1742</v>
      </c>
      <c r="E272" s="106" t="s">
        <v>788</v>
      </c>
      <c r="F272" s="107">
        <v>0</v>
      </c>
      <c r="G272" s="106" t="s">
        <v>1743</v>
      </c>
      <c r="H272" s="106" t="s">
        <v>55</v>
      </c>
      <c r="I272" s="106" t="s">
        <v>786</v>
      </c>
      <c r="J272" s="106" t="s">
        <v>327</v>
      </c>
      <c r="K272" s="106" t="s">
        <v>382</v>
      </c>
      <c r="L272" s="106" t="s">
        <v>880</v>
      </c>
      <c r="M272" s="106" t="s">
        <v>388</v>
      </c>
      <c r="N272" s="106" t="s">
        <v>43</v>
      </c>
      <c r="O272" s="106" t="s">
        <v>541</v>
      </c>
      <c r="P272" s="106" t="s">
        <v>866</v>
      </c>
      <c r="Q272" s="106" t="s">
        <v>818</v>
      </c>
      <c r="R272" s="106" t="s">
        <v>71</v>
      </c>
      <c r="S272" s="83" t="str">
        <f t="shared" si="30"/>
        <v>43020C-CA</v>
      </c>
      <c r="T272" s="83" t="str">
        <f t="shared" si="31"/>
        <v>California Ballpark</v>
      </c>
      <c r="Y272" s="60">
        <f t="shared" si="32"/>
        <v>6</v>
      </c>
      <c r="Z272" s="49">
        <f t="shared" si="33"/>
        <v>244</v>
      </c>
      <c r="AA272" s="60">
        <f t="shared" si="34"/>
        <v>6244</v>
      </c>
    </row>
    <row r="273" spans="1:27" ht="15.75" hidden="1" thickBot="1">
      <c r="A273" s="83" t="str">
        <f t="shared" si="28"/>
        <v>43027A-BBBblack-red</v>
      </c>
      <c r="B273" s="83" t="str">
        <f t="shared" si="29"/>
        <v>06-245-72</v>
      </c>
      <c r="C273" s="106" t="s">
        <v>1744</v>
      </c>
      <c r="D273" s="106" t="s">
        <v>1745</v>
      </c>
      <c r="E273" s="106" t="s">
        <v>788</v>
      </c>
      <c r="F273" s="107">
        <v>0</v>
      </c>
      <c r="G273" s="106" t="s">
        <v>1746</v>
      </c>
      <c r="H273" s="106" t="s">
        <v>302</v>
      </c>
      <c r="I273" s="106" t="s">
        <v>786</v>
      </c>
      <c r="J273" s="106" t="s">
        <v>327</v>
      </c>
      <c r="K273" s="106" t="s">
        <v>382</v>
      </c>
      <c r="L273" s="106" t="s">
        <v>884</v>
      </c>
      <c r="M273" s="106" t="s">
        <v>388</v>
      </c>
      <c r="N273" s="106" t="s">
        <v>43</v>
      </c>
      <c r="O273" s="106" t="s">
        <v>541</v>
      </c>
      <c r="P273" s="106" t="s">
        <v>866</v>
      </c>
      <c r="Q273" s="106" t="s">
        <v>1638</v>
      </c>
      <c r="R273" s="106" t="s">
        <v>53</v>
      </c>
      <c r="S273" s="83" t="str">
        <f t="shared" si="30"/>
        <v>43027A-BBB</v>
      </c>
      <c r="T273" s="83" t="str">
        <f t="shared" si="31"/>
        <v>Birmingham Black Barons Ballpark NL</v>
      </c>
      <c r="Y273" s="60">
        <f t="shared" si="32"/>
        <v>6</v>
      </c>
      <c r="Z273" s="49">
        <f t="shared" si="33"/>
        <v>245</v>
      </c>
      <c r="AA273" s="60">
        <f t="shared" si="34"/>
        <v>6245</v>
      </c>
    </row>
    <row r="274" spans="1:27" ht="15.75" hidden="1" thickBot="1">
      <c r="A274" s="83" t="str">
        <f t="shared" si="28"/>
        <v>43027A-CAGnavy</v>
      </c>
      <c r="B274" s="83" t="str">
        <f t="shared" si="29"/>
        <v>06-246-16</v>
      </c>
      <c r="C274" s="106" t="s">
        <v>1747</v>
      </c>
      <c r="D274" s="106" t="s">
        <v>1748</v>
      </c>
      <c r="E274" s="106" t="s">
        <v>788</v>
      </c>
      <c r="F274" s="107">
        <v>0</v>
      </c>
      <c r="G274" s="106" t="s">
        <v>1749</v>
      </c>
      <c r="H274" s="106" t="s">
        <v>55</v>
      </c>
      <c r="I274" s="106" t="s">
        <v>786</v>
      </c>
      <c r="J274" s="106" t="s">
        <v>327</v>
      </c>
      <c r="K274" s="106" t="s">
        <v>382</v>
      </c>
      <c r="L274" s="106" t="s">
        <v>884</v>
      </c>
      <c r="M274" s="106" t="s">
        <v>388</v>
      </c>
      <c r="N274" s="106" t="s">
        <v>43</v>
      </c>
      <c r="O274" s="106" t="s">
        <v>541</v>
      </c>
      <c r="P274" s="106" t="s">
        <v>866</v>
      </c>
      <c r="Q274" s="106" t="s">
        <v>818</v>
      </c>
      <c r="R274" s="106" t="s">
        <v>71</v>
      </c>
      <c r="S274" s="83" t="str">
        <f t="shared" si="30"/>
        <v>43027A-CAG</v>
      </c>
      <c r="T274" s="83" t="str">
        <f t="shared" si="31"/>
        <v>Chicago American Giants Ballpark NL</v>
      </c>
      <c r="Y274" s="60">
        <f t="shared" si="32"/>
        <v>6</v>
      </c>
      <c r="Z274" s="49">
        <f t="shared" si="33"/>
        <v>246</v>
      </c>
      <c r="AA274" s="60">
        <f t="shared" si="34"/>
        <v>6246</v>
      </c>
    </row>
    <row r="275" spans="1:27" ht="15.75" hidden="1" thickBot="1">
      <c r="A275" s="83" t="str">
        <f t="shared" si="28"/>
        <v>43027A-HOGgrey</v>
      </c>
      <c r="B275" s="83" t="str">
        <f t="shared" si="29"/>
        <v>06-247-08</v>
      </c>
      <c r="C275" s="106" t="s">
        <v>1750</v>
      </c>
      <c r="D275" s="106" t="s">
        <v>1751</v>
      </c>
      <c r="E275" s="106" t="s">
        <v>788</v>
      </c>
      <c r="F275" s="107">
        <v>0</v>
      </c>
      <c r="G275" s="106" t="s">
        <v>1752</v>
      </c>
      <c r="H275" s="106" t="s">
        <v>83</v>
      </c>
      <c r="I275" s="106" t="s">
        <v>786</v>
      </c>
      <c r="J275" s="106" t="s">
        <v>327</v>
      </c>
      <c r="K275" s="106" t="s">
        <v>382</v>
      </c>
      <c r="L275" s="106" t="s">
        <v>884</v>
      </c>
      <c r="M275" s="106" t="s">
        <v>388</v>
      </c>
      <c r="N275" s="106" t="s">
        <v>43</v>
      </c>
      <c r="O275" s="106" t="s">
        <v>541</v>
      </c>
      <c r="P275" s="106" t="s">
        <v>866</v>
      </c>
      <c r="Q275" s="106" t="s">
        <v>787</v>
      </c>
      <c r="R275" s="106" t="s">
        <v>83</v>
      </c>
      <c r="S275" s="83" t="str">
        <f t="shared" si="30"/>
        <v>43027A-HOG</v>
      </c>
      <c r="T275" s="83" t="str">
        <f t="shared" si="31"/>
        <v>Homestead Grays Ballpark NL</v>
      </c>
      <c r="Y275" s="60">
        <f t="shared" si="32"/>
        <v>6</v>
      </c>
      <c r="Z275" s="49">
        <f t="shared" si="33"/>
        <v>247</v>
      </c>
      <c r="AA275" s="60">
        <f t="shared" si="34"/>
        <v>6247</v>
      </c>
    </row>
    <row r="276" spans="1:27" ht="15.75" hidden="1" thickBot="1">
      <c r="A276" s="83" t="str">
        <f t="shared" si="28"/>
        <v>43027A-KCMred</v>
      </c>
      <c r="B276" s="83" t="str">
        <f t="shared" si="29"/>
        <v>06-248-18</v>
      </c>
      <c r="C276" s="106" t="s">
        <v>1753</v>
      </c>
      <c r="D276" s="106" t="s">
        <v>1754</v>
      </c>
      <c r="E276" s="106" t="s">
        <v>788</v>
      </c>
      <c r="F276" s="107">
        <v>0</v>
      </c>
      <c r="G276" s="106" t="s">
        <v>1755</v>
      </c>
      <c r="H276" s="106" t="s">
        <v>78</v>
      </c>
      <c r="I276" s="106" t="s">
        <v>786</v>
      </c>
      <c r="J276" s="106" t="s">
        <v>327</v>
      </c>
      <c r="K276" s="106" t="s">
        <v>382</v>
      </c>
      <c r="L276" s="106" t="s">
        <v>884</v>
      </c>
      <c r="M276" s="106" t="s">
        <v>388</v>
      </c>
      <c r="N276" s="106" t="s">
        <v>43</v>
      </c>
      <c r="O276" s="106" t="s">
        <v>541</v>
      </c>
      <c r="P276" s="106" t="s">
        <v>866</v>
      </c>
      <c r="Q276" s="106" t="s">
        <v>822</v>
      </c>
      <c r="R276" s="106" t="s">
        <v>78</v>
      </c>
      <c r="S276" s="83" t="str">
        <f t="shared" si="30"/>
        <v>43027A-KCM</v>
      </c>
      <c r="T276" s="83" t="str">
        <f t="shared" si="31"/>
        <v>Kansas City Monarchs Ballpark NL</v>
      </c>
      <c r="Y276" s="60">
        <f t="shared" si="32"/>
        <v>6</v>
      </c>
      <c r="Z276" s="49">
        <f t="shared" si="33"/>
        <v>248</v>
      </c>
      <c r="AA276" s="60">
        <f t="shared" si="34"/>
        <v>6248</v>
      </c>
    </row>
    <row r="277" spans="1:27" ht="15.75" hidden="1" thickBot="1">
      <c r="A277" s="83" t="str">
        <f t="shared" si="28"/>
        <v>43062A-DRWblack</v>
      </c>
      <c r="B277" s="83" t="str">
        <f t="shared" si="29"/>
        <v>06-249-09</v>
      </c>
      <c r="C277" s="106" t="s">
        <v>1756</v>
      </c>
      <c r="D277" s="106" t="s">
        <v>1757</v>
      </c>
      <c r="E277" s="106" t="s">
        <v>788</v>
      </c>
      <c r="F277" s="107">
        <v>0</v>
      </c>
      <c r="G277" s="106" t="s">
        <v>1758</v>
      </c>
      <c r="H277" s="106" t="s">
        <v>53</v>
      </c>
      <c r="I277" s="106" t="s">
        <v>786</v>
      </c>
      <c r="J277" s="106" t="s">
        <v>327</v>
      </c>
      <c r="K277" s="106" t="s">
        <v>382</v>
      </c>
      <c r="L277" s="106" t="s">
        <v>884</v>
      </c>
      <c r="M277" s="106" t="s">
        <v>388</v>
      </c>
      <c r="N277" s="106" t="s">
        <v>43</v>
      </c>
      <c r="O277" s="106" t="s">
        <v>386</v>
      </c>
      <c r="P277" s="106" t="s">
        <v>866</v>
      </c>
      <c r="Q277" s="106" t="s">
        <v>819</v>
      </c>
      <c r="R277" s="106" t="s">
        <v>53</v>
      </c>
      <c r="S277" s="83" t="str">
        <f t="shared" si="30"/>
        <v>43062A-DRW</v>
      </c>
      <c r="T277" s="83" t="str">
        <f t="shared" si="31"/>
        <v>Detroit Red Wings U2 Original 6 NHL</v>
      </c>
      <c r="Y277" s="60">
        <f t="shared" si="32"/>
        <v>6</v>
      </c>
      <c r="Z277" s="49">
        <f t="shared" si="33"/>
        <v>249</v>
      </c>
      <c r="AA277" s="60">
        <f t="shared" si="34"/>
        <v>6249</v>
      </c>
    </row>
    <row r="278" spans="1:27" ht="15.75" hidden="1" thickBot="1">
      <c r="A278" s="83" t="str">
        <f t="shared" si="28"/>
        <v>43062A-NYRblack</v>
      </c>
      <c r="B278" s="83" t="str">
        <f t="shared" si="29"/>
        <v>06-250-09</v>
      </c>
      <c r="C278" s="106" t="s">
        <v>1759</v>
      </c>
      <c r="D278" s="106" t="s">
        <v>1760</v>
      </c>
      <c r="E278" s="106" t="s">
        <v>788</v>
      </c>
      <c r="F278" s="107">
        <v>0</v>
      </c>
      <c r="G278" s="106" t="s">
        <v>1761</v>
      </c>
      <c r="H278" s="106" t="s">
        <v>53</v>
      </c>
      <c r="I278" s="106" t="s">
        <v>786</v>
      </c>
      <c r="J278" s="106" t="s">
        <v>327</v>
      </c>
      <c r="K278" s="106" t="s">
        <v>382</v>
      </c>
      <c r="L278" s="106" t="s">
        <v>884</v>
      </c>
      <c r="M278" s="106" t="s">
        <v>388</v>
      </c>
      <c r="N278" s="106" t="s">
        <v>43</v>
      </c>
      <c r="O278" s="106" t="s">
        <v>386</v>
      </c>
      <c r="P278" s="106" t="s">
        <v>866</v>
      </c>
      <c r="Q278" s="106" t="s">
        <v>819</v>
      </c>
      <c r="R278" s="106" t="s">
        <v>53</v>
      </c>
      <c r="S278" s="83" t="str">
        <f t="shared" si="30"/>
        <v>43062A-NYR</v>
      </c>
      <c r="T278" s="83" t="str">
        <f t="shared" si="31"/>
        <v>New York Rangers U2 Original 6 NHL</v>
      </c>
      <c r="Y278" s="60">
        <f t="shared" si="32"/>
        <v>6</v>
      </c>
      <c r="Z278" s="49">
        <f t="shared" si="33"/>
        <v>250</v>
      </c>
      <c r="AA278" s="60">
        <f t="shared" si="34"/>
        <v>6250</v>
      </c>
    </row>
    <row r="279" spans="1:27" ht="15.75" hidden="1" thickBot="1">
      <c r="A279" s="83" t="str">
        <f t="shared" si="28"/>
        <v>43082A-DRWred-black</v>
      </c>
      <c r="B279" s="83" t="str">
        <f t="shared" si="29"/>
        <v>06-251-72</v>
      </c>
      <c r="C279" s="106" t="s">
        <v>1762</v>
      </c>
      <c r="D279" s="106" t="s">
        <v>1763</v>
      </c>
      <c r="E279" s="106" t="s">
        <v>788</v>
      </c>
      <c r="F279" s="107">
        <v>0</v>
      </c>
      <c r="G279" s="106" t="s">
        <v>1764</v>
      </c>
      <c r="H279" s="106" t="s">
        <v>186</v>
      </c>
      <c r="I279" s="106" t="s">
        <v>786</v>
      </c>
      <c r="J279" s="106" t="s">
        <v>327</v>
      </c>
      <c r="K279" s="106" t="s">
        <v>382</v>
      </c>
      <c r="L279" s="106" t="s">
        <v>884</v>
      </c>
      <c r="M279" s="106" t="s">
        <v>388</v>
      </c>
      <c r="N279" s="106" t="s">
        <v>43</v>
      </c>
      <c r="O279" s="106" t="s">
        <v>541</v>
      </c>
      <c r="P279" s="106" t="s">
        <v>866</v>
      </c>
      <c r="Q279" s="106" t="s">
        <v>1646</v>
      </c>
      <c r="R279" s="106" t="s">
        <v>78</v>
      </c>
      <c r="S279" s="83" t="str">
        <f t="shared" si="30"/>
        <v>43082A-DRW</v>
      </c>
      <c r="T279" s="83" t="str">
        <f t="shared" si="31"/>
        <v>Detroit Red Wings Dyer NHL</v>
      </c>
      <c r="Y279" s="60">
        <f t="shared" si="32"/>
        <v>6</v>
      </c>
      <c r="Z279" s="49">
        <f t="shared" si="33"/>
        <v>251</v>
      </c>
      <c r="AA279" s="60">
        <f t="shared" si="34"/>
        <v>6251</v>
      </c>
    </row>
    <row r="280" spans="1:27" ht="15.75" hidden="1" thickBot="1">
      <c r="A280" s="83" t="str">
        <f t="shared" si="28"/>
        <v>43082A-LAKblack-chr</v>
      </c>
      <c r="B280" s="83" t="str">
        <f t="shared" si="29"/>
        <v>06-252-10</v>
      </c>
      <c r="C280" s="106" t="s">
        <v>1765</v>
      </c>
      <c r="D280" s="106" t="s">
        <v>1766</v>
      </c>
      <c r="E280" s="106" t="s">
        <v>788</v>
      </c>
      <c r="F280" s="107">
        <v>0</v>
      </c>
      <c r="G280" s="106" t="s">
        <v>1767</v>
      </c>
      <c r="H280" s="106" t="s">
        <v>308</v>
      </c>
      <c r="I280" s="106" t="s">
        <v>786</v>
      </c>
      <c r="J280" s="106" t="s">
        <v>327</v>
      </c>
      <c r="K280" s="106" t="s">
        <v>382</v>
      </c>
      <c r="L280" s="106" t="s">
        <v>884</v>
      </c>
      <c r="M280" s="106" t="s">
        <v>388</v>
      </c>
      <c r="N280" s="106" t="s">
        <v>43</v>
      </c>
      <c r="O280" s="106" t="s">
        <v>541</v>
      </c>
      <c r="P280" s="106" t="s">
        <v>866</v>
      </c>
      <c r="Q280" s="106" t="s">
        <v>1768</v>
      </c>
      <c r="R280" s="106" t="s">
        <v>53</v>
      </c>
      <c r="S280" s="83" t="str">
        <f t="shared" si="30"/>
        <v>43082A-LAK</v>
      </c>
      <c r="T280" s="83" t="str">
        <f t="shared" si="31"/>
        <v>Los Angeles Kings Dyer NHL</v>
      </c>
      <c r="Y280" s="60">
        <f t="shared" si="32"/>
        <v>6</v>
      </c>
      <c r="Z280" s="49">
        <f t="shared" si="33"/>
        <v>252</v>
      </c>
      <c r="AA280" s="60">
        <f t="shared" si="34"/>
        <v>6252</v>
      </c>
    </row>
    <row r="281" spans="1:27" ht="15.75" hidden="1" thickBot="1">
      <c r="A281" s="83" t="str">
        <f t="shared" si="28"/>
        <v>43082A-NYIblorng</v>
      </c>
      <c r="B281" s="83" t="str">
        <f t="shared" si="29"/>
        <v>06-253-45</v>
      </c>
      <c r="C281" s="106" t="s">
        <v>1769</v>
      </c>
      <c r="D281" s="106" t="s">
        <v>1770</v>
      </c>
      <c r="E281" s="106" t="s">
        <v>788</v>
      </c>
      <c r="F281" s="107">
        <v>0</v>
      </c>
      <c r="G281" s="106" t="s">
        <v>1771</v>
      </c>
      <c r="H281" s="106" t="s">
        <v>254</v>
      </c>
      <c r="I281" s="106" t="s">
        <v>786</v>
      </c>
      <c r="J281" s="106" t="s">
        <v>327</v>
      </c>
      <c r="K281" s="106" t="s">
        <v>382</v>
      </c>
      <c r="L281" s="106" t="s">
        <v>884</v>
      </c>
      <c r="M281" s="106" t="s">
        <v>388</v>
      </c>
      <c r="N281" s="106" t="s">
        <v>43</v>
      </c>
      <c r="O281" s="106" t="s">
        <v>541</v>
      </c>
      <c r="P281" s="106" t="s">
        <v>866</v>
      </c>
      <c r="Q281" s="106" t="s">
        <v>1772</v>
      </c>
      <c r="R281" s="106" t="s">
        <v>71</v>
      </c>
      <c r="S281" s="83" t="str">
        <f t="shared" si="30"/>
        <v>43082A-NYI</v>
      </c>
      <c r="T281" s="83" t="str">
        <f t="shared" si="31"/>
        <v>New York Islanders Dyer NHL</v>
      </c>
      <c r="Y281" s="60">
        <f t="shared" si="32"/>
        <v>6</v>
      </c>
      <c r="Z281" s="49">
        <f t="shared" si="33"/>
        <v>253</v>
      </c>
      <c r="AA281" s="60">
        <f t="shared" si="34"/>
        <v>6253</v>
      </c>
    </row>
    <row r="282" spans="1:27" ht="15.75" hidden="1" thickBot="1">
      <c r="A282" s="83" t="str">
        <f t="shared" si="28"/>
        <v>43300A-MALIblue</v>
      </c>
      <c r="B282" s="83" t="str">
        <f t="shared" si="29"/>
        <v>06-254-19</v>
      </c>
      <c r="C282" s="106" t="s">
        <v>1773</v>
      </c>
      <c r="D282" s="106" t="s">
        <v>1774</v>
      </c>
      <c r="E282" s="106" t="s">
        <v>788</v>
      </c>
      <c r="F282" s="107">
        <v>0</v>
      </c>
      <c r="G282" s="106" t="s">
        <v>1775</v>
      </c>
      <c r="H282" s="106" t="s">
        <v>91</v>
      </c>
      <c r="I282" s="106" t="s">
        <v>786</v>
      </c>
      <c r="J282" s="106" t="s">
        <v>327</v>
      </c>
      <c r="K282" s="106" t="s">
        <v>382</v>
      </c>
      <c r="L282" s="106" t="s">
        <v>880</v>
      </c>
      <c r="M282" s="106" t="s">
        <v>388</v>
      </c>
      <c r="N282" s="106" t="s">
        <v>43</v>
      </c>
      <c r="O282" s="106" t="s">
        <v>541</v>
      </c>
      <c r="P282" s="106" t="s">
        <v>866</v>
      </c>
      <c r="Q282" s="106" t="s">
        <v>823</v>
      </c>
      <c r="R282" s="106" t="s">
        <v>91</v>
      </c>
      <c r="S282" s="83" t="str">
        <f t="shared" si="30"/>
        <v>43300A-MALI</v>
      </c>
      <c r="T282" s="83" t="str">
        <f t="shared" si="31"/>
        <v>Malibu Board Shorts</v>
      </c>
      <c r="Y282" s="60">
        <f t="shared" si="32"/>
        <v>6</v>
      </c>
      <c r="Z282" s="49">
        <f t="shared" si="33"/>
        <v>254</v>
      </c>
      <c r="AA282" s="60">
        <f t="shared" si="34"/>
        <v>6254</v>
      </c>
    </row>
    <row r="283" spans="1:27" ht="15.75" hidden="1" thickBot="1">
      <c r="A283" s="83" t="str">
        <f t="shared" si="28"/>
        <v>43300C-LOSAblack</v>
      </c>
      <c r="B283" s="83" t="str">
        <f t="shared" si="29"/>
        <v>06-255-09</v>
      </c>
      <c r="C283" s="106" t="s">
        <v>1776</v>
      </c>
      <c r="D283" s="106" t="s">
        <v>1777</v>
      </c>
      <c r="E283" s="106" t="s">
        <v>788</v>
      </c>
      <c r="F283" s="107">
        <v>0</v>
      </c>
      <c r="G283" s="106" t="s">
        <v>1778</v>
      </c>
      <c r="H283" s="106" t="s">
        <v>53</v>
      </c>
      <c r="I283" s="106" t="s">
        <v>786</v>
      </c>
      <c r="J283" s="106" t="s">
        <v>327</v>
      </c>
      <c r="K283" s="106" t="s">
        <v>382</v>
      </c>
      <c r="L283" s="106" t="s">
        <v>880</v>
      </c>
      <c r="M283" s="106" t="s">
        <v>388</v>
      </c>
      <c r="N283" s="106" t="s">
        <v>43</v>
      </c>
      <c r="O283" s="106" t="s">
        <v>541</v>
      </c>
      <c r="P283" s="106" t="s">
        <v>866</v>
      </c>
      <c r="Q283" s="106" t="s">
        <v>819</v>
      </c>
      <c r="R283" s="106" t="s">
        <v>53</v>
      </c>
      <c r="S283" s="83" t="str">
        <f t="shared" si="30"/>
        <v>43300C-LOSA</v>
      </c>
      <c r="T283" s="83" t="str">
        <f t="shared" si="31"/>
        <v>Los Angeles Board Shorts</v>
      </c>
      <c r="Y283" s="60">
        <f t="shared" si="32"/>
        <v>6</v>
      </c>
      <c r="Z283" s="49">
        <f t="shared" si="33"/>
        <v>255</v>
      </c>
      <c r="AA283" s="60">
        <f t="shared" si="34"/>
        <v>6255</v>
      </c>
    </row>
    <row r="284" spans="1:27" ht="15.75" hidden="1" thickBot="1">
      <c r="A284" s="83" t="str">
        <f t="shared" si="28"/>
        <v>43352A-BBRblk-gold</v>
      </c>
      <c r="B284" s="83" t="str">
        <f t="shared" si="29"/>
        <v>06-256-69</v>
      </c>
      <c r="C284" s="106" t="s">
        <v>1779</v>
      </c>
      <c r="D284" s="106" t="s">
        <v>1780</v>
      </c>
      <c r="E284" s="106" t="s">
        <v>788</v>
      </c>
      <c r="F284" s="107">
        <v>0</v>
      </c>
      <c r="G284" s="106" t="s">
        <v>1781</v>
      </c>
      <c r="H284" s="106" t="s">
        <v>686</v>
      </c>
      <c r="I284" s="106" t="s">
        <v>786</v>
      </c>
      <c r="J284" s="106" t="s">
        <v>356</v>
      </c>
      <c r="K284" s="106" t="s">
        <v>382</v>
      </c>
      <c r="L284" s="106" t="s">
        <v>884</v>
      </c>
      <c r="M284" s="106" t="s">
        <v>388</v>
      </c>
      <c r="N284" s="106" t="s">
        <v>43</v>
      </c>
      <c r="O284" s="106" t="s">
        <v>386</v>
      </c>
      <c r="P284" s="106" t="s">
        <v>866</v>
      </c>
      <c r="Q284" s="106" t="s">
        <v>1782</v>
      </c>
      <c r="R284" s="106" t="s">
        <v>83</v>
      </c>
      <c r="S284" s="83" t="str">
        <f t="shared" si="30"/>
        <v>43352A-BBR</v>
      </c>
      <c r="T284" s="83" t="str">
        <f t="shared" si="31"/>
        <v>Boston Bruins Hanover NHL</v>
      </c>
      <c r="Y284" s="60">
        <f t="shared" si="32"/>
        <v>6</v>
      </c>
      <c r="Z284" s="49">
        <f t="shared" si="33"/>
        <v>256</v>
      </c>
      <c r="AA284" s="60">
        <f t="shared" si="34"/>
        <v>6256</v>
      </c>
    </row>
    <row r="285" spans="1:27" ht="15.75" hidden="1" thickBot="1">
      <c r="A285" s="83" t="str">
        <f t="shared" si="28"/>
        <v>43352A-LAKblk-grey</v>
      </c>
      <c r="B285" s="83" t="str">
        <f t="shared" si="29"/>
        <v>06-257-89</v>
      </c>
      <c r="C285" s="106" t="s">
        <v>1783</v>
      </c>
      <c r="D285" s="106" t="s">
        <v>1784</v>
      </c>
      <c r="E285" s="106" t="s">
        <v>788</v>
      </c>
      <c r="F285" s="107">
        <v>0</v>
      </c>
      <c r="G285" s="106" t="s">
        <v>1785</v>
      </c>
      <c r="H285" s="106" t="s">
        <v>688</v>
      </c>
      <c r="I285" s="106" t="s">
        <v>786</v>
      </c>
      <c r="J285" s="106" t="s">
        <v>356</v>
      </c>
      <c r="K285" s="106" t="s">
        <v>382</v>
      </c>
      <c r="L285" s="106" t="s">
        <v>884</v>
      </c>
      <c r="M285" s="106" t="s">
        <v>388</v>
      </c>
      <c r="N285" s="106" t="s">
        <v>43</v>
      </c>
      <c r="O285" s="106" t="s">
        <v>386</v>
      </c>
      <c r="P285" s="106" t="s">
        <v>866</v>
      </c>
      <c r="Q285" s="106" t="s">
        <v>1786</v>
      </c>
      <c r="R285" s="106" t="s">
        <v>83</v>
      </c>
      <c r="S285" s="83" t="str">
        <f t="shared" si="30"/>
        <v>43352A-LAK</v>
      </c>
      <c r="T285" s="83" t="str">
        <f t="shared" si="31"/>
        <v>Los Angeles Kings Hanover NHL</v>
      </c>
      <c r="Y285" s="60">
        <f t="shared" si="32"/>
        <v>6</v>
      </c>
      <c r="Z285" s="49">
        <f t="shared" si="33"/>
        <v>257</v>
      </c>
      <c r="AA285" s="60">
        <f t="shared" si="34"/>
        <v>6257</v>
      </c>
    </row>
    <row r="286" spans="1:27" ht="15.75" hidden="1" thickBot="1">
      <c r="A286" s="83" t="str">
        <f t="shared" si="28"/>
        <v>43352A-NAPnavy-gold</v>
      </c>
      <c r="B286" s="83" t="str">
        <f t="shared" si="29"/>
        <v>06-258-32</v>
      </c>
      <c r="C286" s="106" t="s">
        <v>1787</v>
      </c>
      <c r="D286" s="106" t="s">
        <v>1788</v>
      </c>
      <c r="E286" s="106" t="s">
        <v>788</v>
      </c>
      <c r="F286" s="107">
        <v>0</v>
      </c>
      <c r="G286" s="106" t="s">
        <v>1789</v>
      </c>
      <c r="H286" s="106" t="s">
        <v>280</v>
      </c>
      <c r="I286" s="106" t="s">
        <v>786</v>
      </c>
      <c r="J286" s="106" t="s">
        <v>356</v>
      </c>
      <c r="K286" s="106" t="s">
        <v>382</v>
      </c>
      <c r="L286" s="106" t="s">
        <v>884</v>
      </c>
      <c r="M286" s="106" t="s">
        <v>388</v>
      </c>
      <c r="N286" s="106" t="s">
        <v>43</v>
      </c>
      <c r="O286" s="106" t="s">
        <v>386</v>
      </c>
      <c r="P286" s="106" t="s">
        <v>866</v>
      </c>
      <c r="Q286" s="106" t="s">
        <v>1790</v>
      </c>
      <c r="R286" s="106" t="s">
        <v>71</v>
      </c>
      <c r="S286" s="83" t="str">
        <f t="shared" si="30"/>
        <v>43352A-NAP</v>
      </c>
      <c r="T286" s="83" t="str">
        <f t="shared" si="31"/>
        <v>Nashville Predators Hanover NHL</v>
      </c>
      <c r="Y286" s="60">
        <f t="shared" si="32"/>
        <v>6</v>
      </c>
      <c r="Z286" s="49">
        <f t="shared" si="33"/>
        <v>258</v>
      </c>
      <c r="AA286" s="60">
        <f t="shared" si="34"/>
        <v>6258</v>
      </c>
    </row>
    <row r="287" spans="1:27" ht="15.75" hidden="1" thickBot="1">
      <c r="A287" s="83" t="str">
        <f t="shared" si="28"/>
        <v>43422A-LAKivch</v>
      </c>
      <c r="B287" s="83" t="str">
        <f t="shared" si="29"/>
        <v>06-259-05</v>
      </c>
      <c r="C287" s="106" t="s">
        <v>1791</v>
      </c>
      <c r="D287" s="106" t="s">
        <v>1792</v>
      </c>
      <c r="E287" s="106" t="s">
        <v>788</v>
      </c>
      <c r="F287" s="107">
        <v>0</v>
      </c>
      <c r="G287" s="106" t="s">
        <v>1793</v>
      </c>
      <c r="H287" s="106" t="s">
        <v>277</v>
      </c>
      <c r="I287" s="106" t="s">
        <v>1034</v>
      </c>
      <c r="J287" s="106" t="s">
        <v>356</v>
      </c>
      <c r="K287" s="106" t="s">
        <v>382</v>
      </c>
      <c r="L287" s="106" t="s">
        <v>884</v>
      </c>
      <c r="M287" s="106" t="s">
        <v>388</v>
      </c>
      <c r="N287" s="106" t="s">
        <v>43</v>
      </c>
      <c r="O287" s="106" t="s">
        <v>386</v>
      </c>
      <c r="P287" s="106" t="s">
        <v>866</v>
      </c>
      <c r="Q287" s="106" t="s">
        <v>1794</v>
      </c>
      <c r="R287" s="106" t="s">
        <v>83</v>
      </c>
      <c r="S287" s="83" t="str">
        <f t="shared" si="30"/>
        <v>43422A-LAK</v>
      </c>
      <c r="T287" s="83" t="str">
        <f t="shared" si="31"/>
        <v>Los Angeles Kings Ravenswood NHL</v>
      </c>
      <c r="Y287" s="60">
        <f t="shared" si="32"/>
        <v>6</v>
      </c>
      <c r="Z287" s="49">
        <f t="shared" si="33"/>
        <v>259</v>
      </c>
      <c r="AA287" s="60">
        <f t="shared" si="34"/>
        <v>6259</v>
      </c>
    </row>
    <row r="288" spans="1:27" ht="15.75" hidden="1" thickBot="1">
      <c r="A288" s="83" t="str">
        <f t="shared" si="28"/>
        <v>43572A-LAKivbk</v>
      </c>
      <c r="B288" s="83" t="str">
        <f t="shared" si="29"/>
        <v>06-260-80</v>
      </c>
      <c r="C288" s="106" t="s">
        <v>1795</v>
      </c>
      <c r="D288" s="106" t="s">
        <v>1796</v>
      </c>
      <c r="E288" s="106" t="s">
        <v>788</v>
      </c>
      <c r="F288" s="107">
        <v>0</v>
      </c>
      <c r="G288" s="106" t="s">
        <v>1797</v>
      </c>
      <c r="H288" s="106" t="s">
        <v>51</v>
      </c>
      <c r="I288" s="106" t="s">
        <v>786</v>
      </c>
      <c r="J288" s="106" t="s">
        <v>327</v>
      </c>
      <c r="K288" s="106" t="s">
        <v>382</v>
      </c>
      <c r="L288" s="106" t="s">
        <v>884</v>
      </c>
      <c r="M288" s="106" t="s">
        <v>388</v>
      </c>
      <c r="N288" s="106" t="s">
        <v>43</v>
      </c>
      <c r="O288" s="106" t="s">
        <v>541</v>
      </c>
      <c r="P288" s="106" t="s">
        <v>866</v>
      </c>
      <c r="Q288" s="106" t="s">
        <v>1122</v>
      </c>
      <c r="R288" s="106" t="s">
        <v>63</v>
      </c>
      <c r="S288" s="83" t="str">
        <f t="shared" si="30"/>
        <v>43572A-LAK</v>
      </c>
      <c r="T288" s="83" t="str">
        <f t="shared" si="31"/>
        <v>Los Angeles Kings United NHL</v>
      </c>
      <c r="Y288" s="60">
        <f t="shared" si="32"/>
        <v>6</v>
      </c>
      <c r="Z288" s="49">
        <f t="shared" si="33"/>
        <v>260</v>
      </c>
      <c r="AA288" s="60">
        <f t="shared" si="34"/>
        <v>6260</v>
      </c>
    </row>
    <row r="289" spans="1:27" ht="15.75" hidden="1" thickBot="1">
      <c r="A289" s="83" t="str">
        <f t="shared" si="28"/>
        <v>43572A-MNWivbk</v>
      </c>
      <c r="B289" s="83" t="str">
        <f t="shared" si="29"/>
        <v>06-261-80</v>
      </c>
      <c r="C289" s="106" t="s">
        <v>1798</v>
      </c>
      <c r="D289" s="106" t="s">
        <v>1799</v>
      </c>
      <c r="E289" s="106" t="s">
        <v>788</v>
      </c>
      <c r="F289" s="107">
        <v>0</v>
      </c>
      <c r="G289" s="106" t="s">
        <v>1800</v>
      </c>
      <c r="H289" s="106" t="s">
        <v>51</v>
      </c>
      <c r="I289" s="106" t="s">
        <v>786</v>
      </c>
      <c r="J289" s="106" t="s">
        <v>327</v>
      </c>
      <c r="K289" s="106" t="s">
        <v>382</v>
      </c>
      <c r="L289" s="106" t="s">
        <v>884</v>
      </c>
      <c r="M289" s="106" t="s">
        <v>388</v>
      </c>
      <c r="N289" s="106" t="s">
        <v>43</v>
      </c>
      <c r="O289" s="106" t="s">
        <v>541</v>
      </c>
      <c r="P289" s="106" t="s">
        <v>866</v>
      </c>
      <c r="Q289" s="106" t="s">
        <v>1122</v>
      </c>
      <c r="R289" s="106" t="s">
        <v>63</v>
      </c>
      <c r="S289" s="83" t="str">
        <f t="shared" si="30"/>
        <v>43572A-MNW</v>
      </c>
      <c r="T289" s="83" t="str">
        <f t="shared" si="31"/>
        <v>Minnesota Wild United NHL</v>
      </c>
      <c r="Y289" s="60">
        <f t="shared" si="32"/>
        <v>6</v>
      </c>
      <c r="Z289" s="49">
        <f t="shared" si="33"/>
        <v>261</v>
      </c>
      <c r="AA289" s="60">
        <f t="shared" si="34"/>
        <v>6261</v>
      </c>
    </row>
    <row r="290" spans="1:27" ht="15.75" hidden="1" thickBot="1">
      <c r="A290" s="83" t="str">
        <f t="shared" si="28"/>
        <v>43572A-NYRivrl</v>
      </c>
      <c r="B290" s="83" t="str">
        <f t="shared" si="29"/>
        <v>06-262-38</v>
      </c>
      <c r="C290" s="106" t="s">
        <v>1801</v>
      </c>
      <c r="D290" s="106" t="s">
        <v>1802</v>
      </c>
      <c r="E290" s="106" t="s">
        <v>788</v>
      </c>
      <c r="F290" s="107">
        <v>0</v>
      </c>
      <c r="G290" s="106" t="s">
        <v>1803</v>
      </c>
      <c r="H290" s="106" t="s">
        <v>97</v>
      </c>
      <c r="I290" s="106" t="s">
        <v>786</v>
      </c>
      <c r="J290" s="106" t="s">
        <v>327</v>
      </c>
      <c r="K290" s="106" t="s">
        <v>382</v>
      </c>
      <c r="L290" s="106" t="s">
        <v>884</v>
      </c>
      <c r="M290" s="106" t="s">
        <v>388</v>
      </c>
      <c r="N290" s="106" t="s">
        <v>43</v>
      </c>
      <c r="O290" s="106" t="s">
        <v>541</v>
      </c>
      <c r="P290" s="106" t="s">
        <v>866</v>
      </c>
      <c r="Q290" s="106" t="s">
        <v>1400</v>
      </c>
      <c r="R290" s="106" t="s">
        <v>63</v>
      </c>
      <c r="S290" s="83" t="str">
        <f t="shared" si="30"/>
        <v>43572A-NYR</v>
      </c>
      <c r="T290" s="83" t="str">
        <f t="shared" si="31"/>
        <v>New York Rangers United NHL</v>
      </c>
      <c r="Y290" s="60">
        <f t="shared" si="32"/>
        <v>6</v>
      </c>
      <c r="Z290" s="49">
        <f t="shared" si="33"/>
        <v>262</v>
      </c>
      <c r="AA290" s="60">
        <f t="shared" si="34"/>
        <v>6262</v>
      </c>
    </row>
    <row r="291" spans="1:27" ht="15.75" hidden="1" thickBot="1">
      <c r="A291" s="83" t="str">
        <f t="shared" si="28"/>
        <v>43592A-DRWblack-red</v>
      </c>
      <c r="B291" s="83" t="str">
        <f t="shared" si="29"/>
        <v>06-263-72</v>
      </c>
      <c r="C291" s="106" t="s">
        <v>1804</v>
      </c>
      <c r="D291" s="106" t="s">
        <v>1805</v>
      </c>
      <c r="E291" s="106" t="s">
        <v>788</v>
      </c>
      <c r="F291" s="107">
        <v>0</v>
      </c>
      <c r="G291" s="106" t="s">
        <v>1806</v>
      </c>
      <c r="H291" s="106" t="s">
        <v>302</v>
      </c>
      <c r="I291" s="106" t="s">
        <v>786</v>
      </c>
      <c r="J291" s="106" t="s">
        <v>327</v>
      </c>
      <c r="K291" s="106" t="s">
        <v>382</v>
      </c>
      <c r="L291" s="106" t="s">
        <v>884</v>
      </c>
      <c r="M291" s="106" t="s">
        <v>388</v>
      </c>
      <c r="N291" s="106" t="s">
        <v>43</v>
      </c>
      <c r="O291" s="106" t="s">
        <v>386</v>
      </c>
      <c r="P291" s="106" t="s">
        <v>866</v>
      </c>
      <c r="Q291" s="106" t="s">
        <v>1638</v>
      </c>
      <c r="R291" s="106" t="s">
        <v>53</v>
      </c>
      <c r="S291" s="83" t="str">
        <f t="shared" si="30"/>
        <v>43592A-DRW</v>
      </c>
      <c r="T291" s="83" t="str">
        <f t="shared" si="31"/>
        <v>Detroit Red Wings Gunner NHL</v>
      </c>
      <c r="Y291" s="60">
        <f t="shared" si="32"/>
        <v>6</v>
      </c>
      <c r="Z291" s="49">
        <f t="shared" si="33"/>
        <v>263</v>
      </c>
      <c r="AA291" s="60">
        <f t="shared" si="34"/>
        <v>6263</v>
      </c>
    </row>
    <row r="292" spans="1:27" ht="15.75" hidden="1" thickBot="1">
      <c r="A292" s="83" t="str">
        <f t="shared" si="28"/>
        <v>43592A-LAKblack-grey</v>
      </c>
      <c r="B292" s="83" t="str">
        <f t="shared" si="29"/>
        <v>06-264-89</v>
      </c>
      <c r="C292" s="106" t="s">
        <v>1807</v>
      </c>
      <c r="D292" s="106" t="s">
        <v>1808</v>
      </c>
      <c r="E292" s="106" t="s">
        <v>788</v>
      </c>
      <c r="F292" s="107">
        <v>0</v>
      </c>
      <c r="G292" s="106" t="s">
        <v>1809</v>
      </c>
      <c r="H292" s="106" t="s">
        <v>688</v>
      </c>
      <c r="I292" s="106" t="s">
        <v>786</v>
      </c>
      <c r="J292" s="106" t="s">
        <v>327</v>
      </c>
      <c r="K292" s="106" t="s">
        <v>382</v>
      </c>
      <c r="L292" s="106" t="s">
        <v>884</v>
      </c>
      <c r="M292" s="106" t="s">
        <v>388</v>
      </c>
      <c r="N292" s="106" t="s">
        <v>43</v>
      </c>
      <c r="O292" s="106" t="s">
        <v>386</v>
      </c>
      <c r="P292" s="106" t="s">
        <v>866</v>
      </c>
      <c r="Q292" s="106" t="s">
        <v>1810</v>
      </c>
      <c r="R292" s="106" t="s">
        <v>83</v>
      </c>
      <c r="S292" s="83" t="str">
        <f t="shared" si="30"/>
        <v>43592A-LAK</v>
      </c>
      <c r="T292" s="83" t="str">
        <f t="shared" si="31"/>
        <v>Los Angeles Kings Gunner NHL</v>
      </c>
      <c r="Y292" s="60">
        <f t="shared" si="32"/>
        <v>6</v>
      </c>
      <c r="Z292" s="49">
        <f t="shared" si="33"/>
        <v>264</v>
      </c>
      <c r="AA292" s="60">
        <f t="shared" si="34"/>
        <v>6264</v>
      </c>
    </row>
    <row r="293" spans="1:27" ht="15.75" hidden="1" thickBot="1">
      <c r="A293" s="83" t="str">
        <f t="shared" si="28"/>
        <v>43592A-NYRred-royal</v>
      </c>
      <c r="B293" s="83" t="str">
        <f t="shared" si="29"/>
        <v>06-265-72</v>
      </c>
      <c r="C293" s="106" t="s">
        <v>1811</v>
      </c>
      <c r="D293" s="106" t="s">
        <v>1812</v>
      </c>
      <c r="E293" s="106" t="s">
        <v>788</v>
      </c>
      <c r="F293" s="107">
        <v>0</v>
      </c>
      <c r="G293" s="106" t="s">
        <v>1813</v>
      </c>
      <c r="H293" s="106" t="s">
        <v>185</v>
      </c>
      <c r="I293" s="106" t="s">
        <v>786</v>
      </c>
      <c r="J293" s="106" t="s">
        <v>327</v>
      </c>
      <c r="K293" s="106" t="s">
        <v>382</v>
      </c>
      <c r="L293" s="106" t="s">
        <v>884</v>
      </c>
      <c r="M293" s="106" t="s">
        <v>388</v>
      </c>
      <c r="N293" s="106" t="s">
        <v>43</v>
      </c>
      <c r="O293" s="106" t="s">
        <v>386</v>
      </c>
      <c r="P293" s="106" t="s">
        <v>866</v>
      </c>
      <c r="Q293" s="106" t="s">
        <v>1814</v>
      </c>
      <c r="R293" s="106" t="s">
        <v>78</v>
      </c>
      <c r="S293" s="83" t="str">
        <f t="shared" si="30"/>
        <v>43592A-NYR</v>
      </c>
      <c r="T293" s="83" t="str">
        <f t="shared" si="31"/>
        <v>New York Rangers Gunner NHL</v>
      </c>
      <c r="Y293" s="60">
        <f t="shared" si="32"/>
        <v>6</v>
      </c>
      <c r="Z293" s="49">
        <f t="shared" si="33"/>
        <v>265</v>
      </c>
      <c r="AA293" s="60">
        <f t="shared" si="34"/>
        <v>6265</v>
      </c>
    </row>
    <row r="294" spans="1:27" ht="15.75" hidden="1" thickBot="1">
      <c r="A294" s="83" t="str">
        <f t="shared" si="28"/>
        <v>43642A-DRWwhite-red</v>
      </c>
      <c r="B294" s="83" t="str">
        <f t="shared" si="29"/>
        <v>06-266-94</v>
      </c>
      <c r="C294" s="106" t="s">
        <v>1815</v>
      </c>
      <c r="D294" s="106" t="s">
        <v>1816</v>
      </c>
      <c r="E294" s="106" t="s">
        <v>788</v>
      </c>
      <c r="F294" s="107">
        <v>0</v>
      </c>
      <c r="G294" s="106" t="s">
        <v>1817</v>
      </c>
      <c r="H294" s="106" t="s">
        <v>111</v>
      </c>
      <c r="I294" s="106" t="s">
        <v>790</v>
      </c>
      <c r="J294" s="106" t="s">
        <v>792</v>
      </c>
      <c r="K294" s="106" t="s">
        <v>382</v>
      </c>
      <c r="L294" s="106" t="s">
        <v>884</v>
      </c>
      <c r="M294" s="106" t="s">
        <v>388</v>
      </c>
      <c r="N294" s="106" t="s">
        <v>44</v>
      </c>
      <c r="O294" s="106" t="s">
        <v>541</v>
      </c>
      <c r="P294" s="106" t="s">
        <v>866</v>
      </c>
      <c r="Q294" s="106" t="s">
        <v>1818</v>
      </c>
      <c r="R294" s="106" t="s">
        <v>57</v>
      </c>
      <c r="S294" s="83" t="str">
        <f t="shared" si="30"/>
        <v>43642A-DRW</v>
      </c>
      <c r="T294" s="83" t="str">
        <f t="shared" si="31"/>
        <v>Detroit Red Wings White Out NHL</v>
      </c>
      <c r="Y294" s="60">
        <f t="shared" si="32"/>
        <v>6</v>
      </c>
      <c r="Z294" s="49">
        <f t="shared" si="33"/>
        <v>266</v>
      </c>
      <c r="AA294" s="60">
        <f t="shared" si="34"/>
        <v>6266</v>
      </c>
    </row>
    <row r="295" spans="1:27" ht="15.75" hidden="1" thickBot="1">
      <c r="A295" s="83" t="str">
        <f t="shared" si="28"/>
        <v>43642A-NYRwhite-royal</v>
      </c>
      <c r="B295" s="83" t="str">
        <f t="shared" si="29"/>
        <v>06-267-38</v>
      </c>
      <c r="C295" s="106" t="s">
        <v>1819</v>
      </c>
      <c r="D295" s="106" t="s">
        <v>1820</v>
      </c>
      <c r="E295" s="106" t="s">
        <v>788</v>
      </c>
      <c r="F295" s="107">
        <v>0</v>
      </c>
      <c r="G295" s="106" t="s">
        <v>1821</v>
      </c>
      <c r="H295" s="106" t="s">
        <v>116</v>
      </c>
      <c r="I295" s="106" t="s">
        <v>790</v>
      </c>
      <c r="J295" s="106" t="s">
        <v>792</v>
      </c>
      <c r="K295" s="106" t="s">
        <v>382</v>
      </c>
      <c r="L295" s="106" t="s">
        <v>884</v>
      </c>
      <c r="M295" s="106" t="s">
        <v>388</v>
      </c>
      <c r="N295" s="106" t="s">
        <v>44</v>
      </c>
      <c r="O295" s="106" t="s">
        <v>541</v>
      </c>
      <c r="P295" s="106" t="s">
        <v>866</v>
      </c>
      <c r="Q295" s="106" t="s">
        <v>1822</v>
      </c>
      <c r="R295" s="106" t="s">
        <v>57</v>
      </c>
      <c r="S295" s="83" t="str">
        <f t="shared" si="30"/>
        <v>43642A-NYR</v>
      </c>
      <c r="T295" s="83" t="str">
        <f t="shared" si="31"/>
        <v>New York Rangers White Out NHL</v>
      </c>
      <c r="Y295" s="60">
        <f t="shared" si="32"/>
        <v>6</v>
      </c>
      <c r="Z295" s="49">
        <f t="shared" si="33"/>
        <v>267</v>
      </c>
      <c r="AA295" s="60">
        <f t="shared" si="34"/>
        <v>6267</v>
      </c>
    </row>
    <row r="296" spans="1:27" ht="15.75" hidden="1" thickBot="1">
      <c r="A296" s="83" t="str">
        <f t="shared" si="28"/>
        <v>43672A-CBHred</v>
      </c>
      <c r="B296" s="83" t="str">
        <f t="shared" si="29"/>
        <v>06-268-18</v>
      </c>
      <c r="C296" s="106" t="s">
        <v>1823</v>
      </c>
      <c r="D296" s="106" t="s">
        <v>1824</v>
      </c>
      <c r="E296" s="106" t="s">
        <v>788</v>
      </c>
      <c r="F296" s="107">
        <v>0</v>
      </c>
      <c r="G296" s="106" t="s">
        <v>1825</v>
      </c>
      <c r="H296" s="106" t="s">
        <v>78</v>
      </c>
      <c r="I296" s="106" t="s">
        <v>888</v>
      </c>
      <c r="J296" s="106" t="s">
        <v>792</v>
      </c>
      <c r="K296" s="106" t="s">
        <v>382</v>
      </c>
      <c r="L296" s="106" t="s">
        <v>884</v>
      </c>
      <c r="M296" s="106" t="s">
        <v>388</v>
      </c>
      <c r="N296" s="106" t="s">
        <v>44</v>
      </c>
      <c r="O296" s="106" t="s">
        <v>541</v>
      </c>
      <c r="P296" s="106" t="s">
        <v>866</v>
      </c>
      <c r="Q296" s="106" t="s">
        <v>822</v>
      </c>
      <c r="R296" s="106" t="s">
        <v>78</v>
      </c>
      <c r="S296" s="83" t="str">
        <f t="shared" si="30"/>
        <v>43672A-CBH</v>
      </c>
      <c r="T296" s="83" t="str">
        <f t="shared" si="31"/>
        <v>Chicago Blackhawks Stafford NHL</v>
      </c>
      <c r="Y296" s="60">
        <f t="shared" si="32"/>
        <v>6</v>
      </c>
      <c r="Z296" s="49">
        <f t="shared" si="33"/>
        <v>268</v>
      </c>
      <c r="AA296" s="60">
        <f t="shared" si="34"/>
        <v>6268</v>
      </c>
    </row>
    <row r="297" spans="1:27" ht="15.75" hidden="1" thickBot="1">
      <c r="A297" s="83" t="str">
        <f t="shared" si="28"/>
        <v>43672A-DRWred</v>
      </c>
      <c r="B297" s="83" t="str">
        <f t="shared" si="29"/>
        <v>06-269-18</v>
      </c>
      <c r="C297" s="106" t="s">
        <v>1826</v>
      </c>
      <c r="D297" s="106" t="s">
        <v>1827</v>
      </c>
      <c r="E297" s="106" t="s">
        <v>788</v>
      </c>
      <c r="F297" s="107">
        <v>0</v>
      </c>
      <c r="G297" s="106" t="s">
        <v>1828</v>
      </c>
      <c r="H297" s="106" t="s">
        <v>78</v>
      </c>
      <c r="I297" s="106" t="s">
        <v>888</v>
      </c>
      <c r="J297" s="106" t="s">
        <v>792</v>
      </c>
      <c r="K297" s="106" t="s">
        <v>382</v>
      </c>
      <c r="L297" s="106" t="s">
        <v>884</v>
      </c>
      <c r="M297" s="106" t="s">
        <v>388</v>
      </c>
      <c r="N297" s="106" t="s">
        <v>44</v>
      </c>
      <c r="O297" s="106" t="s">
        <v>541</v>
      </c>
      <c r="P297" s="106" t="s">
        <v>866</v>
      </c>
      <c r="Q297" s="106" t="s">
        <v>822</v>
      </c>
      <c r="R297" s="106" t="s">
        <v>78</v>
      </c>
      <c r="S297" s="83" t="str">
        <f t="shared" si="30"/>
        <v>43672A-DRW</v>
      </c>
      <c r="T297" s="83" t="str">
        <f t="shared" si="31"/>
        <v>Detroit Red Wings Stafford NHL</v>
      </c>
      <c r="Y297" s="60">
        <f t="shared" si="32"/>
        <v>6</v>
      </c>
      <c r="Z297" s="49">
        <f t="shared" si="33"/>
        <v>269</v>
      </c>
      <c r="AA297" s="60">
        <f t="shared" si="34"/>
        <v>6269</v>
      </c>
    </row>
    <row r="298" spans="1:27" ht="15.75" hidden="1" thickBot="1">
      <c r="A298" s="83" t="str">
        <f t="shared" si="28"/>
        <v>43672A-NAPnavy</v>
      </c>
      <c r="B298" s="83" t="str">
        <f t="shared" si="29"/>
        <v>06-270-16</v>
      </c>
      <c r="C298" s="106" t="s">
        <v>1829</v>
      </c>
      <c r="D298" s="106" t="s">
        <v>1830</v>
      </c>
      <c r="E298" s="106" t="s">
        <v>788</v>
      </c>
      <c r="F298" s="107">
        <v>0</v>
      </c>
      <c r="G298" s="106" t="s">
        <v>1831</v>
      </c>
      <c r="H298" s="106" t="s">
        <v>55</v>
      </c>
      <c r="I298" s="106" t="s">
        <v>888</v>
      </c>
      <c r="J298" s="106" t="s">
        <v>792</v>
      </c>
      <c r="K298" s="106" t="s">
        <v>382</v>
      </c>
      <c r="L298" s="106" t="s">
        <v>884</v>
      </c>
      <c r="M298" s="106" t="s">
        <v>388</v>
      </c>
      <c r="N298" s="106" t="s">
        <v>44</v>
      </c>
      <c r="O298" s="106" t="s">
        <v>541</v>
      </c>
      <c r="P298" s="106" t="s">
        <v>866</v>
      </c>
      <c r="Q298" s="106" t="s">
        <v>818</v>
      </c>
      <c r="R298" s="106" t="s">
        <v>71</v>
      </c>
      <c r="S298" s="83" t="str">
        <f t="shared" si="30"/>
        <v>43672A-NAP</v>
      </c>
      <c r="T298" s="83" t="str">
        <f t="shared" si="31"/>
        <v>Nashville Predators Stafford NHL</v>
      </c>
      <c r="Y298" s="60">
        <f t="shared" si="32"/>
        <v>6</v>
      </c>
      <c r="Z298" s="49">
        <f t="shared" si="33"/>
        <v>270</v>
      </c>
      <c r="AA298" s="60">
        <f t="shared" si="34"/>
        <v>6270</v>
      </c>
    </row>
    <row r="299" spans="1:27" ht="15.75" hidden="1" thickBot="1">
      <c r="A299" s="83" t="str">
        <f t="shared" si="28"/>
        <v>43672A-NYRroyal</v>
      </c>
      <c r="B299" s="83" t="str">
        <f t="shared" si="29"/>
        <v>06-271-06</v>
      </c>
      <c r="C299" s="106" t="s">
        <v>1832</v>
      </c>
      <c r="D299" s="106" t="s">
        <v>1833</v>
      </c>
      <c r="E299" s="106" t="s">
        <v>788</v>
      </c>
      <c r="F299" s="107">
        <v>0</v>
      </c>
      <c r="G299" s="106" t="s">
        <v>1834</v>
      </c>
      <c r="H299" s="106" t="s">
        <v>71</v>
      </c>
      <c r="I299" s="106" t="s">
        <v>888</v>
      </c>
      <c r="J299" s="106" t="s">
        <v>792</v>
      </c>
      <c r="K299" s="106" t="s">
        <v>382</v>
      </c>
      <c r="L299" s="106" t="s">
        <v>884</v>
      </c>
      <c r="M299" s="106" t="s">
        <v>388</v>
      </c>
      <c r="N299" s="106" t="s">
        <v>44</v>
      </c>
      <c r="O299" s="106" t="s">
        <v>541</v>
      </c>
      <c r="P299" s="106" t="s">
        <v>866</v>
      </c>
      <c r="Q299" s="106" t="s">
        <v>1576</v>
      </c>
      <c r="R299" s="106" t="s">
        <v>71</v>
      </c>
      <c r="S299" s="83" t="str">
        <f t="shared" si="30"/>
        <v>43672A-NYR</v>
      </c>
      <c r="T299" s="83" t="str">
        <f t="shared" si="31"/>
        <v>New York Rangers Stafford NHL</v>
      </c>
      <c r="Y299" s="60">
        <f t="shared" si="32"/>
        <v>6</v>
      </c>
      <c r="Z299" s="49">
        <f t="shared" si="33"/>
        <v>271</v>
      </c>
      <c r="AA299" s="60">
        <f t="shared" si="34"/>
        <v>6271</v>
      </c>
    </row>
    <row r="300" spans="1:27" ht="15.75" hidden="1" thickBot="1">
      <c r="A300" s="83" t="str">
        <f t="shared" si="28"/>
        <v>43682A-CBHred</v>
      </c>
      <c r="B300" s="83" t="str">
        <f t="shared" si="29"/>
        <v>06-272-95</v>
      </c>
      <c r="C300" s="106" t="s">
        <v>1835</v>
      </c>
      <c r="D300" s="106" t="s">
        <v>1836</v>
      </c>
      <c r="E300" s="106" t="s">
        <v>788</v>
      </c>
      <c r="F300" s="107">
        <v>0</v>
      </c>
      <c r="G300" s="106" t="s">
        <v>1837</v>
      </c>
      <c r="H300" s="106" t="s">
        <v>184</v>
      </c>
      <c r="I300" s="106" t="s">
        <v>888</v>
      </c>
      <c r="J300" s="106" t="s">
        <v>792</v>
      </c>
      <c r="K300" s="106" t="s">
        <v>382</v>
      </c>
      <c r="L300" s="106" t="s">
        <v>884</v>
      </c>
      <c r="M300" s="106" t="s">
        <v>388</v>
      </c>
      <c r="N300" s="106" t="s">
        <v>44</v>
      </c>
      <c r="O300" s="106" t="s">
        <v>541</v>
      </c>
      <c r="P300" s="106" t="s">
        <v>866</v>
      </c>
      <c r="Q300" s="106" t="s">
        <v>822</v>
      </c>
      <c r="R300" s="106" t="s">
        <v>78</v>
      </c>
      <c r="S300" s="83" t="str">
        <f t="shared" si="30"/>
        <v>43682A-CBH</v>
      </c>
      <c r="T300" s="83" t="str">
        <f t="shared" si="31"/>
        <v>Chicago Blackhawks Chromel NHL</v>
      </c>
      <c r="Y300" s="60">
        <f t="shared" si="32"/>
        <v>6</v>
      </c>
      <c r="Z300" s="49">
        <f t="shared" si="33"/>
        <v>272</v>
      </c>
      <c r="AA300" s="60">
        <f t="shared" si="34"/>
        <v>6272</v>
      </c>
    </row>
    <row r="301" spans="1:27" ht="15.75" hidden="1" thickBot="1">
      <c r="A301" s="83" t="str">
        <f t="shared" si="28"/>
        <v>43682A-DRWred</v>
      </c>
      <c r="B301" s="83" t="str">
        <f t="shared" si="29"/>
        <v>06-273-95</v>
      </c>
      <c r="C301" s="106" t="s">
        <v>1838</v>
      </c>
      <c r="D301" s="106" t="s">
        <v>1839</v>
      </c>
      <c r="E301" s="106" t="s">
        <v>788</v>
      </c>
      <c r="F301" s="107">
        <v>0</v>
      </c>
      <c r="G301" s="106" t="s">
        <v>1840</v>
      </c>
      <c r="H301" s="106" t="s">
        <v>184</v>
      </c>
      <c r="I301" s="106" t="s">
        <v>888</v>
      </c>
      <c r="J301" s="106" t="s">
        <v>792</v>
      </c>
      <c r="K301" s="106" t="s">
        <v>382</v>
      </c>
      <c r="L301" s="106" t="s">
        <v>884</v>
      </c>
      <c r="M301" s="106" t="s">
        <v>388</v>
      </c>
      <c r="N301" s="106" t="s">
        <v>44</v>
      </c>
      <c r="O301" s="106" t="s">
        <v>541</v>
      </c>
      <c r="P301" s="106" t="s">
        <v>866</v>
      </c>
      <c r="Q301" s="106" t="s">
        <v>822</v>
      </c>
      <c r="R301" s="106" t="s">
        <v>78</v>
      </c>
      <c r="S301" s="83" t="str">
        <f t="shared" si="30"/>
        <v>43682A-DRW</v>
      </c>
      <c r="T301" s="83" t="str">
        <f t="shared" si="31"/>
        <v>Detroit Red Wings Chromel NHL</v>
      </c>
      <c r="Y301" s="60">
        <f t="shared" si="32"/>
        <v>6</v>
      </c>
      <c r="Z301" s="49">
        <f t="shared" si="33"/>
        <v>273</v>
      </c>
      <c r="AA301" s="60">
        <f t="shared" si="34"/>
        <v>6273</v>
      </c>
    </row>
    <row r="302" spans="1:27" ht="15.75" hidden="1" thickBot="1">
      <c r="A302" s="83" t="str">
        <f t="shared" si="28"/>
        <v>43682A-LAKblack</v>
      </c>
      <c r="B302" s="83" t="str">
        <f t="shared" si="29"/>
        <v>06-274-10</v>
      </c>
      <c r="C302" s="106" t="s">
        <v>1841</v>
      </c>
      <c r="D302" s="106" t="s">
        <v>1842</v>
      </c>
      <c r="E302" s="106" t="s">
        <v>788</v>
      </c>
      <c r="F302" s="107">
        <v>0</v>
      </c>
      <c r="G302" s="106" t="s">
        <v>1843</v>
      </c>
      <c r="H302" s="106" t="s">
        <v>308</v>
      </c>
      <c r="I302" s="106" t="s">
        <v>888</v>
      </c>
      <c r="J302" s="106" t="s">
        <v>792</v>
      </c>
      <c r="K302" s="106" t="s">
        <v>382</v>
      </c>
      <c r="L302" s="106" t="s">
        <v>884</v>
      </c>
      <c r="M302" s="106" t="s">
        <v>388</v>
      </c>
      <c r="N302" s="106" t="s">
        <v>44</v>
      </c>
      <c r="O302" s="106" t="s">
        <v>541</v>
      </c>
      <c r="P302" s="106" t="s">
        <v>866</v>
      </c>
      <c r="Q302" s="106" t="s">
        <v>819</v>
      </c>
      <c r="R302" s="106" t="s">
        <v>53</v>
      </c>
      <c r="S302" s="83" t="str">
        <f t="shared" si="30"/>
        <v>43682A-LAK</v>
      </c>
      <c r="T302" s="83" t="str">
        <f t="shared" si="31"/>
        <v>Los Angeles Kings Chromel NHL</v>
      </c>
      <c r="Y302" s="60">
        <f t="shared" si="32"/>
        <v>6</v>
      </c>
      <c r="Z302" s="49">
        <f t="shared" si="33"/>
        <v>274</v>
      </c>
      <c r="AA302" s="60">
        <f t="shared" si="34"/>
        <v>6274</v>
      </c>
    </row>
    <row r="303" spans="1:27" ht="15.75" hidden="1" thickBot="1">
      <c r="A303" s="83" t="str">
        <f t="shared" si="28"/>
        <v>43682A-NYRroyal</v>
      </c>
      <c r="B303" s="83" t="str">
        <f t="shared" si="29"/>
        <v>06-275-45</v>
      </c>
      <c r="C303" s="106" t="s">
        <v>1844</v>
      </c>
      <c r="D303" s="106" t="s">
        <v>1845</v>
      </c>
      <c r="E303" s="106" t="s">
        <v>788</v>
      </c>
      <c r="F303" s="107">
        <v>0</v>
      </c>
      <c r="G303" s="106" t="s">
        <v>1846</v>
      </c>
      <c r="H303" s="106" t="s">
        <v>256</v>
      </c>
      <c r="I303" s="106" t="s">
        <v>888</v>
      </c>
      <c r="J303" s="106" t="s">
        <v>792</v>
      </c>
      <c r="K303" s="106" t="s">
        <v>382</v>
      </c>
      <c r="L303" s="106" t="s">
        <v>884</v>
      </c>
      <c r="M303" s="106" t="s">
        <v>388</v>
      </c>
      <c r="N303" s="106" t="s">
        <v>44</v>
      </c>
      <c r="O303" s="106" t="s">
        <v>541</v>
      </c>
      <c r="P303" s="106" t="s">
        <v>866</v>
      </c>
      <c r="Q303" s="106" t="s">
        <v>1576</v>
      </c>
      <c r="R303" s="106" t="s">
        <v>71</v>
      </c>
      <c r="S303" s="83" t="str">
        <f t="shared" si="30"/>
        <v>43682A-NYR</v>
      </c>
      <c r="T303" s="83" t="str">
        <f t="shared" si="31"/>
        <v>New York Rangers Chromel NHL</v>
      </c>
      <c r="Y303" s="60">
        <f t="shared" si="32"/>
        <v>6</v>
      </c>
      <c r="Z303" s="49">
        <f t="shared" si="33"/>
        <v>275</v>
      </c>
      <c r="AA303" s="60">
        <f t="shared" si="34"/>
        <v>6275</v>
      </c>
    </row>
    <row r="304" spans="1:27" ht="15.75" hidden="1" thickBot="1">
      <c r="A304" s="83" t="str">
        <f t="shared" si="28"/>
        <v>43682A-PHForange</v>
      </c>
      <c r="B304" s="83" t="str">
        <f t="shared" si="29"/>
        <v>06-276-68</v>
      </c>
      <c r="C304" s="106" t="s">
        <v>1847</v>
      </c>
      <c r="D304" s="106" t="s">
        <v>1848</v>
      </c>
      <c r="E304" s="106" t="s">
        <v>788</v>
      </c>
      <c r="F304" s="107">
        <v>0</v>
      </c>
      <c r="G304" s="106" t="s">
        <v>1849</v>
      </c>
      <c r="H304" s="106" t="s">
        <v>202</v>
      </c>
      <c r="I304" s="106" t="s">
        <v>888</v>
      </c>
      <c r="J304" s="106" t="s">
        <v>792</v>
      </c>
      <c r="K304" s="106" t="s">
        <v>382</v>
      </c>
      <c r="L304" s="106" t="s">
        <v>884</v>
      </c>
      <c r="M304" s="106" t="s">
        <v>388</v>
      </c>
      <c r="N304" s="106" t="s">
        <v>44</v>
      </c>
      <c r="O304" s="106" t="s">
        <v>541</v>
      </c>
      <c r="P304" s="106" t="s">
        <v>866</v>
      </c>
      <c r="Q304" s="106" t="s">
        <v>1567</v>
      </c>
      <c r="R304" s="106" t="s">
        <v>199</v>
      </c>
      <c r="S304" s="83" t="str">
        <f t="shared" si="30"/>
        <v>43682A-PHF</v>
      </c>
      <c r="T304" s="83" t="str">
        <f t="shared" si="31"/>
        <v>Philadelphia Flyers Chromel NHL</v>
      </c>
      <c r="Y304" s="60">
        <f t="shared" si="32"/>
        <v>6</v>
      </c>
      <c r="Z304" s="49">
        <f t="shared" si="33"/>
        <v>276</v>
      </c>
      <c r="AA304" s="60">
        <f t="shared" si="34"/>
        <v>6276</v>
      </c>
    </row>
    <row r="305" spans="1:27" ht="15.75" hidden="1" thickBot="1">
      <c r="A305" s="83" t="str">
        <f t="shared" si="28"/>
        <v>43692A-NHLblack-camo</v>
      </c>
      <c r="B305" s="83" t="str">
        <f t="shared" si="29"/>
        <v>06-277-75</v>
      </c>
      <c r="C305" s="106" t="s">
        <v>1850</v>
      </c>
      <c r="D305" s="106" t="s">
        <v>1851</v>
      </c>
      <c r="E305" s="106" t="s">
        <v>788</v>
      </c>
      <c r="F305" s="107">
        <v>0</v>
      </c>
      <c r="G305" s="106" t="s">
        <v>1852</v>
      </c>
      <c r="H305" s="106" t="s">
        <v>691</v>
      </c>
      <c r="I305" s="106" t="s">
        <v>888</v>
      </c>
      <c r="J305" s="106" t="s">
        <v>792</v>
      </c>
      <c r="K305" s="106" t="s">
        <v>382</v>
      </c>
      <c r="L305" s="106" t="s">
        <v>884</v>
      </c>
      <c r="M305" s="106" t="s">
        <v>388</v>
      </c>
      <c r="N305" s="106" t="s">
        <v>44</v>
      </c>
      <c r="O305" s="106" t="s">
        <v>541</v>
      </c>
      <c r="P305" s="106" t="s">
        <v>866</v>
      </c>
      <c r="Q305" s="106" t="s">
        <v>1853</v>
      </c>
      <c r="R305" s="106" t="s">
        <v>53</v>
      </c>
      <c r="S305" s="83" t="str">
        <f t="shared" si="30"/>
        <v>43692A-NHL</v>
      </c>
      <c r="T305" s="83" t="str">
        <f t="shared" si="31"/>
        <v>Original 6 Sundown NHL</v>
      </c>
      <c r="Y305" s="60">
        <f t="shared" si="32"/>
        <v>6</v>
      </c>
      <c r="Z305" s="49">
        <f t="shared" si="33"/>
        <v>277</v>
      </c>
      <c r="AA305" s="60">
        <f t="shared" si="34"/>
        <v>6277</v>
      </c>
    </row>
    <row r="306" spans="1:27" ht="15.75" hidden="1" thickBot="1">
      <c r="A306" s="83" t="str">
        <f t="shared" si="28"/>
        <v>43732A-CAHblack-red</v>
      </c>
      <c r="B306" s="83" t="str">
        <f t="shared" si="29"/>
        <v>06-278-72</v>
      </c>
      <c r="C306" s="106" t="s">
        <v>1854</v>
      </c>
      <c r="D306" s="106" t="s">
        <v>1855</v>
      </c>
      <c r="E306" s="106" t="s">
        <v>788</v>
      </c>
      <c r="F306" s="107">
        <v>0</v>
      </c>
      <c r="G306" s="106" t="s">
        <v>1856</v>
      </c>
      <c r="H306" s="106" t="s">
        <v>302</v>
      </c>
      <c r="I306" s="106" t="s">
        <v>888</v>
      </c>
      <c r="J306" s="106" t="s">
        <v>792</v>
      </c>
      <c r="K306" s="106" t="s">
        <v>382</v>
      </c>
      <c r="L306" s="106" t="s">
        <v>884</v>
      </c>
      <c r="M306" s="106" t="s">
        <v>388</v>
      </c>
      <c r="N306" s="106" t="s">
        <v>44</v>
      </c>
      <c r="O306" s="106" t="s">
        <v>541</v>
      </c>
      <c r="P306" s="106" t="s">
        <v>866</v>
      </c>
      <c r="Q306" s="106" t="s">
        <v>1638</v>
      </c>
      <c r="R306" s="106" t="s">
        <v>53</v>
      </c>
      <c r="S306" s="83" t="str">
        <f t="shared" si="30"/>
        <v>43732A-CAH</v>
      </c>
      <c r="T306" s="83" t="str">
        <f t="shared" si="31"/>
        <v>Carolina Hurricanes Blockhead NHL</v>
      </c>
      <c r="Y306" s="60">
        <f t="shared" si="32"/>
        <v>6</v>
      </c>
      <c r="Z306" s="49">
        <f t="shared" si="33"/>
        <v>278</v>
      </c>
      <c r="AA306" s="60">
        <f t="shared" si="34"/>
        <v>6278</v>
      </c>
    </row>
    <row r="307" spans="1:27" ht="15.75" hidden="1" thickBot="1">
      <c r="A307" s="83" t="str">
        <f t="shared" si="28"/>
        <v>43732A-MNWblack-green</v>
      </c>
      <c r="B307" s="83" t="str">
        <f t="shared" si="29"/>
        <v>06-279-33</v>
      </c>
      <c r="C307" s="106" t="s">
        <v>1857</v>
      </c>
      <c r="D307" s="106" t="s">
        <v>1858</v>
      </c>
      <c r="E307" s="106" t="s">
        <v>788</v>
      </c>
      <c r="F307" s="107">
        <v>0</v>
      </c>
      <c r="G307" s="106" t="s">
        <v>1859</v>
      </c>
      <c r="H307" s="106" t="s">
        <v>299</v>
      </c>
      <c r="I307" s="106" t="s">
        <v>888</v>
      </c>
      <c r="J307" s="106" t="s">
        <v>792</v>
      </c>
      <c r="K307" s="106" t="s">
        <v>382</v>
      </c>
      <c r="L307" s="106" t="s">
        <v>884</v>
      </c>
      <c r="M307" s="106" t="s">
        <v>388</v>
      </c>
      <c r="N307" s="106" t="s">
        <v>44</v>
      </c>
      <c r="O307" s="106" t="s">
        <v>541</v>
      </c>
      <c r="P307" s="106" t="s">
        <v>866</v>
      </c>
      <c r="Q307" s="106" t="s">
        <v>1860</v>
      </c>
      <c r="R307" s="106" t="s">
        <v>53</v>
      </c>
      <c r="S307" s="83" t="str">
        <f t="shared" si="30"/>
        <v>43732A-MNW</v>
      </c>
      <c r="T307" s="83" t="str">
        <f t="shared" si="31"/>
        <v>Minnesota Wild Blockhead NHL</v>
      </c>
      <c r="Y307" s="60">
        <f t="shared" si="32"/>
        <v>6</v>
      </c>
      <c r="Z307" s="49">
        <f t="shared" si="33"/>
        <v>279</v>
      </c>
      <c r="AA307" s="60">
        <f t="shared" si="34"/>
        <v>6279</v>
      </c>
    </row>
    <row r="308" spans="1:27" ht="15.75" hidden="1" thickBot="1">
      <c r="A308" s="83" t="str">
        <f t="shared" si="28"/>
        <v>43870A-HTCred</v>
      </c>
      <c r="B308" s="83" t="str">
        <f t="shared" si="29"/>
        <v>06-280-18</v>
      </c>
      <c r="C308" s="106" t="s">
        <v>1861</v>
      </c>
      <c r="D308" s="106" t="s">
        <v>1862</v>
      </c>
      <c r="E308" s="106" t="s">
        <v>788</v>
      </c>
      <c r="F308" s="107">
        <v>0</v>
      </c>
      <c r="G308" s="106" t="s">
        <v>1863</v>
      </c>
      <c r="H308" s="106" t="s">
        <v>78</v>
      </c>
      <c r="I308" s="106" t="s">
        <v>786</v>
      </c>
      <c r="J308" s="106" t="s">
        <v>327</v>
      </c>
      <c r="K308" s="106" t="s">
        <v>382</v>
      </c>
      <c r="L308" s="106" t="s">
        <v>884</v>
      </c>
      <c r="M308" s="106" t="s">
        <v>388</v>
      </c>
      <c r="N308" s="106" t="s">
        <v>43</v>
      </c>
      <c r="O308" s="106" t="s">
        <v>386</v>
      </c>
      <c r="P308" s="106" t="s">
        <v>866</v>
      </c>
      <c r="Q308" s="106" t="s">
        <v>822</v>
      </c>
      <c r="R308" s="106" t="s">
        <v>78</v>
      </c>
      <c r="S308" s="83" t="str">
        <f t="shared" si="30"/>
        <v>43870A-HTC</v>
      </c>
      <c r="T308" s="83" t="str">
        <f t="shared" si="31"/>
        <v>Hiroshima Carp Hepcat NLP</v>
      </c>
      <c r="Y308" s="60">
        <f t="shared" si="32"/>
        <v>6</v>
      </c>
      <c r="Z308" s="49">
        <f t="shared" si="33"/>
        <v>280</v>
      </c>
      <c r="AA308" s="60">
        <f t="shared" si="34"/>
        <v>6280</v>
      </c>
    </row>
    <row r="309" spans="1:27" ht="15.75" hidden="1" thickBot="1">
      <c r="A309" s="83" t="str">
        <f t="shared" si="28"/>
        <v>43870A-KCKnavy</v>
      </c>
      <c r="B309" s="83" t="str">
        <f t="shared" si="29"/>
        <v>06-281-16</v>
      </c>
      <c r="C309" s="106" t="s">
        <v>1864</v>
      </c>
      <c r="D309" s="106" t="s">
        <v>1865</v>
      </c>
      <c r="E309" s="106" t="s">
        <v>788</v>
      </c>
      <c r="F309" s="107">
        <v>0</v>
      </c>
      <c r="G309" s="106" t="s">
        <v>1866</v>
      </c>
      <c r="H309" s="106" t="s">
        <v>55</v>
      </c>
      <c r="I309" s="106" t="s">
        <v>786</v>
      </c>
      <c r="J309" s="106" t="s">
        <v>327</v>
      </c>
      <c r="K309" s="106" t="s">
        <v>382</v>
      </c>
      <c r="L309" s="106" t="s">
        <v>884</v>
      </c>
      <c r="M309" s="106" t="s">
        <v>388</v>
      </c>
      <c r="N309" s="106" t="s">
        <v>43</v>
      </c>
      <c r="O309" s="106" t="s">
        <v>386</v>
      </c>
      <c r="P309" s="106" t="s">
        <v>866</v>
      </c>
      <c r="Q309" s="106" t="s">
        <v>818</v>
      </c>
      <c r="R309" s="106" t="s">
        <v>71</v>
      </c>
      <c r="S309" s="83" t="str">
        <f t="shared" si="30"/>
        <v>43870A-KCK</v>
      </c>
      <c r="T309" s="83" t="str">
        <f t="shared" si="31"/>
        <v>Kansas City Katz Hepcat MILB</v>
      </c>
      <c r="Y309" s="60">
        <f t="shared" si="32"/>
        <v>6</v>
      </c>
      <c r="Z309" s="49">
        <f t="shared" si="33"/>
        <v>281</v>
      </c>
      <c r="AA309" s="60">
        <f t="shared" si="34"/>
        <v>6281</v>
      </c>
    </row>
    <row r="310" spans="1:27" ht="15.75" hidden="1" thickBot="1">
      <c r="A310" s="83" t="str">
        <f t="shared" si="28"/>
        <v>43870A-WHAnavy</v>
      </c>
      <c r="B310" s="83" t="str">
        <f t="shared" si="29"/>
        <v>06-282-16</v>
      </c>
      <c r="C310" s="106" t="s">
        <v>1867</v>
      </c>
      <c r="D310" s="106" t="s">
        <v>1868</v>
      </c>
      <c r="E310" s="106" t="s">
        <v>788</v>
      </c>
      <c r="F310" s="107">
        <v>0</v>
      </c>
      <c r="G310" s="106" t="s">
        <v>1869</v>
      </c>
      <c r="H310" s="106" t="s">
        <v>55</v>
      </c>
      <c r="I310" s="106" t="s">
        <v>786</v>
      </c>
      <c r="J310" s="106" t="s">
        <v>327</v>
      </c>
      <c r="K310" s="106" t="s">
        <v>382</v>
      </c>
      <c r="L310" s="106" t="s">
        <v>884</v>
      </c>
      <c r="M310" s="106" t="s">
        <v>388</v>
      </c>
      <c r="N310" s="106" t="s">
        <v>43</v>
      </c>
      <c r="O310" s="106" t="s">
        <v>386</v>
      </c>
      <c r="P310" s="106" t="s">
        <v>866</v>
      </c>
      <c r="Q310" s="106" t="s">
        <v>818</v>
      </c>
      <c r="R310" s="106" t="s">
        <v>71</v>
      </c>
      <c r="S310" s="83" t="str">
        <f t="shared" si="30"/>
        <v>43870A-WHA</v>
      </c>
      <c r="T310" s="83" t="str">
        <f t="shared" si="31"/>
        <v>Chicago Whales Hepcat MILB</v>
      </c>
      <c r="Y310" s="60">
        <f t="shared" si="32"/>
        <v>6</v>
      </c>
      <c r="Z310" s="49">
        <f t="shared" si="33"/>
        <v>282</v>
      </c>
      <c r="AA310" s="60">
        <f t="shared" si="34"/>
        <v>6282</v>
      </c>
    </row>
    <row r="311" spans="1:27" ht="15.75" hidden="1" thickBot="1">
      <c r="A311" s="83" t="str">
        <f t="shared" si="28"/>
        <v>43870A-YOWnavy</v>
      </c>
      <c r="B311" s="83" t="str">
        <f t="shared" si="29"/>
        <v>06-283-16</v>
      </c>
      <c r="C311" s="106" t="s">
        <v>1870</v>
      </c>
      <c r="D311" s="106" t="s">
        <v>1871</v>
      </c>
      <c r="E311" s="106" t="s">
        <v>788</v>
      </c>
      <c r="F311" s="107">
        <v>0</v>
      </c>
      <c r="G311" s="106" t="s">
        <v>1872</v>
      </c>
      <c r="H311" s="106" t="s">
        <v>55</v>
      </c>
      <c r="I311" s="106" t="s">
        <v>786</v>
      </c>
      <c r="J311" s="106" t="s">
        <v>327</v>
      </c>
      <c r="K311" s="106" t="s">
        <v>382</v>
      </c>
      <c r="L311" s="106" t="s">
        <v>884</v>
      </c>
      <c r="M311" s="106" t="s">
        <v>388</v>
      </c>
      <c r="N311" s="106" t="s">
        <v>43</v>
      </c>
      <c r="O311" s="106" t="s">
        <v>386</v>
      </c>
      <c r="P311" s="106" t="s">
        <v>866</v>
      </c>
      <c r="Q311" s="106" t="s">
        <v>818</v>
      </c>
      <c r="R311" s="106" t="s">
        <v>71</v>
      </c>
      <c r="S311" s="83" t="str">
        <f t="shared" si="30"/>
        <v>43870A-YOW</v>
      </c>
      <c r="T311" s="83" t="str">
        <f t="shared" si="31"/>
        <v>Yokohama Whales Hepcat NLP</v>
      </c>
      <c r="Y311" s="60">
        <f t="shared" si="32"/>
        <v>6</v>
      </c>
      <c r="Z311" s="49">
        <f t="shared" si="33"/>
        <v>283</v>
      </c>
      <c r="AA311" s="60">
        <f t="shared" si="34"/>
        <v>6283</v>
      </c>
    </row>
    <row r="312" spans="1:27" ht="15.75" hidden="1" thickBot="1">
      <c r="A312" s="83" t="str">
        <f t="shared" si="28"/>
        <v>43877A-ASEnavy</v>
      </c>
      <c r="B312" s="83" t="str">
        <f t="shared" si="29"/>
        <v>06-284-16</v>
      </c>
      <c r="C312" s="106" t="s">
        <v>1873</v>
      </c>
      <c r="D312" s="106" t="s">
        <v>1874</v>
      </c>
      <c r="E312" s="106" t="s">
        <v>788</v>
      </c>
      <c r="F312" s="107">
        <v>0</v>
      </c>
      <c r="G312" s="106" t="s">
        <v>1875</v>
      </c>
      <c r="H312" s="106" t="s">
        <v>55</v>
      </c>
      <c r="I312" s="106" t="s">
        <v>786</v>
      </c>
      <c r="J312" s="106" t="s">
        <v>327</v>
      </c>
      <c r="K312" s="106" t="s">
        <v>382</v>
      </c>
      <c r="L312" s="106" t="s">
        <v>884</v>
      </c>
      <c r="M312" s="106" t="s">
        <v>388</v>
      </c>
      <c r="N312" s="106" t="s">
        <v>43</v>
      </c>
      <c r="O312" s="106" t="s">
        <v>386</v>
      </c>
      <c r="P312" s="106" t="s">
        <v>866</v>
      </c>
      <c r="Q312" s="106" t="s">
        <v>818</v>
      </c>
      <c r="R312" s="106" t="s">
        <v>71</v>
      </c>
      <c r="S312" s="83" t="str">
        <f t="shared" si="30"/>
        <v>43877A-ASE</v>
      </c>
      <c r="T312" s="83" t="str">
        <f t="shared" si="31"/>
        <v>Austin Senators Hepcat MILB</v>
      </c>
      <c r="Y312" s="60">
        <f t="shared" si="32"/>
        <v>6</v>
      </c>
      <c r="Z312" s="49">
        <f t="shared" si="33"/>
        <v>284</v>
      </c>
      <c r="AA312" s="60">
        <f t="shared" si="34"/>
        <v>6284</v>
      </c>
    </row>
    <row r="313" spans="1:27" ht="15.75" hidden="1" thickBot="1">
      <c r="A313" s="83" t="str">
        <f t="shared" si="28"/>
        <v>43877A-SERnavy</v>
      </c>
      <c r="B313" s="83" t="str">
        <f t="shared" si="29"/>
        <v>06-285-16</v>
      </c>
      <c r="C313" s="106" t="s">
        <v>1876</v>
      </c>
      <c r="D313" s="106" t="s">
        <v>1877</v>
      </c>
      <c r="E313" s="106" t="s">
        <v>788</v>
      </c>
      <c r="F313" s="107">
        <v>0</v>
      </c>
      <c r="G313" s="106" t="s">
        <v>1878</v>
      </c>
      <c r="H313" s="106" t="s">
        <v>55</v>
      </c>
      <c r="I313" s="106" t="s">
        <v>786</v>
      </c>
      <c r="J313" s="106" t="s">
        <v>327</v>
      </c>
      <c r="K313" s="106" t="s">
        <v>382</v>
      </c>
      <c r="L313" s="106" t="s">
        <v>884</v>
      </c>
      <c r="M313" s="106" t="s">
        <v>388</v>
      </c>
      <c r="N313" s="106" t="s">
        <v>43</v>
      </c>
      <c r="O313" s="106" t="s">
        <v>386</v>
      </c>
      <c r="P313" s="106" t="s">
        <v>866</v>
      </c>
      <c r="Q313" s="106" t="s">
        <v>818</v>
      </c>
      <c r="R313" s="106" t="s">
        <v>71</v>
      </c>
      <c r="S313" s="83" t="str">
        <f t="shared" si="30"/>
        <v>43877A-SER</v>
      </c>
      <c r="T313" s="83" t="str">
        <f t="shared" si="31"/>
        <v>Seattle Rainiers Hepcat MILB</v>
      </c>
      <c r="Y313" s="60">
        <f t="shared" si="32"/>
        <v>6</v>
      </c>
      <c r="Z313" s="49">
        <f t="shared" si="33"/>
        <v>285</v>
      </c>
      <c r="AA313" s="60">
        <f t="shared" si="34"/>
        <v>6285</v>
      </c>
    </row>
    <row r="314" spans="1:27" ht="15.75" hidden="1" thickBot="1">
      <c r="A314" s="83" t="str">
        <f t="shared" si="28"/>
        <v>43910A-CHGOnavy</v>
      </c>
      <c r="B314" s="83" t="str">
        <f t="shared" si="29"/>
        <v>06-286-16</v>
      </c>
      <c r="C314" s="106" t="s">
        <v>1879</v>
      </c>
      <c r="D314" s="106" t="s">
        <v>1880</v>
      </c>
      <c r="E314" s="106" t="s">
        <v>788</v>
      </c>
      <c r="F314" s="107">
        <v>0</v>
      </c>
      <c r="G314" s="106" t="s">
        <v>1881</v>
      </c>
      <c r="H314" s="106" t="s">
        <v>55</v>
      </c>
      <c r="I314" s="106" t="s">
        <v>786</v>
      </c>
      <c r="J314" s="106" t="s">
        <v>327</v>
      </c>
      <c r="K314" s="106" t="s">
        <v>382</v>
      </c>
      <c r="L314" s="106" t="s">
        <v>880</v>
      </c>
      <c r="M314" s="106" t="s">
        <v>388</v>
      </c>
      <c r="N314" s="106" t="s">
        <v>43</v>
      </c>
      <c r="O314" s="106" t="s">
        <v>386</v>
      </c>
      <c r="P314" s="106" t="s">
        <v>866</v>
      </c>
      <c r="Q314" s="106" t="s">
        <v>818</v>
      </c>
      <c r="R314" s="106" t="s">
        <v>71</v>
      </c>
      <c r="S314" s="83" t="str">
        <f t="shared" si="30"/>
        <v>43910A-CHGO</v>
      </c>
      <c r="T314" s="83" t="str">
        <f t="shared" si="31"/>
        <v>City of Chicago Iconic</v>
      </c>
      <c r="Y314" s="60">
        <f t="shared" si="32"/>
        <v>6</v>
      </c>
      <c r="Z314" s="49">
        <f t="shared" si="33"/>
        <v>286</v>
      </c>
      <c r="AA314" s="60">
        <f t="shared" si="34"/>
        <v>6286</v>
      </c>
    </row>
    <row r="315" spans="1:27" ht="15.75" hidden="1" thickBot="1">
      <c r="A315" s="83" t="str">
        <f t="shared" si="28"/>
        <v>43910A-CHGOwhite</v>
      </c>
      <c r="B315" s="83" t="str">
        <f t="shared" si="29"/>
        <v>06-286-17</v>
      </c>
      <c r="C315" s="106" t="s">
        <v>1882</v>
      </c>
      <c r="D315" s="106" t="s">
        <v>1883</v>
      </c>
      <c r="E315" s="106" t="s">
        <v>788</v>
      </c>
      <c r="F315" s="107">
        <v>0</v>
      </c>
      <c r="G315" s="106" t="s">
        <v>1881</v>
      </c>
      <c r="H315" s="106" t="s">
        <v>57</v>
      </c>
      <c r="I315" s="106" t="s">
        <v>786</v>
      </c>
      <c r="J315" s="106" t="s">
        <v>327</v>
      </c>
      <c r="K315" s="106" t="s">
        <v>382</v>
      </c>
      <c r="L315" s="106" t="s">
        <v>880</v>
      </c>
      <c r="M315" s="106" t="s">
        <v>388</v>
      </c>
      <c r="N315" s="106" t="s">
        <v>43</v>
      </c>
      <c r="O315" s="106" t="s">
        <v>386</v>
      </c>
      <c r="P315" s="106" t="s">
        <v>866</v>
      </c>
      <c r="Q315" s="106" t="s">
        <v>820</v>
      </c>
      <c r="R315" s="106" t="s">
        <v>57</v>
      </c>
      <c r="S315" s="83" t="str">
        <f t="shared" si="30"/>
        <v>43910A-CHGO</v>
      </c>
      <c r="T315" s="83" t="str">
        <f t="shared" si="31"/>
        <v>City of Chicago Iconic</v>
      </c>
      <c r="Y315" s="60">
        <f t="shared" si="32"/>
        <v>6</v>
      </c>
      <c r="Z315" s="49">
        <f t="shared" si="33"/>
        <v>286</v>
      </c>
      <c r="AA315" s="60">
        <f t="shared" si="34"/>
        <v>6286</v>
      </c>
    </row>
    <row r="316" spans="1:27" ht="15.75" hidden="1" thickBot="1">
      <c r="A316" s="83" t="str">
        <f t="shared" si="28"/>
        <v>43910A-GNPseafoam</v>
      </c>
      <c r="B316" s="83" t="str">
        <f t="shared" si="29"/>
        <v>06-287-19</v>
      </c>
      <c r="C316" s="106" t="s">
        <v>1884</v>
      </c>
      <c r="D316" s="106" t="s">
        <v>1885</v>
      </c>
      <c r="E316" s="106" t="s">
        <v>788</v>
      </c>
      <c r="F316" s="107">
        <v>0</v>
      </c>
      <c r="G316" s="106" t="s">
        <v>1886</v>
      </c>
      <c r="H316" s="106" t="s">
        <v>91</v>
      </c>
      <c r="I316" s="106" t="s">
        <v>786</v>
      </c>
      <c r="J316" s="106" t="s">
        <v>327</v>
      </c>
      <c r="K316" s="106" t="s">
        <v>382</v>
      </c>
      <c r="L316" s="106" t="s">
        <v>880</v>
      </c>
      <c r="M316" s="106" t="s">
        <v>388</v>
      </c>
      <c r="N316" s="106" t="s">
        <v>43</v>
      </c>
      <c r="O316" s="106" t="s">
        <v>386</v>
      </c>
      <c r="P316" s="106" t="s">
        <v>866</v>
      </c>
      <c r="Q316" s="106" t="s">
        <v>1372</v>
      </c>
      <c r="R316" s="106" t="s">
        <v>91</v>
      </c>
      <c r="S316" s="83" t="str">
        <f t="shared" si="30"/>
        <v>43910A-GNP</v>
      </c>
      <c r="T316" s="83" t="str">
        <f t="shared" si="31"/>
        <v>Glacier National Park Iconic</v>
      </c>
      <c r="Y316" s="60">
        <f t="shared" si="32"/>
        <v>6</v>
      </c>
      <c r="Z316" s="49">
        <f t="shared" si="33"/>
        <v>287</v>
      </c>
      <c r="AA316" s="60">
        <f t="shared" si="34"/>
        <v>6287</v>
      </c>
    </row>
    <row r="317" spans="1:27" ht="15.75" hidden="1" thickBot="1">
      <c r="A317" s="83" t="str">
        <f t="shared" si="28"/>
        <v>43910A-YONPgreen</v>
      </c>
      <c r="B317" s="83" t="str">
        <f t="shared" si="29"/>
        <v>06-288-07</v>
      </c>
      <c r="C317" s="106" t="s">
        <v>1887</v>
      </c>
      <c r="D317" s="106" t="s">
        <v>1888</v>
      </c>
      <c r="E317" s="106" t="s">
        <v>788</v>
      </c>
      <c r="F317" s="107">
        <v>0</v>
      </c>
      <c r="G317" s="106" t="s">
        <v>1889</v>
      </c>
      <c r="H317" s="106" t="s">
        <v>269</v>
      </c>
      <c r="I317" s="106" t="s">
        <v>786</v>
      </c>
      <c r="J317" s="106" t="s">
        <v>327</v>
      </c>
      <c r="K317" s="106" t="s">
        <v>382</v>
      </c>
      <c r="L317" s="106" t="s">
        <v>880</v>
      </c>
      <c r="M317" s="106" t="s">
        <v>388</v>
      </c>
      <c r="N317" s="106" t="s">
        <v>43</v>
      </c>
      <c r="O317" s="106" t="s">
        <v>386</v>
      </c>
      <c r="P317" s="106" t="s">
        <v>866</v>
      </c>
      <c r="Q317" s="106" t="s">
        <v>825</v>
      </c>
      <c r="R317" s="106" t="s">
        <v>60</v>
      </c>
      <c r="S317" s="83" t="str">
        <f t="shared" si="30"/>
        <v>43910A-YONP</v>
      </c>
      <c r="T317" s="83" t="str">
        <f t="shared" si="31"/>
        <v>Yosemite National Park Iconic</v>
      </c>
      <c r="Y317" s="60">
        <f t="shared" si="32"/>
        <v>6</v>
      </c>
      <c r="Z317" s="49">
        <f t="shared" si="33"/>
        <v>288</v>
      </c>
      <c r="AA317" s="60">
        <f t="shared" si="34"/>
        <v>6288</v>
      </c>
    </row>
    <row r="318" spans="1:27" ht="15.75" hidden="1" thickBot="1">
      <c r="A318" s="83" t="str">
        <f t="shared" si="28"/>
        <v>43912A-DRWred</v>
      </c>
      <c r="B318" s="83" t="str">
        <f t="shared" si="29"/>
        <v>06-289-18</v>
      </c>
      <c r="C318" s="106" t="s">
        <v>1890</v>
      </c>
      <c r="D318" s="106" t="s">
        <v>1891</v>
      </c>
      <c r="E318" s="106" t="s">
        <v>788</v>
      </c>
      <c r="F318" s="107">
        <v>0</v>
      </c>
      <c r="G318" s="106" t="s">
        <v>1892</v>
      </c>
      <c r="H318" s="106" t="s">
        <v>78</v>
      </c>
      <c r="I318" s="106" t="s">
        <v>786</v>
      </c>
      <c r="J318" s="106" t="s">
        <v>327</v>
      </c>
      <c r="K318" s="106" t="s">
        <v>382</v>
      </c>
      <c r="L318" s="106" t="s">
        <v>884</v>
      </c>
      <c r="M318" s="106" t="s">
        <v>388</v>
      </c>
      <c r="N318" s="106" t="s">
        <v>43</v>
      </c>
      <c r="O318" s="106" t="s">
        <v>386</v>
      </c>
      <c r="P318" s="106" t="s">
        <v>866</v>
      </c>
      <c r="Q318" s="106" t="s">
        <v>822</v>
      </c>
      <c r="R318" s="106" t="s">
        <v>78</v>
      </c>
      <c r="S318" s="83" t="str">
        <f t="shared" si="30"/>
        <v>43912A-DRW</v>
      </c>
      <c r="T318" s="83" t="str">
        <f t="shared" si="31"/>
        <v>Detroit Red Wings Iconic NHL</v>
      </c>
      <c r="Y318" s="60">
        <f t="shared" si="32"/>
        <v>6</v>
      </c>
      <c r="Z318" s="49">
        <f t="shared" si="33"/>
        <v>289</v>
      </c>
      <c r="AA318" s="60">
        <f t="shared" si="34"/>
        <v>6289</v>
      </c>
    </row>
    <row r="319" spans="1:27" ht="15.75" hidden="1" thickBot="1">
      <c r="A319" s="83" t="str">
        <f t="shared" si="28"/>
        <v>43912A-LAKblack</v>
      </c>
      <c r="B319" s="83" t="str">
        <f t="shared" si="29"/>
        <v>06-290-09</v>
      </c>
      <c r="C319" s="106" t="s">
        <v>1893</v>
      </c>
      <c r="D319" s="106" t="s">
        <v>1894</v>
      </c>
      <c r="E319" s="106" t="s">
        <v>788</v>
      </c>
      <c r="F319" s="107">
        <v>0</v>
      </c>
      <c r="G319" s="106" t="s">
        <v>1895</v>
      </c>
      <c r="H319" s="106" t="s">
        <v>53</v>
      </c>
      <c r="I319" s="106" t="s">
        <v>786</v>
      </c>
      <c r="J319" s="106" t="s">
        <v>327</v>
      </c>
      <c r="K319" s="106" t="s">
        <v>382</v>
      </c>
      <c r="L319" s="106" t="s">
        <v>884</v>
      </c>
      <c r="M319" s="106" t="s">
        <v>388</v>
      </c>
      <c r="N319" s="106" t="s">
        <v>43</v>
      </c>
      <c r="O319" s="106" t="s">
        <v>386</v>
      </c>
      <c r="P319" s="106" t="s">
        <v>866</v>
      </c>
      <c r="Q319" s="106" t="s">
        <v>819</v>
      </c>
      <c r="R319" s="106" t="s">
        <v>53</v>
      </c>
      <c r="S319" s="83" t="str">
        <f t="shared" si="30"/>
        <v>43912A-LAK</v>
      </c>
      <c r="T319" s="83" t="str">
        <f t="shared" si="31"/>
        <v>Los Angeles Kings Iconic NHL</v>
      </c>
      <c r="Y319" s="60">
        <f t="shared" si="32"/>
        <v>6</v>
      </c>
      <c r="Z319" s="49">
        <f t="shared" si="33"/>
        <v>290</v>
      </c>
      <c r="AA319" s="60">
        <f t="shared" si="34"/>
        <v>6290</v>
      </c>
    </row>
    <row r="320" spans="1:27" ht="15.75" hidden="1" thickBot="1">
      <c r="A320" s="83" t="str">
        <f t="shared" si="28"/>
        <v>43912A-NYRroyal</v>
      </c>
      <c r="B320" s="83" t="str">
        <f t="shared" si="29"/>
        <v>06-291-06</v>
      </c>
      <c r="C320" s="106" t="s">
        <v>1896</v>
      </c>
      <c r="D320" s="106" t="s">
        <v>1897</v>
      </c>
      <c r="E320" s="106" t="s">
        <v>788</v>
      </c>
      <c r="F320" s="107">
        <v>0</v>
      </c>
      <c r="G320" s="106" t="s">
        <v>1898</v>
      </c>
      <c r="H320" s="106" t="s">
        <v>71</v>
      </c>
      <c r="I320" s="106" t="s">
        <v>786</v>
      </c>
      <c r="J320" s="106" t="s">
        <v>327</v>
      </c>
      <c r="K320" s="106" t="s">
        <v>382</v>
      </c>
      <c r="L320" s="106" t="s">
        <v>884</v>
      </c>
      <c r="M320" s="106" t="s">
        <v>388</v>
      </c>
      <c r="N320" s="106" t="s">
        <v>43</v>
      </c>
      <c r="O320" s="106" t="s">
        <v>386</v>
      </c>
      <c r="P320" s="106" t="s">
        <v>866</v>
      </c>
      <c r="Q320" s="106" t="s">
        <v>1576</v>
      </c>
      <c r="R320" s="106" t="s">
        <v>71</v>
      </c>
      <c r="S320" s="83" t="str">
        <f t="shared" si="30"/>
        <v>43912A-NYR</v>
      </c>
      <c r="T320" s="83" t="str">
        <f t="shared" si="31"/>
        <v>New York Rangers Iconic NHL</v>
      </c>
      <c r="Y320" s="60">
        <f t="shared" si="32"/>
        <v>6</v>
      </c>
      <c r="Z320" s="49">
        <f t="shared" si="33"/>
        <v>291</v>
      </c>
      <c r="AA320" s="60">
        <f t="shared" si="34"/>
        <v>6291</v>
      </c>
    </row>
    <row r="321" spans="1:27" ht="15.75" hidden="1" thickBot="1">
      <c r="A321" s="83" t="str">
        <f t="shared" si="28"/>
        <v>43912A-VGKblack</v>
      </c>
      <c r="B321" s="83" t="str">
        <f t="shared" si="29"/>
        <v>06-292-09</v>
      </c>
      <c r="C321" s="106" t="s">
        <v>1899</v>
      </c>
      <c r="D321" s="106" t="s">
        <v>1900</v>
      </c>
      <c r="E321" s="106" t="s">
        <v>788</v>
      </c>
      <c r="F321" s="107">
        <v>0</v>
      </c>
      <c r="G321" s="106" t="s">
        <v>1901</v>
      </c>
      <c r="H321" s="106" t="s">
        <v>53</v>
      </c>
      <c r="I321" s="106" t="s">
        <v>786</v>
      </c>
      <c r="J321" s="106" t="s">
        <v>327</v>
      </c>
      <c r="K321" s="106" t="s">
        <v>382</v>
      </c>
      <c r="L321" s="106" t="s">
        <v>884</v>
      </c>
      <c r="M321" s="106" t="s">
        <v>388</v>
      </c>
      <c r="N321" s="106" t="s">
        <v>43</v>
      </c>
      <c r="O321" s="106" t="s">
        <v>386</v>
      </c>
      <c r="P321" s="106" t="s">
        <v>866</v>
      </c>
      <c r="Q321" s="106" t="s">
        <v>819</v>
      </c>
      <c r="R321" s="106" t="s">
        <v>53</v>
      </c>
      <c r="S321" s="83" t="str">
        <f t="shared" si="30"/>
        <v>43912A-VGK</v>
      </c>
      <c r="T321" s="83" t="str">
        <f t="shared" si="31"/>
        <v>Vegas Golden Knights Iconic NHL</v>
      </c>
      <c r="Y321" s="60">
        <f t="shared" si="32"/>
        <v>6</v>
      </c>
      <c r="Z321" s="49">
        <f t="shared" si="33"/>
        <v>292</v>
      </c>
      <c r="AA321" s="60">
        <f t="shared" si="34"/>
        <v>6292</v>
      </c>
    </row>
    <row r="322" spans="1:27" ht="15.75" hidden="1" thickBot="1">
      <c r="A322" s="83" t="str">
        <f t="shared" si="28"/>
        <v>43942A-LAKblack</v>
      </c>
      <c r="B322" s="83" t="str">
        <f t="shared" si="29"/>
        <v>06-293-09</v>
      </c>
      <c r="C322" s="106" t="s">
        <v>1902</v>
      </c>
      <c r="D322" s="106" t="s">
        <v>1903</v>
      </c>
      <c r="E322" s="106" t="s">
        <v>788</v>
      </c>
      <c r="F322" s="107">
        <v>0</v>
      </c>
      <c r="G322" s="106" t="s">
        <v>1904</v>
      </c>
      <c r="H322" s="106" t="s">
        <v>53</v>
      </c>
      <c r="I322" s="106" t="s">
        <v>786</v>
      </c>
      <c r="J322" s="106" t="s">
        <v>327</v>
      </c>
      <c r="K322" s="106" t="s">
        <v>382</v>
      </c>
      <c r="L322" s="106" t="s">
        <v>884</v>
      </c>
      <c r="M322" s="106" t="s">
        <v>388</v>
      </c>
      <c r="N322" s="106" t="s">
        <v>43</v>
      </c>
      <c r="O322" s="106" t="s">
        <v>386</v>
      </c>
      <c r="P322" s="106" t="s">
        <v>866</v>
      </c>
      <c r="Q322" s="106" t="s">
        <v>819</v>
      </c>
      <c r="R322" s="106" t="s">
        <v>53</v>
      </c>
      <c r="S322" s="83" t="str">
        <f t="shared" si="30"/>
        <v>43942A-LAK</v>
      </c>
      <c r="T322" s="83" t="str">
        <f t="shared" si="31"/>
        <v>Los Angeles Kings Elston NHL</v>
      </c>
      <c r="Y322" s="60">
        <f t="shared" si="32"/>
        <v>6</v>
      </c>
      <c r="Z322" s="49">
        <f t="shared" si="33"/>
        <v>293</v>
      </c>
      <c r="AA322" s="60">
        <f t="shared" si="34"/>
        <v>6293</v>
      </c>
    </row>
    <row r="323" spans="1:27" ht="15.75" hidden="1" thickBot="1">
      <c r="A323" s="83" t="str">
        <f t="shared" ref="A323:A386" si="35">IF(G323&amp;Q323&lt;&gt;"",S323&amp;Q323,"")</f>
        <v>43942A-NYRroyal</v>
      </c>
      <c r="B323" s="83" t="str">
        <f t="shared" ref="B323:B386" si="36">IF(C323&lt;&gt;"",LEFT(C323,9),"")</f>
        <v>06-294-06</v>
      </c>
      <c r="C323" s="106" t="s">
        <v>1905</v>
      </c>
      <c r="D323" s="106" t="s">
        <v>1906</v>
      </c>
      <c r="E323" s="106" t="s">
        <v>788</v>
      </c>
      <c r="F323" s="107">
        <v>0</v>
      </c>
      <c r="G323" s="106" t="s">
        <v>1907</v>
      </c>
      <c r="H323" s="106" t="s">
        <v>71</v>
      </c>
      <c r="I323" s="106" t="s">
        <v>786</v>
      </c>
      <c r="J323" s="106" t="s">
        <v>327</v>
      </c>
      <c r="K323" s="106" t="s">
        <v>382</v>
      </c>
      <c r="L323" s="106" t="s">
        <v>884</v>
      </c>
      <c r="M323" s="106" t="s">
        <v>388</v>
      </c>
      <c r="N323" s="106" t="s">
        <v>43</v>
      </c>
      <c r="O323" s="106" t="s">
        <v>386</v>
      </c>
      <c r="P323" s="106" t="s">
        <v>866</v>
      </c>
      <c r="Q323" s="106" t="s">
        <v>1576</v>
      </c>
      <c r="R323" s="106" t="s">
        <v>71</v>
      </c>
      <c r="S323" s="83" t="str">
        <f t="shared" ref="S323:S386" si="37">IF(G323&lt;&gt;"",IF(StyleSpaceSplit,IFERROR(IF(FIND(" ",G323)&gt;=1,MID(G323,1,FIND(" ",G323)-1),G323),G323),G323),"")</f>
        <v>43942A-NYR</v>
      </c>
      <c r="T323" s="83" t="str">
        <f t="shared" ref="T323:T386" si="38">IF(A323&lt;&gt;"",IFERROR(IF(FIND(" ",G323)&gt;=1,MID(G323,FIND(" ",G323)+1,LEN(G323)),""),G323),"")</f>
        <v>New York Rangers Elston NHL</v>
      </c>
      <c r="Y323" s="60">
        <f t="shared" ref="Y323:Y386" si="39">IFERROR(VALUE(MID($C323,1,2)),0)</f>
        <v>6</v>
      </c>
      <c r="Z323" s="49">
        <f t="shared" ref="Z323:Z386" si="40">IFERROR(VALUE(MID($C323,4,3)),0)</f>
        <v>294</v>
      </c>
      <c r="AA323" s="60">
        <f t="shared" ref="AA323:AA386" si="41">VALUE(RIGHT("00"&amp;Y323,2)&amp;RIGHT("000"&amp;Z323,3))</f>
        <v>6294</v>
      </c>
    </row>
    <row r="324" spans="1:27" ht="15.75" hidden="1" thickBot="1">
      <c r="A324" s="83" t="str">
        <f t="shared" si="35"/>
        <v>44612A-CBHblack-red</v>
      </c>
      <c r="B324" s="83" t="str">
        <f t="shared" si="36"/>
        <v>06-295-72</v>
      </c>
      <c r="C324" s="106" t="s">
        <v>1908</v>
      </c>
      <c r="D324" s="106" t="s">
        <v>1909</v>
      </c>
      <c r="E324" s="106" t="s">
        <v>788</v>
      </c>
      <c r="F324" s="107">
        <v>0</v>
      </c>
      <c r="G324" s="106" t="s">
        <v>1910</v>
      </c>
      <c r="H324" s="106" t="s">
        <v>302</v>
      </c>
      <c r="I324" s="106" t="s">
        <v>786</v>
      </c>
      <c r="J324" s="106" t="s">
        <v>356</v>
      </c>
      <c r="K324" s="106" t="s">
        <v>382</v>
      </c>
      <c r="L324" s="106" t="s">
        <v>884</v>
      </c>
      <c r="M324" s="106" t="s">
        <v>388</v>
      </c>
      <c r="N324" s="106" t="s">
        <v>43</v>
      </c>
      <c r="O324" s="106" t="s">
        <v>386</v>
      </c>
      <c r="P324" s="106" t="s">
        <v>866</v>
      </c>
      <c r="Q324" s="106" t="s">
        <v>1638</v>
      </c>
      <c r="R324" s="106" t="s">
        <v>53</v>
      </c>
      <c r="S324" s="83" t="str">
        <f t="shared" si="37"/>
        <v>44612A-CBH</v>
      </c>
      <c r="T324" s="83" t="str">
        <f t="shared" si="38"/>
        <v>Chicago Blackhawks Cross Fade NHL</v>
      </c>
      <c r="Y324" s="60">
        <f t="shared" si="39"/>
        <v>6</v>
      </c>
      <c r="Z324" s="49">
        <f t="shared" si="40"/>
        <v>295</v>
      </c>
      <c r="AA324" s="60">
        <f t="shared" si="41"/>
        <v>6295</v>
      </c>
    </row>
    <row r="325" spans="1:27" ht="15.75" hidden="1" thickBot="1">
      <c r="A325" s="83" t="str">
        <f t="shared" si="35"/>
        <v>44612A-NYRroyal-red</v>
      </c>
      <c r="B325" s="83" t="str">
        <f t="shared" si="36"/>
        <v>06-296-21</v>
      </c>
      <c r="C325" s="106" t="s">
        <v>1911</v>
      </c>
      <c r="D325" s="106" t="s">
        <v>1912</v>
      </c>
      <c r="E325" s="106" t="s">
        <v>788</v>
      </c>
      <c r="F325" s="107">
        <v>0</v>
      </c>
      <c r="G325" s="106" t="s">
        <v>1913</v>
      </c>
      <c r="H325" s="106" t="s">
        <v>252</v>
      </c>
      <c r="I325" s="106" t="s">
        <v>786</v>
      </c>
      <c r="J325" s="106" t="s">
        <v>356</v>
      </c>
      <c r="K325" s="106" t="s">
        <v>382</v>
      </c>
      <c r="L325" s="106" t="s">
        <v>884</v>
      </c>
      <c r="M325" s="106" t="s">
        <v>388</v>
      </c>
      <c r="N325" s="106" t="s">
        <v>43</v>
      </c>
      <c r="O325" s="106" t="s">
        <v>386</v>
      </c>
      <c r="P325" s="106" t="s">
        <v>866</v>
      </c>
      <c r="Q325" s="106" t="s">
        <v>1483</v>
      </c>
      <c r="R325" s="106" t="s">
        <v>71</v>
      </c>
      <c r="S325" s="83" t="str">
        <f t="shared" si="37"/>
        <v>44612A-NYR</v>
      </c>
      <c r="T325" s="83" t="str">
        <f t="shared" si="38"/>
        <v>New York Rangers Cross Fade NHL</v>
      </c>
      <c r="Y325" s="60">
        <f t="shared" si="39"/>
        <v>6</v>
      </c>
      <c r="Z325" s="49">
        <f t="shared" si="40"/>
        <v>296</v>
      </c>
      <c r="AA325" s="60">
        <f t="shared" si="41"/>
        <v>6296</v>
      </c>
    </row>
    <row r="326" spans="1:27" ht="15.75" hidden="1" thickBot="1">
      <c r="A326" s="83" t="str">
        <f t="shared" si="35"/>
        <v>44700A-TXivnv</v>
      </c>
      <c r="B326" s="83" t="str">
        <f t="shared" si="36"/>
        <v>06-297-60</v>
      </c>
      <c r="C326" s="106" t="s">
        <v>1914</v>
      </c>
      <c r="D326" s="106" t="s">
        <v>1915</v>
      </c>
      <c r="E326" s="106" t="s">
        <v>788</v>
      </c>
      <c r="F326" s="107">
        <v>0</v>
      </c>
      <c r="G326" s="106" t="s">
        <v>1916</v>
      </c>
      <c r="H326" s="106" t="s">
        <v>695</v>
      </c>
      <c r="I326" s="106" t="s">
        <v>786</v>
      </c>
      <c r="J326" s="106" t="s">
        <v>327</v>
      </c>
      <c r="K326" s="106" t="s">
        <v>382</v>
      </c>
      <c r="L326" s="106" t="s">
        <v>880</v>
      </c>
      <c r="M326" s="106" t="s">
        <v>388</v>
      </c>
      <c r="N326" s="106" t="s">
        <v>43</v>
      </c>
      <c r="O326" s="106" t="s">
        <v>541</v>
      </c>
      <c r="P326" s="106" t="s">
        <v>866</v>
      </c>
      <c r="Q326" s="106" t="s">
        <v>1917</v>
      </c>
      <c r="R326" s="106" t="s">
        <v>63</v>
      </c>
      <c r="S326" s="83" t="str">
        <f t="shared" si="37"/>
        <v>44700A-TX</v>
      </c>
      <c r="T326" s="83" t="str">
        <f t="shared" si="38"/>
        <v>Texas Micro Icon</v>
      </c>
      <c r="Y326" s="60">
        <f t="shared" si="39"/>
        <v>6</v>
      </c>
      <c r="Z326" s="49">
        <f t="shared" si="40"/>
        <v>297</v>
      </c>
      <c r="AA326" s="60">
        <f t="shared" si="41"/>
        <v>6297</v>
      </c>
    </row>
    <row r="327" spans="1:27" ht="15.75" hidden="1" thickBot="1">
      <c r="A327" s="83" t="str">
        <f t="shared" si="35"/>
        <v>44732A-VGKbkgld</v>
      </c>
      <c r="B327" s="83" t="str">
        <f t="shared" si="36"/>
        <v>06-298-70</v>
      </c>
      <c r="C327" s="106" t="s">
        <v>1918</v>
      </c>
      <c r="D327" s="106" t="s">
        <v>1919</v>
      </c>
      <c r="E327" s="106" t="s">
        <v>788</v>
      </c>
      <c r="F327" s="107">
        <v>0</v>
      </c>
      <c r="G327" s="106" t="s">
        <v>1920</v>
      </c>
      <c r="H327" s="106" t="s">
        <v>300</v>
      </c>
      <c r="I327" s="106" t="s">
        <v>1034</v>
      </c>
      <c r="J327" s="106" t="s">
        <v>356</v>
      </c>
      <c r="K327" s="106" t="s">
        <v>382</v>
      </c>
      <c r="L327" s="106" t="s">
        <v>884</v>
      </c>
      <c r="M327" s="106" t="s">
        <v>388</v>
      </c>
      <c r="N327" s="106" t="s">
        <v>43</v>
      </c>
      <c r="O327" s="106" t="s">
        <v>386</v>
      </c>
      <c r="P327" s="106" t="s">
        <v>866</v>
      </c>
      <c r="Q327" s="106" t="s">
        <v>1653</v>
      </c>
      <c r="R327" s="106" t="s">
        <v>53</v>
      </c>
      <c r="S327" s="83" t="str">
        <f t="shared" si="37"/>
        <v>44732A-VGK</v>
      </c>
      <c r="T327" s="83" t="str">
        <f t="shared" si="38"/>
        <v>Vegas Golden Knights Roughage NHL</v>
      </c>
      <c r="Y327" s="60">
        <f t="shared" si="39"/>
        <v>6</v>
      </c>
      <c r="Z327" s="49">
        <f t="shared" si="40"/>
        <v>298</v>
      </c>
      <c r="AA327" s="60">
        <f t="shared" si="41"/>
        <v>6298</v>
      </c>
    </row>
    <row r="328" spans="1:27" ht="15.75" hidden="1" thickBot="1">
      <c r="A328" s="83" t="str">
        <f t="shared" si="35"/>
        <v>44740A-CPLnavy</v>
      </c>
      <c r="B328" s="83" t="str">
        <f t="shared" si="36"/>
        <v>06-299-16</v>
      </c>
      <c r="C328" s="106" t="s">
        <v>1921</v>
      </c>
      <c r="D328" s="106" t="s">
        <v>1922</v>
      </c>
      <c r="E328" s="106" t="s">
        <v>788</v>
      </c>
      <c r="F328" s="107">
        <v>0</v>
      </c>
      <c r="G328" s="106" t="s">
        <v>1923</v>
      </c>
      <c r="H328" s="106" t="s">
        <v>55</v>
      </c>
      <c r="I328" s="106" t="s">
        <v>786</v>
      </c>
      <c r="J328" s="106" t="s">
        <v>327</v>
      </c>
      <c r="K328" s="106" t="s">
        <v>382</v>
      </c>
      <c r="L328" s="106" t="s">
        <v>884</v>
      </c>
      <c r="M328" s="106" t="s">
        <v>388</v>
      </c>
      <c r="N328" s="106" t="s">
        <v>43</v>
      </c>
      <c r="O328" s="106" t="s">
        <v>541</v>
      </c>
      <c r="P328" s="106" t="s">
        <v>866</v>
      </c>
      <c r="Q328" s="106" t="s">
        <v>818</v>
      </c>
      <c r="R328" s="106" t="s">
        <v>71</v>
      </c>
      <c r="S328" s="83" t="str">
        <f t="shared" si="37"/>
        <v>44740A-CPL</v>
      </c>
      <c r="T328" s="83" t="str">
        <f t="shared" si="38"/>
        <v>Cerveceria Polar Archive CABL</v>
      </c>
      <c r="Y328" s="60">
        <f t="shared" si="39"/>
        <v>6</v>
      </c>
      <c r="Z328" s="49">
        <f t="shared" si="40"/>
        <v>299</v>
      </c>
      <c r="AA328" s="60">
        <f t="shared" si="41"/>
        <v>6299</v>
      </c>
    </row>
    <row r="329" spans="1:27" ht="15.75" hidden="1" thickBot="1">
      <c r="A329" s="83" t="str">
        <f t="shared" si="35"/>
        <v>44740A-DUEivnv</v>
      </c>
      <c r="B329" s="83" t="str">
        <f t="shared" si="36"/>
        <v>06-300-70</v>
      </c>
      <c r="C329" s="106" t="s">
        <v>1924</v>
      </c>
      <c r="D329" s="106" t="s">
        <v>1925</v>
      </c>
      <c r="E329" s="106" t="s">
        <v>788</v>
      </c>
      <c r="F329" s="107">
        <v>0</v>
      </c>
      <c r="G329" s="106" t="s">
        <v>1926</v>
      </c>
      <c r="H329" s="106" t="s">
        <v>117</v>
      </c>
      <c r="I329" s="106" t="s">
        <v>786</v>
      </c>
      <c r="J329" s="106" t="s">
        <v>327</v>
      </c>
      <c r="K329" s="106" t="s">
        <v>382</v>
      </c>
      <c r="L329" s="106" t="s">
        <v>884</v>
      </c>
      <c r="M329" s="106" t="s">
        <v>388</v>
      </c>
      <c r="N329" s="106" t="s">
        <v>43</v>
      </c>
      <c r="O329" s="106" t="s">
        <v>541</v>
      </c>
      <c r="P329" s="106" t="s">
        <v>866</v>
      </c>
      <c r="Q329" s="106" t="s">
        <v>1917</v>
      </c>
      <c r="R329" s="106" t="s">
        <v>57</v>
      </c>
      <c r="S329" s="83" t="str">
        <f t="shared" si="37"/>
        <v>44740A-DUE</v>
      </c>
      <c r="T329" s="83" t="str">
        <f t="shared" si="38"/>
        <v>Duluth Eskimos Archive NFL</v>
      </c>
      <c r="Y329" s="60">
        <f t="shared" si="39"/>
        <v>6</v>
      </c>
      <c r="Z329" s="49">
        <f t="shared" si="40"/>
        <v>300</v>
      </c>
      <c r="AA329" s="60">
        <f t="shared" si="41"/>
        <v>6300</v>
      </c>
    </row>
    <row r="330" spans="1:27" ht="15.75" hidden="1" thickBot="1">
      <c r="A330" s="83" t="str">
        <f t="shared" si="35"/>
        <v>44740A-HTIblack</v>
      </c>
      <c r="B330" s="83" t="str">
        <f t="shared" si="36"/>
        <v>06-301-09</v>
      </c>
      <c r="C330" s="106" t="s">
        <v>1927</v>
      </c>
      <c r="D330" s="106" t="s">
        <v>1928</v>
      </c>
      <c r="E330" s="106" t="s">
        <v>788</v>
      </c>
      <c r="F330" s="107">
        <v>0</v>
      </c>
      <c r="G330" s="106" t="s">
        <v>1929</v>
      </c>
      <c r="H330" s="106" t="s">
        <v>53</v>
      </c>
      <c r="I330" s="106" t="s">
        <v>786</v>
      </c>
      <c r="J330" s="106" t="s">
        <v>327</v>
      </c>
      <c r="K330" s="106" t="s">
        <v>382</v>
      </c>
      <c r="L330" s="106" t="s">
        <v>884</v>
      </c>
      <c r="M330" s="106" t="s">
        <v>388</v>
      </c>
      <c r="N330" s="106" t="s">
        <v>43</v>
      </c>
      <c r="O330" s="106" t="s">
        <v>541</v>
      </c>
      <c r="P330" s="106" t="s">
        <v>866</v>
      </c>
      <c r="Q330" s="106" t="s">
        <v>819</v>
      </c>
      <c r="R330" s="106" t="s">
        <v>53</v>
      </c>
      <c r="S330" s="83" t="str">
        <f t="shared" si="37"/>
        <v>44740A-HTI</v>
      </c>
      <c r="T330" s="83" t="str">
        <f t="shared" si="38"/>
        <v>Hanshin Tigers Archive NPL</v>
      </c>
      <c r="Y330" s="60">
        <f t="shared" si="39"/>
        <v>6</v>
      </c>
      <c r="Z330" s="49">
        <f t="shared" si="40"/>
        <v>301</v>
      </c>
      <c r="AA330" s="60">
        <f t="shared" si="41"/>
        <v>6301</v>
      </c>
    </row>
    <row r="331" spans="1:27" ht="15.75" hidden="1" thickBot="1">
      <c r="A331" s="83" t="str">
        <f t="shared" si="35"/>
        <v>44740A-LABLblack</v>
      </c>
      <c r="B331" s="83" t="str">
        <f t="shared" si="36"/>
        <v>06-302-09</v>
      </c>
      <c r="C331" s="106" t="s">
        <v>1930</v>
      </c>
      <c r="D331" s="106" t="s">
        <v>1931</v>
      </c>
      <c r="E331" s="106" t="s">
        <v>788</v>
      </c>
      <c r="F331" s="107">
        <v>0</v>
      </c>
      <c r="G331" s="106" t="s">
        <v>1932</v>
      </c>
      <c r="H331" s="106" t="s">
        <v>53</v>
      </c>
      <c r="I331" s="106" t="s">
        <v>786</v>
      </c>
      <c r="J331" s="106" t="s">
        <v>327</v>
      </c>
      <c r="K331" s="106" t="s">
        <v>382</v>
      </c>
      <c r="L331" s="106" t="s">
        <v>884</v>
      </c>
      <c r="M331" s="106" t="s">
        <v>388</v>
      </c>
      <c r="N331" s="106" t="s">
        <v>43</v>
      </c>
      <c r="O331" s="106" t="s">
        <v>541</v>
      </c>
      <c r="P331" s="106" t="s">
        <v>866</v>
      </c>
      <c r="Q331" s="106" t="s">
        <v>819</v>
      </c>
      <c r="R331" s="106" t="s">
        <v>53</v>
      </c>
      <c r="S331" s="83" t="str">
        <f t="shared" si="37"/>
        <v>44740A-LABL</v>
      </c>
      <c r="T331" s="83" t="str">
        <f t="shared" si="38"/>
        <v>Los Angeles Blades Archive NHL</v>
      </c>
      <c r="Y331" s="60">
        <f t="shared" si="39"/>
        <v>6</v>
      </c>
      <c r="Z331" s="49">
        <f t="shared" si="40"/>
        <v>302</v>
      </c>
      <c r="AA331" s="60">
        <f t="shared" si="41"/>
        <v>6302</v>
      </c>
    </row>
    <row r="332" spans="1:27" ht="15.75" hidden="1" thickBot="1">
      <c r="A332" s="83" t="str">
        <f t="shared" si="35"/>
        <v>44740A-LOSnavy</v>
      </c>
      <c r="B332" s="83" t="str">
        <f t="shared" si="36"/>
        <v>06-303-16</v>
      </c>
      <c r="C332" s="106" t="s">
        <v>1933</v>
      </c>
      <c r="D332" s="106" t="s">
        <v>1934</v>
      </c>
      <c r="E332" s="106" t="s">
        <v>788</v>
      </c>
      <c r="F332" s="107">
        <v>0</v>
      </c>
      <c r="G332" s="106" t="s">
        <v>1935</v>
      </c>
      <c r="H332" s="106" t="s">
        <v>55</v>
      </c>
      <c r="I332" s="106" t="s">
        <v>786</v>
      </c>
      <c r="J332" s="106" t="s">
        <v>327</v>
      </c>
      <c r="K332" s="106" t="s">
        <v>382</v>
      </c>
      <c r="L332" s="106" t="s">
        <v>884</v>
      </c>
      <c r="M332" s="106" t="s">
        <v>388</v>
      </c>
      <c r="N332" s="106" t="s">
        <v>43</v>
      </c>
      <c r="O332" s="106" t="s">
        <v>541</v>
      </c>
      <c r="P332" s="106" t="s">
        <v>866</v>
      </c>
      <c r="Q332" s="106" t="s">
        <v>818</v>
      </c>
      <c r="R332" s="106" t="s">
        <v>71</v>
      </c>
      <c r="S332" s="83" t="str">
        <f t="shared" si="37"/>
        <v>44740A-LOS</v>
      </c>
      <c r="T332" s="83" t="str">
        <f t="shared" si="38"/>
        <v>Los Angeles Angels Archive MILB</v>
      </c>
      <c r="Y332" s="60">
        <f t="shared" si="39"/>
        <v>6</v>
      </c>
      <c r="Z332" s="49">
        <f t="shared" si="40"/>
        <v>303</v>
      </c>
      <c r="AA332" s="60">
        <f t="shared" si="41"/>
        <v>6303</v>
      </c>
    </row>
    <row r="333" spans="1:27" ht="15.75" hidden="1" thickBot="1">
      <c r="A333" s="83" t="str">
        <f t="shared" si="35"/>
        <v>44740A-STEstnv</v>
      </c>
      <c r="B333" s="83" t="str">
        <f t="shared" si="36"/>
        <v>06-304-39</v>
      </c>
      <c r="C333" s="106" t="s">
        <v>1936</v>
      </c>
      <c r="D333" s="106" t="s">
        <v>1937</v>
      </c>
      <c r="E333" s="106" t="s">
        <v>788</v>
      </c>
      <c r="F333" s="107">
        <v>0</v>
      </c>
      <c r="G333" s="106" t="s">
        <v>1938</v>
      </c>
      <c r="H333" s="106" t="s">
        <v>695</v>
      </c>
      <c r="I333" s="106" t="s">
        <v>786</v>
      </c>
      <c r="J333" s="106" t="s">
        <v>327</v>
      </c>
      <c r="K333" s="106" t="s">
        <v>382</v>
      </c>
      <c r="L333" s="106" t="s">
        <v>884</v>
      </c>
      <c r="M333" s="106" t="s">
        <v>388</v>
      </c>
      <c r="N333" s="106" t="s">
        <v>43</v>
      </c>
      <c r="O333" s="106" t="s">
        <v>541</v>
      </c>
      <c r="P333" s="106" t="s">
        <v>866</v>
      </c>
      <c r="Q333" s="106" t="s">
        <v>1108</v>
      </c>
      <c r="R333" s="106" t="s">
        <v>63</v>
      </c>
      <c r="S333" s="83" t="str">
        <f t="shared" si="37"/>
        <v>44740A-STE</v>
      </c>
      <c r="T333" s="83" t="str">
        <f t="shared" si="38"/>
        <v>Saint Louis Terriers Archive MILB</v>
      </c>
      <c r="Y333" s="60">
        <f t="shared" si="39"/>
        <v>6</v>
      </c>
      <c r="Z333" s="49">
        <f t="shared" si="40"/>
        <v>304</v>
      </c>
      <c r="AA333" s="60">
        <f t="shared" si="41"/>
        <v>6304</v>
      </c>
    </row>
    <row r="334" spans="1:27" ht="15.75" hidden="1" thickBot="1">
      <c r="A334" s="83" t="str">
        <f t="shared" si="35"/>
        <v>44740A-YOGblack</v>
      </c>
      <c r="B334" s="83" t="str">
        <f t="shared" si="36"/>
        <v>06-305-09</v>
      </c>
      <c r="C334" s="106" t="s">
        <v>1939</v>
      </c>
      <c r="D334" s="106" t="s">
        <v>1940</v>
      </c>
      <c r="E334" s="106" t="s">
        <v>788</v>
      </c>
      <c r="F334" s="107">
        <v>0</v>
      </c>
      <c r="G334" s="106" t="s">
        <v>1941</v>
      </c>
      <c r="H334" s="106" t="s">
        <v>53</v>
      </c>
      <c r="I334" s="106" t="s">
        <v>786</v>
      </c>
      <c r="J334" s="106" t="s">
        <v>327</v>
      </c>
      <c r="K334" s="106" t="s">
        <v>382</v>
      </c>
      <c r="L334" s="106" t="s">
        <v>884</v>
      </c>
      <c r="M334" s="106" t="s">
        <v>388</v>
      </c>
      <c r="N334" s="106" t="s">
        <v>43</v>
      </c>
      <c r="O334" s="106" t="s">
        <v>541</v>
      </c>
      <c r="P334" s="106" t="s">
        <v>866</v>
      </c>
      <c r="Q334" s="106" t="s">
        <v>819</v>
      </c>
      <c r="R334" s="106" t="s">
        <v>53</v>
      </c>
      <c r="S334" s="83" t="str">
        <f t="shared" si="37"/>
        <v>44740A-YOG</v>
      </c>
      <c r="T334" s="83" t="str">
        <f t="shared" si="38"/>
        <v>Yomiuri Giants Archive NPL</v>
      </c>
      <c r="Y334" s="60">
        <f t="shared" si="39"/>
        <v>6</v>
      </c>
      <c r="Z334" s="49">
        <f t="shared" si="40"/>
        <v>305</v>
      </c>
      <c r="AA334" s="60">
        <f t="shared" si="41"/>
        <v>6305</v>
      </c>
    </row>
    <row r="335" spans="1:27" ht="15.75" hidden="1" thickBot="1">
      <c r="A335" s="83" t="str">
        <f t="shared" si="35"/>
        <v>44747A-BBBbkrd</v>
      </c>
      <c r="B335" s="83" t="str">
        <f t="shared" si="36"/>
        <v>06-306-72</v>
      </c>
      <c r="C335" s="106" t="s">
        <v>1942</v>
      </c>
      <c r="D335" s="106" t="s">
        <v>1943</v>
      </c>
      <c r="E335" s="106" t="s">
        <v>788</v>
      </c>
      <c r="F335" s="107">
        <v>0</v>
      </c>
      <c r="G335" s="106" t="s">
        <v>1944</v>
      </c>
      <c r="H335" s="106" t="s">
        <v>302</v>
      </c>
      <c r="I335" s="106" t="s">
        <v>786</v>
      </c>
      <c r="J335" s="106" t="s">
        <v>327</v>
      </c>
      <c r="K335" s="106" t="s">
        <v>382</v>
      </c>
      <c r="L335" s="106" t="s">
        <v>884</v>
      </c>
      <c r="M335" s="106" t="s">
        <v>388</v>
      </c>
      <c r="N335" s="106" t="s">
        <v>43</v>
      </c>
      <c r="O335" s="106" t="s">
        <v>541</v>
      </c>
      <c r="P335" s="106" t="s">
        <v>866</v>
      </c>
      <c r="Q335" s="106" t="s">
        <v>1945</v>
      </c>
      <c r="R335" s="106" t="s">
        <v>53</v>
      </c>
      <c r="S335" s="83" t="str">
        <f t="shared" si="37"/>
        <v>44747A-BBB</v>
      </c>
      <c r="T335" s="83" t="str">
        <f t="shared" si="38"/>
        <v>Birmingham Black Barons Archive NL</v>
      </c>
      <c r="Y335" s="60">
        <f t="shared" si="39"/>
        <v>6</v>
      </c>
      <c r="Z335" s="49">
        <f t="shared" si="40"/>
        <v>306</v>
      </c>
      <c r="AA335" s="60">
        <f t="shared" si="41"/>
        <v>6306</v>
      </c>
    </row>
    <row r="336" spans="1:27" ht="15.75" hidden="1" thickBot="1">
      <c r="A336" s="83" t="str">
        <f t="shared" si="35"/>
        <v>44747A-DECgrbk</v>
      </c>
      <c r="B336" s="83" t="str">
        <f t="shared" si="36"/>
        <v>06-307-10</v>
      </c>
      <c r="C336" s="106" t="s">
        <v>1946</v>
      </c>
      <c r="D336" s="106" t="s">
        <v>1947</v>
      </c>
      <c r="E336" s="106" t="s">
        <v>788</v>
      </c>
      <c r="F336" s="107">
        <v>0</v>
      </c>
      <c r="G336" s="106" t="s">
        <v>1948</v>
      </c>
      <c r="H336" s="106" t="s">
        <v>246</v>
      </c>
      <c r="I336" s="106" t="s">
        <v>786</v>
      </c>
      <c r="J336" s="106" t="s">
        <v>327</v>
      </c>
      <c r="K336" s="106" t="s">
        <v>382</v>
      </c>
      <c r="L336" s="106" t="s">
        <v>884</v>
      </c>
      <c r="M336" s="106" t="s">
        <v>388</v>
      </c>
      <c r="N336" s="106" t="s">
        <v>43</v>
      </c>
      <c r="O336" s="106" t="s">
        <v>541</v>
      </c>
      <c r="P336" s="106" t="s">
        <v>866</v>
      </c>
      <c r="Q336" s="106" t="s">
        <v>1949</v>
      </c>
      <c r="R336" s="106" t="s">
        <v>83</v>
      </c>
      <c r="S336" s="83" t="str">
        <f t="shared" si="37"/>
        <v>44747A-DEC</v>
      </c>
      <c r="T336" s="83" t="str">
        <f t="shared" si="38"/>
        <v>Detroit Cubs Archive NL</v>
      </c>
      <c r="Y336" s="60">
        <f t="shared" si="39"/>
        <v>6</v>
      </c>
      <c r="Z336" s="49">
        <f t="shared" si="40"/>
        <v>307</v>
      </c>
      <c r="AA336" s="60">
        <f t="shared" si="41"/>
        <v>6307</v>
      </c>
    </row>
    <row r="337" spans="1:27" ht="15.75" hidden="1" thickBot="1">
      <c r="A337" s="83" t="str">
        <f t="shared" si="35"/>
        <v>44747A-DUBroyal</v>
      </c>
      <c r="B337" s="83" t="str">
        <f t="shared" si="36"/>
        <v>06-308-06</v>
      </c>
      <c r="C337" s="106" t="s">
        <v>1950</v>
      </c>
      <c r="D337" s="106" t="s">
        <v>1951</v>
      </c>
      <c r="E337" s="106" t="s">
        <v>788</v>
      </c>
      <c r="F337" s="107">
        <v>0</v>
      </c>
      <c r="G337" s="106" t="s">
        <v>1952</v>
      </c>
      <c r="H337" s="106" t="s">
        <v>71</v>
      </c>
      <c r="I337" s="106" t="s">
        <v>786</v>
      </c>
      <c r="J337" s="106" t="s">
        <v>327</v>
      </c>
      <c r="K337" s="106" t="s">
        <v>382</v>
      </c>
      <c r="L337" s="106" t="s">
        <v>884</v>
      </c>
      <c r="M337" s="106" t="s">
        <v>388</v>
      </c>
      <c r="N337" s="106" t="s">
        <v>43</v>
      </c>
      <c r="O337" s="106" t="s">
        <v>541</v>
      </c>
      <c r="P337" s="106" t="s">
        <v>866</v>
      </c>
      <c r="Q337" s="106" t="s">
        <v>1576</v>
      </c>
      <c r="R337" s="106" t="s">
        <v>71</v>
      </c>
      <c r="S337" s="83" t="str">
        <f t="shared" si="37"/>
        <v>44747A-DUB</v>
      </c>
      <c r="T337" s="83" t="str">
        <f t="shared" si="38"/>
        <v>Durham Bulls Archive MILB</v>
      </c>
      <c r="Y337" s="60">
        <f t="shared" si="39"/>
        <v>6</v>
      </c>
      <c r="Z337" s="49">
        <f t="shared" si="40"/>
        <v>308</v>
      </c>
      <c r="AA337" s="60">
        <f t="shared" si="41"/>
        <v>6308</v>
      </c>
    </row>
    <row r="338" spans="1:27" ht="15.75" hidden="1" thickBot="1">
      <c r="A338" s="83" t="str">
        <f t="shared" si="35"/>
        <v>44747A-HOSgrey-navy</v>
      </c>
      <c r="B338" s="83" t="str">
        <f t="shared" si="36"/>
        <v>06-309-55</v>
      </c>
      <c r="C338" s="106" t="s">
        <v>1953</v>
      </c>
      <c r="D338" s="106" t="s">
        <v>1954</v>
      </c>
      <c r="E338" s="106" t="s">
        <v>788</v>
      </c>
      <c r="F338" s="107">
        <v>0</v>
      </c>
      <c r="G338" s="106" t="s">
        <v>1955</v>
      </c>
      <c r="H338" s="106" t="s">
        <v>696</v>
      </c>
      <c r="I338" s="106" t="s">
        <v>786</v>
      </c>
      <c r="J338" s="106" t="s">
        <v>327</v>
      </c>
      <c r="K338" s="106" t="s">
        <v>382</v>
      </c>
      <c r="L338" s="106" t="s">
        <v>884</v>
      </c>
      <c r="M338" s="106" t="s">
        <v>388</v>
      </c>
      <c r="N338" s="106" t="s">
        <v>43</v>
      </c>
      <c r="O338" s="106" t="s">
        <v>541</v>
      </c>
      <c r="P338" s="106" t="s">
        <v>866</v>
      </c>
      <c r="Q338" s="106" t="s">
        <v>1956</v>
      </c>
      <c r="R338" s="106" t="s">
        <v>83</v>
      </c>
      <c r="S338" s="83" t="str">
        <f t="shared" si="37"/>
        <v>44747A-HOS</v>
      </c>
      <c r="T338" s="83" t="str">
        <f t="shared" si="38"/>
        <v>Hollywood Stars Archive MILB</v>
      </c>
      <c r="Y338" s="60">
        <f t="shared" si="39"/>
        <v>6</v>
      </c>
      <c r="Z338" s="49">
        <f t="shared" si="40"/>
        <v>309</v>
      </c>
      <c r="AA338" s="60">
        <f t="shared" si="41"/>
        <v>6309</v>
      </c>
    </row>
    <row r="339" spans="1:27" ht="15.75" hidden="1" thickBot="1">
      <c r="A339" s="83" t="str">
        <f t="shared" si="35"/>
        <v>44747A-KCANdark red</v>
      </c>
      <c r="B339" s="83" t="str">
        <f t="shared" si="36"/>
        <v>06-310-18</v>
      </c>
      <c r="C339" s="106" t="s">
        <v>1957</v>
      </c>
      <c r="D339" s="106" t="s">
        <v>1958</v>
      </c>
      <c r="E339" s="106" t="s">
        <v>788</v>
      </c>
      <c r="F339" s="107">
        <v>0</v>
      </c>
      <c r="G339" s="106" t="s">
        <v>1959</v>
      </c>
      <c r="H339" s="106" t="s">
        <v>274</v>
      </c>
      <c r="I339" s="106" t="s">
        <v>786</v>
      </c>
      <c r="J339" s="106" t="s">
        <v>327</v>
      </c>
      <c r="K339" s="106" t="s">
        <v>382</v>
      </c>
      <c r="L339" s="106" t="s">
        <v>884</v>
      </c>
      <c r="M339" s="106" t="s">
        <v>388</v>
      </c>
      <c r="N339" s="106" t="s">
        <v>43</v>
      </c>
      <c r="O339" s="106" t="s">
        <v>541</v>
      </c>
      <c r="P339" s="106" t="s">
        <v>866</v>
      </c>
      <c r="Q339" s="106" t="s">
        <v>1536</v>
      </c>
      <c r="R339" s="106" t="s">
        <v>78</v>
      </c>
      <c r="S339" s="83" t="str">
        <f t="shared" si="37"/>
        <v>44747A-KCAN</v>
      </c>
      <c r="T339" s="83" t="str">
        <f t="shared" si="38"/>
        <v>Kansas City All Nations Archive IBL</v>
      </c>
      <c r="Y339" s="60">
        <f t="shared" si="39"/>
        <v>6</v>
      </c>
      <c r="Z339" s="49">
        <f t="shared" si="40"/>
        <v>310</v>
      </c>
      <c r="AA339" s="60">
        <f t="shared" si="41"/>
        <v>6310</v>
      </c>
    </row>
    <row r="340" spans="1:27" ht="15.75" hidden="1" thickBot="1">
      <c r="A340" s="83" t="str">
        <f t="shared" si="35"/>
        <v>44747A-MILBnavy</v>
      </c>
      <c r="B340" s="83" t="str">
        <f t="shared" si="36"/>
        <v>06-311-16</v>
      </c>
      <c r="C340" s="106" t="s">
        <v>1960</v>
      </c>
      <c r="D340" s="106" t="s">
        <v>1961</v>
      </c>
      <c r="E340" s="106" t="s">
        <v>788</v>
      </c>
      <c r="F340" s="107">
        <v>0</v>
      </c>
      <c r="G340" s="106" t="s">
        <v>1962</v>
      </c>
      <c r="H340" s="106" t="s">
        <v>55</v>
      </c>
      <c r="I340" s="106" t="s">
        <v>786</v>
      </c>
      <c r="J340" s="106" t="s">
        <v>327</v>
      </c>
      <c r="K340" s="106" t="s">
        <v>382</v>
      </c>
      <c r="L340" s="106" t="s">
        <v>884</v>
      </c>
      <c r="M340" s="106" t="s">
        <v>388</v>
      </c>
      <c r="N340" s="106" t="s">
        <v>43</v>
      </c>
      <c r="O340" s="106" t="s">
        <v>541</v>
      </c>
      <c r="P340" s="106" t="s">
        <v>866</v>
      </c>
      <c r="Q340" s="106" t="s">
        <v>818</v>
      </c>
      <c r="R340" s="106" t="s">
        <v>71</v>
      </c>
      <c r="S340" s="83" t="str">
        <f t="shared" si="37"/>
        <v>44747A-MILB</v>
      </c>
      <c r="T340" s="83" t="str">
        <f t="shared" si="38"/>
        <v>Minor League Baseball Archive MILB</v>
      </c>
      <c r="Y340" s="60">
        <f t="shared" si="39"/>
        <v>6</v>
      </c>
      <c r="Z340" s="49">
        <f t="shared" si="40"/>
        <v>311</v>
      </c>
      <c r="AA340" s="60">
        <f t="shared" si="41"/>
        <v>6311</v>
      </c>
    </row>
    <row r="341" spans="1:27" ht="15.75" hidden="1" thickBot="1">
      <c r="A341" s="83" t="str">
        <f t="shared" si="35"/>
        <v>44747A-MOUnvor</v>
      </c>
      <c r="B341" s="83" t="str">
        <f t="shared" si="36"/>
        <v>06-312-91</v>
      </c>
      <c r="C341" s="106" t="s">
        <v>1963</v>
      </c>
      <c r="D341" s="106" t="s">
        <v>1964</v>
      </c>
      <c r="E341" s="106" t="s">
        <v>788</v>
      </c>
      <c r="F341" s="107">
        <v>0</v>
      </c>
      <c r="G341" s="106" t="s">
        <v>1965</v>
      </c>
      <c r="H341" s="106" t="s">
        <v>282</v>
      </c>
      <c r="I341" s="106" t="s">
        <v>786</v>
      </c>
      <c r="J341" s="106" t="s">
        <v>327</v>
      </c>
      <c r="K341" s="106" t="s">
        <v>382</v>
      </c>
      <c r="L341" s="106" t="s">
        <v>884</v>
      </c>
      <c r="M341" s="106" t="s">
        <v>388</v>
      </c>
      <c r="N341" s="106" t="s">
        <v>43</v>
      </c>
      <c r="O341" s="106" t="s">
        <v>541</v>
      </c>
      <c r="P341" s="106" t="s">
        <v>866</v>
      </c>
      <c r="Q341" s="106" t="s">
        <v>1100</v>
      </c>
      <c r="R341" s="106" t="s">
        <v>71</v>
      </c>
      <c r="S341" s="83" t="str">
        <f t="shared" si="37"/>
        <v>44747A-MOU</v>
      </c>
      <c r="T341" s="83" t="str">
        <f t="shared" si="38"/>
        <v>Moultrie Colt .22s Archive MILB</v>
      </c>
      <c r="Y341" s="60">
        <f t="shared" si="39"/>
        <v>6</v>
      </c>
      <c r="Z341" s="49">
        <f t="shared" si="40"/>
        <v>312</v>
      </c>
      <c r="AA341" s="60">
        <f t="shared" si="41"/>
        <v>6312</v>
      </c>
    </row>
    <row r="342" spans="1:27" ht="15.75" hidden="1" thickBot="1">
      <c r="A342" s="83" t="str">
        <f t="shared" si="35"/>
        <v>44747A-NBHOFblack</v>
      </c>
      <c r="B342" s="83" t="str">
        <f t="shared" si="36"/>
        <v>06-313-09</v>
      </c>
      <c r="C342" s="106" t="s">
        <v>1966</v>
      </c>
      <c r="D342" s="106" t="s">
        <v>1967</v>
      </c>
      <c r="E342" s="106" t="s">
        <v>788</v>
      </c>
      <c r="F342" s="107">
        <v>0</v>
      </c>
      <c r="G342" s="106" t="s">
        <v>1968</v>
      </c>
      <c r="H342" s="106" t="s">
        <v>53</v>
      </c>
      <c r="I342" s="106" t="s">
        <v>786</v>
      </c>
      <c r="J342" s="106" t="s">
        <v>327</v>
      </c>
      <c r="K342" s="106" t="s">
        <v>382</v>
      </c>
      <c r="L342" s="106" t="s">
        <v>884</v>
      </c>
      <c r="M342" s="106" t="s">
        <v>388</v>
      </c>
      <c r="N342" s="106" t="s">
        <v>43</v>
      </c>
      <c r="O342" s="106" t="s">
        <v>541</v>
      </c>
      <c r="P342" s="106" t="s">
        <v>866</v>
      </c>
      <c r="Q342" s="106" t="s">
        <v>819</v>
      </c>
      <c r="R342" s="106" t="s">
        <v>53</v>
      </c>
      <c r="S342" s="83" t="str">
        <f t="shared" si="37"/>
        <v>44747A-NBHOF</v>
      </c>
      <c r="T342" s="83" t="str">
        <f t="shared" si="38"/>
        <v>National Baseball Hall of Fame MILB</v>
      </c>
      <c r="Y342" s="60">
        <f t="shared" si="39"/>
        <v>6</v>
      </c>
      <c r="Z342" s="49">
        <f t="shared" si="40"/>
        <v>313</v>
      </c>
      <c r="AA342" s="60">
        <f t="shared" si="41"/>
        <v>6313</v>
      </c>
    </row>
    <row r="343" spans="1:27" ht="15.75" hidden="1" thickBot="1">
      <c r="A343" s="83" t="str">
        <f t="shared" si="35"/>
        <v>44747A-SAFnavy</v>
      </c>
      <c r="B343" s="83" t="str">
        <f t="shared" si="36"/>
        <v>06-314-16</v>
      </c>
      <c r="C343" s="106" t="s">
        <v>1969</v>
      </c>
      <c r="D343" s="106" t="s">
        <v>1970</v>
      </c>
      <c r="E343" s="106" t="s">
        <v>788</v>
      </c>
      <c r="F343" s="107">
        <v>0</v>
      </c>
      <c r="G343" s="106" t="s">
        <v>1971</v>
      </c>
      <c r="H343" s="106" t="s">
        <v>55</v>
      </c>
      <c r="I343" s="106" t="s">
        <v>786</v>
      </c>
      <c r="J343" s="106" t="s">
        <v>327</v>
      </c>
      <c r="K343" s="106" t="s">
        <v>382</v>
      </c>
      <c r="L343" s="106" t="s">
        <v>884</v>
      </c>
      <c r="M343" s="106" t="s">
        <v>388</v>
      </c>
      <c r="N343" s="106" t="s">
        <v>43</v>
      </c>
      <c r="O343" s="106" t="s">
        <v>541</v>
      </c>
      <c r="P343" s="106" t="s">
        <v>866</v>
      </c>
      <c r="Q343" s="106" t="s">
        <v>818</v>
      </c>
      <c r="R343" s="106" t="s">
        <v>71</v>
      </c>
      <c r="S343" s="83" t="str">
        <f t="shared" si="37"/>
        <v>44747A-SAF</v>
      </c>
      <c r="T343" s="83" t="str">
        <f t="shared" si="38"/>
        <v>San Francisco Seals Archive MILB</v>
      </c>
      <c r="Y343" s="60">
        <f t="shared" si="39"/>
        <v>6</v>
      </c>
      <c r="Z343" s="49">
        <f t="shared" si="40"/>
        <v>314</v>
      </c>
      <c r="AA343" s="60">
        <f t="shared" si="41"/>
        <v>6314</v>
      </c>
    </row>
    <row r="344" spans="1:27" ht="15.75" hidden="1" thickBot="1">
      <c r="A344" s="83" t="str">
        <f t="shared" si="35"/>
        <v>44747A-SERnavy</v>
      </c>
      <c r="B344" s="83" t="str">
        <f t="shared" si="36"/>
        <v>06-315-16</v>
      </c>
      <c r="C344" s="106" t="s">
        <v>1972</v>
      </c>
      <c r="D344" s="106" t="s">
        <v>1973</v>
      </c>
      <c r="E344" s="106" t="s">
        <v>788</v>
      </c>
      <c r="F344" s="107">
        <v>0</v>
      </c>
      <c r="G344" s="106" t="s">
        <v>1974</v>
      </c>
      <c r="H344" s="106" t="s">
        <v>55</v>
      </c>
      <c r="I344" s="106" t="s">
        <v>786</v>
      </c>
      <c r="J344" s="106" t="s">
        <v>327</v>
      </c>
      <c r="K344" s="106" t="s">
        <v>382</v>
      </c>
      <c r="L344" s="106" t="s">
        <v>884</v>
      </c>
      <c r="M344" s="106" t="s">
        <v>388</v>
      </c>
      <c r="N344" s="106" t="s">
        <v>43</v>
      </c>
      <c r="O344" s="106" t="s">
        <v>541</v>
      </c>
      <c r="P344" s="106" t="s">
        <v>866</v>
      </c>
      <c r="Q344" s="106" t="s">
        <v>818</v>
      </c>
      <c r="R344" s="106" t="s">
        <v>71</v>
      </c>
      <c r="S344" s="83" t="str">
        <f t="shared" si="37"/>
        <v>44747A-SER</v>
      </c>
      <c r="T344" s="83" t="str">
        <f t="shared" si="38"/>
        <v>Seattle Rainiers Archive MILB</v>
      </c>
      <c r="Y344" s="60">
        <f t="shared" si="39"/>
        <v>6</v>
      </c>
      <c r="Z344" s="49">
        <f t="shared" si="40"/>
        <v>315</v>
      </c>
      <c r="AA344" s="60">
        <f t="shared" si="41"/>
        <v>6315</v>
      </c>
    </row>
    <row r="345" spans="1:27" ht="15.75" hidden="1" thickBot="1">
      <c r="A345" s="83" t="str">
        <f t="shared" si="35"/>
        <v>44747A-SLSroyal</v>
      </c>
      <c r="B345" s="83" t="str">
        <f t="shared" si="36"/>
        <v>06-316-06</v>
      </c>
      <c r="C345" s="106" t="s">
        <v>1975</v>
      </c>
      <c r="D345" s="106" t="s">
        <v>1976</v>
      </c>
      <c r="E345" s="106" t="s">
        <v>788</v>
      </c>
      <c r="F345" s="107">
        <v>0</v>
      </c>
      <c r="G345" s="106" t="s">
        <v>1977</v>
      </c>
      <c r="H345" s="106" t="s">
        <v>71</v>
      </c>
      <c r="I345" s="106" t="s">
        <v>786</v>
      </c>
      <c r="J345" s="106" t="s">
        <v>327</v>
      </c>
      <c r="K345" s="106" t="s">
        <v>382</v>
      </c>
      <c r="L345" s="106" t="s">
        <v>884</v>
      </c>
      <c r="M345" s="106" t="s">
        <v>388</v>
      </c>
      <c r="N345" s="106" t="s">
        <v>43</v>
      </c>
      <c r="O345" s="106" t="s">
        <v>541</v>
      </c>
      <c r="P345" s="106" t="s">
        <v>866</v>
      </c>
      <c r="Q345" s="106" t="s">
        <v>1576</v>
      </c>
      <c r="R345" s="106" t="s">
        <v>71</v>
      </c>
      <c r="S345" s="83" t="str">
        <f t="shared" si="37"/>
        <v>44747A-SLS</v>
      </c>
      <c r="T345" s="83" t="str">
        <f t="shared" si="38"/>
        <v>Saint Louis Stars Archive NL</v>
      </c>
      <c r="Y345" s="60">
        <f t="shared" si="39"/>
        <v>6</v>
      </c>
      <c r="Z345" s="49">
        <f t="shared" si="40"/>
        <v>316</v>
      </c>
      <c r="AA345" s="60">
        <f t="shared" si="41"/>
        <v>6316</v>
      </c>
    </row>
    <row r="346" spans="1:27" ht="15.75" hidden="1" thickBot="1">
      <c r="A346" s="83" t="str">
        <f t="shared" si="35"/>
        <v>44747A-SPSroyal</v>
      </c>
      <c r="B346" s="83" t="str">
        <f t="shared" si="36"/>
        <v>06-317-06</v>
      </c>
      <c r="C346" s="106" t="s">
        <v>1978</v>
      </c>
      <c r="D346" s="106" t="s">
        <v>1979</v>
      </c>
      <c r="E346" s="106" t="s">
        <v>788</v>
      </c>
      <c r="F346" s="107">
        <v>0</v>
      </c>
      <c r="G346" s="106" t="s">
        <v>1980</v>
      </c>
      <c r="H346" s="106" t="s">
        <v>71</v>
      </c>
      <c r="I346" s="106" t="s">
        <v>786</v>
      </c>
      <c r="J346" s="106" t="s">
        <v>327</v>
      </c>
      <c r="K346" s="106" t="s">
        <v>382</v>
      </c>
      <c r="L346" s="106" t="s">
        <v>884</v>
      </c>
      <c r="M346" s="106" t="s">
        <v>388</v>
      </c>
      <c r="N346" s="106" t="s">
        <v>43</v>
      </c>
      <c r="O346" s="106" t="s">
        <v>541</v>
      </c>
      <c r="P346" s="106" t="s">
        <v>866</v>
      </c>
      <c r="Q346" s="106" t="s">
        <v>1576</v>
      </c>
      <c r="R346" s="106" t="s">
        <v>71</v>
      </c>
      <c r="S346" s="83" t="str">
        <f t="shared" si="37"/>
        <v>44747A-SPS</v>
      </c>
      <c r="T346" s="83" t="str">
        <f t="shared" si="38"/>
        <v>Saint Paul Saints Archive MILB</v>
      </c>
      <c r="Y346" s="60">
        <f t="shared" si="39"/>
        <v>6</v>
      </c>
      <c r="Z346" s="49">
        <f t="shared" si="40"/>
        <v>317</v>
      </c>
      <c r="AA346" s="60">
        <f t="shared" si="41"/>
        <v>6317</v>
      </c>
    </row>
    <row r="347" spans="1:27" ht="15.75" hidden="1" thickBot="1">
      <c r="A347" s="83" t="str">
        <f t="shared" si="35"/>
        <v>44890E-CALIrlwtrd</v>
      </c>
      <c r="B347" s="83" t="str">
        <f t="shared" si="36"/>
        <v>06-318-79</v>
      </c>
      <c r="C347" s="106" t="s">
        <v>1981</v>
      </c>
      <c r="D347" s="106" t="s">
        <v>1982</v>
      </c>
      <c r="E347" s="106" t="s">
        <v>788</v>
      </c>
      <c r="F347" s="107">
        <v>0</v>
      </c>
      <c r="G347" s="106" t="s">
        <v>1983</v>
      </c>
      <c r="H347" s="106" t="s">
        <v>697</v>
      </c>
      <c r="I347" s="106" t="s">
        <v>1984</v>
      </c>
      <c r="J347" s="106" t="s">
        <v>327</v>
      </c>
      <c r="K347" s="106" t="s">
        <v>382</v>
      </c>
      <c r="L347" s="106" t="s">
        <v>880</v>
      </c>
      <c r="M347" s="106" t="s">
        <v>388</v>
      </c>
      <c r="O347" s="106" t="s">
        <v>386</v>
      </c>
      <c r="P347" s="106" t="s">
        <v>866</v>
      </c>
      <c r="Q347" s="106" t="s">
        <v>1985</v>
      </c>
      <c r="R347" s="106" t="s">
        <v>71</v>
      </c>
      <c r="S347" s="83" t="str">
        <f t="shared" si="37"/>
        <v>44890E-CALI</v>
      </c>
      <c r="T347" s="83" t="str">
        <f t="shared" si="38"/>
        <v>California Valin</v>
      </c>
      <c r="Y347" s="60">
        <f t="shared" si="39"/>
        <v>6</v>
      </c>
      <c r="Z347" s="49">
        <f t="shared" si="40"/>
        <v>318</v>
      </c>
      <c r="AA347" s="60">
        <f t="shared" si="41"/>
        <v>6318</v>
      </c>
    </row>
    <row r="348" spans="1:27" ht="15.75" hidden="1" thickBot="1">
      <c r="A348" s="83" t="str">
        <f t="shared" si="35"/>
        <v>44900A-NASAlight blue</v>
      </c>
      <c r="B348" s="83" t="str">
        <f t="shared" si="36"/>
        <v>06-319-19</v>
      </c>
      <c r="C348" s="106" t="s">
        <v>1986</v>
      </c>
      <c r="D348" s="106" t="s">
        <v>1987</v>
      </c>
      <c r="E348" s="106" t="s">
        <v>788</v>
      </c>
      <c r="F348" s="107">
        <v>0</v>
      </c>
      <c r="G348" s="106" t="s">
        <v>1988</v>
      </c>
      <c r="H348" s="106" t="s">
        <v>91</v>
      </c>
      <c r="I348" s="106" t="s">
        <v>786</v>
      </c>
      <c r="J348" s="106" t="s">
        <v>327</v>
      </c>
      <c r="K348" s="106" t="s">
        <v>382</v>
      </c>
      <c r="L348" s="106" t="s">
        <v>873</v>
      </c>
      <c r="M348" s="106" t="s">
        <v>388</v>
      </c>
      <c r="N348" s="106" t="s">
        <v>43</v>
      </c>
      <c r="O348" s="106" t="s">
        <v>541</v>
      </c>
      <c r="P348" s="106" t="s">
        <v>866</v>
      </c>
      <c r="Q348" s="106" t="s">
        <v>830</v>
      </c>
      <c r="R348" s="106" t="s">
        <v>91</v>
      </c>
      <c r="S348" s="83" t="str">
        <f t="shared" si="37"/>
        <v>44900A-NASA</v>
      </c>
      <c r="T348" s="83" t="str">
        <f t="shared" si="38"/>
        <v>Space with NASA Replay</v>
      </c>
      <c r="Y348" s="60">
        <f t="shared" si="39"/>
        <v>6</v>
      </c>
      <c r="Z348" s="49">
        <f t="shared" si="40"/>
        <v>319</v>
      </c>
      <c r="AA348" s="60">
        <f t="shared" si="41"/>
        <v>6319</v>
      </c>
    </row>
    <row r="349" spans="1:27" ht="15.75" hidden="1" thickBot="1">
      <c r="A349" s="83" t="str">
        <f t="shared" si="35"/>
        <v>44900A-PUGblue</v>
      </c>
      <c r="B349" s="83" t="str">
        <f t="shared" si="36"/>
        <v>06-320-06</v>
      </c>
      <c r="C349" s="106" t="s">
        <v>1989</v>
      </c>
      <c r="D349" s="106" t="s">
        <v>1990</v>
      </c>
      <c r="E349" s="106" t="s">
        <v>788</v>
      </c>
      <c r="F349" s="107">
        <v>0</v>
      </c>
      <c r="G349" s="106" t="s">
        <v>1991</v>
      </c>
      <c r="H349" s="106" t="s">
        <v>71</v>
      </c>
      <c r="I349" s="106" t="s">
        <v>786</v>
      </c>
      <c r="J349" s="106" t="s">
        <v>327</v>
      </c>
      <c r="K349" s="106" t="s">
        <v>382</v>
      </c>
      <c r="L349" s="106" t="s">
        <v>880</v>
      </c>
      <c r="M349" s="106" t="s">
        <v>388</v>
      </c>
      <c r="N349" s="106" t="s">
        <v>43</v>
      </c>
      <c r="O349" s="106" t="s">
        <v>541</v>
      </c>
      <c r="P349" s="106" t="s">
        <v>866</v>
      </c>
      <c r="Q349" s="106" t="s">
        <v>823</v>
      </c>
      <c r="R349" s="106" t="s">
        <v>71</v>
      </c>
      <c r="S349" s="83" t="str">
        <f t="shared" si="37"/>
        <v>44900A-PUG</v>
      </c>
      <c r="T349" s="83" t="str">
        <f t="shared" si="38"/>
        <v>Pug Replay</v>
      </c>
      <c r="Y349" s="60">
        <f t="shared" si="39"/>
        <v>6</v>
      </c>
      <c r="Z349" s="49">
        <f t="shared" si="40"/>
        <v>320</v>
      </c>
      <c r="AA349" s="60">
        <f t="shared" si="41"/>
        <v>6320</v>
      </c>
    </row>
    <row r="350" spans="1:27" ht="15.75" hidden="1" thickBot="1">
      <c r="A350" s="83" t="str">
        <f t="shared" si="35"/>
        <v>44902A-VGKblack</v>
      </c>
      <c r="B350" s="83" t="str">
        <f t="shared" si="36"/>
        <v>06-321-09</v>
      </c>
      <c r="C350" s="106" t="s">
        <v>1992</v>
      </c>
      <c r="D350" s="106" t="s">
        <v>1993</v>
      </c>
      <c r="E350" s="106" t="s">
        <v>788</v>
      </c>
      <c r="F350" s="107">
        <v>0</v>
      </c>
      <c r="G350" s="106" t="s">
        <v>1994</v>
      </c>
      <c r="H350" s="106" t="s">
        <v>53</v>
      </c>
      <c r="I350" s="106" t="s">
        <v>786</v>
      </c>
      <c r="J350" s="106" t="s">
        <v>327</v>
      </c>
      <c r="K350" s="106" t="s">
        <v>382</v>
      </c>
      <c r="L350" s="106" t="s">
        <v>884</v>
      </c>
      <c r="M350" s="106" t="s">
        <v>388</v>
      </c>
      <c r="N350" s="106" t="s">
        <v>43</v>
      </c>
      <c r="O350" s="106" t="s">
        <v>541</v>
      </c>
      <c r="P350" s="106" t="s">
        <v>866</v>
      </c>
      <c r="Q350" s="106" t="s">
        <v>819</v>
      </c>
      <c r="R350" s="106" t="s">
        <v>53</v>
      </c>
      <c r="S350" s="83" t="str">
        <f t="shared" si="37"/>
        <v>44902A-VGK</v>
      </c>
      <c r="T350" s="83" t="str">
        <f t="shared" si="38"/>
        <v>Vegas Golden Knights Replay NHL</v>
      </c>
      <c r="Y350" s="60">
        <f t="shared" si="39"/>
        <v>6</v>
      </c>
      <c r="Z350" s="49">
        <f t="shared" si="40"/>
        <v>321</v>
      </c>
      <c r="AA350" s="60">
        <f t="shared" si="41"/>
        <v>6321</v>
      </c>
    </row>
    <row r="351" spans="1:27" ht="15.75" hidden="1" thickBot="1">
      <c r="A351" s="83" t="str">
        <f t="shared" si="35"/>
        <v>44902A-VGKwhite</v>
      </c>
      <c r="B351" s="83" t="str">
        <f t="shared" si="36"/>
        <v>06-321-17</v>
      </c>
      <c r="C351" s="106" t="s">
        <v>1995</v>
      </c>
      <c r="D351" s="106" t="s">
        <v>1996</v>
      </c>
      <c r="E351" s="106" t="s">
        <v>788</v>
      </c>
      <c r="F351" s="107">
        <v>0</v>
      </c>
      <c r="G351" s="106" t="s">
        <v>1994</v>
      </c>
      <c r="H351" s="106" t="s">
        <v>57</v>
      </c>
      <c r="I351" s="106" t="s">
        <v>786</v>
      </c>
      <c r="J351" s="106" t="s">
        <v>327</v>
      </c>
      <c r="K351" s="106" t="s">
        <v>382</v>
      </c>
      <c r="L351" s="106" t="s">
        <v>884</v>
      </c>
      <c r="M351" s="106" t="s">
        <v>388</v>
      </c>
      <c r="N351" s="106" t="s">
        <v>43</v>
      </c>
      <c r="O351" s="106" t="s">
        <v>541</v>
      </c>
      <c r="P351" s="106" t="s">
        <v>866</v>
      </c>
      <c r="Q351" s="106" t="s">
        <v>820</v>
      </c>
      <c r="R351" s="106" t="s">
        <v>57</v>
      </c>
      <c r="S351" s="83" t="str">
        <f t="shared" si="37"/>
        <v>44902A-VGK</v>
      </c>
      <c r="T351" s="83" t="str">
        <f t="shared" si="38"/>
        <v>Vegas Golden Knights Replay NHL</v>
      </c>
      <c r="Y351" s="60">
        <f t="shared" si="39"/>
        <v>6</v>
      </c>
      <c r="Z351" s="49">
        <f t="shared" si="40"/>
        <v>321</v>
      </c>
      <c r="AA351" s="60">
        <f t="shared" si="41"/>
        <v>6321</v>
      </c>
    </row>
    <row r="352" spans="1:27" ht="15.75" hidden="1" thickBot="1">
      <c r="A352" s="83" t="str">
        <f t="shared" si="35"/>
        <v>44950A-CAULwhite</v>
      </c>
      <c r="B352" s="83" t="str">
        <f t="shared" si="36"/>
        <v>06-322-17</v>
      </c>
      <c r="C352" s="106" t="s">
        <v>1997</v>
      </c>
      <c r="D352" s="106" t="s">
        <v>1998</v>
      </c>
      <c r="E352" s="106" t="s">
        <v>788</v>
      </c>
      <c r="F352" s="107">
        <v>0</v>
      </c>
      <c r="G352" s="106" t="s">
        <v>1999</v>
      </c>
      <c r="H352" s="106" t="s">
        <v>57</v>
      </c>
      <c r="I352" s="106" t="s">
        <v>786</v>
      </c>
      <c r="J352" s="106" t="s">
        <v>327</v>
      </c>
      <c r="K352" s="106" t="s">
        <v>382</v>
      </c>
      <c r="L352" s="106" t="s">
        <v>2000</v>
      </c>
      <c r="M352" s="106" t="s">
        <v>388</v>
      </c>
      <c r="N352" s="106" t="s">
        <v>43</v>
      </c>
      <c r="O352" s="106" t="s">
        <v>541</v>
      </c>
      <c r="P352" s="106" t="s">
        <v>866</v>
      </c>
      <c r="Q352" s="106" t="s">
        <v>820</v>
      </c>
      <c r="R352" s="106" t="s">
        <v>57</v>
      </c>
      <c r="S352" s="83" t="str">
        <f t="shared" si="37"/>
        <v>44950A-CAUL</v>
      </c>
      <c r="T352" s="83" t="str">
        <f t="shared" si="38"/>
        <v>Cauliflower Foodie Slouch</v>
      </c>
      <c r="Y352" s="60">
        <f t="shared" si="39"/>
        <v>6</v>
      </c>
      <c r="Z352" s="49">
        <f t="shared" si="40"/>
        <v>322</v>
      </c>
      <c r="AA352" s="60">
        <f t="shared" si="41"/>
        <v>6322</v>
      </c>
    </row>
    <row r="353" spans="1:27" ht="15.75" hidden="1" thickBot="1">
      <c r="A353" s="83" t="str">
        <f t="shared" si="35"/>
        <v>44950A-KALEcedar</v>
      </c>
      <c r="B353" s="83" t="str">
        <f t="shared" si="36"/>
        <v>06-323-03</v>
      </c>
      <c r="C353" s="106" t="s">
        <v>2001</v>
      </c>
      <c r="D353" s="106" t="s">
        <v>2002</v>
      </c>
      <c r="E353" s="106" t="s">
        <v>788</v>
      </c>
      <c r="F353" s="107">
        <v>0</v>
      </c>
      <c r="G353" s="106" t="s">
        <v>2003</v>
      </c>
      <c r="H353" s="106" t="s">
        <v>195</v>
      </c>
      <c r="I353" s="106" t="s">
        <v>786</v>
      </c>
      <c r="J353" s="106" t="s">
        <v>327</v>
      </c>
      <c r="K353" s="106" t="s">
        <v>382</v>
      </c>
      <c r="L353" s="106" t="s">
        <v>2000</v>
      </c>
      <c r="M353" s="106" t="s">
        <v>388</v>
      </c>
      <c r="N353" s="106" t="s">
        <v>43</v>
      </c>
      <c r="O353" s="106" t="s">
        <v>541</v>
      </c>
      <c r="P353" s="106" t="s">
        <v>866</v>
      </c>
      <c r="Q353" s="106" t="s">
        <v>2004</v>
      </c>
      <c r="R353" s="106" t="s">
        <v>195</v>
      </c>
      <c r="S353" s="83" t="str">
        <f t="shared" si="37"/>
        <v>44950A-KALE</v>
      </c>
      <c r="T353" s="83" t="str">
        <f t="shared" si="38"/>
        <v>Kale Foodie Slouch</v>
      </c>
      <c r="Y353" s="60">
        <f t="shared" si="39"/>
        <v>6</v>
      </c>
      <c r="Z353" s="49">
        <f t="shared" si="40"/>
        <v>323</v>
      </c>
      <c r="AA353" s="60">
        <f t="shared" si="41"/>
        <v>6323</v>
      </c>
    </row>
    <row r="354" spans="1:27" ht="15.75" hidden="1" thickBot="1">
      <c r="A354" s="83" t="str">
        <f t="shared" si="35"/>
        <v>44950A-KETCred</v>
      </c>
      <c r="B354" s="83" t="str">
        <f t="shared" si="36"/>
        <v>06-324-18</v>
      </c>
      <c r="C354" s="106" t="s">
        <v>2005</v>
      </c>
      <c r="D354" s="106" t="s">
        <v>2006</v>
      </c>
      <c r="E354" s="106" t="s">
        <v>788</v>
      </c>
      <c r="F354" s="107">
        <v>0</v>
      </c>
      <c r="G354" s="106" t="s">
        <v>2007</v>
      </c>
      <c r="H354" s="106" t="s">
        <v>78</v>
      </c>
      <c r="I354" s="106" t="s">
        <v>786</v>
      </c>
      <c r="J354" s="106" t="s">
        <v>327</v>
      </c>
      <c r="K354" s="106" t="s">
        <v>382</v>
      </c>
      <c r="L354" s="106" t="s">
        <v>2000</v>
      </c>
      <c r="M354" s="106" t="s">
        <v>388</v>
      </c>
      <c r="N354" s="106" t="s">
        <v>43</v>
      </c>
      <c r="O354" s="106" t="s">
        <v>541</v>
      </c>
      <c r="P354" s="106" t="s">
        <v>866</v>
      </c>
      <c r="Q354" s="106" t="s">
        <v>822</v>
      </c>
      <c r="R354" s="106" t="s">
        <v>78</v>
      </c>
      <c r="S354" s="83" t="str">
        <f t="shared" si="37"/>
        <v>44950A-KETC</v>
      </c>
      <c r="T354" s="83" t="str">
        <f t="shared" si="38"/>
        <v>Ketchup Foodie Slouch</v>
      </c>
      <c r="Y354" s="60">
        <f t="shared" si="39"/>
        <v>6</v>
      </c>
      <c r="Z354" s="49">
        <f t="shared" si="40"/>
        <v>324</v>
      </c>
      <c r="AA354" s="60">
        <f t="shared" si="41"/>
        <v>6324</v>
      </c>
    </row>
    <row r="355" spans="1:27" ht="15.75" hidden="1" thickBot="1">
      <c r="A355" s="83" t="str">
        <f t="shared" si="35"/>
        <v>44950A-MAYObeige</v>
      </c>
      <c r="B355" s="83" t="str">
        <f t="shared" si="36"/>
        <v>06-325-02</v>
      </c>
      <c r="C355" s="106" t="s">
        <v>2008</v>
      </c>
      <c r="D355" s="106" t="s">
        <v>2009</v>
      </c>
      <c r="E355" s="106" t="s">
        <v>788</v>
      </c>
      <c r="F355" s="107">
        <v>0</v>
      </c>
      <c r="G355" s="106" t="s">
        <v>2010</v>
      </c>
      <c r="H355" s="106" t="s">
        <v>63</v>
      </c>
      <c r="I355" s="106" t="s">
        <v>786</v>
      </c>
      <c r="J355" s="106" t="s">
        <v>327</v>
      </c>
      <c r="K355" s="106" t="s">
        <v>382</v>
      </c>
      <c r="L355" s="106" t="s">
        <v>2000</v>
      </c>
      <c r="M355" s="106" t="s">
        <v>388</v>
      </c>
      <c r="N355" s="106" t="s">
        <v>43</v>
      </c>
      <c r="O355" s="106" t="s">
        <v>541</v>
      </c>
      <c r="P355" s="106" t="s">
        <v>866</v>
      </c>
      <c r="Q355" s="106" t="s">
        <v>821</v>
      </c>
      <c r="R355" s="106" t="s">
        <v>63</v>
      </c>
      <c r="S355" s="83" t="str">
        <f t="shared" si="37"/>
        <v>44950A-MAYO</v>
      </c>
      <c r="T355" s="83" t="str">
        <f t="shared" si="38"/>
        <v>Mayo Foodie Slouch</v>
      </c>
      <c r="Y355" s="60">
        <f t="shared" si="39"/>
        <v>6</v>
      </c>
      <c r="Z355" s="49">
        <f t="shared" si="40"/>
        <v>325</v>
      </c>
      <c r="AA355" s="60">
        <f t="shared" si="41"/>
        <v>6325</v>
      </c>
    </row>
    <row r="356" spans="1:27" ht="15.75" hidden="1" thickBot="1">
      <c r="A356" s="83" t="str">
        <f t="shared" si="35"/>
        <v>44950A-MUSTyellow</v>
      </c>
      <c r="B356" s="83" t="str">
        <f t="shared" si="36"/>
        <v>06-326-20</v>
      </c>
      <c r="C356" s="106" t="s">
        <v>2011</v>
      </c>
      <c r="D356" s="106" t="s">
        <v>2012</v>
      </c>
      <c r="E356" s="106" t="s">
        <v>788</v>
      </c>
      <c r="F356" s="107">
        <v>0</v>
      </c>
      <c r="G356" s="106" t="s">
        <v>2013</v>
      </c>
      <c r="H356" s="106" t="s">
        <v>65</v>
      </c>
      <c r="I356" s="106" t="s">
        <v>786</v>
      </c>
      <c r="J356" s="106" t="s">
        <v>327</v>
      </c>
      <c r="K356" s="106" t="s">
        <v>382</v>
      </c>
      <c r="L356" s="106" t="s">
        <v>2000</v>
      </c>
      <c r="M356" s="106" t="s">
        <v>388</v>
      </c>
      <c r="N356" s="106" t="s">
        <v>43</v>
      </c>
      <c r="O356" s="106" t="s">
        <v>541</v>
      </c>
      <c r="P356" s="106" t="s">
        <v>866</v>
      </c>
      <c r="Q356" s="106" t="s">
        <v>2014</v>
      </c>
      <c r="R356" s="106" t="s">
        <v>65</v>
      </c>
      <c r="S356" s="83" t="str">
        <f t="shared" si="37"/>
        <v>44950A-MUST</v>
      </c>
      <c r="T356" s="83" t="str">
        <f t="shared" si="38"/>
        <v>Mustard Foodie Slouch</v>
      </c>
      <c r="Y356" s="60">
        <f t="shared" si="39"/>
        <v>6</v>
      </c>
      <c r="Z356" s="49">
        <f t="shared" si="40"/>
        <v>326</v>
      </c>
      <c r="AA356" s="60">
        <f t="shared" si="41"/>
        <v>6326</v>
      </c>
    </row>
    <row r="357" spans="1:27" ht="15.75" hidden="1" thickBot="1">
      <c r="A357" s="83" t="str">
        <f t="shared" si="35"/>
        <v>44960B-CAwtbl</v>
      </c>
      <c r="B357" s="83" t="str">
        <f t="shared" si="36"/>
        <v>06-327-46</v>
      </c>
      <c r="C357" s="106" t="s">
        <v>2015</v>
      </c>
      <c r="D357" s="106" t="s">
        <v>2016</v>
      </c>
      <c r="E357" s="106" t="s">
        <v>788</v>
      </c>
      <c r="F357" s="107">
        <v>0</v>
      </c>
      <c r="G357" s="106" t="s">
        <v>2017</v>
      </c>
      <c r="H357" s="106" t="s">
        <v>107</v>
      </c>
      <c r="I357" s="106" t="s">
        <v>1984</v>
      </c>
      <c r="J357" s="106" t="s">
        <v>356</v>
      </c>
      <c r="K357" s="106" t="s">
        <v>382</v>
      </c>
      <c r="L357" s="106" t="s">
        <v>880</v>
      </c>
      <c r="M357" s="106" t="s">
        <v>388</v>
      </c>
      <c r="O357" s="106" t="s">
        <v>386</v>
      </c>
      <c r="P357" s="106" t="s">
        <v>866</v>
      </c>
      <c r="Q357" s="106" t="s">
        <v>2018</v>
      </c>
      <c r="R357" s="106" t="s">
        <v>57</v>
      </c>
      <c r="S357" s="83" t="str">
        <f t="shared" si="37"/>
        <v>44960B-CA</v>
      </c>
      <c r="T357" s="83" t="str">
        <f t="shared" si="38"/>
        <v>California Riptide Valin</v>
      </c>
      <c r="Y357" s="60">
        <f t="shared" si="39"/>
        <v>6</v>
      </c>
      <c r="Z357" s="49">
        <f t="shared" si="40"/>
        <v>327</v>
      </c>
      <c r="AA357" s="60">
        <f t="shared" si="41"/>
        <v>6327</v>
      </c>
    </row>
    <row r="358" spans="1:27" ht="15.75" hidden="1" thickBot="1">
      <c r="A358" s="83" t="str">
        <f t="shared" si="35"/>
        <v>45020A-AMERblack</v>
      </c>
      <c r="B358" s="83" t="str">
        <f t="shared" si="36"/>
        <v>06-328-09</v>
      </c>
      <c r="C358" s="106" t="s">
        <v>2019</v>
      </c>
      <c r="D358" s="106" t="s">
        <v>2020</v>
      </c>
      <c r="E358" s="106" t="s">
        <v>788</v>
      </c>
      <c r="F358" s="107">
        <v>0</v>
      </c>
      <c r="G358" s="106" t="s">
        <v>2021</v>
      </c>
      <c r="H358" s="106" t="s">
        <v>53</v>
      </c>
      <c r="I358" s="106" t="s">
        <v>786</v>
      </c>
      <c r="J358" s="106" t="s">
        <v>327</v>
      </c>
      <c r="K358" s="106" t="s">
        <v>382</v>
      </c>
      <c r="L358" s="106" t="s">
        <v>880</v>
      </c>
      <c r="M358" s="106" t="s">
        <v>388</v>
      </c>
      <c r="N358" s="106" t="s">
        <v>43</v>
      </c>
      <c r="O358" s="106" t="s">
        <v>386</v>
      </c>
      <c r="P358" s="106" t="s">
        <v>866</v>
      </c>
      <c r="Q358" s="106" t="s">
        <v>819</v>
      </c>
      <c r="R358" s="106" t="s">
        <v>53</v>
      </c>
      <c r="S358" s="83" t="str">
        <f t="shared" si="37"/>
        <v>45020A-AMER</v>
      </c>
      <c r="T358" s="83" t="str">
        <f t="shared" si="38"/>
        <v>Americana Conrad</v>
      </c>
      <c r="Y358" s="60">
        <f t="shared" si="39"/>
        <v>6</v>
      </c>
      <c r="Z358" s="49">
        <f t="shared" si="40"/>
        <v>328</v>
      </c>
      <c r="AA358" s="60">
        <f t="shared" si="41"/>
        <v>6328</v>
      </c>
    </row>
    <row r="359" spans="1:27" ht="15.75" hidden="1" thickBot="1">
      <c r="A359" s="83" t="str">
        <f t="shared" si="35"/>
        <v>45020A-AMERnavy</v>
      </c>
      <c r="B359" s="83" t="str">
        <f t="shared" si="36"/>
        <v>06-328-16</v>
      </c>
      <c r="C359" s="106" t="s">
        <v>2022</v>
      </c>
      <c r="D359" s="106" t="s">
        <v>2023</v>
      </c>
      <c r="E359" s="106" t="s">
        <v>788</v>
      </c>
      <c r="F359" s="107">
        <v>0</v>
      </c>
      <c r="G359" s="106" t="s">
        <v>2021</v>
      </c>
      <c r="H359" s="106" t="s">
        <v>55</v>
      </c>
      <c r="I359" s="106" t="s">
        <v>786</v>
      </c>
      <c r="J359" s="106" t="s">
        <v>327</v>
      </c>
      <c r="K359" s="106" t="s">
        <v>382</v>
      </c>
      <c r="L359" s="106" t="s">
        <v>880</v>
      </c>
      <c r="M359" s="106" t="s">
        <v>388</v>
      </c>
      <c r="N359" s="106" t="s">
        <v>43</v>
      </c>
      <c r="O359" s="106" t="s">
        <v>386</v>
      </c>
      <c r="P359" s="106" t="s">
        <v>866</v>
      </c>
      <c r="Q359" s="106" t="s">
        <v>818</v>
      </c>
      <c r="R359" s="106" t="s">
        <v>71</v>
      </c>
      <c r="S359" s="83" t="str">
        <f t="shared" si="37"/>
        <v>45020A-AMER</v>
      </c>
      <c r="T359" s="83" t="str">
        <f t="shared" si="38"/>
        <v>Americana Conrad</v>
      </c>
      <c r="Y359" s="60">
        <f t="shared" si="39"/>
        <v>6</v>
      </c>
      <c r="Z359" s="49">
        <f t="shared" si="40"/>
        <v>328</v>
      </c>
      <c r="AA359" s="60">
        <f t="shared" si="41"/>
        <v>6328</v>
      </c>
    </row>
    <row r="360" spans="1:27" ht="15.75" hidden="1" thickBot="1">
      <c r="A360" s="83" t="str">
        <f t="shared" si="35"/>
        <v>45020A-USAblack</v>
      </c>
      <c r="B360" s="83" t="str">
        <f t="shared" si="36"/>
        <v>06-329-09</v>
      </c>
      <c r="C360" s="106" t="s">
        <v>2024</v>
      </c>
      <c r="D360" s="106" t="s">
        <v>2025</v>
      </c>
      <c r="E360" s="106" t="s">
        <v>788</v>
      </c>
      <c r="F360" s="107">
        <v>0</v>
      </c>
      <c r="G360" s="106" t="s">
        <v>2026</v>
      </c>
      <c r="H360" s="106" t="s">
        <v>53</v>
      </c>
      <c r="I360" s="106" t="s">
        <v>786</v>
      </c>
      <c r="J360" s="106" t="s">
        <v>327</v>
      </c>
      <c r="K360" s="106" t="s">
        <v>382</v>
      </c>
      <c r="L360" s="106" t="s">
        <v>880</v>
      </c>
      <c r="M360" s="106" t="s">
        <v>388</v>
      </c>
      <c r="N360" s="106" t="s">
        <v>43</v>
      </c>
      <c r="O360" s="106" t="s">
        <v>386</v>
      </c>
      <c r="P360" s="106" t="s">
        <v>866</v>
      </c>
      <c r="Q360" s="106" t="s">
        <v>819</v>
      </c>
      <c r="R360" s="106" t="s">
        <v>53</v>
      </c>
      <c r="S360" s="83" t="str">
        <f t="shared" si="37"/>
        <v>45020A-USA</v>
      </c>
      <c r="T360" s="83" t="str">
        <f t="shared" si="38"/>
        <v>United States Conrad</v>
      </c>
      <c r="Y360" s="60">
        <f t="shared" si="39"/>
        <v>6</v>
      </c>
      <c r="Z360" s="49">
        <f t="shared" si="40"/>
        <v>329</v>
      </c>
      <c r="AA360" s="60">
        <f t="shared" si="41"/>
        <v>6329</v>
      </c>
    </row>
    <row r="361" spans="1:27" ht="15.75" hidden="1" thickBot="1">
      <c r="A361" s="83" t="str">
        <f t="shared" si="35"/>
        <v>45020A-USAnavy</v>
      </c>
      <c r="B361" s="83" t="str">
        <f t="shared" si="36"/>
        <v>06-329-16</v>
      </c>
      <c r="C361" s="106" t="s">
        <v>2027</v>
      </c>
      <c r="D361" s="106" t="s">
        <v>2028</v>
      </c>
      <c r="E361" s="106" t="s">
        <v>788</v>
      </c>
      <c r="F361" s="107">
        <v>0</v>
      </c>
      <c r="G361" s="106" t="s">
        <v>2026</v>
      </c>
      <c r="H361" s="106" t="s">
        <v>55</v>
      </c>
      <c r="I361" s="106" t="s">
        <v>786</v>
      </c>
      <c r="J361" s="106" t="s">
        <v>327</v>
      </c>
      <c r="K361" s="106" t="s">
        <v>382</v>
      </c>
      <c r="L361" s="106" t="s">
        <v>880</v>
      </c>
      <c r="M361" s="106" t="s">
        <v>388</v>
      </c>
      <c r="N361" s="106" t="s">
        <v>43</v>
      </c>
      <c r="O361" s="106" t="s">
        <v>386</v>
      </c>
      <c r="P361" s="106" t="s">
        <v>866</v>
      </c>
      <c r="Q361" s="106" t="s">
        <v>818</v>
      </c>
      <c r="R361" s="106" t="s">
        <v>71</v>
      </c>
      <c r="S361" s="83" t="str">
        <f t="shared" si="37"/>
        <v>45020A-USA</v>
      </c>
      <c r="T361" s="83" t="str">
        <f t="shared" si="38"/>
        <v>United States Conrad</v>
      </c>
      <c r="Y361" s="60">
        <f t="shared" si="39"/>
        <v>6</v>
      </c>
      <c r="Z361" s="49">
        <f t="shared" si="40"/>
        <v>329</v>
      </c>
      <c r="AA361" s="60">
        <f t="shared" si="41"/>
        <v>6329</v>
      </c>
    </row>
    <row r="362" spans="1:27" ht="15.75" hidden="1" thickBot="1">
      <c r="A362" s="83" t="str">
        <f t="shared" si="35"/>
        <v>GM-1901Achrome</v>
      </c>
      <c r="B362" s="83" t="str">
        <f t="shared" si="36"/>
        <v>06-330-01</v>
      </c>
      <c r="C362" s="106" t="s">
        <v>2029</v>
      </c>
      <c r="D362" s="106" t="s">
        <v>2030</v>
      </c>
      <c r="E362" s="106" t="s">
        <v>788</v>
      </c>
      <c r="F362" s="107">
        <v>0</v>
      </c>
      <c r="G362" s="106" t="s">
        <v>2031</v>
      </c>
      <c r="H362" s="106" t="s">
        <v>231</v>
      </c>
      <c r="I362" s="106" t="s">
        <v>786</v>
      </c>
      <c r="J362" s="106" t="s">
        <v>327</v>
      </c>
      <c r="K362" s="106" t="s">
        <v>382</v>
      </c>
      <c r="L362" s="106" t="s">
        <v>1358</v>
      </c>
      <c r="M362" s="106" t="s">
        <v>388</v>
      </c>
      <c r="N362" s="106" t="s">
        <v>43</v>
      </c>
      <c r="O362" s="106" t="s">
        <v>541</v>
      </c>
      <c r="P362" s="106" t="s">
        <v>866</v>
      </c>
      <c r="Q362" s="106" t="s">
        <v>2032</v>
      </c>
      <c r="R362" s="106" t="s">
        <v>83</v>
      </c>
      <c r="S362" s="83" t="str">
        <f t="shared" si="37"/>
        <v>GM-1901A</v>
      </c>
      <c r="T362" s="83" t="str">
        <f t="shared" si="38"/>
        <v>Chevrolet New Raglan</v>
      </c>
      <c r="Y362" s="60">
        <f t="shared" si="39"/>
        <v>6</v>
      </c>
      <c r="Z362" s="49">
        <f t="shared" si="40"/>
        <v>330</v>
      </c>
      <c r="AA362" s="60">
        <f t="shared" si="41"/>
        <v>6330</v>
      </c>
    </row>
    <row r="363" spans="1:27" ht="15.75" hidden="1" thickBot="1">
      <c r="A363" s="83" t="str">
        <f t="shared" si="35"/>
        <v>GM-1909Dred</v>
      </c>
      <c r="B363" s="83" t="str">
        <f t="shared" si="36"/>
        <v>06-331-18</v>
      </c>
      <c r="C363" s="106" t="s">
        <v>2033</v>
      </c>
      <c r="D363" s="106" t="s">
        <v>2034</v>
      </c>
      <c r="E363" s="106" t="s">
        <v>788</v>
      </c>
      <c r="F363" s="107">
        <v>0</v>
      </c>
      <c r="G363" s="106" t="s">
        <v>2035</v>
      </c>
      <c r="H363" s="106" t="s">
        <v>78</v>
      </c>
      <c r="I363" s="106" t="s">
        <v>1034</v>
      </c>
      <c r="J363" s="106" t="s">
        <v>327</v>
      </c>
      <c r="K363" s="106" t="s">
        <v>382</v>
      </c>
      <c r="L363" s="106" t="s">
        <v>1358</v>
      </c>
      <c r="M363" s="106" t="s">
        <v>388</v>
      </c>
      <c r="N363" s="106" t="s">
        <v>43</v>
      </c>
      <c r="O363" s="106" t="s">
        <v>541</v>
      </c>
      <c r="P363" s="106" t="s">
        <v>866</v>
      </c>
      <c r="Q363" s="106" t="s">
        <v>822</v>
      </c>
      <c r="R363" s="106" t="s">
        <v>78</v>
      </c>
      <c r="S363" s="83" t="str">
        <f t="shared" si="37"/>
        <v>GM-1909D</v>
      </c>
      <c r="T363" s="83" t="str">
        <f t="shared" si="38"/>
        <v>Corvette Raglan Bones</v>
      </c>
      <c r="Y363" s="60">
        <f t="shared" si="39"/>
        <v>6</v>
      </c>
      <c r="Z363" s="49">
        <f t="shared" si="40"/>
        <v>331</v>
      </c>
      <c r="AA363" s="60">
        <f t="shared" si="41"/>
        <v>6331</v>
      </c>
    </row>
    <row r="364" spans="1:27" ht="15.75" hidden="1" thickBot="1">
      <c r="A364" s="83" t="str">
        <f t="shared" si="35"/>
        <v>42792A-CBHred-black</v>
      </c>
      <c r="B364" s="83" t="str">
        <f t="shared" si="36"/>
        <v>06-332-18</v>
      </c>
      <c r="C364" s="106" t="s">
        <v>2036</v>
      </c>
      <c r="D364" s="106" t="s">
        <v>2037</v>
      </c>
      <c r="E364" s="106" t="s">
        <v>788</v>
      </c>
      <c r="F364" s="107">
        <v>0</v>
      </c>
      <c r="G364" s="106" t="s">
        <v>2038</v>
      </c>
      <c r="H364" s="106" t="s">
        <v>179</v>
      </c>
      <c r="I364" s="106" t="s">
        <v>790</v>
      </c>
      <c r="J364" s="106" t="s">
        <v>342</v>
      </c>
      <c r="K364" s="106" t="s">
        <v>382</v>
      </c>
      <c r="L364" s="106" t="s">
        <v>884</v>
      </c>
      <c r="M364" s="106" t="s">
        <v>389</v>
      </c>
      <c r="O364" s="106" t="s">
        <v>386</v>
      </c>
      <c r="P364" s="106" t="s">
        <v>866</v>
      </c>
      <c r="Q364" s="106" t="s">
        <v>1646</v>
      </c>
      <c r="R364" s="106" t="s">
        <v>78</v>
      </c>
      <c r="S364" s="83" t="str">
        <f t="shared" si="37"/>
        <v>42792A-CBH</v>
      </c>
      <c r="T364" s="83" t="str">
        <f t="shared" si="38"/>
        <v>Chicago Blackhawks Breezy NHL</v>
      </c>
      <c r="Y364" s="60">
        <f t="shared" si="39"/>
        <v>6</v>
      </c>
      <c r="Z364" s="49">
        <f t="shared" si="40"/>
        <v>332</v>
      </c>
      <c r="AA364" s="60">
        <f t="shared" si="41"/>
        <v>6332</v>
      </c>
    </row>
    <row r="365" spans="1:27" ht="15.75" hidden="1" thickBot="1">
      <c r="A365" s="83" t="str">
        <f t="shared" si="35"/>
        <v>44612A-LAKblack-grey</v>
      </c>
      <c r="B365" s="83" t="str">
        <f t="shared" si="36"/>
        <v>06-333-88</v>
      </c>
      <c r="C365" s="106" t="s">
        <v>2039</v>
      </c>
      <c r="D365" s="106" t="s">
        <v>2040</v>
      </c>
      <c r="E365" s="106" t="s">
        <v>788</v>
      </c>
      <c r="F365" s="107">
        <v>0</v>
      </c>
      <c r="G365" s="106" t="s">
        <v>2041</v>
      </c>
      <c r="H365" s="106" t="s">
        <v>308</v>
      </c>
      <c r="I365" s="106" t="s">
        <v>1034</v>
      </c>
      <c r="J365" s="106" t="s">
        <v>356</v>
      </c>
      <c r="K365" s="106" t="s">
        <v>382</v>
      </c>
      <c r="L365" s="106" t="s">
        <v>884</v>
      </c>
      <c r="M365" s="106" t="s">
        <v>388</v>
      </c>
      <c r="N365" s="106" t="s">
        <v>43</v>
      </c>
      <c r="O365" s="106" t="s">
        <v>386</v>
      </c>
      <c r="P365" s="106" t="s">
        <v>866</v>
      </c>
      <c r="Q365" s="106" t="s">
        <v>1810</v>
      </c>
      <c r="R365" s="106" t="s">
        <v>53</v>
      </c>
      <c r="S365" s="83" t="str">
        <f t="shared" si="37"/>
        <v>44612A-LAK</v>
      </c>
      <c r="T365" s="83" t="str">
        <f t="shared" si="38"/>
        <v>Los Angeles Kings Cross Fade NHL</v>
      </c>
      <c r="Y365" s="60">
        <f t="shared" si="39"/>
        <v>6</v>
      </c>
      <c r="Z365" s="49">
        <f t="shared" si="40"/>
        <v>333</v>
      </c>
      <c r="AA365" s="60">
        <f t="shared" si="41"/>
        <v>6333</v>
      </c>
    </row>
    <row r="366" spans="1:27" ht="15.75" hidden="1" thickBot="1">
      <c r="A366" s="83" t="str">
        <f t="shared" si="35"/>
        <v/>
      </c>
      <c r="B366" s="83" t="str">
        <f t="shared" si="36"/>
        <v/>
      </c>
      <c r="S366" s="83" t="str">
        <f t="shared" si="37"/>
        <v/>
      </c>
      <c r="T366" s="83" t="str">
        <f t="shared" si="38"/>
        <v/>
      </c>
      <c r="Y366" s="60">
        <f t="shared" si="39"/>
        <v>0</v>
      </c>
      <c r="Z366" s="49">
        <f t="shared" si="40"/>
        <v>0</v>
      </c>
      <c r="AA366" s="60">
        <f t="shared" si="41"/>
        <v>0</v>
      </c>
    </row>
    <row r="367" spans="1:27" ht="15.75" hidden="1" thickBot="1">
      <c r="A367" s="83" t="str">
        <f t="shared" si="35"/>
        <v/>
      </c>
      <c r="B367" s="83" t="str">
        <f t="shared" si="36"/>
        <v/>
      </c>
      <c r="S367" s="83" t="str">
        <f t="shared" si="37"/>
        <v/>
      </c>
      <c r="T367" s="83" t="str">
        <f t="shared" si="38"/>
        <v/>
      </c>
      <c r="Y367" s="60">
        <f t="shared" si="39"/>
        <v>0</v>
      </c>
      <c r="Z367" s="49">
        <f t="shared" si="40"/>
        <v>0</v>
      </c>
      <c r="AA367" s="60">
        <f t="shared" si="41"/>
        <v>0</v>
      </c>
    </row>
    <row r="368" spans="1:27" ht="15.75" hidden="1" thickBot="1">
      <c r="A368" s="83" t="str">
        <f t="shared" si="35"/>
        <v/>
      </c>
      <c r="B368" s="83" t="str">
        <f t="shared" si="36"/>
        <v/>
      </c>
      <c r="S368" s="83" t="str">
        <f t="shared" si="37"/>
        <v/>
      </c>
      <c r="T368" s="83" t="str">
        <f t="shared" si="38"/>
        <v/>
      </c>
      <c r="Y368" s="60">
        <f t="shared" si="39"/>
        <v>0</v>
      </c>
      <c r="Z368" s="49">
        <f t="shared" si="40"/>
        <v>0</v>
      </c>
      <c r="AA368" s="60">
        <f t="shared" si="41"/>
        <v>0</v>
      </c>
    </row>
    <row r="369" spans="1:27" ht="15.75" hidden="1" thickBot="1">
      <c r="A369" s="83" t="str">
        <f t="shared" si="35"/>
        <v/>
      </c>
      <c r="B369" s="83" t="str">
        <f t="shared" si="36"/>
        <v/>
      </c>
      <c r="S369" s="83" t="str">
        <f t="shared" si="37"/>
        <v/>
      </c>
      <c r="T369" s="83" t="str">
        <f t="shared" si="38"/>
        <v/>
      </c>
      <c r="Y369" s="60">
        <f t="shared" si="39"/>
        <v>0</v>
      </c>
      <c r="Z369" s="49">
        <f t="shared" si="40"/>
        <v>0</v>
      </c>
      <c r="AA369" s="60">
        <f t="shared" si="41"/>
        <v>0</v>
      </c>
    </row>
    <row r="370" spans="1:27" ht="15.75" hidden="1" thickBot="1">
      <c r="A370" s="83" t="str">
        <f t="shared" si="35"/>
        <v/>
      </c>
      <c r="B370" s="83" t="str">
        <f t="shared" si="36"/>
        <v/>
      </c>
      <c r="S370" s="83" t="str">
        <f t="shared" si="37"/>
        <v/>
      </c>
      <c r="T370" s="83" t="str">
        <f t="shared" si="38"/>
        <v/>
      </c>
      <c r="Y370" s="60">
        <f t="shared" si="39"/>
        <v>0</v>
      </c>
      <c r="Z370" s="49">
        <f t="shared" si="40"/>
        <v>0</v>
      </c>
      <c r="AA370" s="60">
        <f t="shared" si="41"/>
        <v>0</v>
      </c>
    </row>
    <row r="371" spans="1:27" ht="15.75" hidden="1" thickBot="1">
      <c r="A371" s="83" t="str">
        <f t="shared" si="35"/>
        <v/>
      </c>
      <c r="B371" s="83" t="str">
        <f t="shared" si="36"/>
        <v/>
      </c>
      <c r="S371" s="83" t="str">
        <f t="shared" si="37"/>
        <v/>
      </c>
      <c r="T371" s="83" t="str">
        <f t="shared" si="38"/>
        <v/>
      </c>
      <c r="Y371" s="60">
        <f t="shared" si="39"/>
        <v>0</v>
      </c>
      <c r="Z371" s="49">
        <f t="shared" si="40"/>
        <v>0</v>
      </c>
      <c r="AA371" s="60">
        <f t="shared" si="41"/>
        <v>0</v>
      </c>
    </row>
    <row r="372" spans="1:27" ht="15.75" hidden="1" thickBot="1">
      <c r="A372" s="83" t="str">
        <f t="shared" si="35"/>
        <v/>
      </c>
      <c r="B372" s="83" t="str">
        <f t="shared" si="36"/>
        <v/>
      </c>
      <c r="S372" s="83" t="str">
        <f t="shared" si="37"/>
        <v/>
      </c>
      <c r="T372" s="83" t="str">
        <f t="shared" si="38"/>
        <v/>
      </c>
      <c r="Y372" s="60">
        <f t="shared" si="39"/>
        <v>0</v>
      </c>
      <c r="Z372" s="49">
        <f t="shared" si="40"/>
        <v>0</v>
      </c>
      <c r="AA372" s="60">
        <f t="shared" si="41"/>
        <v>0</v>
      </c>
    </row>
    <row r="373" spans="1:27" ht="15.75" hidden="1" thickBot="1">
      <c r="A373" s="83" t="str">
        <f t="shared" si="35"/>
        <v/>
      </c>
      <c r="B373" s="83" t="str">
        <f t="shared" si="36"/>
        <v/>
      </c>
      <c r="S373" s="83" t="str">
        <f t="shared" si="37"/>
        <v/>
      </c>
      <c r="T373" s="83" t="str">
        <f t="shared" si="38"/>
        <v/>
      </c>
      <c r="Y373" s="60">
        <f t="shared" si="39"/>
        <v>0</v>
      </c>
      <c r="Z373" s="49">
        <f t="shared" si="40"/>
        <v>0</v>
      </c>
      <c r="AA373" s="60">
        <f t="shared" si="41"/>
        <v>0</v>
      </c>
    </row>
    <row r="374" spans="1:27" ht="15.75" hidden="1" thickBot="1">
      <c r="A374" s="83" t="str">
        <f t="shared" si="35"/>
        <v/>
      </c>
      <c r="B374" s="83" t="str">
        <f t="shared" si="36"/>
        <v/>
      </c>
      <c r="S374" s="83" t="str">
        <f t="shared" si="37"/>
        <v/>
      </c>
      <c r="T374" s="83" t="str">
        <f t="shared" si="38"/>
        <v/>
      </c>
      <c r="Y374" s="60">
        <f t="shared" si="39"/>
        <v>0</v>
      </c>
      <c r="Z374" s="49">
        <f t="shared" si="40"/>
        <v>0</v>
      </c>
      <c r="AA374" s="60">
        <f t="shared" si="41"/>
        <v>0</v>
      </c>
    </row>
    <row r="375" spans="1:27" ht="15.75" hidden="1" thickBot="1">
      <c r="A375" s="83" t="str">
        <f t="shared" si="35"/>
        <v/>
      </c>
      <c r="B375" s="83" t="str">
        <f t="shared" si="36"/>
        <v/>
      </c>
      <c r="S375" s="83" t="str">
        <f t="shared" si="37"/>
        <v/>
      </c>
      <c r="T375" s="83" t="str">
        <f t="shared" si="38"/>
        <v/>
      </c>
      <c r="Y375" s="60">
        <f t="shared" si="39"/>
        <v>0</v>
      </c>
      <c r="Z375" s="49">
        <f t="shared" si="40"/>
        <v>0</v>
      </c>
      <c r="AA375" s="60">
        <f t="shared" si="41"/>
        <v>0</v>
      </c>
    </row>
    <row r="376" spans="1:27" ht="15.75" hidden="1" thickBot="1">
      <c r="A376" s="83" t="str">
        <f t="shared" si="35"/>
        <v/>
      </c>
      <c r="B376" s="83" t="str">
        <f t="shared" si="36"/>
        <v/>
      </c>
      <c r="S376" s="83" t="str">
        <f t="shared" si="37"/>
        <v/>
      </c>
      <c r="T376" s="83" t="str">
        <f t="shared" si="38"/>
        <v/>
      </c>
      <c r="Y376" s="60">
        <f t="shared" si="39"/>
        <v>0</v>
      </c>
      <c r="Z376" s="49">
        <f t="shared" si="40"/>
        <v>0</v>
      </c>
      <c r="AA376" s="60">
        <f t="shared" si="41"/>
        <v>0</v>
      </c>
    </row>
    <row r="377" spans="1:27" ht="15.75" hidden="1" thickBot="1">
      <c r="A377" s="83" t="str">
        <f t="shared" si="35"/>
        <v/>
      </c>
      <c r="B377" s="83" t="str">
        <f t="shared" si="36"/>
        <v/>
      </c>
      <c r="S377" s="83" t="str">
        <f t="shared" si="37"/>
        <v/>
      </c>
      <c r="T377" s="83" t="str">
        <f t="shared" si="38"/>
        <v/>
      </c>
      <c r="Y377" s="60">
        <f t="shared" si="39"/>
        <v>0</v>
      </c>
      <c r="Z377" s="49">
        <f t="shared" si="40"/>
        <v>0</v>
      </c>
      <c r="AA377" s="60">
        <f t="shared" si="41"/>
        <v>0</v>
      </c>
    </row>
    <row r="378" spans="1:27" ht="15.75" hidden="1" thickBot="1">
      <c r="A378" s="83" t="str">
        <f t="shared" si="35"/>
        <v/>
      </c>
      <c r="B378" s="83" t="str">
        <f t="shared" si="36"/>
        <v/>
      </c>
      <c r="S378" s="83" t="str">
        <f t="shared" si="37"/>
        <v/>
      </c>
      <c r="T378" s="83" t="str">
        <f t="shared" si="38"/>
        <v/>
      </c>
      <c r="Y378" s="60">
        <f t="shared" si="39"/>
        <v>0</v>
      </c>
      <c r="Z378" s="49">
        <f t="shared" si="40"/>
        <v>0</v>
      </c>
      <c r="AA378" s="60">
        <f t="shared" si="41"/>
        <v>0</v>
      </c>
    </row>
    <row r="379" spans="1:27" ht="15.75" hidden="1" thickBot="1">
      <c r="A379" s="83" t="str">
        <f t="shared" si="35"/>
        <v/>
      </c>
      <c r="B379" s="83" t="str">
        <f t="shared" si="36"/>
        <v/>
      </c>
      <c r="S379" s="83" t="str">
        <f t="shared" si="37"/>
        <v/>
      </c>
      <c r="T379" s="83" t="str">
        <f t="shared" si="38"/>
        <v/>
      </c>
      <c r="Y379" s="60">
        <f t="shared" si="39"/>
        <v>0</v>
      </c>
      <c r="Z379" s="49">
        <f t="shared" si="40"/>
        <v>0</v>
      </c>
      <c r="AA379" s="60">
        <f t="shared" si="41"/>
        <v>0</v>
      </c>
    </row>
    <row r="380" spans="1:27" ht="15.75" hidden="1" thickBot="1">
      <c r="A380" s="83" t="str">
        <f t="shared" si="35"/>
        <v/>
      </c>
      <c r="B380" s="83" t="str">
        <f t="shared" si="36"/>
        <v/>
      </c>
      <c r="S380" s="83" t="str">
        <f t="shared" si="37"/>
        <v/>
      </c>
      <c r="T380" s="83" t="str">
        <f t="shared" si="38"/>
        <v/>
      </c>
      <c r="Y380" s="60">
        <f t="shared" si="39"/>
        <v>0</v>
      </c>
      <c r="Z380" s="49">
        <f t="shared" si="40"/>
        <v>0</v>
      </c>
      <c r="AA380" s="60">
        <f t="shared" si="41"/>
        <v>0</v>
      </c>
    </row>
    <row r="381" spans="1:27" ht="15.75" hidden="1" thickBot="1">
      <c r="A381" s="83" t="str">
        <f t="shared" si="35"/>
        <v/>
      </c>
      <c r="B381" s="83" t="str">
        <f t="shared" si="36"/>
        <v/>
      </c>
      <c r="S381" s="83" t="str">
        <f t="shared" si="37"/>
        <v/>
      </c>
      <c r="T381" s="83" t="str">
        <f t="shared" si="38"/>
        <v/>
      </c>
      <c r="Y381" s="60">
        <f t="shared" si="39"/>
        <v>0</v>
      </c>
      <c r="Z381" s="49">
        <f t="shared" si="40"/>
        <v>0</v>
      </c>
      <c r="AA381" s="60">
        <f t="shared" si="41"/>
        <v>0</v>
      </c>
    </row>
    <row r="382" spans="1:27" ht="15.75" hidden="1" thickBot="1">
      <c r="A382" s="83" t="str">
        <f t="shared" si="35"/>
        <v/>
      </c>
      <c r="B382" s="83" t="str">
        <f t="shared" si="36"/>
        <v/>
      </c>
      <c r="S382" s="83" t="str">
        <f t="shared" si="37"/>
        <v/>
      </c>
      <c r="T382" s="83" t="str">
        <f t="shared" si="38"/>
        <v/>
      </c>
      <c r="Y382" s="60">
        <f t="shared" si="39"/>
        <v>0</v>
      </c>
      <c r="Z382" s="49">
        <f t="shared" si="40"/>
        <v>0</v>
      </c>
      <c r="AA382" s="60">
        <f t="shared" si="41"/>
        <v>0</v>
      </c>
    </row>
    <row r="383" spans="1:27" ht="15.75" hidden="1" thickBot="1">
      <c r="A383" s="83" t="str">
        <f t="shared" si="35"/>
        <v/>
      </c>
      <c r="B383" s="83" t="str">
        <f t="shared" si="36"/>
        <v/>
      </c>
      <c r="S383" s="83" t="str">
        <f t="shared" si="37"/>
        <v/>
      </c>
      <c r="T383" s="83" t="str">
        <f t="shared" si="38"/>
        <v/>
      </c>
      <c r="Y383" s="60">
        <f t="shared" si="39"/>
        <v>0</v>
      </c>
      <c r="Z383" s="49">
        <f t="shared" si="40"/>
        <v>0</v>
      </c>
      <c r="AA383" s="60">
        <f t="shared" si="41"/>
        <v>0</v>
      </c>
    </row>
    <row r="384" spans="1:27" ht="15.75" hidden="1" thickBot="1">
      <c r="A384" s="83" t="str">
        <f t="shared" si="35"/>
        <v/>
      </c>
      <c r="B384" s="83" t="str">
        <f t="shared" si="36"/>
        <v/>
      </c>
      <c r="S384" s="83" t="str">
        <f t="shared" si="37"/>
        <v/>
      </c>
      <c r="T384" s="83" t="str">
        <f t="shared" si="38"/>
        <v/>
      </c>
      <c r="Y384" s="60">
        <f t="shared" si="39"/>
        <v>0</v>
      </c>
      <c r="Z384" s="49">
        <f t="shared" si="40"/>
        <v>0</v>
      </c>
      <c r="AA384" s="60">
        <f t="shared" si="41"/>
        <v>0</v>
      </c>
    </row>
    <row r="385" spans="1:27" ht="15.75" hidden="1" thickBot="1">
      <c r="A385" s="83" t="str">
        <f t="shared" si="35"/>
        <v/>
      </c>
      <c r="B385" s="83" t="str">
        <f t="shared" si="36"/>
        <v/>
      </c>
      <c r="S385" s="83" t="str">
        <f t="shared" si="37"/>
        <v/>
      </c>
      <c r="T385" s="83" t="str">
        <f t="shared" si="38"/>
        <v/>
      </c>
      <c r="Y385" s="60">
        <f t="shared" si="39"/>
        <v>0</v>
      </c>
      <c r="Z385" s="49">
        <f t="shared" si="40"/>
        <v>0</v>
      </c>
      <c r="AA385" s="60">
        <f t="shared" si="41"/>
        <v>0</v>
      </c>
    </row>
    <row r="386" spans="1:27" ht="15.75" hidden="1" thickBot="1">
      <c r="A386" s="83" t="str">
        <f t="shared" si="35"/>
        <v/>
      </c>
      <c r="B386" s="83" t="str">
        <f t="shared" si="36"/>
        <v/>
      </c>
      <c r="S386" s="83" t="str">
        <f t="shared" si="37"/>
        <v/>
      </c>
      <c r="T386" s="83" t="str">
        <f t="shared" si="38"/>
        <v/>
      </c>
      <c r="Y386" s="60">
        <f t="shared" si="39"/>
        <v>0</v>
      </c>
      <c r="Z386" s="49">
        <f t="shared" si="40"/>
        <v>0</v>
      </c>
      <c r="AA386" s="60">
        <f t="shared" si="41"/>
        <v>0</v>
      </c>
    </row>
    <row r="387" spans="1:27" ht="15.75" hidden="1" thickBot="1">
      <c r="A387" s="83" t="str">
        <f t="shared" ref="A387:A450" si="42">IF(G387&amp;Q387&lt;&gt;"",S387&amp;Q387,"")</f>
        <v/>
      </c>
      <c r="B387" s="83" t="str">
        <f t="shared" ref="B387:B450" si="43">IF(C387&lt;&gt;"",LEFT(C387,9),"")</f>
        <v/>
      </c>
      <c r="S387" s="83" t="str">
        <f t="shared" ref="S387:S450" si="44">IF(G387&lt;&gt;"",IF(StyleSpaceSplit,IFERROR(IF(FIND(" ",G387)&gt;=1,MID(G387,1,FIND(" ",G387)-1),G387),G387),G387),"")</f>
        <v/>
      </c>
      <c r="T387" s="83" t="str">
        <f t="shared" ref="T387:T450" si="45">IF(A387&lt;&gt;"",IFERROR(IF(FIND(" ",G387)&gt;=1,MID(G387,FIND(" ",G387)+1,LEN(G387)),""),G387),"")</f>
        <v/>
      </c>
      <c r="Y387" s="60">
        <f t="shared" ref="Y387:Y450" si="46">IFERROR(VALUE(MID($C387,1,2)),0)</f>
        <v>0</v>
      </c>
      <c r="Z387" s="49">
        <f t="shared" ref="Z387:Z450" si="47">IFERROR(VALUE(MID($C387,4,3)),0)</f>
        <v>0</v>
      </c>
      <c r="AA387" s="60">
        <f t="shared" ref="AA387:AA450" si="48">VALUE(RIGHT("00"&amp;Y387,2)&amp;RIGHT("000"&amp;Z387,3))</f>
        <v>0</v>
      </c>
    </row>
    <row r="388" spans="1:27" ht="15.75" hidden="1" thickBot="1">
      <c r="A388" s="83" t="str">
        <f t="shared" si="42"/>
        <v/>
      </c>
      <c r="B388" s="83" t="str">
        <f t="shared" si="43"/>
        <v/>
      </c>
      <c r="S388" s="83" t="str">
        <f t="shared" si="44"/>
        <v/>
      </c>
      <c r="T388" s="83" t="str">
        <f t="shared" si="45"/>
        <v/>
      </c>
      <c r="Y388" s="60">
        <f t="shared" si="46"/>
        <v>0</v>
      </c>
      <c r="Z388" s="49">
        <f t="shared" si="47"/>
        <v>0</v>
      </c>
      <c r="AA388" s="60">
        <f t="shared" si="48"/>
        <v>0</v>
      </c>
    </row>
    <row r="389" spans="1:27" ht="15.75" hidden="1" thickBot="1">
      <c r="A389" s="83" t="str">
        <f t="shared" si="42"/>
        <v/>
      </c>
      <c r="B389" s="83" t="str">
        <f t="shared" si="43"/>
        <v/>
      </c>
      <c r="S389" s="83" t="str">
        <f t="shared" si="44"/>
        <v/>
      </c>
      <c r="T389" s="83" t="str">
        <f t="shared" si="45"/>
        <v/>
      </c>
      <c r="Y389" s="60">
        <f t="shared" si="46"/>
        <v>0</v>
      </c>
      <c r="Z389" s="49">
        <f t="shared" si="47"/>
        <v>0</v>
      </c>
      <c r="AA389" s="60">
        <f t="shared" si="48"/>
        <v>0</v>
      </c>
    </row>
    <row r="390" spans="1:27" ht="15.75" hidden="1" thickBot="1">
      <c r="A390" s="83" t="str">
        <f t="shared" si="42"/>
        <v/>
      </c>
      <c r="B390" s="83" t="str">
        <f t="shared" si="43"/>
        <v/>
      </c>
      <c r="S390" s="83" t="str">
        <f t="shared" si="44"/>
        <v/>
      </c>
      <c r="T390" s="83" t="str">
        <f t="shared" si="45"/>
        <v/>
      </c>
      <c r="Y390" s="60">
        <f t="shared" si="46"/>
        <v>0</v>
      </c>
      <c r="Z390" s="49">
        <f t="shared" si="47"/>
        <v>0</v>
      </c>
      <c r="AA390" s="60">
        <f t="shared" si="48"/>
        <v>0</v>
      </c>
    </row>
    <row r="391" spans="1:27" ht="15.75" hidden="1" thickBot="1">
      <c r="A391" s="83" t="str">
        <f t="shared" si="42"/>
        <v/>
      </c>
      <c r="B391" s="83" t="str">
        <f t="shared" si="43"/>
        <v/>
      </c>
      <c r="S391" s="83" t="str">
        <f t="shared" si="44"/>
        <v/>
      </c>
      <c r="T391" s="83" t="str">
        <f t="shared" si="45"/>
        <v/>
      </c>
      <c r="Y391" s="60">
        <f t="shared" si="46"/>
        <v>0</v>
      </c>
      <c r="Z391" s="49">
        <f t="shared" si="47"/>
        <v>0</v>
      </c>
      <c r="AA391" s="60">
        <f t="shared" si="48"/>
        <v>0</v>
      </c>
    </row>
    <row r="392" spans="1:27" ht="15.75" hidden="1" thickBot="1">
      <c r="A392" s="83" t="str">
        <f t="shared" si="42"/>
        <v/>
      </c>
      <c r="B392" s="83" t="str">
        <f t="shared" si="43"/>
        <v/>
      </c>
      <c r="S392" s="83" t="str">
        <f t="shared" si="44"/>
        <v/>
      </c>
      <c r="T392" s="83" t="str">
        <f t="shared" si="45"/>
        <v/>
      </c>
      <c r="Y392" s="60">
        <f t="shared" si="46"/>
        <v>0</v>
      </c>
      <c r="Z392" s="49">
        <f t="shared" si="47"/>
        <v>0</v>
      </c>
      <c r="AA392" s="60">
        <f t="shared" si="48"/>
        <v>0</v>
      </c>
    </row>
    <row r="393" spans="1:27" ht="15.75" hidden="1" thickBot="1">
      <c r="A393" s="83" t="str">
        <f t="shared" si="42"/>
        <v/>
      </c>
      <c r="B393" s="83" t="str">
        <f t="shared" si="43"/>
        <v/>
      </c>
      <c r="S393" s="83" t="str">
        <f t="shared" si="44"/>
        <v/>
      </c>
      <c r="T393" s="83" t="str">
        <f t="shared" si="45"/>
        <v/>
      </c>
      <c r="Y393" s="60">
        <f t="shared" si="46"/>
        <v>0</v>
      </c>
      <c r="Z393" s="49">
        <f t="shared" si="47"/>
        <v>0</v>
      </c>
      <c r="AA393" s="60">
        <f t="shared" si="48"/>
        <v>0</v>
      </c>
    </row>
    <row r="394" spans="1:27" ht="15.75" hidden="1" thickBot="1">
      <c r="A394" s="83" t="str">
        <f t="shared" si="42"/>
        <v/>
      </c>
      <c r="B394" s="83" t="str">
        <f t="shared" si="43"/>
        <v/>
      </c>
      <c r="S394" s="83" t="str">
        <f t="shared" si="44"/>
        <v/>
      </c>
      <c r="T394" s="83" t="str">
        <f t="shared" si="45"/>
        <v/>
      </c>
      <c r="Y394" s="60">
        <f t="shared" si="46"/>
        <v>0</v>
      </c>
      <c r="Z394" s="49">
        <f t="shared" si="47"/>
        <v>0</v>
      </c>
      <c r="AA394" s="60">
        <f t="shared" si="48"/>
        <v>0</v>
      </c>
    </row>
    <row r="395" spans="1:27" ht="15.75" hidden="1" thickBot="1">
      <c r="A395" s="83" t="str">
        <f t="shared" si="42"/>
        <v/>
      </c>
      <c r="B395" s="83" t="str">
        <f t="shared" si="43"/>
        <v/>
      </c>
      <c r="S395" s="83" t="str">
        <f t="shared" si="44"/>
        <v/>
      </c>
      <c r="T395" s="83" t="str">
        <f t="shared" si="45"/>
        <v/>
      </c>
      <c r="Y395" s="60">
        <f t="shared" si="46"/>
        <v>0</v>
      </c>
      <c r="Z395" s="49">
        <f t="shared" si="47"/>
        <v>0</v>
      </c>
      <c r="AA395" s="60">
        <f t="shared" si="48"/>
        <v>0</v>
      </c>
    </row>
    <row r="396" spans="1:27" ht="15.75" hidden="1" thickBot="1">
      <c r="A396" s="83" t="str">
        <f t="shared" si="42"/>
        <v/>
      </c>
      <c r="B396" s="83" t="str">
        <f t="shared" si="43"/>
        <v/>
      </c>
      <c r="S396" s="83" t="str">
        <f t="shared" si="44"/>
        <v/>
      </c>
      <c r="T396" s="83" t="str">
        <f t="shared" si="45"/>
        <v/>
      </c>
      <c r="Y396" s="60">
        <f t="shared" si="46"/>
        <v>0</v>
      </c>
      <c r="Z396" s="49">
        <f t="shared" si="47"/>
        <v>0</v>
      </c>
      <c r="AA396" s="60">
        <f t="shared" si="48"/>
        <v>0</v>
      </c>
    </row>
    <row r="397" spans="1:27" ht="15.75" hidden="1" thickBot="1">
      <c r="A397" s="83" t="str">
        <f t="shared" si="42"/>
        <v/>
      </c>
      <c r="B397" s="83" t="str">
        <f t="shared" si="43"/>
        <v/>
      </c>
      <c r="S397" s="83" t="str">
        <f t="shared" si="44"/>
        <v/>
      </c>
      <c r="T397" s="83" t="str">
        <f t="shared" si="45"/>
        <v/>
      </c>
      <c r="Y397" s="60">
        <f t="shared" si="46"/>
        <v>0</v>
      </c>
      <c r="Z397" s="49">
        <f t="shared" si="47"/>
        <v>0</v>
      </c>
      <c r="AA397" s="60">
        <f t="shared" si="48"/>
        <v>0</v>
      </c>
    </row>
    <row r="398" spans="1:27" ht="15.75" hidden="1" thickBot="1">
      <c r="A398" s="83" t="str">
        <f t="shared" si="42"/>
        <v/>
      </c>
      <c r="B398" s="83" t="str">
        <f t="shared" si="43"/>
        <v/>
      </c>
      <c r="S398" s="83" t="str">
        <f t="shared" si="44"/>
        <v/>
      </c>
      <c r="T398" s="83" t="str">
        <f t="shared" si="45"/>
        <v/>
      </c>
      <c r="Y398" s="60">
        <f t="shared" si="46"/>
        <v>0</v>
      </c>
      <c r="Z398" s="49">
        <f t="shared" si="47"/>
        <v>0</v>
      </c>
      <c r="AA398" s="60">
        <f t="shared" si="48"/>
        <v>0</v>
      </c>
    </row>
    <row r="399" spans="1:27" ht="15.75" hidden="1" thickBot="1">
      <c r="A399" s="83" t="str">
        <f t="shared" si="42"/>
        <v/>
      </c>
      <c r="B399" s="83" t="str">
        <f t="shared" si="43"/>
        <v/>
      </c>
      <c r="S399" s="83" t="str">
        <f t="shared" si="44"/>
        <v/>
      </c>
      <c r="T399" s="83" t="str">
        <f t="shared" si="45"/>
        <v/>
      </c>
      <c r="Y399" s="60">
        <f t="shared" si="46"/>
        <v>0</v>
      </c>
      <c r="Z399" s="49">
        <f t="shared" si="47"/>
        <v>0</v>
      </c>
      <c r="AA399" s="60">
        <f t="shared" si="48"/>
        <v>0</v>
      </c>
    </row>
    <row r="400" spans="1:27" ht="15.75" hidden="1" thickBot="1">
      <c r="A400" s="83" t="str">
        <f t="shared" si="42"/>
        <v/>
      </c>
      <c r="B400" s="83" t="str">
        <f t="shared" si="43"/>
        <v/>
      </c>
      <c r="S400" s="83" t="str">
        <f t="shared" si="44"/>
        <v/>
      </c>
      <c r="T400" s="83" t="str">
        <f t="shared" si="45"/>
        <v/>
      </c>
      <c r="Y400" s="60">
        <f t="shared" si="46"/>
        <v>0</v>
      </c>
      <c r="Z400" s="49">
        <f t="shared" si="47"/>
        <v>0</v>
      </c>
      <c r="AA400" s="60">
        <f t="shared" si="48"/>
        <v>0</v>
      </c>
    </row>
    <row r="401" spans="1:27" ht="15.75" hidden="1" thickBot="1">
      <c r="A401" s="83" t="str">
        <f t="shared" si="42"/>
        <v/>
      </c>
      <c r="B401" s="83" t="str">
        <f t="shared" si="43"/>
        <v/>
      </c>
      <c r="S401" s="83" t="str">
        <f t="shared" si="44"/>
        <v/>
      </c>
      <c r="T401" s="83" t="str">
        <f t="shared" si="45"/>
        <v/>
      </c>
      <c r="Y401" s="60">
        <f t="shared" si="46"/>
        <v>0</v>
      </c>
      <c r="Z401" s="49">
        <f t="shared" si="47"/>
        <v>0</v>
      </c>
      <c r="AA401" s="60">
        <f t="shared" si="48"/>
        <v>0</v>
      </c>
    </row>
    <row r="402" spans="1:27" ht="15.75" hidden="1" thickBot="1">
      <c r="A402" s="83" t="str">
        <f t="shared" si="42"/>
        <v/>
      </c>
      <c r="B402" s="83" t="str">
        <f t="shared" si="43"/>
        <v/>
      </c>
      <c r="S402" s="83" t="str">
        <f t="shared" si="44"/>
        <v/>
      </c>
      <c r="T402" s="83" t="str">
        <f t="shared" si="45"/>
        <v/>
      </c>
      <c r="Y402" s="60">
        <f t="shared" si="46"/>
        <v>0</v>
      </c>
      <c r="Z402" s="49">
        <f t="shared" si="47"/>
        <v>0</v>
      </c>
      <c r="AA402" s="60">
        <f t="shared" si="48"/>
        <v>0</v>
      </c>
    </row>
    <row r="403" spans="1:27" ht="15.75" hidden="1" thickBot="1">
      <c r="A403" s="83" t="str">
        <f t="shared" si="42"/>
        <v/>
      </c>
      <c r="B403" s="83" t="str">
        <f t="shared" si="43"/>
        <v/>
      </c>
      <c r="S403" s="83" t="str">
        <f t="shared" si="44"/>
        <v/>
      </c>
      <c r="T403" s="83" t="str">
        <f t="shared" si="45"/>
        <v/>
      </c>
      <c r="Y403" s="60">
        <f t="shared" si="46"/>
        <v>0</v>
      </c>
      <c r="Z403" s="49">
        <f t="shared" si="47"/>
        <v>0</v>
      </c>
      <c r="AA403" s="60">
        <f t="shared" si="48"/>
        <v>0</v>
      </c>
    </row>
    <row r="404" spans="1:27" ht="15.75" hidden="1" thickBot="1">
      <c r="A404" s="83" t="str">
        <f t="shared" si="42"/>
        <v/>
      </c>
      <c r="B404" s="83" t="str">
        <f t="shared" si="43"/>
        <v/>
      </c>
      <c r="S404" s="83" t="str">
        <f t="shared" si="44"/>
        <v/>
      </c>
      <c r="T404" s="83" t="str">
        <f t="shared" si="45"/>
        <v/>
      </c>
      <c r="Y404" s="60">
        <f t="shared" si="46"/>
        <v>0</v>
      </c>
      <c r="Z404" s="49">
        <f t="shared" si="47"/>
        <v>0</v>
      </c>
      <c r="AA404" s="60">
        <f t="shared" si="48"/>
        <v>0</v>
      </c>
    </row>
    <row r="405" spans="1:27" ht="15.75" hidden="1" thickBot="1">
      <c r="A405" s="83" t="str">
        <f t="shared" si="42"/>
        <v/>
      </c>
      <c r="B405" s="83" t="str">
        <f t="shared" si="43"/>
        <v/>
      </c>
      <c r="S405" s="83" t="str">
        <f t="shared" si="44"/>
        <v/>
      </c>
      <c r="T405" s="83" t="str">
        <f t="shared" si="45"/>
        <v/>
      </c>
      <c r="Y405" s="60">
        <f t="shared" si="46"/>
        <v>0</v>
      </c>
      <c r="Z405" s="49">
        <f t="shared" si="47"/>
        <v>0</v>
      </c>
      <c r="AA405" s="60">
        <f t="shared" si="48"/>
        <v>0</v>
      </c>
    </row>
    <row r="406" spans="1:27" ht="15.75" hidden="1" thickBot="1">
      <c r="A406" s="83" t="str">
        <f t="shared" si="42"/>
        <v/>
      </c>
      <c r="B406" s="83" t="str">
        <f t="shared" si="43"/>
        <v/>
      </c>
      <c r="S406" s="83" t="str">
        <f t="shared" si="44"/>
        <v/>
      </c>
      <c r="T406" s="83" t="str">
        <f t="shared" si="45"/>
        <v/>
      </c>
      <c r="Y406" s="60">
        <f t="shared" si="46"/>
        <v>0</v>
      </c>
      <c r="Z406" s="49">
        <f t="shared" si="47"/>
        <v>0</v>
      </c>
      <c r="AA406" s="60">
        <f t="shared" si="48"/>
        <v>0</v>
      </c>
    </row>
    <row r="407" spans="1:27" ht="15.75" hidden="1" thickBot="1">
      <c r="A407" s="83" t="str">
        <f t="shared" si="42"/>
        <v/>
      </c>
      <c r="B407" s="83" t="str">
        <f t="shared" si="43"/>
        <v/>
      </c>
      <c r="S407" s="83" t="str">
        <f t="shared" si="44"/>
        <v/>
      </c>
      <c r="T407" s="83" t="str">
        <f t="shared" si="45"/>
        <v/>
      </c>
      <c r="Y407" s="60">
        <f t="shared" si="46"/>
        <v>0</v>
      </c>
      <c r="Z407" s="49">
        <f t="shared" si="47"/>
        <v>0</v>
      </c>
      <c r="AA407" s="60">
        <f t="shared" si="48"/>
        <v>0</v>
      </c>
    </row>
    <row r="408" spans="1:27" ht="15.75" hidden="1" thickBot="1">
      <c r="A408" s="83" t="str">
        <f t="shared" si="42"/>
        <v/>
      </c>
      <c r="B408" s="83" t="str">
        <f t="shared" si="43"/>
        <v/>
      </c>
      <c r="S408" s="83" t="str">
        <f t="shared" si="44"/>
        <v/>
      </c>
      <c r="T408" s="83" t="str">
        <f t="shared" si="45"/>
        <v/>
      </c>
      <c r="Y408" s="60">
        <f t="shared" si="46"/>
        <v>0</v>
      </c>
      <c r="Z408" s="49">
        <f t="shared" si="47"/>
        <v>0</v>
      </c>
      <c r="AA408" s="60">
        <f t="shared" si="48"/>
        <v>0</v>
      </c>
    </row>
    <row r="409" spans="1:27" ht="15.75" hidden="1" thickBot="1">
      <c r="A409" s="83" t="str">
        <f t="shared" si="42"/>
        <v/>
      </c>
      <c r="B409" s="83" t="str">
        <f t="shared" si="43"/>
        <v/>
      </c>
      <c r="S409" s="83" t="str">
        <f t="shared" si="44"/>
        <v/>
      </c>
      <c r="T409" s="83" t="str">
        <f t="shared" si="45"/>
        <v/>
      </c>
      <c r="Y409" s="60">
        <f t="shared" si="46"/>
        <v>0</v>
      </c>
      <c r="Z409" s="49">
        <f t="shared" si="47"/>
        <v>0</v>
      </c>
      <c r="AA409" s="60">
        <f t="shared" si="48"/>
        <v>0</v>
      </c>
    </row>
    <row r="410" spans="1:27" ht="15.75" hidden="1" thickBot="1">
      <c r="A410" s="83" t="str">
        <f t="shared" si="42"/>
        <v/>
      </c>
      <c r="B410" s="83" t="str">
        <f t="shared" si="43"/>
        <v/>
      </c>
      <c r="S410" s="83" t="str">
        <f t="shared" si="44"/>
        <v/>
      </c>
      <c r="T410" s="83" t="str">
        <f t="shared" si="45"/>
        <v/>
      </c>
      <c r="Y410" s="60">
        <f t="shared" si="46"/>
        <v>0</v>
      </c>
      <c r="Z410" s="49">
        <f t="shared" si="47"/>
        <v>0</v>
      </c>
      <c r="AA410" s="60">
        <f t="shared" si="48"/>
        <v>0</v>
      </c>
    </row>
    <row r="411" spans="1:27" ht="15.75" hidden="1" thickBot="1">
      <c r="A411" s="83" t="str">
        <f t="shared" si="42"/>
        <v/>
      </c>
      <c r="B411" s="83" t="str">
        <f t="shared" si="43"/>
        <v/>
      </c>
      <c r="S411" s="83" t="str">
        <f t="shared" si="44"/>
        <v/>
      </c>
      <c r="T411" s="83" t="str">
        <f t="shared" si="45"/>
        <v/>
      </c>
      <c r="Y411" s="60">
        <f t="shared" si="46"/>
        <v>0</v>
      </c>
      <c r="Z411" s="49">
        <f t="shared" si="47"/>
        <v>0</v>
      </c>
      <c r="AA411" s="60">
        <f t="shared" si="48"/>
        <v>0</v>
      </c>
    </row>
    <row r="412" spans="1:27" ht="15.75" hidden="1" thickBot="1">
      <c r="A412" s="83" t="str">
        <f t="shared" si="42"/>
        <v/>
      </c>
      <c r="B412" s="83" t="str">
        <f t="shared" si="43"/>
        <v/>
      </c>
      <c r="S412" s="83" t="str">
        <f t="shared" si="44"/>
        <v/>
      </c>
      <c r="T412" s="83" t="str">
        <f t="shared" si="45"/>
        <v/>
      </c>
      <c r="Y412" s="60">
        <f t="shared" si="46"/>
        <v>0</v>
      </c>
      <c r="Z412" s="49">
        <f t="shared" si="47"/>
        <v>0</v>
      </c>
      <c r="AA412" s="60">
        <f t="shared" si="48"/>
        <v>0</v>
      </c>
    </row>
    <row r="413" spans="1:27" ht="15.75" hidden="1" thickBot="1">
      <c r="A413" s="83" t="str">
        <f t="shared" si="42"/>
        <v/>
      </c>
      <c r="B413" s="83" t="str">
        <f t="shared" si="43"/>
        <v/>
      </c>
      <c r="S413" s="83" t="str">
        <f t="shared" si="44"/>
        <v/>
      </c>
      <c r="T413" s="83" t="str">
        <f t="shared" si="45"/>
        <v/>
      </c>
      <c r="Y413" s="60">
        <f t="shared" si="46"/>
        <v>0</v>
      </c>
      <c r="Z413" s="49">
        <f t="shared" si="47"/>
        <v>0</v>
      </c>
      <c r="AA413" s="60">
        <f t="shared" si="48"/>
        <v>0</v>
      </c>
    </row>
    <row r="414" spans="1:27" ht="15.75" hidden="1" thickBot="1">
      <c r="A414" s="83" t="str">
        <f t="shared" si="42"/>
        <v/>
      </c>
      <c r="B414" s="83" t="str">
        <f t="shared" si="43"/>
        <v/>
      </c>
      <c r="S414" s="83" t="str">
        <f t="shared" si="44"/>
        <v/>
      </c>
      <c r="T414" s="83" t="str">
        <f t="shared" si="45"/>
        <v/>
      </c>
      <c r="Y414" s="60">
        <f t="shared" si="46"/>
        <v>0</v>
      </c>
      <c r="Z414" s="49">
        <f t="shared" si="47"/>
        <v>0</v>
      </c>
      <c r="AA414" s="60">
        <f t="shared" si="48"/>
        <v>0</v>
      </c>
    </row>
    <row r="415" spans="1:27" ht="15.75" hidden="1" thickBot="1">
      <c r="A415" s="83" t="str">
        <f t="shared" si="42"/>
        <v/>
      </c>
      <c r="B415" s="83" t="str">
        <f t="shared" si="43"/>
        <v/>
      </c>
      <c r="S415" s="83" t="str">
        <f t="shared" si="44"/>
        <v/>
      </c>
      <c r="T415" s="83" t="str">
        <f t="shared" si="45"/>
        <v/>
      </c>
      <c r="Y415" s="60">
        <f t="shared" si="46"/>
        <v>0</v>
      </c>
      <c r="Z415" s="49">
        <f t="shared" si="47"/>
        <v>0</v>
      </c>
      <c r="AA415" s="60">
        <f t="shared" si="48"/>
        <v>0</v>
      </c>
    </row>
    <row r="416" spans="1:27" ht="15.75" hidden="1" thickBot="1">
      <c r="A416" s="83" t="str">
        <f t="shared" si="42"/>
        <v/>
      </c>
      <c r="B416" s="83" t="str">
        <f t="shared" si="43"/>
        <v/>
      </c>
      <c r="S416" s="83" t="str">
        <f t="shared" si="44"/>
        <v/>
      </c>
      <c r="T416" s="83" t="str">
        <f t="shared" si="45"/>
        <v/>
      </c>
      <c r="Y416" s="60">
        <f t="shared" si="46"/>
        <v>0</v>
      </c>
      <c r="Z416" s="49">
        <f t="shared" si="47"/>
        <v>0</v>
      </c>
      <c r="AA416" s="60">
        <f t="shared" si="48"/>
        <v>0</v>
      </c>
    </row>
    <row r="417" spans="1:27" ht="15.75" hidden="1" thickBot="1">
      <c r="A417" s="83" t="str">
        <f t="shared" si="42"/>
        <v/>
      </c>
      <c r="B417" s="83" t="str">
        <f t="shared" si="43"/>
        <v/>
      </c>
      <c r="S417" s="83" t="str">
        <f t="shared" si="44"/>
        <v/>
      </c>
      <c r="T417" s="83" t="str">
        <f t="shared" si="45"/>
        <v/>
      </c>
      <c r="Y417" s="60">
        <f t="shared" si="46"/>
        <v>0</v>
      </c>
      <c r="Z417" s="49">
        <f t="shared" si="47"/>
        <v>0</v>
      </c>
      <c r="AA417" s="60">
        <f t="shared" si="48"/>
        <v>0</v>
      </c>
    </row>
    <row r="418" spans="1:27" ht="15.75" hidden="1" thickBot="1">
      <c r="A418" s="83" t="str">
        <f t="shared" si="42"/>
        <v/>
      </c>
      <c r="B418" s="83" t="str">
        <f t="shared" si="43"/>
        <v/>
      </c>
      <c r="S418" s="83" t="str">
        <f t="shared" si="44"/>
        <v/>
      </c>
      <c r="T418" s="83" t="str">
        <f t="shared" si="45"/>
        <v/>
      </c>
      <c r="Y418" s="60">
        <f t="shared" si="46"/>
        <v>0</v>
      </c>
      <c r="Z418" s="49">
        <f t="shared" si="47"/>
        <v>0</v>
      </c>
      <c r="AA418" s="60">
        <f t="shared" si="48"/>
        <v>0</v>
      </c>
    </row>
    <row r="419" spans="1:27" ht="15.75" hidden="1" thickBot="1">
      <c r="A419" s="83" t="str">
        <f t="shared" si="42"/>
        <v/>
      </c>
      <c r="B419" s="83" t="str">
        <f t="shared" si="43"/>
        <v/>
      </c>
      <c r="S419" s="83" t="str">
        <f t="shared" si="44"/>
        <v/>
      </c>
      <c r="T419" s="83" t="str">
        <f t="shared" si="45"/>
        <v/>
      </c>
      <c r="Y419" s="60">
        <f t="shared" si="46"/>
        <v>0</v>
      </c>
      <c r="Z419" s="49">
        <f t="shared" si="47"/>
        <v>0</v>
      </c>
      <c r="AA419" s="60">
        <f t="shared" si="48"/>
        <v>0</v>
      </c>
    </row>
    <row r="420" spans="1:27" ht="15.75" hidden="1" thickBot="1">
      <c r="A420" s="83" t="str">
        <f t="shared" si="42"/>
        <v/>
      </c>
      <c r="B420" s="83" t="str">
        <f t="shared" si="43"/>
        <v/>
      </c>
      <c r="S420" s="83" t="str">
        <f t="shared" si="44"/>
        <v/>
      </c>
      <c r="T420" s="83" t="str">
        <f t="shared" si="45"/>
        <v/>
      </c>
      <c r="Y420" s="60">
        <f t="shared" si="46"/>
        <v>0</v>
      </c>
      <c r="Z420" s="49">
        <f t="shared" si="47"/>
        <v>0</v>
      </c>
      <c r="AA420" s="60">
        <f t="shared" si="48"/>
        <v>0</v>
      </c>
    </row>
    <row r="421" spans="1:27" ht="15.75" hidden="1" thickBot="1">
      <c r="A421" s="83" t="str">
        <f t="shared" si="42"/>
        <v/>
      </c>
      <c r="B421" s="83" t="str">
        <f t="shared" si="43"/>
        <v/>
      </c>
      <c r="S421" s="83" t="str">
        <f t="shared" si="44"/>
        <v/>
      </c>
      <c r="T421" s="83" t="str">
        <f t="shared" si="45"/>
        <v/>
      </c>
      <c r="Y421" s="60">
        <f t="shared" si="46"/>
        <v>0</v>
      </c>
      <c r="Z421" s="49">
        <f t="shared" si="47"/>
        <v>0</v>
      </c>
      <c r="AA421" s="60">
        <f t="shared" si="48"/>
        <v>0</v>
      </c>
    </row>
    <row r="422" spans="1:27" ht="15.75" hidden="1" thickBot="1">
      <c r="A422" s="83" t="str">
        <f t="shared" si="42"/>
        <v/>
      </c>
      <c r="B422" s="83" t="str">
        <f t="shared" si="43"/>
        <v/>
      </c>
      <c r="S422" s="83" t="str">
        <f t="shared" si="44"/>
        <v/>
      </c>
      <c r="T422" s="83" t="str">
        <f t="shared" si="45"/>
        <v/>
      </c>
      <c r="Y422" s="60">
        <f t="shared" si="46"/>
        <v>0</v>
      </c>
      <c r="Z422" s="49">
        <f t="shared" si="47"/>
        <v>0</v>
      </c>
      <c r="AA422" s="60">
        <f t="shared" si="48"/>
        <v>0</v>
      </c>
    </row>
    <row r="423" spans="1:27" ht="15.75" hidden="1" thickBot="1">
      <c r="A423" s="83" t="str">
        <f t="shared" si="42"/>
        <v/>
      </c>
      <c r="B423" s="83" t="str">
        <f t="shared" si="43"/>
        <v/>
      </c>
      <c r="S423" s="83" t="str">
        <f t="shared" si="44"/>
        <v/>
      </c>
      <c r="T423" s="83" t="str">
        <f t="shared" si="45"/>
        <v/>
      </c>
      <c r="Y423" s="60">
        <f t="shared" si="46"/>
        <v>0</v>
      </c>
      <c r="Z423" s="49">
        <f t="shared" si="47"/>
        <v>0</v>
      </c>
      <c r="AA423" s="60">
        <f t="shared" si="48"/>
        <v>0</v>
      </c>
    </row>
    <row r="424" spans="1:27" ht="15.75" hidden="1" thickBot="1">
      <c r="A424" s="83" t="str">
        <f t="shared" si="42"/>
        <v/>
      </c>
      <c r="B424" s="83" t="str">
        <f t="shared" si="43"/>
        <v/>
      </c>
      <c r="S424" s="83" t="str">
        <f t="shared" si="44"/>
        <v/>
      </c>
      <c r="T424" s="83" t="str">
        <f t="shared" si="45"/>
        <v/>
      </c>
      <c r="Y424" s="60">
        <f t="shared" si="46"/>
        <v>0</v>
      </c>
      <c r="Z424" s="49">
        <f t="shared" si="47"/>
        <v>0</v>
      </c>
      <c r="AA424" s="60">
        <f t="shared" si="48"/>
        <v>0</v>
      </c>
    </row>
    <row r="425" spans="1:27" ht="15.75" hidden="1" thickBot="1">
      <c r="A425" s="83" t="str">
        <f t="shared" si="42"/>
        <v/>
      </c>
      <c r="B425" s="83" t="str">
        <f t="shared" si="43"/>
        <v/>
      </c>
      <c r="S425" s="83" t="str">
        <f t="shared" si="44"/>
        <v/>
      </c>
      <c r="T425" s="83" t="str">
        <f t="shared" si="45"/>
        <v/>
      </c>
      <c r="Y425" s="60">
        <f t="shared" si="46"/>
        <v>0</v>
      </c>
      <c r="Z425" s="49">
        <f t="shared" si="47"/>
        <v>0</v>
      </c>
      <c r="AA425" s="60">
        <f t="shared" si="48"/>
        <v>0</v>
      </c>
    </row>
    <row r="426" spans="1:27" ht="15.75" hidden="1" thickBot="1">
      <c r="A426" s="83" t="str">
        <f t="shared" si="42"/>
        <v/>
      </c>
      <c r="B426" s="83" t="str">
        <f t="shared" si="43"/>
        <v/>
      </c>
      <c r="S426" s="83" t="str">
        <f t="shared" si="44"/>
        <v/>
      </c>
      <c r="T426" s="83" t="str">
        <f t="shared" si="45"/>
        <v/>
      </c>
      <c r="Y426" s="60">
        <f t="shared" si="46"/>
        <v>0</v>
      </c>
      <c r="Z426" s="49">
        <f t="shared" si="47"/>
        <v>0</v>
      </c>
      <c r="AA426" s="60">
        <f t="shared" si="48"/>
        <v>0</v>
      </c>
    </row>
    <row r="427" spans="1:27" ht="15.75" hidden="1" thickBot="1">
      <c r="A427" s="83" t="str">
        <f t="shared" si="42"/>
        <v/>
      </c>
      <c r="B427" s="83" t="str">
        <f t="shared" si="43"/>
        <v/>
      </c>
      <c r="S427" s="83" t="str">
        <f t="shared" si="44"/>
        <v/>
      </c>
      <c r="T427" s="83" t="str">
        <f t="shared" si="45"/>
        <v/>
      </c>
      <c r="Y427" s="60">
        <f t="shared" si="46"/>
        <v>0</v>
      </c>
      <c r="Z427" s="49">
        <f t="shared" si="47"/>
        <v>0</v>
      </c>
      <c r="AA427" s="60">
        <f t="shared" si="48"/>
        <v>0</v>
      </c>
    </row>
    <row r="428" spans="1:27" ht="15.75" hidden="1" thickBot="1">
      <c r="A428" s="83" t="str">
        <f t="shared" si="42"/>
        <v/>
      </c>
      <c r="B428" s="83" t="str">
        <f t="shared" si="43"/>
        <v/>
      </c>
      <c r="S428" s="83" t="str">
        <f t="shared" si="44"/>
        <v/>
      </c>
      <c r="T428" s="83" t="str">
        <f t="shared" si="45"/>
        <v/>
      </c>
      <c r="Y428" s="60">
        <f t="shared" si="46"/>
        <v>0</v>
      </c>
      <c r="Z428" s="49">
        <f t="shared" si="47"/>
        <v>0</v>
      </c>
      <c r="AA428" s="60">
        <f t="shared" si="48"/>
        <v>0</v>
      </c>
    </row>
    <row r="429" spans="1:27" ht="15.75" hidden="1" thickBot="1">
      <c r="A429" s="83" t="str">
        <f t="shared" si="42"/>
        <v/>
      </c>
      <c r="B429" s="83" t="str">
        <f t="shared" si="43"/>
        <v/>
      </c>
      <c r="S429" s="83" t="str">
        <f t="shared" si="44"/>
        <v/>
      </c>
      <c r="T429" s="83" t="str">
        <f t="shared" si="45"/>
        <v/>
      </c>
      <c r="Y429" s="60">
        <f t="shared" si="46"/>
        <v>0</v>
      </c>
      <c r="Z429" s="49">
        <f t="shared" si="47"/>
        <v>0</v>
      </c>
      <c r="AA429" s="60">
        <f t="shared" si="48"/>
        <v>0</v>
      </c>
    </row>
    <row r="430" spans="1:27" ht="15.75" hidden="1" thickBot="1">
      <c r="A430" s="83" t="str">
        <f t="shared" si="42"/>
        <v/>
      </c>
      <c r="B430" s="83" t="str">
        <f t="shared" si="43"/>
        <v/>
      </c>
      <c r="S430" s="83" t="str">
        <f t="shared" si="44"/>
        <v/>
      </c>
      <c r="T430" s="83" t="str">
        <f t="shared" si="45"/>
        <v/>
      </c>
      <c r="Y430" s="60">
        <f t="shared" si="46"/>
        <v>0</v>
      </c>
      <c r="Z430" s="49">
        <f t="shared" si="47"/>
        <v>0</v>
      </c>
      <c r="AA430" s="60">
        <f t="shared" si="48"/>
        <v>0</v>
      </c>
    </row>
    <row r="431" spans="1:27" ht="15.75" hidden="1" thickBot="1">
      <c r="A431" s="83" t="str">
        <f t="shared" si="42"/>
        <v/>
      </c>
      <c r="B431" s="83" t="str">
        <f t="shared" si="43"/>
        <v/>
      </c>
      <c r="S431" s="83" t="str">
        <f t="shared" si="44"/>
        <v/>
      </c>
      <c r="T431" s="83" t="str">
        <f t="shared" si="45"/>
        <v/>
      </c>
      <c r="Y431" s="60">
        <f t="shared" si="46"/>
        <v>0</v>
      </c>
      <c r="Z431" s="49">
        <f t="shared" si="47"/>
        <v>0</v>
      </c>
      <c r="AA431" s="60">
        <f t="shared" si="48"/>
        <v>0</v>
      </c>
    </row>
    <row r="432" spans="1:27" ht="15.75" hidden="1" thickBot="1">
      <c r="A432" s="83" t="str">
        <f t="shared" si="42"/>
        <v/>
      </c>
      <c r="B432" s="83" t="str">
        <f t="shared" si="43"/>
        <v/>
      </c>
      <c r="S432" s="83" t="str">
        <f t="shared" si="44"/>
        <v/>
      </c>
      <c r="T432" s="83" t="str">
        <f t="shared" si="45"/>
        <v/>
      </c>
      <c r="Y432" s="60">
        <f t="shared" si="46"/>
        <v>0</v>
      </c>
      <c r="Z432" s="49">
        <f t="shared" si="47"/>
        <v>0</v>
      </c>
      <c r="AA432" s="60">
        <f t="shared" si="48"/>
        <v>0</v>
      </c>
    </row>
    <row r="433" spans="1:27" ht="15.75" hidden="1" thickBot="1">
      <c r="A433" s="83" t="str">
        <f t="shared" si="42"/>
        <v/>
      </c>
      <c r="B433" s="83" t="str">
        <f t="shared" si="43"/>
        <v/>
      </c>
      <c r="S433" s="83" t="str">
        <f t="shared" si="44"/>
        <v/>
      </c>
      <c r="T433" s="83" t="str">
        <f t="shared" si="45"/>
        <v/>
      </c>
      <c r="Y433" s="60">
        <f t="shared" si="46"/>
        <v>0</v>
      </c>
      <c r="Z433" s="49">
        <f t="shared" si="47"/>
        <v>0</v>
      </c>
      <c r="AA433" s="60">
        <f t="shared" si="48"/>
        <v>0</v>
      </c>
    </row>
    <row r="434" spans="1:27" ht="15.75" hidden="1" thickBot="1">
      <c r="A434" s="83" t="str">
        <f t="shared" si="42"/>
        <v/>
      </c>
      <c r="B434" s="83" t="str">
        <f t="shared" si="43"/>
        <v/>
      </c>
      <c r="S434" s="83" t="str">
        <f t="shared" si="44"/>
        <v/>
      </c>
      <c r="T434" s="83" t="str">
        <f t="shared" si="45"/>
        <v/>
      </c>
      <c r="Y434" s="60">
        <f t="shared" si="46"/>
        <v>0</v>
      </c>
      <c r="Z434" s="49">
        <f t="shared" si="47"/>
        <v>0</v>
      </c>
      <c r="AA434" s="60">
        <f t="shared" si="48"/>
        <v>0</v>
      </c>
    </row>
    <row r="435" spans="1:27" ht="15.75" hidden="1" thickBot="1">
      <c r="A435" s="83" t="str">
        <f t="shared" si="42"/>
        <v/>
      </c>
      <c r="B435" s="83" t="str">
        <f t="shared" si="43"/>
        <v/>
      </c>
      <c r="S435" s="83" t="str">
        <f t="shared" si="44"/>
        <v/>
      </c>
      <c r="T435" s="83" t="str">
        <f t="shared" si="45"/>
        <v/>
      </c>
      <c r="Y435" s="60">
        <f t="shared" si="46"/>
        <v>0</v>
      </c>
      <c r="Z435" s="49">
        <f t="shared" si="47"/>
        <v>0</v>
      </c>
      <c r="AA435" s="60">
        <f t="shared" si="48"/>
        <v>0</v>
      </c>
    </row>
    <row r="436" spans="1:27" ht="15.75" hidden="1" thickBot="1">
      <c r="A436" s="83" t="str">
        <f t="shared" si="42"/>
        <v/>
      </c>
      <c r="B436" s="83" t="str">
        <f t="shared" si="43"/>
        <v/>
      </c>
      <c r="S436" s="83" t="str">
        <f t="shared" si="44"/>
        <v/>
      </c>
      <c r="T436" s="83" t="str">
        <f t="shared" si="45"/>
        <v/>
      </c>
      <c r="Y436" s="60">
        <f t="shared" si="46"/>
        <v>0</v>
      </c>
      <c r="Z436" s="49">
        <f t="shared" si="47"/>
        <v>0</v>
      </c>
      <c r="AA436" s="60">
        <f t="shared" si="48"/>
        <v>0</v>
      </c>
    </row>
    <row r="437" spans="1:27" ht="15.75" hidden="1" thickBot="1">
      <c r="A437" s="83" t="str">
        <f t="shared" si="42"/>
        <v/>
      </c>
      <c r="B437" s="83" t="str">
        <f t="shared" si="43"/>
        <v/>
      </c>
      <c r="S437" s="83" t="str">
        <f t="shared" si="44"/>
        <v/>
      </c>
      <c r="T437" s="83" t="str">
        <f t="shared" si="45"/>
        <v/>
      </c>
      <c r="Y437" s="60">
        <f t="shared" si="46"/>
        <v>0</v>
      </c>
      <c r="Z437" s="49">
        <f t="shared" si="47"/>
        <v>0</v>
      </c>
      <c r="AA437" s="60">
        <f t="shared" si="48"/>
        <v>0</v>
      </c>
    </row>
    <row r="438" spans="1:27" ht="15.75" hidden="1" thickBot="1">
      <c r="A438" s="83" t="str">
        <f t="shared" si="42"/>
        <v/>
      </c>
      <c r="B438" s="83" t="str">
        <f t="shared" si="43"/>
        <v/>
      </c>
      <c r="S438" s="83" t="str">
        <f t="shared" si="44"/>
        <v/>
      </c>
      <c r="T438" s="83" t="str">
        <f t="shared" si="45"/>
        <v/>
      </c>
      <c r="Y438" s="60">
        <f t="shared" si="46"/>
        <v>0</v>
      </c>
      <c r="Z438" s="49">
        <f t="shared" si="47"/>
        <v>0</v>
      </c>
      <c r="AA438" s="60">
        <f t="shared" si="48"/>
        <v>0</v>
      </c>
    </row>
    <row r="439" spans="1:27" ht="15.75" hidden="1" thickBot="1">
      <c r="A439" s="83" t="str">
        <f t="shared" si="42"/>
        <v/>
      </c>
      <c r="B439" s="83" t="str">
        <f t="shared" si="43"/>
        <v/>
      </c>
      <c r="S439" s="83" t="str">
        <f t="shared" si="44"/>
        <v/>
      </c>
      <c r="T439" s="83" t="str">
        <f t="shared" si="45"/>
        <v/>
      </c>
      <c r="Y439" s="60">
        <f t="shared" si="46"/>
        <v>0</v>
      </c>
      <c r="Z439" s="49">
        <f t="shared" si="47"/>
        <v>0</v>
      </c>
      <c r="AA439" s="60">
        <f t="shared" si="48"/>
        <v>0</v>
      </c>
    </row>
    <row r="440" spans="1:27" ht="15.75" hidden="1" thickBot="1">
      <c r="A440" s="83" t="str">
        <f t="shared" si="42"/>
        <v/>
      </c>
      <c r="B440" s="83" t="str">
        <f t="shared" si="43"/>
        <v/>
      </c>
      <c r="S440" s="83" t="str">
        <f t="shared" si="44"/>
        <v/>
      </c>
      <c r="T440" s="83" t="str">
        <f t="shared" si="45"/>
        <v/>
      </c>
      <c r="Y440" s="60">
        <f t="shared" si="46"/>
        <v>0</v>
      </c>
      <c r="Z440" s="49">
        <f t="shared" si="47"/>
        <v>0</v>
      </c>
      <c r="AA440" s="60">
        <f t="shared" si="48"/>
        <v>0</v>
      </c>
    </row>
    <row r="441" spans="1:27" ht="15.75" hidden="1" thickBot="1">
      <c r="A441" s="83" t="str">
        <f t="shared" si="42"/>
        <v/>
      </c>
      <c r="B441" s="83" t="str">
        <f t="shared" si="43"/>
        <v/>
      </c>
      <c r="S441" s="83" t="str">
        <f t="shared" si="44"/>
        <v/>
      </c>
      <c r="T441" s="83" t="str">
        <f t="shared" si="45"/>
        <v/>
      </c>
      <c r="Y441" s="60">
        <f t="shared" si="46"/>
        <v>0</v>
      </c>
      <c r="Z441" s="49">
        <f t="shared" si="47"/>
        <v>0</v>
      </c>
      <c r="AA441" s="60">
        <f t="shared" si="48"/>
        <v>0</v>
      </c>
    </row>
    <row r="442" spans="1:27" ht="15.75" hidden="1" thickBot="1">
      <c r="A442" s="83" t="str">
        <f t="shared" si="42"/>
        <v/>
      </c>
      <c r="B442" s="83" t="str">
        <f t="shared" si="43"/>
        <v/>
      </c>
      <c r="S442" s="83" t="str">
        <f t="shared" si="44"/>
        <v/>
      </c>
      <c r="T442" s="83" t="str">
        <f t="shared" si="45"/>
        <v/>
      </c>
      <c r="Y442" s="60">
        <f t="shared" si="46"/>
        <v>0</v>
      </c>
      <c r="Z442" s="49">
        <f t="shared" si="47"/>
        <v>0</v>
      </c>
      <c r="AA442" s="60">
        <f t="shared" si="48"/>
        <v>0</v>
      </c>
    </row>
    <row r="443" spans="1:27" ht="15.75" hidden="1" thickBot="1">
      <c r="A443" s="83" t="str">
        <f t="shared" si="42"/>
        <v/>
      </c>
      <c r="B443" s="83" t="str">
        <f t="shared" si="43"/>
        <v/>
      </c>
      <c r="S443" s="83" t="str">
        <f t="shared" si="44"/>
        <v/>
      </c>
      <c r="T443" s="83" t="str">
        <f t="shared" si="45"/>
        <v/>
      </c>
      <c r="Y443" s="60">
        <f t="shared" si="46"/>
        <v>0</v>
      </c>
      <c r="Z443" s="49">
        <f t="shared" si="47"/>
        <v>0</v>
      </c>
      <c r="AA443" s="60">
        <f t="shared" si="48"/>
        <v>0</v>
      </c>
    </row>
    <row r="444" spans="1:27" ht="15.75" hidden="1" thickBot="1">
      <c r="A444" s="83" t="str">
        <f t="shared" si="42"/>
        <v/>
      </c>
      <c r="B444" s="83" t="str">
        <f t="shared" si="43"/>
        <v/>
      </c>
      <c r="S444" s="83" t="str">
        <f t="shared" si="44"/>
        <v/>
      </c>
      <c r="T444" s="83" t="str">
        <f t="shared" si="45"/>
        <v/>
      </c>
      <c r="Y444" s="60">
        <f t="shared" si="46"/>
        <v>0</v>
      </c>
      <c r="Z444" s="49">
        <f t="shared" si="47"/>
        <v>0</v>
      </c>
      <c r="AA444" s="60">
        <f t="shared" si="48"/>
        <v>0</v>
      </c>
    </row>
    <row r="445" spans="1:27" ht="15.75" hidden="1" thickBot="1">
      <c r="A445" s="83" t="str">
        <f t="shared" si="42"/>
        <v/>
      </c>
      <c r="B445" s="83" t="str">
        <f t="shared" si="43"/>
        <v/>
      </c>
      <c r="S445" s="83" t="str">
        <f t="shared" si="44"/>
        <v/>
      </c>
      <c r="T445" s="83" t="str">
        <f t="shared" si="45"/>
        <v/>
      </c>
      <c r="Y445" s="60">
        <f t="shared" si="46"/>
        <v>0</v>
      </c>
      <c r="Z445" s="49">
        <f t="shared" si="47"/>
        <v>0</v>
      </c>
      <c r="AA445" s="60">
        <f t="shared" si="48"/>
        <v>0</v>
      </c>
    </row>
    <row r="446" spans="1:27" ht="15.75" hidden="1" thickBot="1">
      <c r="A446" s="83" t="str">
        <f t="shared" si="42"/>
        <v/>
      </c>
      <c r="B446" s="83" t="str">
        <f t="shared" si="43"/>
        <v/>
      </c>
      <c r="S446" s="83" t="str">
        <f t="shared" si="44"/>
        <v/>
      </c>
      <c r="T446" s="83" t="str">
        <f t="shared" si="45"/>
        <v/>
      </c>
      <c r="Y446" s="60">
        <f t="shared" si="46"/>
        <v>0</v>
      </c>
      <c r="Z446" s="49">
        <f t="shared" si="47"/>
        <v>0</v>
      </c>
      <c r="AA446" s="60">
        <f t="shared" si="48"/>
        <v>0</v>
      </c>
    </row>
    <row r="447" spans="1:27" ht="15.75" hidden="1" thickBot="1">
      <c r="A447" s="83" t="str">
        <f t="shared" si="42"/>
        <v/>
      </c>
      <c r="B447" s="83" t="str">
        <f t="shared" si="43"/>
        <v/>
      </c>
      <c r="S447" s="83" t="str">
        <f t="shared" si="44"/>
        <v/>
      </c>
      <c r="T447" s="83" t="str">
        <f t="shared" si="45"/>
        <v/>
      </c>
      <c r="Y447" s="60">
        <f t="shared" si="46"/>
        <v>0</v>
      </c>
      <c r="Z447" s="49">
        <f t="shared" si="47"/>
        <v>0</v>
      </c>
      <c r="AA447" s="60">
        <f t="shared" si="48"/>
        <v>0</v>
      </c>
    </row>
    <row r="448" spans="1:27" ht="15.75" hidden="1" thickBot="1">
      <c r="A448" s="83" t="str">
        <f t="shared" si="42"/>
        <v/>
      </c>
      <c r="B448" s="83" t="str">
        <f t="shared" si="43"/>
        <v/>
      </c>
      <c r="S448" s="83" t="str">
        <f t="shared" si="44"/>
        <v/>
      </c>
      <c r="T448" s="83" t="str">
        <f t="shared" si="45"/>
        <v/>
      </c>
      <c r="Y448" s="60">
        <f t="shared" si="46"/>
        <v>0</v>
      </c>
      <c r="Z448" s="49">
        <f t="shared" si="47"/>
        <v>0</v>
      </c>
      <c r="AA448" s="60">
        <f t="shared" si="48"/>
        <v>0</v>
      </c>
    </row>
    <row r="449" spans="1:27" ht="15.75" hidden="1" thickBot="1">
      <c r="A449" s="83" t="str">
        <f t="shared" si="42"/>
        <v/>
      </c>
      <c r="B449" s="83" t="str">
        <f t="shared" si="43"/>
        <v/>
      </c>
      <c r="S449" s="83" t="str">
        <f t="shared" si="44"/>
        <v/>
      </c>
      <c r="T449" s="83" t="str">
        <f t="shared" si="45"/>
        <v/>
      </c>
      <c r="Y449" s="60">
        <f t="shared" si="46"/>
        <v>0</v>
      </c>
      <c r="Z449" s="49">
        <f t="shared" si="47"/>
        <v>0</v>
      </c>
      <c r="AA449" s="60">
        <f t="shared" si="48"/>
        <v>0</v>
      </c>
    </row>
    <row r="450" spans="1:27" ht="15.75" hidden="1" thickBot="1">
      <c r="A450" s="83" t="str">
        <f t="shared" si="42"/>
        <v/>
      </c>
      <c r="B450" s="83" t="str">
        <f t="shared" si="43"/>
        <v/>
      </c>
      <c r="S450" s="83" t="str">
        <f t="shared" si="44"/>
        <v/>
      </c>
      <c r="T450" s="83" t="str">
        <f t="shared" si="45"/>
        <v/>
      </c>
      <c r="Y450" s="60">
        <f t="shared" si="46"/>
        <v>0</v>
      </c>
      <c r="Z450" s="49">
        <f t="shared" si="47"/>
        <v>0</v>
      </c>
      <c r="AA450" s="60">
        <f t="shared" si="48"/>
        <v>0</v>
      </c>
    </row>
    <row r="451" spans="1:27" ht="15.75" hidden="1" thickBot="1">
      <c r="A451" s="83" t="str">
        <f t="shared" ref="A451:A514" si="49">IF(G451&amp;Q451&lt;&gt;"",S451&amp;Q451,"")</f>
        <v/>
      </c>
      <c r="B451" s="83" t="str">
        <f t="shared" ref="B451:B514" si="50">IF(C451&lt;&gt;"",LEFT(C451,9),"")</f>
        <v/>
      </c>
      <c r="S451" s="83" t="str">
        <f t="shared" ref="S451:S514" si="51">IF(G451&lt;&gt;"",IF(StyleSpaceSplit,IFERROR(IF(FIND(" ",G451)&gt;=1,MID(G451,1,FIND(" ",G451)-1),G451),G451),G451),"")</f>
        <v/>
      </c>
      <c r="T451" s="83" t="str">
        <f t="shared" ref="T451:T514" si="52">IF(A451&lt;&gt;"",IFERROR(IF(FIND(" ",G451)&gt;=1,MID(G451,FIND(" ",G451)+1,LEN(G451)),""),G451),"")</f>
        <v/>
      </c>
      <c r="Y451" s="60">
        <f t="shared" ref="Y451:Y514" si="53">IFERROR(VALUE(MID($C451,1,2)),0)</f>
        <v>0</v>
      </c>
      <c r="Z451" s="49">
        <f t="shared" ref="Z451:Z514" si="54">IFERROR(VALUE(MID($C451,4,3)),0)</f>
        <v>0</v>
      </c>
      <c r="AA451" s="60">
        <f t="shared" ref="AA451:AA514" si="55">VALUE(RIGHT("00"&amp;Y451,2)&amp;RIGHT("000"&amp;Z451,3))</f>
        <v>0</v>
      </c>
    </row>
    <row r="452" spans="1:27" ht="15.75" hidden="1" thickBot="1">
      <c r="A452" s="83" t="str">
        <f t="shared" si="49"/>
        <v/>
      </c>
      <c r="B452" s="83" t="str">
        <f t="shared" si="50"/>
        <v/>
      </c>
      <c r="S452" s="83" t="str">
        <f t="shared" si="51"/>
        <v/>
      </c>
      <c r="T452" s="83" t="str">
        <f t="shared" si="52"/>
        <v/>
      </c>
      <c r="Y452" s="60">
        <f t="shared" si="53"/>
        <v>0</v>
      </c>
      <c r="Z452" s="49">
        <f t="shared" si="54"/>
        <v>0</v>
      </c>
      <c r="AA452" s="60">
        <f t="shared" si="55"/>
        <v>0</v>
      </c>
    </row>
    <row r="453" spans="1:27" ht="15.75" hidden="1" thickBot="1">
      <c r="A453" s="83" t="str">
        <f t="shared" si="49"/>
        <v/>
      </c>
      <c r="B453" s="83" t="str">
        <f t="shared" si="50"/>
        <v/>
      </c>
      <c r="S453" s="83" t="str">
        <f t="shared" si="51"/>
        <v/>
      </c>
      <c r="T453" s="83" t="str">
        <f t="shared" si="52"/>
        <v/>
      </c>
      <c r="Y453" s="60">
        <f t="shared" si="53"/>
        <v>0</v>
      </c>
      <c r="Z453" s="49">
        <f t="shared" si="54"/>
        <v>0</v>
      </c>
      <c r="AA453" s="60">
        <f t="shared" si="55"/>
        <v>0</v>
      </c>
    </row>
    <row r="454" spans="1:27" ht="15.75" hidden="1" thickBot="1">
      <c r="A454" s="83" t="str">
        <f t="shared" si="49"/>
        <v/>
      </c>
      <c r="B454" s="83" t="str">
        <f t="shared" si="50"/>
        <v/>
      </c>
      <c r="S454" s="83" t="str">
        <f t="shared" si="51"/>
        <v/>
      </c>
      <c r="T454" s="83" t="str">
        <f t="shared" si="52"/>
        <v/>
      </c>
      <c r="Y454" s="60">
        <f t="shared" si="53"/>
        <v>0</v>
      </c>
      <c r="Z454" s="49">
        <f t="shared" si="54"/>
        <v>0</v>
      </c>
      <c r="AA454" s="60">
        <f t="shared" si="55"/>
        <v>0</v>
      </c>
    </row>
    <row r="455" spans="1:27" ht="15.75" hidden="1" thickBot="1">
      <c r="A455" s="83" t="str">
        <f t="shared" si="49"/>
        <v/>
      </c>
      <c r="B455" s="83" t="str">
        <f t="shared" si="50"/>
        <v/>
      </c>
      <c r="S455" s="83" t="str">
        <f t="shared" si="51"/>
        <v/>
      </c>
      <c r="T455" s="83" t="str">
        <f t="shared" si="52"/>
        <v/>
      </c>
      <c r="Y455" s="60">
        <f t="shared" si="53"/>
        <v>0</v>
      </c>
      <c r="Z455" s="49">
        <f t="shared" si="54"/>
        <v>0</v>
      </c>
      <c r="AA455" s="60">
        <f t="shared" si="55"/>
        <v>0</v>
      </c>
    </row>
    <row r="456" spans="1:27" ht="15.75" hidden="1" thickBot="1">
      <c r="A456" s="83" t="str">
        <f t="shared" si="49"/>
        <v/>
      </c>
      <c r="B456" s="83" t="str">
        <f t="shared" si="50"/>
        <v/>
      </c>
      <c r="S456" s="83" t="str">
        <f t="shared" si="51"/>
        <v/>
      </c>
      <c r="T456" s="83" t="str">
        <f t="shared" si="52"/>
        <v/>
      </c>
      <c r="Y456" s="60">
        <f t="shared" si="53"/>
        <v>0</v>
      </c>
      <c r="Z456" s="49">
        <f t="shared" si="54"/>
        <v>0</v>
      </c>
      <c r="AA456" s="60">
        <f t="shared" si="55"/>
        <v>0</v>
      </c>
    </row>
    <row r="457" spans="1:27" ht="15.75" hidden="1" thickBot="1">
      <c r="A457" s="83" t="str">
        <f t="shared" si="49"/>
        <v/>
      </c>
      <c r="B457" s="83" t="str">
        <f t="shared" si="50"/>
        <v/>
      </c>
      <c r="S457" s="83" t="str">
        <f t="shared" si="51"/>
        <v/>
      </c>
      <c r="T457" s="83" t="str">
        <f t="shared" si="52"/>
        <v/>
      </c>
      <c r="Y457" s="60">
        <f t="shared" si="53"/>
        <v>0</v>
      </c>
      <c r="Z457" s="49">
        <f t="shared" si="54"/>
        <v>0</v>
      </c>
      <c r="AA457" s="60">
        <f t="shared" si="55"/>
        <v>0</v>
      </c>
    </row>
    <row r="458" spans="1:27" ht="15.75" hidden="1" thickBot="1">
      <c r="A458" s="83" t="str">
        <f t="shared" si="49"/>
        <v/>
      </c>
      <c r="B458" s="83" t="str">
        <f t="shared" si="50"/>
        <v/>
      </c>
      <c r="S458" s="83" t="str">
        <f t="shared" si="51"/>
        <v/>
      </c>
      <c r="T458" s="83" t="str">
        <f t="shared" si="52"/>
        <v/>
      </c>
      <c r="Y458" s="60">
        <f t="shared" si="53"/>
        <v>0</v>
      </c>
      <c r="Z458" s="49">
        <f t="shared" si="54"/>
        <v>0</v>
      </c>
      <c r="AA458" s="60">
        <f t="shared" si="55"/>
        <v>0</v>
      </c>
    </row>
    <row r="459" spans="1:27" ht="15.75" hidden="1" thickBot="1">
      <c r="A459" s="83" t="str">
        <f t="shared" si="49"/>
        <v/>
      </c>
      <c r="B459" s="83" t="str">
        <f t="shared" si="50"/>
        <v/>
      </c>
      <c r="S459" s="83" t="str">
        <f t="shared" si="51"/>
        <v/>
      </c>
      <c r="T459" s="83" t="str">
        <f t="shared" si="52"/>
        <v/>
      </c>
      <c r="Y459" s="60">
        <f t="shared" si="53"/>
        <v>0</v>
      </c>
      <c r="Z459" s="49">
        <f t="shared" si="54"/>
        <v>0</v>
      </c>
      <c r="AA459" s="60">
        <f t="shared" si="55"/>
        <v>0</v>
      </c>
    </row>
    <row r="460" spans="1:27" ht="15.75" hidden="1" thickBot="1">
      <c r="A460" s="83" t="str">
        <f t="shared" si="49"/>
        <v/>
      </c>
      <c r="B460" s="83" t="str">
        <f t="shared" si="50"/>
        <v/>
      </c>
      <c r="S460" s="83" t="str">
        <f t="shared" si="51"/>
        <v/>
      </c>
      <c r="T460" s="83" t="str">
        <f t="shared" si="52"/>
        <v/>
      </c>
      <c r="Y460" s="60">
        <f t="shared" si="53"/>
        <v>0</v>
      </c>
      <c r="Z460" s="49">
        <f t="shared" si="54"/>
        <v>0</v>
      </c>
      <c r="AA460" s="60">
        <f t="shared" si="55"/>
        <v>0</v>
      </c>
    </row>
    <row r="461" spans="1:27" ht="15.75" hidden="1" thickBot="1">
      <c r="A461" s="83" t="str">
        <f t="shared" si="49"/>
        <v/>
      </c>
      <c r="B461" s="83" t="str">
        <f t="shared" si="50"/>
        <v/>
      </c>
      <c r="S461" s="83" t="str">
        <f t="shared" si="51"/>
        <v/>
      </c>
      <c r="T461" s="83" t="str">
        <f t="shared" si="52"/>
        <v/>
      </c>
      <c r="Y461" s="60">
        <f t="shared" si="53"/>
        <v>0</v>
      </c>
      <c r="Z461" s="49">
        <f t="shared" si="54"/>
        <v>0</v>
      </c>
      <c r="AA461" s="60">
        <f t="shared" si="55"/>
        <v>0</v>
      </c>
    </row>
    <row r="462" spans="1:27" ht="15.75" hidden="1" thickBot="1">
      <c r="A462" s="83" t="str">
        <f t="shared" si="49"/>
        <v/>
      </c>
      <c r="B462" s="83" t="str">
        <f t="shared" si="50"/>
        <v/>
      </c>
      <c r="S462" s="83" t="str">
        <f t="shared" si="51"/>
        <v/>
      </c>
      <c r="T462" s="83" t="str">
        <f t="shared" si="52"/>
        <v/>
      </c>
      <c r="Y462" s="60">
        <f t="shared" si="53"/>
        <v>0</v>
      </c>
      <c r="Z462" s="49">
        <f t="shared" si="54"/>
        <v>0</v>
      </c>
      <c r="AA462" s="60">
        <f t="shared" si="55"/>
        <v>0</v>
      </c>
    </row>
    <row r="463" spans="1:27" ht="15.75" hidden="1" thickBot="1">
      <c r="A463" s="83" t="str">
        <f t="shared" si="49"/>
        <v/>
      </c>
      <c r="B463" s="83" t="str">
        <f t="shared" si="50"/>
        <v/>
      </c>
      <c r="S463" s="83" t="str">
        <f t="shared" si="51"/>
        <v/>
      </c>
      <c r="T463" s="83" t="str">
        <f t="shared" si="52"/>
        <v/>
      </c>
      <c r="Y463" s="60">
        <f t="shared" si="53"/>
        <v>0</v>
      </c>
      <c r="Z463" s="49">
        <f t="shared" si="54"/>
        <v>0</v>
      </c>
      <c r="AA463" s="60">
        <f t="shared" si="55"/>
        <v>0</v>
      </c>
    </row>
    <row r="464" spans="1:27" ht="15.75" hidden="1" thickBot="1">
      <c r="A464" s="83" t="str">
        <f t="shared" si="49"/>
        <v/>
      </c>
      <c r="B464" s="83" t="str">
        <f t="shared" si="50"/>
        <v/>
      </c>
      <c r="S464" s="83" t="str">
        <f t="shared" si="51"/>
        <v/>
      </c>
      <c r="T464" s="83" t="str">
        <f t="shared" si="52"/>
        <v/>
      </c>
      <c r="Y464" s="60">
        <f t="shared" si="53"/>
        <v>0</v>
      </c>
      <c r="Z464" s="49">
        <f t="shared" si="54"/>
        <v>0</v>
      </c>
      <c r="AA464" s="60">
        <f t="shared" si="55"/>
        <v>0</v>
      </c>
    </row>
    <row r="465" spans="1:27" ht="15.75" hidden="1" thickBot="1">
      <c r="A465" s="83" t="str">
        <f t="shared" si="49"/>
        <v/>
      </c>
      <c r="B465" s="83" t="str">
        <f t="shared" si="50"/>
        <v/>
      </c>
      <c r="S465" s="83" t="str">
        <f t="shared" si="51"/>
        <v/>
      </c>
      <c r="T465" s="83" t="str">
        <f t="shared" si="52"/>
        <v/>
      </c>
      <c r="Y465" s="60">
        <f t="shared" si="53"/>
        <v>0</v>
      </c>
      <c r="Z465" s="49">
        <f t="shared" si="54"/>
        <v>0</v>
      </c>
      <c r="AA465" s="60">
        <f t="shared" si="55"/>
        <v>0</v>
      </c>
    </row>
    <row r="466" spans="1:27" ht="15.75" hidden="1" thickBot="1">
      <c r="A466" s="83" t="str">
        <f t="shared" si="49"/>
        <v/>
      </c>
      <c r="B466" s="83" t="str">
        <f t="shared" si="50"/>
        <v/>
      </c>
      <c r="S466" s="83" t="str">
        <f t="shared" si="51"/>
        <v/>
      </c>
      <c r="T466" s="83" t="str">
        <f t="shared" si="52"/>
        <v/>
      </c>
      <c r="Y466" s="60">
        <f t="shared" si="53"/>
        <v>0</v>
      </c>
      <c r="Z466" s="49">
        <f t="shared" si="54"/>
        <v>0</v>
      </c>
      <c r="AA466" s="60">
        <f t="shared" si="55"/>
        <v>0</v>
      </c>
    </row>
    <row r="467" spans="1:27" ht="15.75" hidden="1" thickBot="1">
      <c r="A467" s="83" t="str">
        <f t="shared" si="49"/>
        <v/>
      </c>
      <c r="B467" s="83" t="str">
        <f t="shared" si="50"/>
        <v/>
      </c>
      <c r="S467" s="83" t="str">
        <f t="shared" si="51"/>
        <v/>
      </c>
      <c r="T467" s="83" t="str">
        <f t="shared" si="52"/>
        <v/>
      </c>
      <c r="Y467" s="60">
        <f t="shared" si="53"/>
        <v>0</v>
      </c>
      <c r="Z467" s="49">
        <f t="shared" si="54"/>
        <v>0</v>
      </c>
      <c r="AA467" s="60">
        <f t="shared" si="55"/>
        <v>0</v>
      </c>
    </row>
    <row r="468" spans="1:27" ht="15.75" hidden="1" thickBot="1">
      <c r="A468" s="83" t="str">
        <f t="shared" si="49"/>
        <v/>
      </c>
      <c r="B468" s="83" t="str">
        <f t="shared" si="50"/>
        <v/>
      </c>
      <c r="S468" s="83" t="str">
        <f t="shared" si="51"/>
        <v/>
      </c>
      <c r="T468" s="83" t="str">
        <f t="shared" si="52"/>
        <v/>
      </c>
      <c r="Y468" s="60">
        <f t="shared" si="53"/>
        <v>0</v>
      </c>
      <c r="Z468" s="49">
        <f t="shared" si="54"/>
        <v>0</v>
      </c>
      <c r="AA468" s="60">
        <f t="shared" si="55"/>
        <v>0</v>
      </c>
    </row>
    <row r="469" spans="1:27" ht="15.75" hidden="1" thickBot="1">
      <c r="A469" s="83" t="str">
        <f t="shared" si="49"/>
        <v/>
      </c>
      <c r="B469" s="83" t="str">
        <f t="shared" si="50"/>
        <v/>
      </c>
      <c r="S469" s="83" t="str">
        <f t="shared" si="51"/>
        <v/>
      </c>
      <c r="T469" s="83" t="str">
        <f t="shared" si="52"/>
        <v/>
      </c>
      <c r="Y469" s="60">
        <f t="shared" si="53"/>
        <v>0</v>
      </c>
      <c r="Z469" s="49">
        <f t="shared" si="54"/>
        <v>0</v>
      </c>
      <c r="AA469" s="60">
        <f t="shared" si="55"/>
        <v>0</v>
      </c>
    </row>
    <row r="470" spans="1:27" ht="15.75" hidden="1" thickBot="1">
      <c r="A470" s="83" t="str">
        <f t="shared" si="49"/>
        <v/>
      </c>
      <c r="B470" s="83" t="str">
        <f t="shared" si="50"/>
        <v/>
      </c>
      <c r="S470" s="83" t="str">
        <f t="shared" si="51"/>
        <v/>
      </c>
      <c r="T470" s="83" t="str">
        <f t="shared" si="52"/>
        <v/>
      </c>
      <c r="Y470" s="60">
        <f t="shared" si="53"/>
        <v>0</v>
      </c>
      <c r="Z470" s="49">
        <f t="shared" si="54"/>
        <v>0</v>
      </c>
      <c r="AA470" s="60">
        <f t="shared" si="55"/>
        <v>0</v>
      </c>
    </row>
    <row r="471" spans="1:27" ht="15.75" hidden="1" thickBot="1">
      <c r="A471" s="83" t="str">
        <f t="shared" si="49"/>
        <v/>
      </c>
      <c r="B471" s="83" t="str">
        <f t="shared" si="50"/>
        <v/>
      </c>
      <c r="S471" s="83" t="str">
        <f t="shared" si="51"/>
        <v/>
      </c>
      <c r="T471" s="83" t="str">
        <f t="shared" si="52"/>
        <v/>
      </c>
      <c r="Y471" s="60">
        <f t="shared" si="53"/>
        <v>0</v>
      </c>
      <c r="Z471" s="49">
        <f t="shared" si="54"/>
        <v>0</v>
      </c>
      <c r="AA471" s="60">
        <f t="shared" si="55"/>
        <v>0</v>
      </c>
    </row>
    <row r="472" spans="1:27" ht="15.75" hidden="1" thickBot="1">
      <c r="A472" s="83" t="str">
        <f t="shared" si="49"/>
        <v/>
      </c>
      <c r="B472" s="83" t="str">
        <f t="shared" si="50"/>
        <v/>
      </c>
      <c r="S472" s="83" t="str">
        <f t="shared" si="51"/>
        <v/>
      </c>
      <c r="T472" s="83" t="str">
        <f t="shared" si="52"/>
        <v/>
      </c>
      <c r="Y472" s="60">
        <f t="shared" si="53"/>
        <v>0</v>
      </c>
      <c r="Z472" s="49">
        <f t="shared" si="54"/>
        <v>0</v>
      </c>
      <c r="AA472" s="60">
        <f t="shared" si="55"/>
        <v>0</v>
      </c>
    </row>
    <row r="473" spans="1:27" ht="15.75" hidden="1" thickBot="1">
      <c r="A473" s="83" t="str">
        <f t="shared" si="49"/>
        <v/>
      </c>
      <c r="B473" s="83" t="str">
        <f t="shared" si="50"/>
        <v/>
      </c>
      <c r="S473" s="83" t="str">
        <f t="shared" si="51"/>
        <v/>
      </c>
      <c r="T473" s="83" t="str">
        <f t="shared" si="52"/>
        <v/>
      </c>
      <c r="Y473" s="60">
        <f t="shared" si="53"/>
        <v>0</v>
      </c>
      <c r="Z473" s="49">
        <f t="shared" si="54"/>
        <v>0</v>
      </c>
      <c r="AA473" s="60">
        <f t="shared" si="55"/>
        <v>0</v>
      </c>
    </row>
    <row r="474" spans="1:27" ht="15.75" hidden="1" thickBot="1">
      <c r="A474" s="83" t="str">
        <f t="shared" si="49"/>
        <v/>
      </c>
      <c r="B474" s="83" t="str">
        <f t="shared" si="50"/>
        <v/>
      </c>
      <c r="S474" s="83" t="str">
        <f t="shared" si="51"/>
        <v/>
      </c>
      <c r="T474" s="83" t="str">
        <f t="shared" si="52"/>
        <v/>
      </c>
      <c r="Y474" s="60">
        <f t="shared" si="53"/>
        <v>0</v>
      </c>
      <c r="Z474" s="49">
        <f t="shared" si="54"/>
        <v>0</v>
      </c>
      <c r="AA474" s="60">
        <f t="shared" si="55"/>
        <v>0</v>
      </c>
    </row>
    <row r="475" spans="1:27" ht="15.75" hidden="1" thickBot="1">
      <c r="A475" s="83" t="str">
        <f t="shared" si="49"/>
        <v/>
      </c>
      <c r="B475" s="83" t="str">
        <f t="shared" si="50"/>
        <v/>
      </c>
      <c r="S475" s="83" t="str">
        <f t="shared" si="51"/>
        <v/>
      </c>
      <c r="T475" s="83" t="str">
        <f t="shared" si="52"/>
        <v/>
      </c>
      <c r="Y475" s="60">
        <f t="shared" si="53"/>
        <v>0</v>
      </c>
      <c r="Z475" s="49">
        <f t="shared" si="54"/>
        <v>0</v>
      </c>
      <c r="AA475" s="60">
        <f t="shared" si="55"/>
        <v>0</v>
      </c>
    </row>
    <row r="476" spans="1:27" ht="15.75" hidden="1" thickBot="1">
      <c r="A476" s="83" t="str">
        <f t="shared" si="49"/>
        <v/>
      </c>
      <c r="B476" s="83" t="str">
        <f t="shared" si="50"/>
        <v/>
      </c>
      <c r="S476" s="83" t="str">
        <f t="shared" si="51"/>
        <v/>
      </c>
      <c r="T476" s="83" t="str">
        <f t="shared" si="52"/>
        <v/>
      </c>
      <c r="Y476" s="60">
        <f t="shared" si="53"/>
        <v>0</v>
      </c>
      <c r="Z476" s="49">
        <f t="shared" si="54"/>
        <v>0</v>
      </c>
      <c r="AA476" s="60">
        <f t="shared" si="55"/>
        <v>0</v>
      </c>
    </row>
    <row r="477" spans="1:27" ht="15.75" hidden="1" thickBot="1">
      <c r="A477" s="83" t="str">
        <f t="shared" si="49"/>
        <v/>
      </c>
      <c r="B477" s="83" t="str">
        <f t="shared" si="50"/>
        <v/>
      </c>
      <c r="S477" s="83" t="str">
        <f t="shared" si="51"/>
        <v/>
      </c>
      <c r="T477" s="83" t="str">
        <f t="shared" si="52"/>
        <v/>
      </c>
      <c r="Y477" s="60">
        <f t="shared" si="53"/>
        <v>0</v>
      </c>
      <c r="Z477" s="49">
        <f t="shared" si="54"/>
        <v>0</v>
      </c>
      <c r="AA477" s="60">
        <f t="shared" si="55"/>
        <v>0</v>
      </c>
    </row>
    <row r="478" spans="1:27" ht="15.75" hidden="1" thickBot="1">
      <c r="A478" s="83" t="str">
        <f t="shared" si="49"/>
        <v/>
      </c>
      <c r="B478" s="83" t="str">
        <f t="shared" si="50"/>
        <v/>
      </c>
      <c r="S478" s="83" t="str">
        <f t="shared" si="51"/>
        <v/>
      </c>
      <c r="T478" s="83" t="str">
        <f t="shared" si="52"/>
        <v/>
      </c>
      <c r="Y478" s="60">
        <f t="shared" si="53"/>
        <v>0</v>
      </c>
      <c r="Z478" s="49">
        <f t="shared" si="54"/>
        <v>0</v>
      </c>
      <c r="AA478" s="60">
        <f t="shared" si="55"/>
        <v>0</v>
      </c>
    </row>
    <row r="479" spans="1:27" ht="15.75" hidden="1" thickBot="1">
      <c r="A479" s="83" t="str">
        <f t="shared" si="49"/>
        <v/>
      </c>
      <c r="B479" s="83" t="str">
        <f t="shared" si="50"/>
        <v/>
      </c>
      <c r="S479" s="83" t="str">
        <f t="shared" si="51"/>
        <v/>
      </c>
      <c r="T479" s="83" t="str">
        <f t="shared" si="52"/>
        <v/>
      </c>
      <c r="Y479" s="60">
        <f t="shared" si="53"/>
        <v>0</v>
      </c>
      <c r="Z479" s="49">
        <f t="shared" si="54"/>
        <v>0</v>
      </c>
      <c r="AA479" s="60">
        <f t="shared" si="55"/>
        <v>0</v>
      </c>
    </row>
    <row r="480" spans="1:27" ht="15.75" hidden="1" thickBot="1">
      <c r="A480" s="83" t="str">
        <f t="shared" si="49"/>
        <v/>
      </c>
      <c r="B480" s="83" t="str">
        <f t="shared" si="50"/>
        <v/>
      </c>
      <c r="S480" s="83" t="str">
        <f t="shared" si="51"/>
        <v/>
      </c>
      <c r="T480" s="83" t="str">
        <f t="shared" si="52"/>
        <v/>
      </c>
      <c r="Y480" s="60">
        <f t="shared" si="53"/>
        <v>0</v>
      </c>
      <c r="Z480" s="49">
        <f t="shared" si="54"/>
        <v>0</v>
      </c>
      <c r="AA480" s="60">
        <f t="shared" si="55"/>
        <v>0</v>
      </c>
    </row>
    <row r="481" spans="1:27" ht="15.75" hidden="1" thickBot="1">
      <c r="A481" s="83" t="str">
        <f t="shared" si="49"/>
        <v/>
      </c>
      <c r="B481" s="83" t="str">
        <f t="shared" si="50"/>
        <v/>
      </c>
      <c r="S481" s="83" t="str">
        <f t="shared" si="51"/>
        <v/>
      </c>
      <c r="T481" s="83" t="str">
        <f t="shared" si="52"/>
        <v/>
      </c>
      <c r="Y481" s="60">
        <f t="shared" si="53"/>
        <v>0</v>
      </c>
      <c r="Z481" s="49">
        <f t="shared" si="54"/>
        <v>0</v>
      </c>
      <c r="AA481" s="60">
        <f t="shared" si="55"/>
        <v>0</v>
      </c>
    </row>
    <row r="482" spans="1:27" ht="15.75" hidden="1" thickBot="1">
      <c r="A482" s="83" t="str">
        <f t="shared" si="49"/>
        <v/>
      </c>
      <c r="B482" s="83" t="str">
        <f t="shared" si="50"/>
        <v/>
      </c>
      <c r="S482" s="83" t="str">
        <f t="shared" si="51"/>
        <v/>
      </c>
      <c r="T482" s="83" t="str">
        <f t="shared" si="52"/>
        <v/>
      </c>
      <c r="Y482" s="60">
        <f t="shared" si="53"/>
        <v>0</v>
      </c>
      <c r="Z482" s="49">
        <f t="shared" si="54"/>
        <v>0</v>
      </c>
      <c r="AA482" s="60">
        <f t="shared" si="55"/>
        <v>0</v>
      </c>
    </row>
    <row r="483" spans="1:27" ht="15.75" hidden="1" thickBot="1">
      <c r="A483" s="83" t="str">
        <f t="shared" si="49"/>
        <v/>
      </c>
      <c r="B483" s="83" t="str">
        <f t="shared" si="50"/>
        <v/>
      </c>
      <c r="S483" s="83" t="str">
        <f t="shared" si="51"/>
        <v/>
      </c>
      <c r="T483" s="83" t="str">
        <f t="shared" si="52"/>
        <v/>
      </c>
      <c r="Y483" s="60">
        <f t="shared" si="53"/>
        <v>0</v>
      </c>
      <c r="Z483" s="49">
        <f t="shared" si="54"/>
        <v>0</v>
      </c>
      <c r="AA483" s="60">
        <f t="shared" si="55"/>
        <v>0</v>
      </c>
    </row>
    <row r="484" spans="1:27" ht="15.75" hidden="1" thickBot="1">
      <c r="A484" s="83" t="str">
        <f t="shared" si="49"/>
        <v/>
      </c>
      <c r="B484" s="83" t="str">
        <f t="shared" si="50"/>
        <v/>
      </c>
      <c r="S484" s="83" t="str">
        <f t="shared" si="51"/>
        <v/>
      </c>
      <c r="T484" s="83" t="str">
        <f t="shared" si="52"/>
        <v/>
      </c>
      <c r="Y484" s="60">
        <f t="shared" si="53"/>
        <v>0</v>
      </c>
      <c r="Z484" s="49">
        <f t="shared" si="54"/>
        <v>0</v>
      </c>
      <c r="AA484" s="60">
        <f t="shared" si="55"/>
        <v>0</v>
      </c>
    </row>
    <row r="485" spans="1:27" ht="15.75" hidden="1" thickBot="1">
      <c r="A485" s="83" t="str">
        <f t="shared" si="49"/>
        <v/>
      </c>
      <c r="B485" s="83" t="str">
        <f t="shared" si="50"/>
        <v/>
      </c>
      <c r="S485" s="83" t="str">
        <f t="shared" si="51"/>
        <v/>
      </c>
      <c r="T485" s="83" t="str">
        <f t="shared" si="52"/>
        <v/>
      </c>
      <c r="Y485" s="60">
        <f t="shared" si="53"/>
        <v>0</v>
      </c>
      <c r="Z485" s="49">
        <f t="shared" si="54"/>
        <v>0</v>
      </c>
      <c r="AA485" s="60">
        <f t="shared" si="55"/>
        <v>0</v>
      </c>
    </row>
    <row r="486" spans="1:27" ht="15.75" hidden="1" thickBot="1">
      <c r="A486" s="83" t="str">
        <f t="shared" si="49"/>
        <v/>
      </c>
      <c r="B486" s="83" t="str">
        <f t="shared" si="50"/>
        <v/>
      </c>
      <c r="S486" s="83" t="str">
        <f t="shared" si="51"/>
        <v/>
      </c>
      <c r="T486" s="83" t="str">
        <f t="shared" si="52"/>
        <v/>
      </c>
      <c r="Y486" s="60">
        <f t="shared" si="53"/>
        <v>0</v>
      </c>
      <c r="Z486" s="49">
        <f t="shared" si="54"/>
        <v>0</v>
      </c>
      <c r="AA486" s="60">
        <f t="shared" si="55"/>
        <v>0</v>
      </c>
    </row>
    <row r="487" spans="1:27" ht="15.75" hidden="1" thickBot="1">
      <c r="A487" s="83" t="str">
        <f t="shared" si="49"/>
        <v/>
      </c>
      <c r="B487" s="83" t="str">
        <f t="shared" si="50"/>
        <v/>
      </c>
      <c r="S487" s="83" t="str">
        <f t="shared" si="51"/>
        <v/>
      </c>
      <c r="T487" s="83" t="str">
        <f t="shared" si="52"/>
        <v/>
      </c>
      <c r="Y487" s="60">
        <f t="shared" si="53"/>
        <v>0</v>
      </c>
      <c r="Z487" s="49">
        <f t="shared" si="54"/>
        <v>0</v>
      </c>
      <c r="AA487" s="60">
        <f t="shared" si="55"/>
        <v>0</v>
      </c>
    </row>
    <row r="488" spans="1:27" ht="15.75" hidden="1" thickBot="1">
      <c r="A488" s="83" t="str">
        <f t="shared" si="49"/>
        <v/>
      </c>
      <c r="B488" s="83" t="str">
        <f t="shared" si="50"/>
        <v/>
      </c>
      <c r="S488" s="83" t="str">
        <f t="shared" si="51"/>
        <v/>
      </c>
      <c r="T488" s="83" t="str">
        <f t="shared" si="52"/>
        <v/>
      </c>
      <c r="Y488" s="60">
        <f t="shared" si="53"/>
        <v>0</v>
      </c>
      <c r="Z488" s="49">
        <f t="shared" si="54"/>
        <v>0</v>
      </c>
      <c r="AA488" s="60">
        <f t="shared" si="55"/>
        <v>0</v>
      </c>
    </row>
    <row r="489" spans="1:27" ht="15.75" hidden="1" thickBot="1">
      <c r="A489" s="83" t="str">
        <f t="shared" si="49"/>
        <v/>
      </c>
      <c r="B489" s="83" t="str">
        <f t="shared" si="50"/>
        <v/>
      </c>
      <c r="S489" s="83" t="str">
        <f t="shared" si="51"/>
        <v/>
      </c>
      <c r="T489" s="83" t="str">
        <f t="shared" si="52"/>
        <v/>
      </c>
      <c r="Y489" s="60">
        <f t="shared" si="53"/>
        <v>0</v>
      </c>
      <c r="Z489" s="49">
        <f t="shared" si="54"/>
        <v>0</v>
      </c>
      <c r="AA489" s="60">
        <f t="shared" si="55"/>
        <v>0</v>
      </c>
    </row>
    <row r="490" spans="1:27" ht="15.75" hidden="1" thickBot="1">
      <c r="A490" s="83" t="str">
        <f t="shared" si="49"/>
        <v/>
      </c>
      <c r="B490" s="83" t="str">
        <f t="shared" si="50"/>
        <v/>
      </c>
      <c r="S490" s="83" t="str">
        <f t="shared" si="51"/>
        <v/>
      </c>
      <c r="T490" s="83" t="str">
        <f t="shared" si="52"/>
        <v/>
      </c>
      <c r="Y490" s="60">
        <f t="shared" si="53"/>
        <v>0</v>
      </c>
      <c r="Z490" s="49">
        <f t="shared" si="54"/>
        <v>0</v>
      </c>
      <c r="AA490" s="60">
        <f t="shared" si="55"/>
        <v>0</v>
      </c>
    </row>
    <row r="491" spans="1:27" ht="15.75" hidden="1" thickBot="1">
      <c r="A491" s="83" t="str">
        <f t="shared" si="49"/>
        <v/>
      </c>
      <c r="B491" s="83" t="str">
        <f t="shared" si="50"/>
        <v/>
      </c>
      <c r="S491" s="83" t="str">
        <f t="shared" si="51"/>
        <v/>
      </c>
      <c r="T491" s="83" t="str">
        <f t="shared" si="52"/>
        <v/>
      </c>
      <c r="Y491" s="60">
        <f t="shared" si="53"/>
        <v>0</v>
      </c>
      <c r="Z491" s="49">
        <f t="shared" si="54"/>
        <v>0</v>
      </c>
      <c r="AA491" s="60">
        <f t="shared" si="55"/>
        <v>0</v>
      </c>
    </row>
    <row r="492" spans="1:27" ht="15.75" hidden="1" thickBot="1">
      <c r="A492" s="83" t="str">
        <f t="shared" si="49"/>
        <v/>
      </c>
      <c r="B492" s="83" t="str">
        <f t="shared" si="50"/>
        <v/>
      </c>
      <c r="S492" s="83" t="str">
        <f t="shared" si="51"/>
        <v/>
      </c>
      <c r="T492" s="83" t="str">
        <f t="shared" si="52"/>
        <v/>
      </c>
      <c r="Y492" s="60">
        <f t="shared" si="53"/>
        <v>0</v>
      </c>
      <c r="Z492" s="49">
        <f t="shared" si="54"/>
        <v>0</v>
      </c>
      <c r="AA492" s="60">
        <f t="shared" si="55"/>
        <v>0</v>
      </c>
    </row>
    <row r="493" spans="1:27" ht="15.75" hidden="1" thickBot="1">
      <c r="A493" s="83" t="str">
        <f t="shared" si="49"/>
        <v/>
      </c>
      <c r="B493" s="83" t="str">
        <f t="shared" si="50"/>
        <v/>
      </c>
      <c r="S493" s="83" t="str">
        <f t="shared" si="51"/>
        <v/>
      </c>
      <c r="T493" s="83" t="str">
        <f t="shared" si="52"/>
        <v/>
      </c>
      <c r="Y493" s="60">
        <f t="shared" si="53"/>
        <v>0</v>
      </c>
      <c r="Z493" s="49">
        <f t="shared" si="54"/>
        <v>0</v>
      </c>
      <c r="AA493" s="60">
        <f t="shared" si="55"/>
        <v>0</v>
      </c>
    </row>
    <row r="494" spans="1:27" ht="15.75" hidden="1" thickBot="1">
      <c r="A494" s="83" t="str">
        <f t="shared" si="49"/>
        <v/>
      </c>
      <c r="B494" s="83" t="str">
        <f t="shared" si="50"/>
        <v/>
      </c>
      <c r="S494" s="83" t="str">
        <f t="shared" si="51"/>
        <v/>
      </c>
      <c r="T494" s="83" t="str">
        <f t="shared" si="52"/>
        <v/>
      </c>
      <c r="Y494" s="60">
        <f t="shared" si="53"/>
        <v>0</v>
      </c>
      <c r="Z494" s="49">
        <f t="shared" si="54"/>
        <v>0</v>
      </c>
      <c r="AA494" s="60">
        <f t="shared" si="55"/>
        <v>0</v>
      </c>
    </row>
    <row r="495" spans="1:27" ht="15.75" hidden="1" thickBot="1">
      <c r="A495" s="83" t="str">
        <f t="shared" si="49"/>
        <v/>
      </c>
      <c r="B495" s="83" t="str">
        <f t="shared" si="50"/>
        <v/>
      </c>
      <c r="S495" s="83" t="str">
        <f t="shared" si="51"/>
        <v/>
      </c>
      <c r="T495" s="83" t="str">
        <f t="shared" si="52"/>
        <v/>
      </c>
      <c r="Y495" s="60">
        <f t="shared" si="53"/>
        <v>0</v>
      </c>
      <c r="Z495" s="49">
        <f t="shared" si="54"/>
        <v>0</v>
      </c>
      <c r="AA495" s="60">
        <f t="shared" si="55"/>
        <v>0</v>
      </c>
    </row>
    <row r="496" spans="1:27" ht="15.75" hidden="1" thickBot="1">
      <c r="A496" s="83" t="str">
        <f t="shared" si="49"/>
        <v/>
      </c>
      <c r="B496" s="83" t="str">
        <f t="shared" si="50"/>
        <v/>
      </c>
      <c r="S496" s="83" t="str">
        <f t="shared" si="51"/>
        <v/>
      </c>
      <c r="T496" s="83" t="str">
        <f t="shared" si="52"/>
        <v/>
      </c>
      <c r="Y496" s="60">
        <f t="shared" si="53"/>
        <v>0</v>
      </c>
      <c r="Z496" s="49">
        <f t="shared" si="54"/>
        <v>0</v>
      </c>
      <c r="AA496" s="60">
        <f t="shared" si="55"/>
        <v>0</v>
      </c>
    </row>
    <row r="497" spans="1:27" ht="15.75" hidden="1" thickBot="1">
      <c r="A497" s="83" t="str">
        <f t="shared" si="49"/>
        <v/>
      </c>
      <c r="B497" s="83" t="str">
        <f t="shared" si="50"/>
        <v/>
      </c>
      <c r="S497" s="83" t="str">
        <f t="shared" si="51"/>
        <v/>
      </c>
      <c r="T497" s="83" t="str">
        <f t="shared" si="52"/>
        <v/>
      </c>
      <c r="Y497" s="60">
        <f t="shared" si="53"/>
        <v>0</v>
      </c>
      <c r="Z497" s="49">
        <f t="shared" si="54"/>
        <v>0</v>
      </c>
      <c r="AA497" s="60">
        <f t="shared" si="55"/>
        <v>0</v>
      </c>
    </row>
    <row r="498" spans="1:27" ht="15.75" hidden="1" thickBot="1">
      <c r="A498" s="83" t="str">
        <f t="shared" si="49"/>
        <v/>
      </c>
      <c r="B498" s="83" t="str">
        <f t="shared" si="50"/>
        <v/>
      </c>
      <c r="S498" s="83" t="str">
        <f t="shared" si="51"/>
        <v/>
      </c>
      <c r="T498" s="83" t="str">
        <f t="shared" si="52"/>
        <v/>
      </c>
      <c r="Y498" s="60">
        <f t="shared" si="53"/>
        <v>0</v>
      </c>
      <c r="Z498" s="49">
        <f t="shared" si="54"/>
        <v>0</v>
      </c>
      <c r="AA498" s="60">
        <f t="shared" si="55"/>
        <v>0</v>
      </c>
    </row>
    <row r="499" spans="1:27" ht="15.75" hidden="1" thickBot="1">
      <c r="A499" s="83" t="str">
        <f t="shared" si="49"/>
        <v/>
      </c>
      <c r="B499" s="83" t="str">
        <f t="shared" si="50"/>
        <v/>
      </c>
      <c r="S499" s="83" t="str">
        <f t="shared" si="51"/>
        <v/>
      </c>
      <c r="T499" s="83" t="str">
        <f t="shared" si="52"/>
        <v/>
      </c>
      <c r="Y499" s="60">
        <f t="shared" si="53"/>
        <v>0</v>
      </c>
      <c r="Z499" s="49">
        <f t="shared" si="54"/>
        <v>0</v>
      </c>
      <c r="AA499" s="60">
        <f t="shared" si="55"/>
        <v>0</v>
      </c>
    </row>
    <row r="500" spans="1:27" ht="15.75" hidden="1" thickBot="1">
      <c r="A500" s="83" t="str">
        <f t="shared" si="49"/>
        <v/>
      </c>
      <c r="B500" s="83" t="str">
        <f t="shared" si="50"/>
        <v/>
      </c>
      <c r="S500" s="83" t="str">
        <f t="shared" si="51"/>
        <v/>
      </c>
      <c r="T500" s="83" t="str">
        <f t="shared" si="52"/>
        <v/>
      </c>
      <c r="Y500" s="60">
        <f t="shared" si="53"/>
        <v>0</v>
      </c>
      <c r="Z500" s="49">
        <f t="shared" si="54"/>
        <v>0</v>
      </c>
      <c r="AA500" s="60">
        <f t="shared" si="55"/>
        <v>0</v>
      </c>
    </row>
    <row r="501" spans="1:27" ht="15.75" hidden="1" thickBot="1">
      <c r="A501" s="83" t="str">
        <f t="shared" si="49"/>
        <v/>
      </c>
      <c r="B501" s="83" t="str">
        <f t="shared" si="50"/>
        <v/>
      </c>
      <c r="S501" s="83" t="str">
        <f t="shared" si="51"/>
        <v/>
      </c>
      <c r="T501" s="83" t="str">
        <f t="shared" si="52"/>
        <v/>
      </c>
      <c r="Y501" s="60">
        <f t="shared" si="53"/>
        <v>0</v>
      </c>
      <c r="Z501" s="49">
        <f t="shared" si="54"/>
        <v>0</v>
      </c>
      <c r="AA501" s="60">
        <f t="shared" si="55"/>
        <v>0</v>
      </c>
    </row>
    <row r="502" spans="1:27" ht="15.75" hidden="1" thickBot="1">
      <c r="A502" s="83" t="str">
        <f t="shared" si="49"/>
        <v/>
      </c>
      <c r="B502" s="83" t="str">
        <f t="shared" si="50"/>
        <v/>
      </c>
      <c r="S502" s="83" t="str">
        <f t="shared" si="51"/>
        <v/>
      </c>
      <c r="T502" s="83" t="str">
        <f t="shared" si="52"/>
        <v/>
      </c>
      <c r="Y502" s="60">
        <f t="shared" si="53"/>
        <v>0</v>
      </c>
      <c r="Z502" s="49">
        <f t="shared" si="54"/>
        <v>0</v>
      </c>
      <c r="AA502" s="60">
        <f t="shared" si="55"/>
        <v>0</v>
      </c>
    </row>
    <row r="503" spans="1:27" ht="15.75" hidden="1" thickBot="1">
      <c r="A503" s="83" t="str">
        <f t="shared" si="49"/>
        <v/>
      </c>
      <c r="B503" s="83" t="str">
        <f t="shared" si="50"/>
        <v/>
      </c>
      <c r="S503" s="83" t="str">
        <f t="shared" si="51"/>
        <v/>
      </c>
      <c r="T503" s="83" t="str">
        <f t="shared" si="52"/>
        <v/>
      </c>
      <c r="Y503" s="60">
        <f t="shared" si="53"/>
        <v>0</v>
      </c>
      <c r="Z503" s="49">
        <f t="shared" si="54"/>
        <v>0</v>
      </c>
      <c r="AA503" s="60">
        <f t="shared" si="55"/>
        <v>0</v>
      </c>
    </row>
    <row r="504" spans="1:27" ht="15.75" hidden="1" thickBot="1">
      <c r="A504" s="83" t="str">
        <f t="shared" si="49"/>
        <v/>
      </c>
      <c r="B504" s="83" t="str">
        <f t="shared" si="50"/>
        <v/>
      </c>
      <c r="S504" s="83" t="str">
        <f t="shared" si="51"/>
        <v/>
      </c>
      <c r="T504" s="83" t="str">
        <f t="shared" si="52"/>
        <v/>
      </c>
      <c r="Y504" s="60">
        <f t="shared" si="53"/>
        <v>0</v>
      </c>
      <c r="Z504" s="49">
        <f t="shared" si="54"/>
        <v>0</v>
      </c>
      <c r="AA504" s="60">
        <f t="shared" si="55"/>
        <v>0</v>
      </c>
    </row>
    <row r="505" spans="1:27" ht="15.75" hidden="1" thickBot="1">
      <c r="A505" s="83" t="str">
        <f t="shared" si="49"/>
        <v/>
      </c>
      <c r="B505" s="83" t="str">
        <f t="shared" si="50"/>
        <v/>
      </c>
      <c r="S505" s="83" t="str">
        <f t="shared" si="51"/>
        <v/>
      </c>
      <c r="T505" s="83" t="str">
        <f t="shared" si="52"/>
        <v/>
      </c>
      <c r="Y505" s="60">
        <f t="shared" si="53"/>
        <v>0</v>
      </c>
      <c r="Z505" s="49">
        <f t="shared" si="54"/>
        <v>0</v>
      </c>
      <c r="AA505" s="60">
        <f t="shared" si="55"/>
        <v>0</v>
      </c>
    </row>
    <row r="506" spans="1:27" ht="15.75" hidden="1" thickBot="1">
      <c r="A506" s="83" t="str">
        <f t="shared" si="49"/>
        <v/>
      </c>
      <c r="B506" s="83" t="str">
        <f t="shared" si="50"/>
        <v/>
      </c>
      <c r="S506" s="83" t="str">
        <f t="shared" si="51"/>
        <v/>
      </c>
      <c r="T506" s="83" t="str">
        <f t="shared" si="52"/>
        <v/>
      </c>
      <c r="Y506" s="60">
        <f t="shared" si="53"/>
        <v>0</v>
      </c>
      <c r="Z506" s="49">
        <f t="shared" si="54"/>
        <v>0</v>
      </c>
      <c r="AA506" s="60">
        <f t="shared" si="55"/>
        <v>0</v>
      </c>
    </row>
    <row r="507" spans="1:27" ht="15.75" hidden="1" thickBot="1">
      <c r="A507" s="83" t="str">
        <f t="shared" si="49"/>
        <v/>
      </c>
      <c r="B507" s="83" t="str">
        <f t="shared" si="50"/>
        <v/>
      </c>
      <c r="S507" s="83" t="str">
        <f t="shared" si="51"/>
        <v/>
      </c>
      <c r="T507" s="83" t="str">
        <f t="shared" si="52"/>
        <v/>
      </c>
      <c r="Y507" s="60">
        <f t="shared" si="53"/>
        <v>0</v>
      </c>
      <c r="Z507" s="49">
        <f t="shared" si="54"/>
        <v>0</v>
      </c>
      <c r="AA507" s="60">
        <f t="shared" si="55"/>
        <v>0</v>
      </c>
    </row>
    <row r="508" spans="1:27" ht="15.75" hidden="1" thickBot="1">
      <c r="A508" s="83" t="str">
        <f t="shared" si="49"/>
        <v/>
      </c>
      <c r="B508" s="83" t="str">
        <f t="shared" si="50"/>
        <v/>
      </c>
      <c r="S508" s="83" t="str">
        <f t="shared" si="51"/>
        <v/>
      </c>
      <c r="T508" s="83" t="str">
        <f t="shared" si="52"/>
        <v/>
      </c>
      <c r="Y508" s="60">
        <f t="shared" si="53"/>
        <v>0</v>
      </c>
      <c r="Z508" s="49">
        <f t="shared" si="54"/>
        <v>0</v>
      </c>
      <c r="AA508" s="60">
        <f t="shared" si="55"/>
        <v>0</v>
      </c>
    </row>
    <row r="509" spans="1:27" ht="15.75" hidden="1" thickBot="1">
      <c r="A509" s="83" t="str">
        <f t="shared" si="49"/>
        <v/>
      </c>
      <c r="B509" s="83" t="str">
        <f t="shared" si="50"/>
        <v/>
      </c>
      <c r="S509" s="83" t="str">
        <f t="shared" si="51"/>
        <v/>
      </c>
      <c r="T509" s="83" t="str">
        <f t="shared" si="52"/>
        <v/>
      </c>
      <c r="Y509" s="60">
        <f t="shared" si="53"/>
        <v>0</v>
      </c>
      <c r="Z509" s="49">
        <f t="shared" si="54"/>
        <v>0</v>
      </c>
      <c r="AA509" s="60">
        <f t="shared" si="55"/>
        <v>0</v>
      </c>
    </row>
    <row r="510" spans="1:27" ht="15.75" hidden="1" thickBot="1">
      <c r="A510" s="83" t="str">
        <f t="shared" si="49"/>
        <v/>
      </c>
      <c r="B510" s="83" t="str">
        <f t="shared" si="50"/>
        <v/>
      </c>
      <c r="S510" s="83" t="str">
        <f t="shared" si="51"/>
        <v/>
      </c>
      <c r="T510" s="83" t="str">
        <f t="shared" si="52"/>
        <v/>
      </c>
      <c r="Y510" s="60">
        <f t="shared" si="53"/>
        <v>0</v>
      </c>
      <c r="Z510" s="49">
        <f t="shared" si="54"/>
        <v>0</v>
      </c>
      <c r="AA510" s="60">
        <f t="shared" si="55"/>
        <v>0</v>
      </c>
    </row>
    <row r="511" spans="1:27" ht="15.75" hidden="1" thickBot="1">
      <c r="A511" s="83" t="str">
        <f t="shared" si="49"/>
        <v/>
      </c>
      <c r="B511" s="83" t="str">
        <f t="shared" si="50"/>
        <v/>
      </c>
      <c r="S511" s="83" t="str">
        <f t="shared" si="51"/>
        <v/>
      </c>
      <c r="T511" s="83" t="str">
        <f t="shared" si="52"/>
        <v/>
      </c>
      <c r="Y511" s="60">
        <f t="shared" si="53"/>
        <v>0</v>
      </c>
      <c r="Z511" s="49">
        <f t="shared" si="54"/>
        <v>0</v>
      </c>
      <c r="AA511" s="60">
        <f t="shared" si="55"/>
        <v>0</v>
      </c>
    </row>
    <row r="512" spans="1:27" ht="15.75" hidden="1" thickBot="1">
      <c r="A512" s="83" t="str">
        <f t="shared" si="49"/>
        <v/>
      </c>
      <c r="B512" s="83" t="str">
        <f t="shared" si="50"/>
        <v/>
      </c>
      <c r="S512" s="83" t="str">
        <f t="shared" si="51"/>
        <v/>
      </c>
      <c r="T512" s="83" t="str">
        <f t="shared" si="52"/>
        <v/>
      </c>
      <c r="Y512" s="60">
        <f t="shared" si="53"/>
        <v>0</v>
      </c>
      <c r="Z512" s="49">
        <f t="shared" si="54"/>
        <v>0</v>
      </c>
      <c r="AA512" s="60">
        <f t="shared" si="55"/>
        <v>0</v>
      </c>
    </row>
    <row r="513" spans="1:27" ht="15.75" hidden="1" thickBot="1">
      <c r="A513" s="83" t="str">
        <f t="shared" si="49"/>
        <v/>
      </c>
      <c r="B513" s="83" t="str">
        <f t="shared" si="50"/>
        <v/>
      </c>
      <c r="S513" s="83" t="str">
        <f t="shared" si="51"/>
        <v/>
      </c>
      <c r="T513" s="83" t="str">
        <f t="shared" si="52"/>
        <v/>
      </c>
      <c r="Y513" s="60">
        <f t="shared" si="53"/>
        <v>0</v>
      </c>
      <c r="Z513" s="49">
        <f t="shared" si="54"/>
        <v>0</v>
      </c>
      <c r="AA513" s="60">
        <f t="shared" si="55"/>
        <v>0</v>
      </c>
    </row>
    <row r="514" spans="1:27" ht="15.75" hidden="1" thickBot="1">
      <c r="A514" s="83" t="str">
        <f t="shared" si="49"/>
        <v/>
      </c>
      <c r="B514" s="83" t="str">
        <f t="shared" si="50"/>
        <v/>
      </c>
      <c r="S514" s="83" t="str">
        <f t="shared" si="51"/>
        <v/>
      </c>
      <c r="T514" s="83" t="str">
        <f t="shared" si="52"/>
        <v/>
      </c>
      <c r="Y514" s="60">
        <f t="shared" si="53"/>
        <v>0</v>
      </c>
      <c r="Z514" s="49">
        <f t="shared" si="54"/>
        <v>0</v>
      </c>
      <c r="AA514" s="60">
        <f t="shared" si="55"/>
        <v>0</v>
      </c>
    </row>
    <row r="515" spans="1:27" ht="15.75" hidden="1" thickBot="1">
      <c r="A515" s="83" t="str">
        <f t="shared" ref="A515:A578" si="56">IF(G515&amp;Q515&lt;&gt;"",S515&amp;Q515,"")</f>
        <v/>
      </c>
      <c r="B515" s="83" t="str">
        <f t="shared" ref="B515:B578" si="57">IF(C515&lt;&gt;"",LEFT(C515,9),"")</f>
        <v/>
      </c>
      <c r="S515" s="83" t="str">
        <f t="shared" ref="S515:S578" si="58">IF(G515&lt;&gt;"",IF(StyleSpaceSplit,IFERROR(IF(FIND(" ",G515)&gt;=1,MID(G515,1,FIND(" ",G515)-1),G515),G515),G515),"")</f>
        <v/>
      </c>
      <c r="T515" s="83" t="str">
        <f t="shared" ref="T515:T578" si="59">IF(A515&lt;&gt;"",IFERROR(IF(FIND(" ",G515)&gt;=1,MID(G515,FIND(" ",G515)+1,LEN(G515)),""),G515),"")</f>
        <v/>
      </c>
      <c r="Y515" s="60">
        <f t="shared" ref="Y515:Y578" si="60">IFERROR(VALUE(MID($C515,1,2)),0)</f>
        <v>0</v>
      </c>
      <c r="Z515" s="49">
        <f t="shared" ref="Z515:Z578" si="61">IFERROR(VALUE(MID($C515,4,3)),0)</f>
        <v>0</v>
      </c>
      <c r="AA515" s="60">
        <f t="shared" ref="AA515:AA578" si="62">VALUE(RIGHT("00"&amp;Y515,2)&amp;RIGHT("000"&amp;Z515,3))</f>
        <v>0</v>
      </c>
    </row>
    <row r="516" spans="1:27" ht="15.75" hidden="1" thickBot="1">
      <c r="A516" s="83" t="str">
        <f t="shared" si="56"/>
        <v/>
      </c>
      <c r="B516" s="83" t="str">
        <f t="shared" si="57"/>
        <v/>
      </c>
      <c r="S516" s="83" t="str">
        <f t="shared" si="58"/>
        <v/>
      </c>
      <c r="T516" s="83" t="str">
        <f t="shared" si="59"/>
        <v/>
      </c>
      <c r="Y516" s="60">
        <f t="shared" si="60"/>
        <v>0</v>
      </c>
      <c r="Z516" s="49">
        <f t="shared" si="61"/>
        <v>0</v>
      </c>
      <c r="AA516" s="60">
        <f t="shared" si="62"/>
        <v>0</v>
      </c>
    </row>
    <row r="517" spans="1:27" ht="15.75" hidden="1" thickBot="1">
      <c r="A517" s="83" t="str">
        <f t="shared" si="56"/>
        <v/>
      </c>
      <c r="B517" s="83" t="str">
        <f t="shared" si="57"/>
        <v/>
      </c>
      <c r="S517" s="83" t="str">
        <f t="shared" si="58"/>
        <v/>
      </c>
      <c r="T517" s="83" t="str">
        <f t="shared" si="59"/>
        <v/>
      </c>
      <c r="Y517" s="60">
        <f t="shared" si="60"/>
        <v>0</v>
      </c>
      <c r="Z517" s="49">
        <f t="shared" si="61"/>
        <v>0</v>
      </c>
      <c r="AA517" s="60">
        <f t="shared" si="62"/>
        <v>0</v>
      </c>
    </row>
    <row r="518" spans="1:27" ht="15.75" hidden="1" thickBot="1">
      <c r="A518" s="83" t="str">
        <f t="shared" si="56"/>
        <v/>
      </c>
      <c r="B518" s="83" t="str">
        <f t="shared" si="57"/>
        <v/>
      </c>
      <c r="S518" s="83" t="str">
        <f t="shared" si="58"/>
        <v/>
      </c>
      <c r="T518" s="83" t="str">
        <f t="shared" si="59"/>
        <v/>
      </c>
      <c r="Y518" s="60">
        <f t="shared" si="60"/>
        <v>0</v>
      </c>
      <c r="Z518" s="49">
        <f t="shared" si="61"/>
        <v>0</v>
      </c>
      <c r="AA518" s="60">
        <f t="shared" si="62"/>
        <v>0</v>
      </c>
    </row>
    <row r="519" spans="1:27" ht="15.75" hidden="1" thickBot="1">
      <c r="A519" s="83" t="str">
        <f t="shared" si="56"/>
        <v/>
      </c>
      <c r="B519" s="83" t="str">
        <f t="shared" si="57"/>
        <v/>
      </c>
      <c r="S519" s="83" t="str">
        <f t="shared" si="58"/>
        <v/>
      </c>
      <c r="T519" s="83" t="str">
        <f t="shared" si="59"/>
        <v/>
      </c>
      <c r="Y519" s="60">
        <f t="shared" si="60"/>
        <v>0</v>
      </c>
      <c r="Z519" s="49">
        <f t="shared" si="61"/>
        <v>0</v>
      </c>
      <c r="AA519" s="60">
        <f t="shared" si="62"/>
        <v>0</v>
      </c>
    </row>
    <row r="520" spans="1:27" ht="15.75" hidden="1" thickBot="1">
      <c r="A520" s="83" t="str">
        <f t="shared" si="56"/>
        <v/>
      </c>
      <c r="B520" s="83" t="str">
        <f t="shared" si="57"/>
        <v/>
      </c>
      <c r="S520" s="83" t="str">
        <f t="shared" si="58"/>
        <v/>
      </c>
      <c r="T520" s="83" t="str">
        <f t="shared" si="59"/>
        <v/>
      </c>
      <c r="Y520" s="60">
        <f t="shared" si="60"/>
        <v>0</v>
      </c>
      <c r="Z520" s="49">
        <f t="shared" si="61"/>
        <v>0</v>
      </c>
      <c r="AA520" s="60">
        <f t="shared" si="62"/>
        <v>0</v>
      </c>
    </row>
    <row r="521" spans="1:27" ht="15.75" hidden="1" thickBot="1">
      <c r="A521" s="83" t="str">
        <f t="shared" si="56"/>
        <v/>
      </c>
      <c r="B521" s="83" t="str">
        <f t="shared" si="57"/>
        <v/>
      </c>
      <c r="S521" s="83" t="str">
        <f t="shared" si="58"/>
        <v/>
      </c>
      <c r="T521" s="83" t="str">
        <f t="shared" si="59"/>
        <v/>
      </c>
      <c r="Y521" s="60">
        <f t="shared" si="60"/>
        <v>0</v>
      </c>
      <c r="Z521" s="49">
        <f t="shared" si="61"/>
        <v>0</v>
      </c>
      <c r="AA521" s="60">
        <f t="shared" si="62"/>
        <v>0</v>
      </c>
    </row>
    <row r="522" spans="1:27" ht="15.75" hidden="1" thickBot="1">
      <c r="A522" s="83" t="str">
        <f t="shared" si="56"/>
        <v/>
      </c>
      <c r="B522" s="83" t="str">
        <f t="shared" si="57"/>
        <v/>
      </c>
      <c r="S522" s="83" t="str">
        <f t="shared" si="58"/>
        <v/>
      </c>
      <c r="T522" s="83" t="str">
        <f t="shared" si="59"/>
        <v/>
      </c>
      <c r="Y522" s="60">
        <f t="shared" si="60"/>
        <v>0</v>
      </c>
      <c r="Z522" s="49">
        <f t="shared" si="61"/>
        <v>0</v>
      </c>
      <c r="AA522" s="60">
        <f t="shared" si="62"/>
        <v>0</v>
      </c>
    </row>
    <row r="523" spans="1:27" ht="15.75" hidden="1" thickBot="1">
      <c r="A523" s="83" t="str">
        <f t="shared" si="56"/>
        <v/>
      </c>
      <c r="B523" s="83" t="str">
        <f t="shared" si="57"/>
        <v/>
      </c>
      <c r="S523" s="83" t="str">
        <f t="shared" si="58"/>
        <v/>
      </c>
      <c r="T523" s="83" t="str">
        <f t="shared" si="59"/>
        <v/>
      </c>
      <c r="Y523" s="60">
        <f t="shared" si="60"/>
        <v>0</v>
      </c>
      <c r="Z523" s="49">
        <f t="shared" si="61"/>
        <v>0</v>
      </c>
      <c r="AA523" s="60">
        <f t="shared" si="62"/>
        <v>0</v>
      </c>
    </row>
    <row r="524" spans="1:27" ht="15.75" hidden="1" thickBot="1">
      <c r="A524" s="83" t="str">
        <f t="shared" si="56"/>
        <v/>
      </c>
      <c r="B524" s="83" t="str">
        <f t="shared" si="57"/>
        <v/>
      </c>
      <c r="S524" s="83" t="str">
        <f t="shared" si="58"/>
        <v/>
      </c>
      <c r="T524" s="83" t="str">
        <f t="shared" si="59"/>
        <v/>
      </c>
      <c r="Y524" s="60">
        <f t="shared" si="60"/>
        <v>0</v>
      </c>
      <c r="Z524" s="49">
        <f t="shared" si="61"/>
        <v>0</v>
      </c>
      <c r="AA524" s="60">
        <f t="shared" si="62"/>
        <v>0</v>
      </c>
    </row>
    <row r="525" spans="1:27" ht="15.75" hidden="1" thickBot="1">
      <c r="A525" s="83" t="str">
        <f t="shared" si="56"/>
        <v/>
      </c>
      <c r="B525" s="83" t="str">
        <f t="shared" si="57"/>
        <v/>
      </c>
      <c r="S525" s="83" t="str">
        <f t="shared" si="58"/>
        <v/>
      </c>
      <c r="T525" s="83" t="str">
        <f t="shared" si="59"/>
        <v/>
      </c>
      <c r="Y525" s="60">
        <f t="shared" si="60"/>
        <v>0</v>
      </c>
      <c r="Z525" s="49">
        <f t="shared" si="61"/>
        <v>0</v>
      </c>
      <c r="AA525" s="60">
        <f t="shared" si="62"/>
        <v>0</v>
      </c>
    </row>
    <row r="526" spans="1:27" ht="15.75" hidden="1" thickBot="1">
      <c r="A526" s="83" t="str">
        <f t="shared" si="56"/>
        <v/>
      </c>
      <c r="B526" s="83" t="str">
        <f t="shared" si="57"/>
        <v/>
      </c>
      <c r="S526" s="83" t="str">
        <f t="shared" si="58"/>
        <v/>
      </c>
      <c r="T526" s="83" t="str">
        <f t="shared" si="59"/>
        <v/>
      </c>
      <c r="Y526" s="60">
        <f t="shared" si="60"/>
        <v>0</v>
      </c>
      <c r="Z526" s="49">
        <f t="shared" si="61"/>
        <v>0</v>
      </c>
      <c r="AA526" s="60">
        <f t="shared" si="62"/>
        <v>0</v>
      </c>
    </row>
    <row r="527" spans="1:27" ht="15.75" hidden="1" thickBot="1">
      <c r="A527" s="83" t="str">
        <f t="shared" si="56"/>
        <v/>
      </c>
      <c r="B527" s="83" t="str">
        <f t="shared" si="57"/>
        <v/>
      </c>
      <c r="S527" s="83" t="str">
        <f t="shared" si="58"/>
        <v/>
      </c>
      <c r="T527" s="83" t="str">
        <f t="shared" si="59"/>
        <v/>
      </c>
      <c r="Y527" s="60">
        <f t="shared" si="60"/>
        <v>0</v>
      </c>
      <c r="Z527" s="49">
        <f t="shared" si="61"/>
        <v>0</v>
      </c>
      <c r="AA527" s="60">
        <f t="shared" si="62"/>
        <v>0</v>
      </c>
    </row>
    <row r="528" spans="1:27" ht="15.75" hidden="1" thickBot="1">
      <c r="A528" s="83" t="str">
        <f t="shared" si="56"/>
        <v/>
      </c>
      <c r="B528" s="83" t="str">
        <f t="shared" si="57"/>
        <v/>
      </c>
      <c r="S528" s="83" t="str">
        <f t="shared" si="58"/>
        <v/>
      </c>
      <c r="T528" s="83" t="str">
        <f t="shared" si="59"/>
        <v/>
      </c>
      <c r="Y528" s="60">
        <f t="shared" si="60"/>
        <v>0</v>
      </c>
      <c r="Z528" s="49">
        <f t="shared" si="61"/>
        <v>0</v>
      </c>
      <c r="AA528" s="60">
        <f t="shared" si="62"/>
        <v>0</v>
      </c>
    </row>
    <row r="529" spans="1:27" ht="15.75" hidden="1" thickBot="1">
      <c r="A529" s="83" t="str">
        <f t="shared" si="56"/>
        <v/>
      </c>
      <c r="B529" s="83" t="str">
        <f t="shared" si="57"/>
        <v/>
      </c>
      <c r="S529" s="83" t="str">
        <f t="shared" si="58"/>
        <v/>
      </c>
      <c r="T529" s="83" t="str">
        <f t="shared" si="59"/>
        <v/>
      </c>
      <c r="Y529" s="60">
        <f t="shared" si="60"/>
        <v>0</v>
      </c>
      <c r="Z529" s="49">
        <f t="shared" si="61"/>
        <v>0</v>
      </c>
      <c r="AA529" s="60">
        <f t="shared" si="62"/>
        <v>0</v>
      </c>
    </row>
    <row r="530" spans="1:27" ht="15.75" hidden="1" thickBot="1">
      <c r="A530" s="83" t="str">
        <f t="shared" si="56"/>
        <v/>
      </c>
      <c r="B530" s="83" t="str">
        <f t="shared" si="57"/>
        <v/>
      </c>
      <c r="S530" s="83" t="str">
        <f t="shared" si="58"/>
        <v/>
      </c>
      <c r="T530" s="83" t="str">
        <f t="shared" si="59"/>
        <v/>
      </c>
      <c r="Y530" s="60">
        <f t="shared" si="60"/>
        <v>0</v>
      </c>
      <c r="Z530" s="49">
        <f t="shared" si="61"/>
        <v>0</v>
      </c>
      <c r="AA530" s="60">
        <f t="shared" si="62"/>
        <v>0</v>
      </c>
    </row>
    <row r="531" spans="1:27" ht="15.75" hidden="1" thickBot="1">
      <c r="A531" s="83" t="str">
        <f t="shared" si="56"/>
        <v/>
      </c>
      <c r="B531" s="83" t="str">
        <f t="shared" si="57"/>
        <v/>
      </c>
      <c r="S531" s="83" t="str">
        <f t="shared" si="58"/>
        <v/>
      </c>
      <c r="T531" s="83" t="str">
        <f t="shared" si="59"/>
        <v/>
      </c>
      <c r="Y531" s="60">
        <f t="shared" si="60"/>
        <v>0</v>
      </c>
      <c r="Z531" s="49">
        <f t="shared" si="61"/>
        <v>0</v>
      </c>
      <c r="AA531" s="60">
        <f t="shared" si="62"/>
        <v>0</v>
      </c>
    </row>
    <row r="532" spans="1:27" ht="15.75" hidden="1" thickBot="1">
      <c r="A532" s="83" t="str">
        <f t="shared" si="56"/>
        <v/>
      </c>
      <c r="B532" s="83" t="str">
        <f t="shared" si="57"/>
        <v/>
      </c>
      <c r="S532" s="83" t="str">
        <f t="shared" si="58"/>
        <v/>
      </c>
      <c r="T532" s="83" t="str">
        <f t="shared" si="59"/>
        <v/>
      </c>
      <c r="Y532" s="60">
        <f t="shared" si="60"/>
        <v>0</v>
      </c>
      <c r="Z532" s="49">
        <f t="shared" si="61"/>
        <v>0</v>
      </c>
      <c r="AA532" s="60">
        <f t="shared" si="62"/>
        <v>0</v>
      </c>
    </row>
    <row r="533" spans="1:27" ht="15.75" hidden="1" thickBot="1">
      <c r="A533" s="83" t="str">
        <f t="shared" si="56"/>
        <v/>
      </c>
      <c r="B533" s="83" t="str">
        <f t="shared" si="57"/>
        <v/>
      </c>
      <c r="S533" s="83" t="str">
        <f t="shared" si="58"/>
        <v/>
      </c>
      <c r="T533" s="83" t="str">
        <f t="shared" si="59"/>
        <v/>
      </c>
      <c r="Y533" s="60">
        <f t="shared" si="60"/>
        <v>0</v>
      </c>
      <c r="Z533" s="49">
        <f t="shared" si="61"/>
        <v>0</v>
      </c>
      <c r="AA533" s="60">
        <f t="shared" si="62"/>
        <v>0</v>
      </c>
    </row>
    <row r="534" spans="1:27" ht="15.75" hidden="1" thickBot="1">
      <c r="A534" s="83" t="str">
        <f t="shared" si="56"/>
        <v/>
      </c>
      <c r="B534" s="83" t="str">
        <f t="shared" si="57"/>
        <v/>
      </c>
      <c r="S534" s="83" t="str">
        <f t="shared" si="58"/>
        <v/>
      </c>
      <c r="T534" s="83" t="str">
        <f t="shared" si="59"/>
        <v/>
      </c>
      <c r="Y534" s="60">
        <f t="shared" si="60"/>
        <v>0</v>
      </c>
      <c r="Z534" s="49">
        <f t="shared" si="61"/>
        <v>0</v>
      </c>
      <c r="AA534" s="60">
        <f t="shared" si="62"/>
        <v>0</v>
      </c>
    </row>
    <row r="535" spans="1:27" ht="15.75" hidden="1" thickBot="1">
      <c r="A535" s="83" t="str">
        <f t="shared" si="56"/>
        <v/>
      </c>
      <c r="B535" s="83" t="str">
        <f t="shared" si="57"/>
        <v/>
      </c>
      <c r="S535" s="83" t="str">
        <f t="shared" si="58"/>
        <v/>
      </c>
      <c r="T535" s="83" t="str">
        <f t="shared" si="59"/>
        <v/>
      </c>
      <c r="Y535" s="60">
        <f t="shared" si="60"/>
        <v>0</v>
      </c>
      <c r="Z535" s="49">
        <f t="shared" si="61"/>
        <v>0</v>
      </c>
      <c r="AA535" s="60">
        <f t="shared" si="62"/>
        <v>0</v>
      </c>
    </row>
    <row r="536" spans="1:27" ht="15.75" hidden="1" thickBot="1">
      <c r="A536" s="83" t="str">
        <f t="shared" si="56"/>
        <v/>
      </c>
      <c r="B536" s="83" t="str">
        <f t="shared" si="57"/>
        <v/>
      </c>
      <c r="S536" s="83" t="str">
        <f t="shared" si="58"/>
        <v/>
      </c>
      <c r="T536" s="83" t="str">
        <f t="shared" si="59"/>
        <v/>
      </c>
      <c r="Y536" s="60">
        <f t="shared" si="60"/>
        <v>0</v>
      </c>
      <c r="Z536" s="49">
        <f t="shared" si="61"/>
        <v>0</v>
      </c>
      <c r="AA536" s="60">
        <f t="shared" si="62"/>
        <v>0</v>
      </c>
    </row>
    <row r="537" spans="1:27" ht="15.75" hidden="1" thickBot="1">
      <c r="A537" s="83" t="str">
        <f t="shared" si="56"/>
        <v/>
      </c>
      <c r="B537" s="83" t="str">
        <f t="shared" si="57"/>
        <v/>
      </c>
      <c r="S537" s="83" t="str">
        <f t="shared" si="58"/>
        <v/>
      </c>
      <c r="T537" s="83" t="str">
        <f t="shared" si="59"/>
        <v/>
      </c>
      <c r="Y537" s="60">
        <f t="shared" si="60"/>
        <v>0</v>
      </c>
      <c r="Z537" s="49">
        <f t="shared" si="61"/>
        <v>0</v>
      </c>
      <c r="AA537" s="60">
        <f t="shared" si="62"/>
        <v>0</v>
      </c>
    </row>
    <row r="538" spans="1:27" ht="15.75" hidden="1" thickBot="1">
      <c r="A538" s="83" t="str">
        <f t="shared" si="56"/>
        <v/>
      </c>
      <c r="B538" s="83" t="str">
        <f t="shared" si="57"/>
        <v/>
      </c>
      <c r="S538" s="83" t="str">
        <f t="shared" si="58"/>
        <v/>
      </c>
      <c r="T538" s="83" t="str">
        <f t="shared" si="59"/>
        <v/>
      </c>
      <c r="Y538" s="60">
        <f t="shared" si="60"/>
        <v>0</v>
      </c>
      <c r="Z538" s="49">
        <f t="shared" si="61"/>
        <v>0</v>
      </c>
      <c r="AA538" s="60">
        <f t="shared" si="62"/>
        <v>0</v>
      </c>
    </row>
    <row r="539" spans="1:27" ht="15.75" hidden="1" thickBot="1">
      <c r="A539" s="83" t="str">
        <f t="shared" si="56"/>
        <v/>
      </c>
      <c r="B539" s="83" t="str">
        <f t="shared" si="57"/>
        <v/>
      </c>
      <c r="S539" s="83" t="str">
        <f t="shared" si="58"/>
        <v/>
      </c>
      <c r="T539" s="83" t="str">
        <f t="shared" si="59"/>
        <v/>
      </c>
      <c r="Y539" s="60">
        <f t="shared" si="60"/>
        <v>0</v>
      </c>
      <c r="Z539" s="49">
        <f t="shared" si="61"/>
        <v>0</v>
      </c>
      <c r="AA539" s="60">
        <f t="shared" si="62"/>
        <v>0</v>
      </c>
    </row>
    <row r="540" spans="1:27" ht="15.75" hidden="1" thickBot="1">
      <c r="A540" s="83" t="str">
        <f t="shared" si="56"/>
        <v/>
      </c>
      <c r="B540" s="83" t="str">
        <f t="shared" si="57"/>
        <v/>
      </c>
      <c r="S540" s="83" t="str">
        <f t="shared" si="58"/>
        <v/>
      </c>
      <c r="T540" s="83" t="str">
        <f t="shared" si="59"/>
        <v/>
      </c>
      <c r="Y540" s="60">
        <f t="shared" si="60"/>
        <v>0</v>
      </c>
      <c r="Z540" s="49">
        <f t="shared" si="61"/>
        <v>0</v>
      </c>
      <c r="AA540" s="60">
        <f t="shared" si="62"/>
        <v>0</v>
      </c>
    </row>
    <row r="541" spans="1:27" ht="15.75" hidden="1" thickBot="1">
      <c r="A541" s="83" t="str">
        <f t="shared" si="56"/>
        <v/>
      </c>
      <c r="B541" s="83" t="str">
        <f t="shared" si="57"/>
        <v/>
      </c>
      <c r="S541" s="83" t="str">
        <f t="shared" si="58"/>
        <v/>
      </c>
      <c r="T541" s="83" t="str">
        <f t="shared" si="59"/>
        <v/>
      </c>
      <c r="Y541" s="60">
        <f t="shared" si="60"/>
        <v>0</v>
      </c>
      <c r="Z541" s="49">
        <f t="shared" si="61"/>
        <v>0</v>
      </c>
      <c r="AA541" s="60">
        <f t="shared" si="62"/>
        <v>0</v>
      </c>
    </row>
    <row r="542" spans="1:27" ht="15.75" hidden="1" thickBot="1">
      <c r="A542" s="83" t="str">
        <f t="shared" si="56"/>
        <v/>
      </c>
      <c r="B542" s="83" t="str">
        <f t="shared" si="57"/>
        <v/>
      </c>
      <c r="S542" s="83" t="str">
        <f t="shared" si="58"/>
        <v/>
      </c>
      <c r="T542" s="83" t="str">
        <f t="shared" si="59"/>
        <v/>
      </c>
      <c r="Y542" s="60">
        <f t="shared" si="60"/>
        <v>0</v>
      </c>
      <c r="Z542" s="49">
        <f t="shared" si="61"/>
        <v>0</v>
      </c>
      <c r="AA542" s="60">
        <f t="shared" si="62"/>
        <v>0</v>
      </c>
    </row>
    <row r="543" spans="1:27" ht="15.75" hidden="1" thickBot="1">
      <c r="A543" s="83" t="str">
        <f t="shared" si="56"/>
        <v/>
      </c>
      <c r="B543" s="83" t="str">
        <f t="shared" si="57"/>
        <v/>
      </c>
      <c r="S543" s="83" t="str">
        <f t="shared" si="58"/>
        <v/>
      </c>
      <c r="T543" s="83" t="str">
        <f t="shared" si="59"/>
        <v/>
      </c>
      <c r="Y543" s="60">
        <f t="shared" si="60"/>
        <v>0</v>
      </c>
      <c r="Z543" s="49">
        <f t="shared" si="61"/>
        <v>0</v>
      </c>
      <c r="AA543" s="60">
        <f t="shared" si="62"/>
        <v>0</v>
      </c>
    </row>
    <row r="544" spans="1:27" ht="15.75" hidden="1" thickBot="1">
      <c r="A544" s="83" t="str">
        <f t="shared" si="56"/>
        <v/>
      </c>
      <c r="B544" s="83" t="str">
        <f t="shared" si="57"/>
        <v/>
      </c>
      <c r="S544" s="83" t="str">
        <f t="shared" si="58"/>
        <v/>
      </c>
      <c r="T544" s="83" t="str">
        <f t="shared" si="59"/>
        <v/>
      </c>
      <c r="Y544" s="60">
        <f t="shared" si="60"/>
        <v>0</v>
      </c>
      <c r="Z544" s="49">
        <f t="shared" si="61"/>
        <v>0</v>
      </c>
      <c r="AA544" s="60">
        <f t="shared" si="62"/>
        <v>0</v>
      </c>
    </row>
    <row r="545" spans="1:27" ht="15.75" hidden="1" thickBot="1">
      <c r="A545" s="83" t="str">
        <f t="shared" si="56"/>
        <v/>
      </c>
      <c r="B545" s="83" t="str">
        <f t="shared" si="57"/>
        <v/>
      </c>
      <c r="S545" s="83" t="str">
        <f t="shared" si="58"/>
        <v/>
      </c>
      <c r="T545" s="83" t="str">
        <f t="shared" si="59"/>
        <v/>
      </c>
      <c r="Y545" s="60">
        <f t="shared" si="60"/>
        <v>0</v>
      </c>
      <c r="Z545" s="49">
        <f t="shared" si="61"/>
        <v>0</v>
      </c>
      <c r="AA545" s="60">
        <f t="shared" si="62"/>
        <v>0</v>
      </c>
    </row>
    <row r="546" spans="1:27" ht="15.75" hidden="1" thickBot="1">
      <c r="A546" s="83" t="str">
        <f t="shared" si="56"/>
        <v/>
      </c>
      <c r="B546" s="83" t="str">
        <f t="shared" si="57"/>
        <v/>
      </c>
      <c r="S546" s="83" t="str">
        <f t="shared" si="58"/>
        <v/>
      </c>
      <c r="T546" s="83" t="str">
        <f t="shared" si="59"/>
        <v/>
      </c>
      <c r="Y546" s="60">
        <f t="shared" si="60"/>
        <v>0</v>
      </c>
      <c r="Z546" s="49">
        <f t="shared" si="61"/>
        <v>0</v>
      </c>
      <c r="AA546" s="60">
        <f t="shared" si="62"/>
        <v>0</v>
      </c>
    </row>
    <row r="547" spans="1:27" ht="15.75" hidden="1" thickBot="1">
      <c r="A547" s="83" t="str">
        <f t="shared" si="56"/>
        <v/>
      </c>
      <c r="B547" s="83" t="str">
        <f t="shared" si="57"/>
        <v/>
      </c>
      <c r="S547" s="83" t="str">
        <f t="shared" si="58"/>
        <v/>
      </c>
      <c r="T547" s="83" t="str">
        <f t="shared" si="59"/>
        <v/>
      </c>
      <c r="Y547" s="60">
        <f t="shared" si="60"/>
        <v>0</v>
      </c>
      <c r="Z547" s="49">
        <f t="shared" si="61"/>
        <v>0</v>
      </c>
      <c r="AA547" s="60">
        <f t="shared" si="62"/>
        <v>0</v>
      </c>
    </row>
    <row r="548" spans="1:27" ht="15.75" hidden="1" thickBot="1">
      <c r="A548" s="83" t="str">
        <f t="shared" si="56"/>
        <v/>
      </c>
      <c r="B548" s="83" t="str">
        <f t="shared" si="57"/>
        <v/>
      </c>
      <c r="S548" s="83" t="str">
        <f t="shared" si="58"/>
        <v/>
      </c>
      <c r="T548" s="83" t="str">
        <f t="shared" si="59"/>
        <v/>
      </c>
      <c r="Y548" s="60">
        <f t="shared" si="60"/>
        <v>0</v>
      </c>
      <c r="Z548" s="49">
        <f t="shared" si="61"/>
        <v>0</v>
      </c>
      <c r="AA548" s="60">
        <f t="shared" si="62"/>
        <v>0</v>
      </c>
    </row>
    <row r="549" spans="1:27" ht="15.75" hidden="1" thickBot="1">
      <c r="A549" s="83" t="str">
        <f t="shared" si="56"/>
        <v/>
      </c>
      <c r="B549" s="83" t="str">
        <f t="shared" si="57"/>
        <v/>
      </c>
      <c r="S549" s="83" t="str">
        <f t="shared" si="58"/>
        <v/>
      </c>
      <c r="T549" s="83" t="str">
        <f t="shared" si="59"/>
        <v/>
      </c>
      <c r="Y549" s="60">
        <f t="shared" si="60"/>
        <v>0</v>
      </c>
      <c r="Z549" s="49">
        <f t="shared" si="61"/>
        <v>0</v>
      </c>
      <c r="AA549" s="60">
        <f t="shared" si="62"/>
        <v>0</v>
      </c>
    </row>
    <row r="550" spans="1:27" ht="15.75" hidden="1" thickBot="1">
      <c r="A550" s="83" t="str">
        <f t="shared" si="56"/>
        <v/>
      </c>
      <c r="B550" s="83" t="str">
        <f t="shared" si="57"/>
        <v/>
      </c>
      <c r="S550" s="83" t="str">
        <f t="shared" si="58"/>
        <v/>
      </c>
      <c r="T550" s="83" t="str">
        <f t="shared" si="59"/>
        <v/>
      </c>
      <c r="Y550" s="60">
        <f t="shared" si="60"/>
        <v>0</v>
      </c>
      <c r="Z550" s="49">
        <f t="shared" si="61"/>
        <v>0</v>
      </c>
      <c r="AA550" s="60">
        <f t="shared" si="62"/>
        <v>0</v>
      </c>
    </row>
    <row r="551" spans="1:27" ht="15.75" hidden="1" thickBot="1">
      <c r="A551" s="83" t="str">
        <f t="shared" si="56"/>
        <v/>
      </c>
      <c r="B551" s="83" t="str">
        <f t="shared" si="57"/>
        <v/>
      </c>
      <c r="S551" s="83" t="str">
        <f t="shared" si="58"/>
        <v/>
      </c>
      <c r="T551" s="83" t="str">
        <f t="shared" si="59"/>
        <v/>
      </c>
      <c r="Y551" s="60">
        <f t="shared" si="60"/>
        <v>0</v>
      </c>
      <c r="Z551" s="49">
        <f t="shared" si="61"/>
        <v>0</v>
      </c>
      <c r="AA551" s="60">
        <f t="shared" si="62"/>
        <v>0</v>
      </c>
    </row>
    <row r="552" spans="1:27" ht="15.75" hidden="1" thickBot="1">
      <c r="A552" s="83" t="str">
        <f t="shared" si="56"/>
        <v/>
      </c>
      <c r="B552" s="83" t="str">
        <f t="shared" si="57"/>
        <v/>
      </c>
      <c r="S552" s="83" t="str">
        <f t="shared" si="58"/>
        <v/>
      </c>
      <c r="T552" s="83" t="str">
        <f t="shared" si="59"/>
        <v/>
      </c>
      <c r="Y552" s="60">
        <f t="shared" si="60"/>
        <v>0</v>
      </c>
      <c r="Z552" s="49">
        <f t="shared" si="61"/>
        <v>0</v>
      </c>
      <c r="AA552" s="60">
        <f t="shared" si="62"/>
        <v>0</v>
      </c>
    </row>
    <row r="553" spans="1:27" ht="15.75" hidden="1" thickBot="1">
      <c r="A553" s="83" t="str">
        <f t="shared" si="56"/>
        <v/>
      </c>
      <c r="B553" s="83" t="str">
        <f t="shared" si="57"/>
        <v/>
      </c>
      <c r="S553" s="83" t="str">
        <f t="shared" si="58"/>
        <v/>
      </c>
      <c r="T553" s="83" t="str">
        <f t="shared" si="59"/>
        <v/>
      </c>
      <c r="Y553" s="60">
        <f t="shared" si="60"/>
        <v>0</v>
      </c>
      <c r="Z553" s="49">
        <f t="shared" si="61"/>
        <v>0</v>
      </c>
      <c r="AA553" s="60">
        <f t="shared" si="62"/>
        <v>0</v>
      </c>
    </row>
    <row r="554" spans="1:27" ht="15.75" hidden="1" thickBot="1">
      <c r="A554" s="83" t="str">
        <f t="shared" si="56"/>
        <v/>
      </c>
      <c r="B554" s="83" t="str">
        <f t="shared" si="57"/>
        <v/>
      </c>
      <c r="S554" s="83" t="str">
        <f t="shared" si="58"/>
        <v/>
      </c>
      <c r="T554" s="83" t="str">
        <f t="shared" si="59"/>
        <v/>
      </c>
      <c r="Y554" s="60">
        <f t="shared" si="60"/>
        <v>0</v>
      </c>
      <c r="Z554" s="49">
        <f t="shared" si="61"/>
        <v>0</v>
      </c>
      <c r="AA554" s="60">
        <f t="shared" si="62"/>
        <v>0</v>
      </c>
    </row>
    <row r="555" spans="1:27" ht="15.75" hidden="1" thickBot="1">
      <c r="A555" s="83" t="str">
        <f t="shared" si="56"/>
        <v/>
      </c>
      <c r="B555" s="83" t="str">
        <f t="shared" si="57"/>
        <v/>
      </c>
      <c r="S555" s="83" t="str">
        <f t="shared" si="58"/>
        <v/>
      </c>
      <c r="T555" s="83" t="str">
        <f t="shared" si="59"/>
        <v/>
      </c>
      <c r="Y555" s="60">
        <f t="shared" si="60"/>
        <v>0</v>
      </c>
      <c r="Z555" s="49">
        <f t="shared" si="61"/>
        <v>0</v>
      </c>
      <c r="AA555" s="60">
        <f t="shared" si="62"/>
        <v>0</v>
      </c>
    </row>
    <row r="556" spans="1:27" ht="15.75" hidden="1" thickBot="1">
      <c r="A556" s="83" t="str">
        <f t="shared" si="56"/>
        <v/>
      </c>
      <c r="B556" s="83" t="str">
        <f t="shared" si="57"/>
        <v/>
      </c>
      <c r="S556" s="83" t="str">
        <f t="shared" si="58"/>
        <v/>
      </c>
      <c r="T556" s="83" t="str">
        <f t="shared" si="59"/>
        <v/>
      </c>
      <c r="Y556" s="60">
        <f t="shared" si="60"/>
        <v>0</v>
      </c>
      <c r="Z556" s="49">
        <f t="shared" si="61"/>
        <v>0</v>
      </c>
      <c r="AA556" s="60">
        <f t="shared" si="62"/>
        <v>0</v>
      </c>
    </row>
    <row r="557" spans="1:27" ht="15.75" hidden="1" thickBot="1">
      <c r="A557" s="83" t="str">
        <f t="shared" si="56"/>
        <v/>
      </c>
      <c r="B557" s="83" t="str">
        <f t="shared" si="57"/>
        <v/>
      </c>
      <c r="S557" s="83" t="str">
        <f t="shared" si="58"/>
        <v/>
      </c>
      <c r="T557" s="83" t="str">
        <f t="shared" si="59"/>
        <v/>
      </c>
      <c r="Y557" s="60">
        <f t="shared" si="60"/>
        <v>0</v>
      </c>
      <c r="Z557" s="49">
        <f t="shared" si="61"/>
        <v>0</v>
      </c>
      <c r="AA557" s="60">
        <f t="shared" si="62"/>
        <v>0</v>
      </c>
    </row>
    <row r="558" spans="1:27" ht="15.75" hidden="1" thickBot="1">
      <c r="A558" s="83" t="str">
        <f t="shared" si="56"/>
        <v/>
      </c>
      <c r="B558" s="83" t="str">
        <f t="shared" si="57"/>
        <v/>
      </c>
      <c r="S558" s="83" t="str">
        <f t="shared" si="58"/>
        <v/>
      </c>
      <c r="T558" s="83" t="str">
        <f t="shared" si="59"/>
        <v/>
      </c>
      <c r="Y558" s="60">
        <f t="shared" si="60"/>
        <v>0</v>
      </c>
      <c r="Z558" s="49">
        <f t="shared" si="61"/>
        <v>0</v>
      </c>
      <c r="AA558" s="60">
        <f t="shared" si="62"/>
        <v>0</v>
      </c>
    </row>
    <row r="559" spans="1:27" ht="15.75" hidden="1" thickBot="1">
      <c r="A559" s="83" t="str">
        <f t="shared" si="56"/>
        <v/>
      </c>
      <c r="B559" s="83" t="str">
        <f t="shared" si="57"/>
        <v/>
      </c>
      <c r="S559" s="83" t="str">
        <f t="shared" si="58"/>
        <v/>
      </c>
      <c r="T559" s="83" t="str">
        <f t="shared" si="59"/>
        <v/>
      </c>
      <c r="Y559" s="60">
        <f t="shared" si="60"/>
        <v>0</v>
      </c>
      <c r="Z559" s="49">
        <f t="shared" si="61"/>
        <v>0</v>
      </c>
      <c r="AA559" s="60">
        <f t="shared" si="62"/>
        <v>0</v>
      </c>
    </row>
    <row r="560" spans="1:27" ht="15.75" hidden="1" thickBot="1">
      <c r="A560" s="83" t="str">
        <f t="shared" si="56"/>
        <v/>
      </c>
      <c r="B560" s="83" t="str">
        <f t="shared" si="57"/>
        <v/>
      </c>
      <c r="S560" s="83" t="str">
        <f t="shared" si="58"/>
        <v/>
      </c>
      <c r="T560" s="83" t="str">
        <f t="shared" si="59"/>
        <v/>
      </c>
      <c r="Y560" s="60">
        <f t="shared" si="60"/>
        <v>0</v>
      </c>
      <c r="Z560" s="49">
        <f t="shared" si="61"/>
        <v>0</v>
      </c>
      <c r="AA560" s="60">
        <f t="shared" si="62"/>
        <v>0</v>
      </c>
    </row>
    <row r="561" spans="1:27" ht="15.75" hidden="1" thickBot="1">
      <c r="A561" s="83" t="str">
        <f t="shared" si="56"/>
        <v/>
      </c>
      <c r="B561" s="83" t="str">
        <f t="shared" si="57"/>
        <v/>
      </c>
      <c r="S561" s="83" t="str">
        <f t="shared" si="58"/>
        <v/>
      </c>
      <c r="T561" s="83" t="str">
        <f t="shared" si="59"/>
        <v/>
      </c>
      <c r="Y561" s="60">
        <f t="shared" si="60"/>
        <v>0</v>
      </c>
      <c r="Z561" s="49">
        <f t="shared" si="61"/>
        <v>0</v>
      </c>
      <c r="AA561" s="60">
        <f t="shared" si="62"/>
        <v>0</v>
      </c>
    </row>
    <row r="562" spans="1:27" ht="15.75" hidden="1" thickBot="1">
      <c r="A562" s="83" t="str">
        <f t="shared" si="56"/>
        <v/>
      </c>
      <c r="B562" s="83" t="str">
        <f t="shared" si="57"/>
        <v/>
      </c>
      <c r="S562" s="83" t="str">
        <f t="shared" si="58"/>
        <v/>
      </c>
      <c r="T562" s="83" t="str">
        <f t="shared" si="59"/>
        <v/>
      </c>
      <c r="Y562" s="60">
        <f t="shared" si="60"/>
        <v>0</v>
      </c>
      <c r="Z562" s="49">
        <f t="shared" si="61"/>
        <v>0</v>
      </c>
      <c r="AA562" s="60">
        <f t="shared" si="62"/>
        <v>0</v>
      </c>
    </row>
    <row r="563" spans="1:27" ht="15.75" hidden="1" thickBot="1">
      <c r="A563" s="83" t="str">
        <f t="shared" si="56"/>
        <v/>
      </c>
      <c r="B563" s="83" t="str">
        <f t="shared" si="57"/>
        <v/>
      </c>
      <c r="S563" s="83" t="str">
        <f t="shared" si="58"/>
        <v/>
      </c>
      <c r="T563" s="83" t="str">
        <f t="shared" si="59"/>
        <v/>
      </c>
      <c r="Y563" s="60">
        <f t="shared" si="60"/>
        <v>0</v>
      </c>
      <c r="Z563" s="49">
        <f t="shared" si="61"/>
        <v>0</v>
      </c>
      <c r="AA563" s="60">
        <f t="shared" si="62"/>
        <v>0</v>
      </c>
    </row>
    <row r="564" spans="1:27" ht="15.75" hidden="1" thickBot="1">
      <c r="A564" s="83" t="str">
        <f t="shared" si="56"/>
        <v/>
      </c>
      <c r="B564" s="83" t="str">
        <f t="shared" si="57"/>
        <v/>
      </c>
      <c r="S564" s="83" t="str">
        <f t="shared" si="58"/>
        <v/>
      </c>
      <c r="T564" s="83" t="str">
        <f t="shared" si="59"/>
        <v/>
      </c>
      <c r="Y564" s="60">
        <f t="shared" si="60"/>
        <v>0</v>
      </c>
      <c r="Z564" s="49">
        <f t="shared" si="61"/>
        <v>0</v>
      </c>
      <c r="AA564" s="60">
        <f t="shared" si="62"/>
        <v>0</v>
      </c>
    </row>
    <row r="565" spans="1:27" ht="15.75" hidden="1" thickBot="1">
      <c r="A565" s="83" t="str">
        <f t="shared" si="56"/>
        <v/>
      </c>
      <c r="B565" s="83" t="str">
        <f t="shared" si="57"/>
        <v/>
      </c>
      <c r="S565" s="83" t="str">
        <f t="shared" si="58"/>
        <v/>
      </c>
      <c r="T565" s="83" t="str">
        <f t="shared" si="59"/>
        <v/>
      </c>
      <c r="Y565" s="60">
        <f t="shared" si="60"/>
        <v>0</v>
      </c>
      <c r="Z565" s="49">
        <f t="shared" si="61"/>
        <v>0</v>
      </c>
      <c r="AA565" s="60">
        <f t="shared" si="62"/>
        <v>0</v>
      </c>
    </row>
    <row r="566" spans="1:27" ht="15.75" hidden="1" thickBot="1">
      <c r="A566" s="83" t="str">
        <f t="shared" si="56"/>
        <v/>
      </c>
      <c r="B566" s="83" t="str">
        <f t="shared" si="57"/>
        <v/>
      </c>
      <c r="S566" s="83" t="str">
        <f t="shared" si="58"/>
        <v/>
      </c>
      <c r="T566" s="83" t="str">
        <f t="shared" si="59"/>
        <v/>
      </c>
      <c r="Y566" s="60">
        <f t="shared" si="60"/>
        <v>0</v>
      </c>
      <c r="Z566" s="49">
        <f t="shared" si="61"/>
        <v>0</v>
      </c>
      <c r="AA566" s="60">
        <f t="shared" si="62"/>
        <v>0</v>
      </c>
    </row>
    <row r="567" spans="1:27" ht="15.75" hidden="1" thickBot="1">
      <c r="A567" s="83" t="str">
        <f t="shared" si="56"/>
        <v/>
      </c>
      <c r="B567" s="83" t="str">
        <f t="shared" si="57"/>
        <v/>
      </c>
      <c r="S567" s="83" t="str">
        <f t="shared" si="58"/>
        <v/>
      </c>
      <c r="T567" s="83" t="str">
        <f t="shared" si="59"/>
        <v/>
      </c>
      <c r="Y567" s="60">
        <f t="shared" si="60"/>
        <v>0</v>
      </c>
      <c r="Z567" s="49">
        <f t="shared" si="61"/>
        <v>0</v>
      </c>
      <c r="AA567" s="60">
        <f t="shared" si="62"/>
        <v>0</v>
      </c>
    </row>
    <row r="568" spans="1:27" ht="15.75" hidden="1" thickBot="1">
      <c r="A568" s="83" t="str">
        <f t="shared" si="56"/>
        <v/>
      </c>
      <c r="B568" s="83" t="str">
        <f t="shared" si="57"/>
        <v/>
      </c>
      <c r="S568" s="83" t="str">
        <f t="shared" si="58"/>
        <v/>
      </c>
      <c r="T568" s="83" t="str">
        <f t="shared" si="59"/>
        <v/>
      </c>
      <c r="Y568" s="60">
        <f t="shared" si="60"/>
        <v>0</v>
      </c>
      <c r="Z568" s="49">
        <f t="shared" si="61"/>
        <v>0</v>
      </c>
      <c r="AA568" s="60">
        <f t="shared" si="62"/>
        <v>0</v>
      </c>
    </row>
    <row r="569" spans="1:27" ht="15.75" hidden="1" thickBot="1">
      <c r="A569" s="83" t="str">
        <f t="shared" si="56"/>
        <v/>
      </c>
      <c r="B569" s="83" t="str">
        <f t="shared" si="57"/>
        <v/>
      </c>
      <c r="S569" s="83" t="str">
        <f t="shared" si="58"/>
        <v/>
      </c>
      <c r="T569" s="83" t="str">
        <f t="shared" si="59"/>
        <v/>
      </c>
      <c r="Y569" s="60">
        <f t="shared" si="60"/>
        <v>0</v>
      </c>
      <c r="Z569" s="49">
        <f t="shared" si="61"/>
        <v>0</v>
      </c>
      <c r="AA569" s="60">
        <f t="shared" si="62"/>
        <v>0</v>
      </c>
    </row>
    <row r="570" spans="1:27" ht="15.75" hidden="1" thickBot="1">
      <c r="A570" s="83" t="str">
        <f t="shared" si="56"/>
        <v/>
      </c>
      <c r="B570" s="83" t="str">
        <f t="shared" si="57"/>
        <v/>
      </c>
      <c r="S570" s="83" t="str">
        <f t="shared" si="58"/>
        <v/>
      </c>
      <c r="T570" s="83" t="str">
        <f t="shared" si="59"/>
        <v/>
      </c>
      <c r="Y570" s="60">
        <f t="shared" si="60"/>
        <v>0</v>
      </c>
      <c r="Z570" s="49">
        <f t="shared" si="61"/>
        <v>0</v>
      </c>
      <c r="AA570" s="60">
        <f t="shared" si="62"/>
        <v>0</v>
      </c>
    </row>
    <row r="571" spans="1:27" ht="15.75" hidden="1" thickBot="1">
      <c r="A571" s="83" t="str">
        <f t="shared" si="56"/>
        <v/>
      </c>
      <c r="B571" s="83" t="str">
        <f t="shared" si="57"/>
        <v/>
      </c>
      <c r="S571" s="83" t="str">
        <f t="shared" si="58"/>
        <v/>
      </c>
      <c r="T571" s="83" t="str">
        <f t="shared" si="59"/>
        <v/>
      </c>
      <c r="Y571" s="60">
        <f t="shared" si="60"/>
        <v>0</v>
      </c>
      <c r="Z571" s="49">
        <f t="shared" si="61"/>
        <v>0</v>
      </c>
      <c r="AA571" s="60">
        <f t="shared" si="62"/>
        <v>0</v>
      </c>
    </row>
    <row r="572" spans="1:27" ht="15.75" hidden="1" thickBot="1">
      <c r="A572" s="83" t="str">
        <f t="shared" si="56"/>
        <v/>
      </c>
      <c r="B572" s="83" t="str">
        <f t="shared" si="57"/>
        <v/>
      </c>
      <c r="S572" s="83" t="str">
        <f t="shared" si="58"/>
        <v/>
      </c>
      <c r="T572" s="83" t="str">
        <f t="shared" si="59"/>
        <v/>
      </c>
      <c r="Y572" s="60">
        <f t="shared" si="60"/>
        <v>0</v>
      </c>
      <c r="Z572" s="49">
        <f t="shared" si="61"/>
        <v>0</v>
      </c>
      <c r="AA572" s="60">
        <f t="shared" si="62"/>
        <v>0</v>
      </c>
    </row>
    <row r="573" spans="1:27" ht="15.75" hidden="1" thickBot="1">
      <c r="A573" s="83" t="str">
        <f t="shared" si="56"/>
        <v/>
      </c>
      <c r="B573" s="83" t="str">
        <f t="shared" si="57"/>
        <v/>
      </c>
      <c r="S573" s="83" t="str">
        <f t="shared" si="58"/>
        <v/>
      </c>
      <c r="T573" s="83" t="str">
        <f t="shared" si="59"/>
        <v/>
      </c>
      <c r="Y573" s="60">
        <f t="shared" si="60"/>
        <v>0</v>
      </c>
      <c r="Z573" s="49">
        <f t="shared" si="61"/>
        <v>0</v>
      </c>
      <c r="AA573" s="60">
        <f t="shared" si="62"/>
        <v>0</v>
      </c>
    </row>
    <row r="574" spans="1:27" ht="15.75" hidden="1" thickBot="1">
      <c r="A574" s="83" t="str">
        <f t="shared" si="56"/>
        <v/>
      </c>
      <c r="B574" s="83" t="str">
        <f t="shared" si="57"/>
        <v/>
      </c>
      <c r="S574" s="83" t="str">
        <f t="shared" si="58"/>
        <v/>
      </c>
      <c r="T574" s="83" t="str">
        <f t="shared" si="59"/>
        <v/>
      </c>
      <c r="Y574" s="60">
        <f t="shared" si="60"/>
        <v>0</v>
      </c>
      <c r="Z574" s="49">
        <f t="shared" si="61"/>
        <v>0</v>
      </c>
      <c r="AA574" s="60">
        <f t="shared" si="62"/>
        <v>0</v>
      </c>
    </row>
    <row r="575" spans="1:27" ht="15.75" hidden="1" thickBot="1">
      <c r="A575" s="83" t="str">
        <f t="shared" si="56"/>
        <v/>
      </c>
      <c r="B575" s="83" t="str">
        <f t="shared" si="57"/>
        <v/>
      </c>
      <c r="S575" s="83" t="str">
        <f t="shared" si="58"/>
        <v/>
      </c>
      <c r="T575" s="83" t="str">
        <f t="shared" si="59"/>
        <v/>
      </c>
      <c r="Y575" s="60">
        <f t="shared" si="60"/>
        <v>0</v>
      </c>
      <c r="Z575" s="49">
        <f t="shared" si="61"/>
        <v>0</v>
      </c>
      <c r="AA575" s="60">
        <f t="shared" si="62"/>
        <v>0</v>
      </c>
    </row>
    <row r="576" spans="1:27" ht="15.75" hidden="1" thickBot="1">
      <c r="A576" s="83" t="str">
        <f t="shared" si="56"/>
        <v/>
      </c>
      <c r="B576" s="83" t="str">
        <f t="shared" si="57"/>
        <v/>
      </c>
      <c r="S576" s="83" t="str">
        <f t="shared" si="58"/>
        <v/>
      </c>
      <c r="T576" s="83" t="str">
        <f t="shared" si="59"/>
        <v/>
      </c>
      <c r="Y576" s="60">
        <f t="shared" si="60"/>
        <v>0</v>
      </c>
      <c r="Z576" s="49">
        <f t="shared" si="61"/>
        <v>0</v>
      </c>
      <c r="AA576" s="60">
        <f t="shared" si="62"/>
        <v>0</v>
      </c>
    </row>
    <row r="577" spans="1:27" ht="15.75" hidden="1" thickBot="1">
      <c r="A577" s="83" t="str">
        <f t="shared" si="56"/>
        <v/>
      </c>
      <c r="B577" s="83" t="str">
        <f t="shared" si="57"/>
        <v/>
      </c>
      <c r="S577" s="83" t="str">
        <f t="shared" si="58"/>
        <v/>
      </c>
      <c r="T577" s="83" t="str">
        <f t="shared" si="59"/>
        <v/>
      </c>
      <c r="Y577" s="60">
        <f t="shared" si="60"/>
        <v>0</v>
      </c>
      <c r="Z577" s="49">
        <f t="shared" si="61"/>
        <v>0</v>
      </c>
      <c r="AA577" s="60">
        <f t="shared" si="62"/>
        <v>0</v>
      </c>
    </row>
    <row r="578" spans="1:27" ht="15.75" hidden="1" thickBot="1">
      <c r="A578" s="83" t="str">
        <f t="shared" si="56"/>
        <v/>
      </c>
      <c r="B578" s="83" t="str">
        <f t="shared" si="57"/>
        <v/>
      </c>
      <c r="S578" s="83" t="str">
        <f t="shared" si="58"/>
        <v/>
      </c>
      <c r="T578" s="83" t="str">
        <f t="shared" si="59"/>
        <v/>
      </c>
      <c r="Y578" s="60">
        <f t="shared" si="60"/>
        <v>0</v>
      </c>
      <c r="Z578" s="49">
        <f t="shared" si="61"/>
        <v>0</v>
      </c>
      <c r="AA578" s="60">
        <f t="shared" si="62"/>
        <v>0</v>
      </c>
    </row>
    <row r="579" spans="1:27" ht="15.75" hidden="1" thickBot="1">
      <c r="A579" s="83" t="str">
        <f t="shared" ref="A579:A642" si="63">IF(G579&amp;Q579&lt;&gt;"",S579&amp;Q579,"")</f>
        <v/>
      </c>
      <c r="B579" s="83" t="str">
        <f t="shared" ref="B579:B642" si="64">IF(C579&lt;&gt;"",LEFT(C579,9),"")</f>
        <v/>
      </c>
      <c r="S579" s="83" t="str">
        <f t="shared" ref="S579:S642" si="65">IF(G579&lt;&gt;"",IF(StyleSpaceSplit,IFERROR(IF(FIND(" ",G579)&gt;=1,MID(G579,1,FIND(" ",G579)-1),G579),G579),G579),"")</f>
        <v/>
      </c>
      <c r="T579" s="83" t="str">
        <f t="shared" ref="T579:T642" si="66">IF(A579&lt;&gt;"",IFERROR(IF(FIND(" ",G579)&gt;=1,MID(G579,FIND(" ",G579)+1,LEN(G579)),""),G579),"")</f>
        <v/>
      </c>
      <c r="Y579" s="60">
        <f t="shared" ref="Y579:Y642" si="67">IFERROR(VALUE(MID($C579,1,2)),0)</f>
        <v>0</v>
      </c>
      <c r="Z579" s="49">
        <f t="shared" ref="Z579:Z642" si="68">IFERROR(VALUE(MID($C579,4,3)),0)</f>
        <v>0</v>
      </c>
      <c r="AA579" s="60">
        <f t="shared" ref="AA579:AA642" si="69">VALUE(RIGHT("00"&amp;Y579,2)&amp;RIGHT("000"&amp;Z579,3))</f>
        <v>0</v>
      </c>
    </row>
    <row r="580" spans="1:27" ht="15.75" hidden="1" thickBot="1">
      <c r="A580" s="83" t="str">
        <f t="shared" si="63"/>
        <v/>
      </c>
      <c r="B580" s="83" t="str">
        <f t="shared" si="64"/>
        <v/>
      </c>
      <c r="S580" s="83" t="str">
        <f t="shared" si="65"/>
        <v/>
      </c>
      <c r="T580" s="83" t="str">
        <f t="shared" si="66"/>
        <v/>
      </c>
      <c r="Y580" s="60">
        <f t="shared" si="67"/>
        <v>0</v>
      </c>
      <c r="Z580" s="49">
        <f t="shared" si="68"/>
        <v>0</v>
      </c>
      <c r="AA580" s="60">
        <f t="shared" si="69"/>
        <v>0</v>
      </c>
    </row>
    <row r="581" spans="1:27" ht="15.75" hidden="1" thickBot="1">
      <c r="A581" s="83" t="str">
        <f t="shared" si="63"/>
        <v/>
      </c>
      <c r="B581" s="83" t="str">
        <f t="shared" si="64"/>
        <v/>
      </c>
      <c r="S581" s="83" t="str">
        <f t="shared" si="65"/>
        <v/>
      </c>
      <c r="T581" s="83" t="str">
        <f t="shared" si="66"/>
        <v/>
      </c>
      <c r="Y581" s="60">
        <f t="shared" si="67"/>
        <v>0</v>
      </c>
      <c r="Z581" s="49">
        <f t="shared" si="68"/>
        <v>0</v>
      </c>
      <c r="AA581" s="60">
        <f t="shared" si="69"/>
        <v>0</v>
      </c>
    </row>
    <row r="582" spans="1:27" ht="15.75" hidden="1" thickBot="1">
      <c r="A582" s="83" t="str">
        <f t="shared" si="63"/>
        <v/>
      </c>
      <c r="B582" s="83" t="str">
        <f t="shared" si="64"/>
        <v/>
      </c>
      <c r="S582" s="83" t="str">
        <f t="shared" si="65"/>
        <v/>
      </c>
      <c r="T582" s="83" t="str">
        <f t="shared" si="66"/>
        <v/>
      </c>
      <c r="Y582" s="60">
        <f t="shared" si="67"/>
        <v>0</v>
      </c>
      <c r="Z582" s="49">
        <f t="shared" si="68"/>
        <v>0</v>
      </c>
      <c r="AA582" s="60">
        <f t="shared" si="69"/>
        <v>0</v>
      </c>
    </row>
    <row r="583" spans="1:27" ht="15.75" hidden="1" thickBot="1">
      <c r="A583" s="83" t="str">
        <f t="shared" si="63"/>
        <v/>
      </c>
      <c r="B583" s="83" t="str">
        <f t="shared" si="64"/>
        <v/>
      </c>
      <c r="S583" s="83" t="str">
        <f t="shared" si="65"/>
        <v/>
      </c>
      <c r="T583" s="83" t="str">
        <f t="shared" si="66"/>
        <v/>
      </c>
      <c r="Y583" s="60">
        <f t="shared" si="67"/>
        <v>0</v>
      </c>
      <c r="Z583" s="49">
        <f t="shared" si="68"/>
        <v>0</v>
      </c>
      <c r="AA583" s="60">
        <f t="shared" si="69"/>
        <v>0</v>
      </c>
    </row>
    <row r="584" spans="1:27" ht="15.75" hidden="1" thickBot="1">
      <c r="A584" s="83" t="str">
        <f t="shared" si="63"/>
        <v/>
      </c>
      <c r="B584" s="83" t="str">
        <f t="shared" si="64"/>
        <v/>
      </c>
      <c r="S584" s="83" t="str">
        <f t="shared" si="65"/>
        <v/>
      </c>
      <c r="T584" s="83" t="str">
        <f t="shared" si="66"/>
        <v/>
      </c>
      <c r="Y584" s="60">
        <f t="shared" si="67"/>
        <v>0</v>
      </c>
      <c r="Z584" s="49">
        <f t="shared" si="68"/>
        <v>0</v>
      </c>
      <c r="AA584" s="60">
        <f t="shared" si="69"/>
        <v>0</v>
      </c>
    </row>
    <row r="585" spans="1:27" ht="15.75" hidden="1" thickBot="1">
      <c r="A585" s="83" t="str">
        <f t="shared" si="63"/>
        <v/>
      </c>
      <c r="B585" s="83" t="str">
        <f t="shared" si="64"/>
        <v/>
      </c>
      <c r="S585" s="83" t="str">
        <f t="shared" si="65"/>
        <v/>
      </c>
      <c r="T585" s="83" t="str">
        <f t="shared" si="66"/>
        <v/>
      </c>
      <c r="Y585" s="60">
        <f t="shared" si="67"/>
        <v>0</v>
      </c>
      <c r="Z585" s="49">
        <f t="shared" si="68"/>
        <v>0</v>
      </c>
      <c r="AA585" s="60">
        <f t="shared" si="69"/>
        <v>0</v>
      </c>
    </row>
    <row r="586" spans="1:27" ht="15.75" hidden="1" thickBot="1">
      <c r="A586" s="83" t="str">
        <f t="shared" si="63"/>
        <v/>
      </c>
      <c r="B586" s="83" t="str">
        <f t="shared" si="64"/>
        <v/>
      </c>
      <c r="S586" s="83" t="str">
        <f t="shared" si="65"/>
        <v/>
      </c>
      <c r="T586" s="83" t="str">
        <f t="shared" si="66"/>
        <v/>
      </c>
      <c r="Y586" s="60">
        <f t="shared" si="67"/>
        <v>0</v>
      </c>
      <c r="Z586" s="49">
        <f t="shared" si="68"/>
        <v>0</v>
      </c>
      <c r="AA586" s="60">
        <f t="shared" si="69"/>
        <v>0</v>
      </c>
    </row>
    <row r="587" spans="1:27" ht="15.75" hidden="1" thickBot="1">
      <c r="A587" s="83" t="str">
        <f t="shared" si="63"/>
        <v/>
      </c>
      <c r="B587" s="83" t="str">
        <f t="shared" si="64"/>
        <v/>
      </c>
      <c r="S587" s="83" t="str">
        <f t="shared" si="65"/>
        <v/>
      </c>
      <c r="T587" s="83" t="str">
        <f t="shared" si="66"/>
        <v/>
      </c>
      <c r="Y587" s="60">
        <f t="shared" si="67"/>
        <v>0</v>
      </c>
      <c r="Z587" s="49">
        <f t="shared" si="68"/>
        <v>0</v>
      </c>
      <c r="AA587" s="60">
        <f t="shared" si="69"/>
        <v>0</v>
      </c>
    </row>
    <row r="588" spans="1:27" ht="15.75" hidden="1" thickBot="1">
      <c r="A588" s="83" t="str">
        <f t="shared" si="63"/>
        <v/>
      </c>
      <c r="B588" s="83" t="str">
        <f t="shared" si="64"/>
        <v/>
      </c>
      <c r="S588" s="83" t="str">
        <f t="shared" si="65"/>
        <v/>
      </c>
      <c r="T588" s="83" t="str">
        <f t="shared" si="66"/>
        <v/>
      </c>
      <c r="Y588" s="60">
        <f t="shared" si="67"/>
        <v>0</v>
      </c>
      <c r="Z588" s="49">
        <f t="shared" si="68"/>
        <v>0</v>
      </c>
      <c r="AA588" s="60">
        <f t="shared" si="69"/>
        <v>0</v>
      </c>
    </row>
    <row r="589" spans="1:27" ht="15.75" hidden="1" thickBot="1">
      <c r="A589" s="83" t="str">
        <f t="shared" si="63"/>
        <v/>
      </c>
      <c r="B589" s="83" t="str">
        <f t="shared" si="64"/>
        <v/>
      </c>
      <c r="S589" s="83" t="str">
        <f t="shared" si="65"/>
        <v/>
      </c>
      <c r="T589" s="83" t="str">
        <f t="shared" si="66"/>
        <v/>
      </c>
      <c r="Y589" s="60">
        <f t="shared" si="67"/>
        <v>0</v>
      </c>
      <c r="Z589" s="49">
        <f t="shared" si="68"/>
        <v>0</v>
      </c>
      <c r="AA589" s="60">
        <f t="shared" si="69"/>
        <v>0</v>
      </c>
    </row>
    <row r="590" spans="1:27" ht="15.75" hidden="1" thickBot="1">
      <c r="A590" s="83" t="str">
        <f t="shared" si="63"/>
        <v/>
      </c>
      <c r="B590" s="83" t="str">
        <f t="shared" si="64"/>
        <v/>
      </c>
      <c r="S590" s="83" t="str">
        <f t="shared" si="65"/>
        <v/>
      </c>
      <c r="T590" s="83" t="str">
        <f t="shared" si="66"/>
        <v/>
      </c>
      <c r="Y590" s="60">
        <f t="shared" si="67"/>
        <v>0</v>
      </c>
      <c r="Z590" s="49">
        <f t="shared" si="68"/>
        <v>0</v>
      </c>
      <c r="AA590" s="60">
        <f t="shared" si="69"/>
        <v>0</v>
      </c>
    </row>
    <row r="591" spans="1:27" ht="15.75" hidden="1" thickBot="1">
      <c r="A591" s="83" t="str">
        <f t="shared" si="63"/>
        <v/>
      </c>
      <c r="B591" s="83" t="str">
        <f t="shared" si="64"/>
        <v/>
      </c>
      <c r="S591" s="83" t="str">
        <f t="shared" si="65"/>
        <v/>
      </c>
      <c r="T591" s="83" t="str">
        <f t="shared" si="66"/>
        <v/>
      </c>
      <c r="Y591" s="60">
        <f t="shared" si="67"/>
        <v>0</v>
      </c>
      <c r="Z591" s="49">
        <f t="shared" si="68"/>
        <v>0</v>
      </c>
      <c r="AA591" s="60">
        <f t="shared" si="69"/>
        <v>0</v>
      </c>
    </row>
    <row r="592" spans="1:27" ht="15.75" hidden="1" thickBot="1">
      <c r="A592" s="83" t="str">
        <f t="shared" si="63"/>
        <v/>
      </c>
      <c r="B592" s="83" t="str">
        <f t="shared" si="64"/>
        <v/>
      </c>
      <c r="S592" s="83" t="str">
        <f t="shared" si="65"/>
        <v/>
      </c>
      <c r="T592" s="83" t="str">
        <f t="shared" si="66"/>
        <v/>
      </c>
      <c r="Y592" s="60">
        <f t="shared" si="67"/>
        <v>0</v>
      </c>
      <c r="Z592" s="49">
        <f t="shared" si="68"/>
        <v>0</v>
      </c>
      <c r="AA592" s="60">
        <f t="shared" si="69"/>
        <v>0</v>
      </c>
    </row>
    <row r="593" spans="1:27" ht="15.75" hidden="1" thickBot="1">
      <c r="A593" s="83" t="str">
        <f t="shared" si="63"/>
        <v/>
      </c>
      <c r="B593" s="83" t="str">
        <f t="shared" si="64"/>
        <v/>
      </c>
      <c r="S593" s="83" t="str">
        <f t="shared" si="65"/>
        <v/>
      </c>
      <c r="T593" s="83" t="str">
        <f t="shared" si="66"/>
        <v/>
      </c>
      <c r="Y593" s="60">
        <f t="shared" si="67"/>
        <v>0</v>
      </c>
      <c r="Z593" s="49">
        <f t="shared" si="68"/>
        <v>0</v>
      </c>
      <c r="AA593" s="60">
        <f t="shared" si="69"/>
        <v>0</v>
      </c>
    </row>
    <row r="594" spans="1:27" ht="15.75" hidden="1" thickBot="1">
      <c r="A594" s="83" t="str">
        <f t="shared" si="63"/>
        <v/>
      </c>
      <c r="B594" s="83" t="str">
        <f t="shared" si="64"/>
        <v/>
      </c>
      <c r="S594" s="83" t="str">
        <f t="shared" si="65"/>
        <v/>
      </c>
      <c r="T594" s="83" t="str">
        <f t="shared" si="66"/>
        <v/>
      </c>
      <c r="Y594" s="60">
        <f t="shared" si="67"/>
        <v>0</v>
      </c>
      <c r="Z594" s="49">
        <f t="shared" si="68"/>
        <v>0</v>
      </c>
      <c r="AA594" s="60">
        <f t="shared" si="69"/>
        <v>0</v>
      </c>
    </row>
    <row r="595" spans="1:27" ht="15.75" hidden="1" thickBot="1">
      <c r="A595" s="83" t="str">
        <f t="shared" si="63"/>
        <v/>
      </c>
      <c r="B595" s="83" t="str">
        <f t="shared" si="64"/>
        <v/>
      </c>
      <c r="S595" s="83" t="str">
        <f t="shared" si="65"/>
        <v/>
      </c>
      <c r="T595" s="83" t="str">
        <f t="shared" si="66"/>
        <v/>
      </c>
      <c r="Y595" s="60">
        <f t="shared" si="67"/>
        <v>0</v>
      </c>
      <c r="Z595" s="49">
        <f t="shared" si="68"/>
        <v>0</v>
      </c>
      <c r="AA595" s="60">
        <f t="shared" si="69"/>
        <v>0</v>
      </c>
    </row>
    <row r="596" spans="1:27" ht="15.75" hidden="1" thickBot="1">
      <c r="A596" s="83" t="str">
        <f t="shared" si="63"/>
        <v/>
      </c>
      <c r="B596" s="83" t="str">
        <f t="shared" si="64"/>
        <v/>
      </c>
      <c r="S596" s="83" t="str">
        <f t="shared" si="65"/>
        <v/>
      </c>
      <c r="T596" s="83" t="str">
        <f t="shared" si="66"/>
        <v/>
      </c>
      <c r="Y596" s="60">
        <f t="shared" si="67"/>
        <v>0</v>
      </c>
      <c r="Z596" s="49">
        <f t="shared" si="68"/>
        <v>0</v>
      </c>
      <c r="AA596" s="60">
        <f t="shared" si="69"/>
        <v>0</v>
      </c>
    </row>
    <row r="597" spans="1:27" ht="15.75" hidden="1" thickBot="1">
      <c r="A597" s="83" t="str">
        <f t="shared" si="63"/>
        <v/>
      </c>
      <c r="B597" s="83" t="str">
        <f t="shared" si="64"/>
        <v/>
      </c>
      <c r="S597" s="83" t="str">
        <f t="shared" si="65"/>
        <v/>
      </c>
      <c r="T597" s="83" t="str">
        <f t="shared" si="66"/>
        <v/>
      </c>
      <c r="Y597" s="60">
        <f t="shared" si="67"/>
        <v>0</v>
      </c>
      <c r="Z597" s="49">
        <f t="shared" si="68"/>
        <v>0</v>
      </c>
      <c r="AA597" s="60">
        <f t="shared" si="69"/>
        <v>0</v>
      </c>
    </row>
    <row r="598" spans="1:27" ht="15.75" hidden="1" thickBot="1">
      <c r="A598" s="83" t="str">
        <f t="shared" si="63"/>
        <v/>
      </c>
      <c r="B598" s="83" t="str">
        <f t="shared" si="64"/>
        <v/>
      </c>
      <c r="S598" s="83" t="str">
        <f t="shared" si="65"/>
        <v/>
      </c>
      <c r="T598" s="83" t="str">
        <f t="shared" si="66"/>
        <v/>
      </c>
      <c r="Y598" s="60">
        <f t="shared" si="67"/>
        <v>0</v>
      </c>
      <c r="Z598" s="49">
        <f t="shared" si="68"/>
        <v>0</v>
      </c>
      <c r="AA598" s="60">
        <f t="shared" si="69"/>
        <v>0</v>
      </c>
    </row>
    <row r="599" spans="1:27" ht="15.75" hidden="1" thickBot="1">
      <c r="A599" s="83" t="str">
        <f t="shared" si="63"/>
        <v/>
      </c>
      <c r="B599" s="83" t="str">
        <f t="shared" si="64"/>
        <v/>
      </c>
      <c r="S599" s="83" t="str">
        <f t="shared" si="65"/>
        <v/>
      </c>
      <c r="T599" s="83" t="str">
        <f t="shared" si="66"/>
        <v/>
      </c>
      <c r="Y599" s="60">
        <f t="shared" si="67"/>
        <v>0</v>
      </c>
      <c r="Z599" s="49">
        <f t="shared" si="68"/>
        <v>0</v>
      </c>
      <c r="AA599" s="60">
        <f t="shared" si="69"/>
        <v>0</v>
      </c>
    </row>
    <row r="600" spans="1:27" ht="15.75" hidden="1" thickBot="1">
      <c r="A600" s="83" t="str">
        <f t="shared" si="63"/>
        <v/>
      </c>
      <c r="B600" s="83" t="str">
        <f t="shared" si="64"/>
        <v/>
      </c>
      <c r="S600" s="83" t="str">
        <f t="shared" si="65"/>
        <v/>
      </c>
      <c r="T600" s="83" t="str">
        <f t="shared" si="66"/>
        <v/>
      </c>
      <c r="Y600" s="60">
        <f t="shared" si="67"/>
        <v>0</v>
      </c>
      <c r="Z600" s="49">
        <f t="shared" si="68"/>
        <v>0</v>
      </c>
      <c r="AA600" s="60">
        <f t="shared" si="69"/>
        <v>0</v>
      </c>
    </row>
    <row r="601" spans="1:27" ht="15.75" hidden="1" thickBot="1">
      <c r="A601" s="83" t="str">
        <f t="shared" si="63"/>
        <v/>
      </c>
      <c r="B601" s="83" t="str">
        <f t="shared" si="64"/>
        <v/>
      </c>
      <c r="S601" s="83" t="str">
        <f t="shared" si="65"/>
        <v/>
      </c>
      <c r="T601" s="83" t="str">
        <f t="shared" si="66"/>
        <v/>
      </c>
      <c r="Y601" s="60">
        <f t="shared" si="67"/>
        <v>0</v>
      </c>
      <c r="Z601" s="49">
        <f t="shared" si="68"/>
        <v>0</v>
      </c>
      <c r="AA601" s="60">
        <f t="shared" si="69"/>
        <v>0</v>
      </c>
    </row>
    <row r="602" spans="1:27" ht="15.75" hidden="1" thickBot="1">
      <c r="A602" s="83" t="str">
        <f t="shared" si="63"/>
        <v/>
      </c>
      <c r="B602" s="83" t="str">
        <f t="shared" si="64"/>
        <v/>
      </c>
      <c r="S602" s="83" t="str">
        <f t="shared" si="65"/>
        <v/>
      </c>
      <c r="T602" s="83" t="str">
        <f t="shared" si="66"/>
        <v/>
      </c>
      <c r="Y602" s="60">
        <f t="shared" si="67"/>
        <v>0</v>
      </c>
      <c r="Z602" s="49">
        <f t="shared" si="68"/>
        <v>0</v>
      </c>
      <c r="AA602" s="60">
        <f t="shared" si="69"/>
        <v>0</v>
      </c>
    </row>
    <row r="603" spans="1:27" ht="15.75" hidden="1" thickBot="1">
      <c r="A603" s="83" t="str">
        <f t="shared" si="63"/>
        <v/>
      </c>
      <c r="B603" s="83" t="str">
        <f t="shared" si="64"/>
        <v/>
      </c>
      <c r="S603" s="83" t="str">
        <f t="shared" si="65"/>
        <v/>
      </c>
      <c r="T603" s="83" t="str">
        <f t="shared" si="66"/>
        <v/>
      </c>
      <c r="Y603" s="60">
        <f t="shared" si="67"/>
        <v>0</v>
      </c>
      <c r="Z603" s="49">
        <f t="shared" si="68"/>
        <v>0</v>
      </c>
      <c r="AA603" s="60">
        <f t="shared" si="69"/>
        <v>0</v>
      </c>
    </row>
    <row r="604" spans="1:27" ht="15.75" hidden="1" thickBot="1">
      <c r="A604" s="83" t="str">
        <f t="shared" si="63"/>
        <v/>
      </c>
      <c r="B604" s="83" t="str">
        <f t="shared" si="64"/>
        <v/>
      </c>
      <c r="S604" s="83" t="str">
        <f t="shared" si="65"/>
        <v/>
      </c>
      <c r="T604" s="83" t="str">
        <f t="shared" si="66"/>
        <v/>
      </c>
      <c r="Y604" s="60">
        <f t="shared" si="67"/>
        <v>0</v>
      </c>
      <c r="Z604" s="49">
        <f t="shared" si="68"/>
        <v>0</v>
      </c>
      <c r="AA604" s="60">
        <f t="shared" si="69"/>
        <v>0</v>
      </c>
    </row>
    <row r="605" spans="1:27" ht="15.75" hidden="1" thickBot="1">
      <c r="A605" s="83" t="str">
        <f t="shared" si="63"/>
        <v/>
      </c>
      <c r="B605" s="83" t="str">
        <f t="shared" si="64"/>
        <v/>
      </c>
      <c r="S605" s="83" t="str">
        <f t="shared" si="65"/>
        <v/>
      </c>
      <c r="T605" s="83" t="str">
        <f t="shared" si="66"/>
        <v/>
      </c>
      <c r="Y605" s="60">
        <f t="shared" si="67"/>
        <v>0</v>
      </c>
      <c r="Z605" s="49">
        <f t="shared" si="68"/>
        <v>0</v>
      </c>
      <c r="AA605" s="60">
        <f t="shared" si="69"/>
        <v>0</v>
      </c>
    </row>
    <row r="606" spans="1:27" ht="15.75" hidden="1" thickBot="1">
      <c r="A606" s="83" t="str">
        <f t="shared" si="63"/>
        <v/>
      </c>
      <c r="B606" s="83" t="str">
        <f t="shared" si="64"/>
        <v/>
      </c>
      <c r="S606" s="83" t="str">
        <f t="shared" si="65"/>
        <v/>
      </c>
      <c r="T606" s="83" t="str">
        <f t="shared" si="66"/>
        <v/>
      </c>
      <c r="Y606" s="60">
        <f t="shared" si="67"/>
        <v>0</v>
      </c>
      <c r="Z606" s="49">
        <f t="shared" si="68"/>
        <v>0</v>
      </c>
      <c r="AA606" s="60">
        <f t="shared" si="69"/>
        <v>0</v>
      </c>
    </row>
    <row r="607" spans="1:27" ht="15.75" hidden="1" thickBot="1">
      <c r="A607" s="83" t="str">
        <f t="shared" si="63"/>
        <v/>
      </c>
      <c r="B607" s="83" t="str">
        <f t="shared" si="64"/>
        <v/>
      </c>
      <c r="S607" s="83" t="str">
        <f t="shared" si="65"/>
        <v/>
      </c>
      <c r="T607" s="83" t="str">
        <f t="shared" si="66"/>
        <v/>
      </c>
      <c r="Y607" s="60">
        <f t="shared" si="67"/>
        <v>0</v>
      </c>
      <c r="Z607" s="49">
        <f t="shared" si="68"/>
        <v>0</v>
      </c>
      <c r="AA607" s="60">
        <f t="shared" si="69"/>
        <v>0</v>
      </c>
    </row>
    <row r="608" spans="1:27" ht="15.75" hidden="1" thickBot="1">
      <c r="A608" s="83" t="str">
        <f t="shared" si="63"/>
        <v/>
      </c>
      <c r="B608" s="83" t="str">
        <f t="shared" si="64"/>
        <v/>
      </c>
      <c r="S608" s="83" t="str">
        <f t="shared" si="65"/>
        <v/>
      </c>
      <c r="T608" s="83" t="str">
        <f t="shared" si="66"/>
        <v/>
      </c>
      <c r="Y608" s="60">
        <f t="shared" si="67"/>
        <v>0</v>
      </c>
      <c r="Z608" s="49">
        <f t="shared" si="68"/>
        <v>0</v>
      </c>
      <c r="AA608" s="60">
        <f t="shared" si="69"/>
        <v>0</v>
      </c>
    </row>
    <row r="609" spans="1:27" ht="15.75" hidden="1" thickBot="1">
      <c r="A609" s="83" t="str">
        <f t="shared" si="63"/>
        <v/>
      </c>
      <c r="B609" s="83" t="str">
        <f t="shared" si="64"/>
        <v/>
      </c>
      <c r="S609" s="83" t="str">
        <f t="shared" si="65"/>
        <v/>
      </c>
      <c r="T609" s="83" t="str">
        <f t="shared" si="66"/>
        <v/>
      </c>
      <c r="Y609" s="60">
        <f t="shared" si="67"/>
        <v>0</v>
      </c>
      <c r="Z609" s="49">
        <f t="shared" si="68"/>
        <v>0</v>
      </c>
      <c r="AA609" s="60">
        <f t="shared" si="69"/>
        <v>0</v>
      </c>
    </row>
    <row r="610" spans="1:27" ht="15.75" hidden="1" thickBot="1">
      <c r="A610" s="83" t="str">
        <f t="shared" si="63"/>
        <v/>
      </c>
      <c r="B610" s="83" t="str">
        <f t="shared" si="64"/>
        <v/>
      </c>
      <c r="S610" s="83" t="str">
        <f t="shared" si="65"/>
        <v/>
      </c>
      <c r="T610" s="83" t="str">
        <f t="shared" si="66"/>
        <v/>
      </c>
      <c r="Y610" s="60">
        <f t="shared" si="67"/>
        <v>0</v>
      </c>
      <c r="Z610" s="49">
        <f t="shared" si="68"/>
        <v>0</v>
      </c>
      <c r="AA610" s="60">
        <f t="shared" si="69"/>
        <v>0</v>
      </c>
    </row>
    <row r="611" spans="1:27" ht="15.75" hidden="1" thickBot="1">
      <c r="A611" s="83" t="str">
        <f t="shared" si="63"/>
        <v/>
      </c>
      <c r="B611" s="83" t="str">
        <f t="shared" si="64"/>
        <v/>
      </c>
      <c r="S611" s="83" t="str">
        <f t="shared" si="65"/>
        <v/>
      </c>
      <c r="T611" s="83" t="str">
        <f t="shared" si="66"/>
        <v/>
      </c>
      <c r="Y611" s="60">
        <f t="shared" si="67"/>
        <v>0</v>
      </c>
      <c r="Z611" s="49">
        <f t="shared" si="68"/>
        <v>0</v>
      </c>
      <c r="AA611" s="60">
        <f t="shared" si="69"/>
        <v>0</v>
      </c>
    </row>
    <row r="612" spans="1:27" ht="15.75" hidden="1" thickBot="1">
      <c r="A612" s="83" t="str">
        <f t="shared" si="63"/>
        <v/>
      </c>
      <c r="B612" s="83" t="str">
        <f t="shared" si="64"/>
        <v/>
      </c>
      <c r="S612" s="83" t="str">
        <f t="shared" si="65"/>
        <v/>
      </c>
      <c r="T612" s="83" t="str">
        <f t="shared" si="66"/>
        <v/>
      </c>
      <c r="Y612" s="60">
        <f t="shared" si="67"/>
        <v>0</v>
      </c>
      <c r="Z612" s="49">
        <f t="shared" si="68"/>
        <v>0</v>
      </c>
      <c r="AA612" s="60">
        <f t="shared" si="69"/>
        <v>0</v>
      </c>
    </row>
    <row r="613" spans="1:27" ht="15.75" hidden="1" thickBot="1">
      <c r="A613" s="83" t="str">
        <f t="shared" si="63"/>
        <v/>
      </c>
      <c r="B613" s="83" t="str">
        <f t="shared" si="64"/>
        <v/>
      </c>
      <c r="S613" s="83" t="str">
        <f t="shared" si="65"/>
        <v/>
      </c>
      <c r="T613" s="83" t="str">
        <f t="shared" si="66"/>
        <v/>
      </c>
      <c r="Y613" s="60">
        <f t="shared" si="67"/>
        <v>0</v>
      </c>
      <c r="Z613" s="49">
        <f t="shared" si="68"/>
        <v>0</v>
      </c>
      <c r="AA613" s="60">
        <f t="shared" si="69"/>
        <v>0</v>
      </c>
    </row>
    <row r="614" spans="1:27" ht="15.75" hidden="1" thickBot="1">
      <c r="A614" s="83" t="str">
        <f t="shared" si="63"/>
        <v/>
      </c>
      <c r="B614" s="83" t="str">
        <f t="shared" si="64"/>
        <v/>
      </c>
      <c r="S614" s="83" t="str">
        <f t="shared" si="65"/>
        <v/>
      </c>
      <c r="T614" s="83" t="str">
        <f t="shared" si="66"/>
        <v/>
      </c>
      <c r="Y614" s="60">
        <f t="shared" si="67"/>
        <v>0</v>
      </c>
      <c r="Z614" s="49">
        <f t="shared" si="68"/>
        <v>0</v>
      </c>
      <c r="AA614" s="60">
        <f t="shared" si="69"/>
        <v>0</v>
      </c>
    </row>
    <row r="615" spans="1:27" ht="15.75" hidden="1" thickBot="1">
      <c r="A615" s="83" t="str">
        <f t="shared" si="63"/>
        <v/>
      </c>
      <c r="B615" s="83" t="str">
        <f t="shared" si="64"/>
        <v/>
      </c>
      <c r="S615" s="83" t="str">
        <f t="shared" si="65"/>
        <v/>
      </c>
      <c r="T615" s="83" t="str">
        <f t="shared" si="66"/>
        <v/>
      </c>
      <c r="Y615" s="60">
        <f t="shared" si="67"/>
        <v>0</v>
      </c>
      <c r="Z615" s="49">
        <f t="shared" si="68"/>
        <v>0</v>
      </c>
      <c r="AA615" s="60">
        <f t="shared" si="69"/>
        <v>0</v>
      </c>
    </row>
    <row r="616" spans="1:27" ht="15.75" hidden="1" thickBot="1">
      <c r="A616" s="83" t="str">
        <f t="shared" si="63"/>
        <v/>
      </c>
      <c r="B616" s="83" t="str">
        <f t="shared" si="64"/>
        <v/>
      </c>
      <c r="S616" s="83" t="str">
        <f t="shared" si="65"/>
        <v/>
      </c>
      <c r="T616" s="83" t="str">
        <f t="shared" si="66"/>
        <v/>
      </c>
      <c r="Y616" s="60">
        <f t="shared" si="67"/>
        <v>0</v>
      </c>
      <c r="Z616" s="49">
        <f t="shared" si="68"/>
        <v>0</v>
      </c>
      <c r="AA616" s="60">
        <f t="shared" si="69"/>
        <v>0</v>
      </c>
    </row>
    <row r="617" spans="1:27" ht="15.75" hidden="1" thickBot="1">
      <c r="A617" s="83" t="str">
        <f t="shared" si="63"/>
        <v/>
      </c>
      <c r="B617" s="83" t="str">
        <f t="shared" si="64"/>
        <v/>
      </c>
      <c r="S617" s="83" t="str">
        <f t="shared" si="65"/>
        <v/>
      </c>
      <c r="T617" s="83" t="str">
        <f t="shared" si="66"/>
        <v/>
      </c>
      <c r="Y617" s="60">
        <f t="shared" si="67"/>
        <v>0</v>
      </c>
      <c r="Z617" s="49">
        <f t="shared" si="68"/>
        <v>0</v>
      </c>
      <c r="AA617" s="60">
        <f t="shared" si="69"/>
        <v>0</v>
      </c>
    </row>
    <row r="618" spans="1:27" ht="15.75" hidden="1" thickBot="1">
      <c r="A618" s="83" t="str">
        <f t="shared" si="63"/>
        <v/>
      </c>
      <c r="B618" s="83" t="str">
        <f t="shared" si="64"/>
        <v/>
      </c>
      <c r="S618" s="83" t="str">
        <f t="shared" si="65"/>
        <v/>
      </c>
      <c r="T618" s="83" t="str">
        <f t="shared" si="66"/>
        <v/>
      </c>
      <c r="Y618" s="60">
        <f t="shared" si="67"/>
        <v>0</v>
      </c>
      <c r="Z618" s="49">
        <f t="shared" si="68"/>
        <v>0</v>
      </c>
      <c r="AA618" s="60">
        <f t="shared" si="69"/>
        <v>0</v>
      </c>
    </row>
    <row r="619" spans="1:27" ht="15.75" hidden="1" thickBot="1">
      <c r="A619" s="83" t="str">
        <f t="shared" si="63"/>
        <v/>
      </c>
      <c r="B619" s="83" t="str">
        <f t="shared" si="64"/>
        <v/>
      </c>
      <c r="S619" s="83" t="str">
        <f t="shared" si="65"/>
        <v/>
      </c>
      <c r="T619" s="83" t="str">
        <f t="shared" si="66"/>
        <v/>
      </c>
      <c r="Y619" s="60">
        <f t="shared" si="67"/>
        <v>0</v>
      </c>
      <c r="Z619" s="49">
        <f t="shared" si="68"/>
        <v>0</v>
      </c>
      <c r="AA619" s="60">
        <f t="shared" si="69"/>
        <v>0</v>
      </c>
    </row>
    <row r="620" spans="1:27" ht="15.75" hidden="1" thickBot="1">
      <c r="A620" s="83" t="str">
        <f t="shared" si="63"/>
        <v/>
      </c>
      <c r="B620" s="83" t="str">
        <f t="shared" si="64"/>
        <v/>
      </c>
      <c r="S620" s="83" t="str">
        <f t="shared" si="65"/>
        <v/>
      </c>
      <c r="T620" s="83" t="str">
        <f t="shared" si="66"/>
        <v/>
      </c>
      <c r="Y620" s="60">
        <f t="shared" si="67"/>
        <v>0</v>
      </c>
      <c r="Z620" s="49">
        <f t="shared" si="68"/>
        <v>0</v>
      </c>
      <c r="AA620" s="60">
        <f t="shared" si="69"/>
        <v>0</v>
      </c>
    </row>
    <row r="621" spans="1:27" ht="15.75" hidden="1" thickBot="1">
      <c r="A621" s="83" t="str">
        <f t="shared" si="63"/>
        <v/>
      </c>
      <c r="B621" s="83" t="str">
        <f t="shared" si="64"/>
        <v/>
      </c>
      <c r="S621" s="83" t="str">
        <f t="shared" si="65"/>
        <v/>
      </c>
      <c r="T621" s="83" t="str">
        <f t="shared" si="66"/>
        <v/>
      </c>
      <c r="Y621" s="60">
        <f t="shared" si="67"/>
        <v>0</v>
      </c>
      <c r="Z621" s="49">
        <f t="shared" si="68"/>
        <v>0</v>
      </c>
      <c r="AA621" s="60">
        <f t="shared" si="69"/>
        <v>0</v>
      </c>
    </row>
    <row r="622" spans="1:27" ht="15.75" hidden="1" thickBot="1">
      <c r="A622" s="83" t="str">
        <f t="shared" si="63"/>
        <v/>
      </c>
      <c r="B622" s="83" t="str">
        <f t="shared" si="64"/>
        <v/>
      </c>
      <c r="S622" s="83" t="str">
        <f t="shared" si="65"/>
        <v/>
      </c>
      <c r="T622" s="83" t="str">
        <f t="shared" si="66"/>
        <v/>
      </c>
      <c r="Y622" s="60">
        <f t="shared" si="67"/>
        <v>0</v>
      </c>
      <c r="Z622" s="49">
        <f t="shared" si="68"/>
        <v>0</v>
      </c>
      <c r="AA622" s="60">
        <f t="shared" si="69"/>
        <v>0</v>
      </c>
    </row>
    <row r="623" spans="1:27" ht="15.75" hidden="1" thickBot="1">
      <c r="A623" s="83" t="str">
        <f t="shared" si="63"/>
        <v/>
      </c>
      <c r="B623" s="83" t="str">
        <f t="shared" si="64"/>
        <v/>
      </c>
      <c r="S623" s="83" t="str">
        <f t="shared" si="65"/>
        <v/>
      </c>
      <c r="T623" s="83" t="str">
        <f t="shared" si="66"/>
        <v/>
      </c>
      <c r="Y623" s="60">
        <f t="shared" si="67"/>
        <v>0</v>
      </c>
      <c r="Z623" s="49">
        <f t="shared" si="68"/>
        <v>0</v>
      </c>
      <c r="AA623" s="60">
        <f t="shared" si="69"/>
        <v>0</v>
      </c>
    </row>
    <row r="624" spans="1:27" ht="15.75" hidden="1" thickBot="1">
      <c r="A624" s="83" t="str">
        <f t="shared" si="63"/>
        <v/>
      </c>
      <c r="B624" s="83" t="str">
        <f t="shared" si="64"/>
        <v/>
      </c>
      <c r="S624" s="83" t="str">
        <f t="shared" si="65"/>
        <v/>
      </c>
      <c r="T624" s="83" t="str">
        <f t="shared" si="66"/>
        <v/>
      </c>
      <c r="Y624" s="60">
        <f t="shared" si="67"/>
        <v>0</v>
      </c>
      <c r="Z624" s="49">
        <f t="shared" si="68"/>
        <v>0</v>
      </c>
      <c r="AA624" s="60">
        <f t="shared" si="69"/>
        <v>0</v>
      </c>
    </row>
    <row r="625" spans="1:27" ht="15.75" hidden="1" thickBot="1">
      <c r="A625" s="83" t="str">
        <f t="shared" si="63"/>
        <v/>
      </c>
      <c r="B625" s="83" t="str">
        <f t="shared" si="64"/>
        <v/>
      </c>
      <c r="S625" s="83" t="str">
        <f t="shared" si="65"/>
        <v/>
      </c>
      <c r="T625" s="83" t="str">
        <f t="shared" si="66"/>
        <v/>
      </c>
      <c r="Y625" s="60">
        <f t="shared" si="67"/>
        <v>0</v>
      </c>
      <c r="Z625" s="49">
        <f t="shared" si="68"/>
        <v>0</v>
      </c>
      <c r="AA625" s="60">
        <f t="shared" si="69"/>
        <v>0</v>
      </c>
    </row>
    <row r="626" spans="1:27" ht="15.75" hidden="1" thickBot="1">
      <c r="A626" s="83" t="str">
        <f t="shared" si="63"/>
        <v/>
      </c>
      <c r="B626" s="83" t="str">
        <f t="shared" si="64"/>
        <v/>
      </c>
      <c r="S626" s="83" t="str">
        <f t="shared" si="65"/>
        <v/>
      </c>
      <c r="T626" s="83" t="str">
        <f t="shared" si="66"/>
        <v/>
      </c>
      <c r="Y626" s="60">
        <f t="shared" si="67"/>
        <v>0</v>
      </c>
      <c r="Z626" s="49">
        <f t="shared" si="68"/>
        <v>0</v>
      </c>
      <c r="AA626" s="60">
        <f t="shared" si="69"/>
        <v>0</v>
      </c>
    </row>
    <row r="627" spans="1:27" ht="15.75" hidden="1" thickBot="1">
      <c r="A627" s="83" t="str">
        <f t="shared" si="63"/>
        <v/>
      </c>
      <c r="B627" s="83" t="str">
        <f t="shared" si="64"/>
        <v/>
      </c>
      <c r="S627" s="83" t="str">
        <f t="shared" si="65"/>
        <v/>
      </c>
      <c r="T627" s="83" t="str">
        <f t="shared" si="66"/>
        <v/>
      </c>
      <c r="Y627" s="60">
        <f t="shared" si="67"/>
        <v>0</v>
      </c>
      <c r="Z627" s="49">
        <f t="shared" si="68"/>
        <v>0</v>
      </c>
      <c r="AA627" s="60">
        <f t="shared" si="69"/>
        <v>0</v>
      </c>
    </row>
    <row r="628" spans="1:27" ht="15.75" hidden="1" thickBot="1">
      <c r="A628" s="83" t="str">
        <f t="shared" si="63"/>
        <v/>
      </c>
      <c r="B628" s="83" t="str">
        <f t="shared" si="64"/>
        <v/>
      </c>
      <c r="S628" s="83" t="str">
        <f t="shared" si="65"/>
        <v/>
      </c>
      <c r="T628" s="83" t="str">
        <f t="shared" si="66"/>
        <v/>
      </c>
      <c r="Y628" s="60">
        <f t="shared" si="67"/>
        <v>0</v>
      </c>
      <c r="Z628" s="49">
        <f t="shared" si="68"/>
        <v>0</v>
      </c>
      <c r="AA628" s="60">
        <f t="shared" si="69"/>
        <v>0</v>
      </c>
    </row>
    <row r="629" spans="1:27" ht="15.75" hidden="1" thickBot="1">
      <c r="A629" s="83" t="str">
        <f t="shared" si="63"/>
        <v/>
      </c>
      <c r="B629" s="83" t="str">
        <f t="shared" si="64"/>
        <v/>
      </c>
      <c r="S629" s="83" t="str">
        <f t="shared" si="65"/>
        <v/>
      </c>
      <c r="T629" s="83" t="str">
        <f t="shared" si="66"/>
        <v/>
      </c>
      <c r="Y629" s="60">
        <f t="shared" si="67"/>
        <v>0</v>
      </c>
      <c r="Z629" s="49">
        <f t="shared" si="68"/>
        <v>0</v>
      </c>
      <c r="AA629" s="60">
        <f t="shared" si="69"/>
        <v>0</v>
      </c>
    </row>
    <row r="630" spans="1:27" ht="15.75" hidden="1" thickBot="1">
      <c r="A630" s="83" t="str">
        <f t="shared" si="63"/>
        <v/>
      </c>
      <c r="B630" s="83" t="str">
        <f t="shared" si="64"/>
        <v/>
      </c>
      <c r="S630" s="83" t="str">
        <f t="shared" si="65"/>
        <v/>
      </c>
      <c r="T630" s="83" t="str">
        <f t="shared" si="66"/>
        <v/>
      </c>
      <c r="Y630" s="60">
        <f t="shared" si="67"/>
        <v>0</v>
      </c>
      <c r="Z630" s="49">
        <f t="shared" si="68"/>
        <v>0</v>
      </c>
      <c r="AA630" s="60">
        <f t="shared" si="69"/>
        <v>0</v>
      </c>
    </row>
    <row r="631" spans="1:27" ht="15.75" hidden="1" thickBot="1">
      <c r="A631" s="83" t="str">
        <f t="shared" si="63"/>
        <v/>
      </c>
      <c r="B631" s="83" t="str">
        <f t="shared" si="64"/>
        <v/>
      </c>
      <c r="S631" s="83" t="str">
        <f t="shared" si="65"/>
        <v/>
      </c>
      <c r="T631" s="83" t="str">
        <f t="shared" si="66"/>
        <v/>
      </c>
      <c r="Y631" s="60">
        <f t="shared" si="67"/>
        <v>0</v>
      </c>
      <c r="Z631" s="49">
        <f t="shared" si="68"/>
        <v>0</v>
      </c>
      <c r="AA631" s="60">
        <f t="shared" si="69"/>
        <v>0</v>
      </c>
    </row>
    <row r="632" spans="1:27" ht="15.75" hidden="1" thickBot="1">
      <c r="A632" s="83" t="str">
        <f t="shared" si="63"/>
        <v/>
      </c>
      <c r="B632" s="83" t="str">
        <f t="shared" si="64"/>
        <v/>
      </c>
      <c r="S632" s="83" t="str">
        <f t="shared" si="65"/>
        <v/>
      </c>
      <c r="T632" s="83" t="str">
        <f t="shared" si="66"/>
        <v/>
      </c>
      <c r="Y632" s="60">
        <f t="shared" si="67"/>
        <v>0</v>
      </c>
      <c r="Z632" s="49">
        <f t="shared" si="68"/>
        <v>0</v>
      </c>
      <c r="AA632" s="60">
        <f t="shared" si="69"/>
        <v>0</v>
      </c>
    </row>
    <row r="633" spans="1:27" ht="15.75" hidden="1" thickBot="1">
      <c r="A633" s="83" t="str">
        <f t="shared" si="63"/>
        <v/>
      </c>
      <c r="B633" s="83" t="str">
        <f t="shared" si="64"/>
        <v/>
      </c>
      <c r="S633" s="83" t="str">
        <f t="shared" si="65"/>
        <v/>
      </c>
      <c r="T633" s="83" t="str">
        <f t="shared" si="66"/>
        <v/>
      </c>
      <c r="Y633" s="60">
        <f t="shared" si="67"/>
        <v>0</v>
      </c>
      <c r="Z633" s="49">
        <f t="shared" si="68"/>
        <v>0</v>
      </c>
      <c r="AA633" s="60">
        <f t="shared" si="69"/>
        <v>0</v>
      </c>
    </row>
    <row r="634" spans="1:27" ht="15.75" hidden="1" thickBot="1">
      <c r="A634" s="83" t="str">
        <f t="shared" si="63"/>
        <v/>
      </c>
      <c r="B634" s="83" t="str">
        <f t="shared" si="64"/>
        <v/>
      </c>
      <c r="S634" s="83" t="str">
        <f t="shared" si="65"/>
        <v/>
      </c>
      <c r="T634" s="83" t="str">
        <f t="shared" si="66"/>
        <v/>
      </c>
      <c r="Y634" s="60">
        <f t="shared" si="67"/>
        <v>0</v>
      </c>
      <c r="Z634" s="49">
        <f t="shared" si="68"/>
        <v>0</v>
      </c>
      <c r="AA634" s="60">
        <f t="shared" si="69"/>
        <v>0</v>
      </c>
    </row>
    <row r="635" spans="1:27" ht="15.75" hidden="1" thickBot="1">
      <c r="A635" s="83" t="str">
        <f t="shared" si="63"/>
        <v/>
      </c>
      <c r="B635" s="83" t="str">
        <f t="shared" si="64"/>
        <v/>
      </c>
      <c r="S635" s="83" t="str">
        <f t="shared" si="65"/>
        <v/>
      </c>
      <c r="T635" s="83" t="str">
        <f t="shared" si="66"/>
        <v/>
      </c>
      <c r="Y635" s="60">
        <f t="shared" si="67"/>
        <v>0</v>
      </c>
      <c r="Z635" s="49">
        <f t="shared" si="68"/>
        <v>0</v>
      </c>
      <c r="AA635" s="60">
        <f t="shared" si="69"/>
        <v>0</v>
      </c>
    </row>
    <row r="636" spans="1:27" ht="15.75" hidden="1" thickBot="1">
      <c r="A636" s="83" t="str">
        <f t="shared" si="63"/>
        <v/>
      </c>
      <c r="B636" s="83" t="str">
        <f t="shared" si="64"/>
        <v/>
      </c>
      <c r="S636" s="83" t="str">
        <f t="shared" si="65"/>
        <v/>
      </c>
      <c r="T636" s="83" t="str">
        <f t="shared" si="66"/>
        <v/>
      </c>
      <c r="Y636" s="60">
        <f t="shared" si="67"/>
        <v>0</v>
      </c>
      <c r="Z636" s="49">
        <f t="shared" si="68"/>
        <v>0</v>
      </c>
      <c r="AA636" s="60">
        <f t="shared" si="69"/>
        <v>0</v>
      </c>
    </row>
    <row r="637" spans="1:27" ht="15.75" hidden="1" thickBot="1">
      <c r="A637" s="83" t="str">
        <f t="shared" si="63"/>
        <v/>
      </c>
      <c r="B637" s="83" t="str">
        <f t="shared" si="64"/>
        <v/>
      </c>
      <c r="S637" s="83" t="str">
        <f t="shared" si="65"/>
        <v/>
      </c>
      <c r="T637" s="83" t="str">
        <f t="shared" si="66"/>
        <v/>
      </c>
      <c r="Y637" s="60">
        <f t="shared" si="67"/>
        <v>0</v>
      </c>
      <c r="Z637" s="49">
        <f t="shared" si="68"/>
        <v>0</v>
      </c>
      <c r="AA637" s="60">
        <f t="shared" si="69"/>
        <v>0</v>
      </c>
    </row>
    <row r="638" spans="1:27" ht="15.75" hidden="1" thickBot="1">
      <c r="A638" s="83" t="str">
        <f t="shared" si="63"/>
        <v/>
      </c>
      <c r="B638" s="83" t="str">
        <f t="shared" si="64"/>
        <v/>
      </c>
      <c r="S638" s="83" t="str">
        <f t="shared" si="65"/>
        <v/>
      </c>
      <c r="T638" s="83" t="str">
        <f t="shared" si="66"/>
        <v/>
      </c>
      <c r="Y638" s="60">
        <f t="shared" si="67"/>
        <v>0</v>
      </c>
      <c r="Z638" s="49">
        <f t="shared" si="68"/>
        <v>0</v>
      </c>
      <c r="AA638" s="60">
        <f t="shared" si="69"/>
        <v>0</v>
      </c>
    </row>
    <row r="639" spans="1:27" ht="15.75" hidden="1" thickBot="1">
      <c r="A639" s="83" t="str">
        <f t="shared" si="63"/>
        <v/>
      </c>
      <c r="B639" s="83" t="str">
        <f t="shared" si="64"/>
        <v/>
      </c>
      <c r="S639" s="83" t="str">
        <f t="shared" si="65"/>
        <v/>
      </c>
      <c r="T639" s="83" t="str">
        <f t="shared" si="66"/>
        <v/>
      </c>
      <c r="Y639" s="60">
        <f t="shared" si="67"/>
        <v>0</v>
      </c>
      <c r="Z639" s="49">
        <f t="shared" si="68"/>
        <v>0</v>
      </c>
      <c r="AA639" s="60">
        <f t="shared" si="69"/>
        <v>0</v>
      </c>
    </row>
    <row r="640" spans="1:27" ht="15.75" hidden="1" thickBot="1">
      <c r="A640" s="83" t="str">
        <f t="shared" si="63"/>
        <v/>
      </c>
      <c r="B640" s="83" t="str">
        <f t="shared" si="64"/>
        <v/>
      </c>
      <c r="S640" s="83" t="str">
        <f t="shared" si="65"/>
        <v/>
      </c>
      <c r="T640" s="83" t="str">
        <f t="shared" si="66"/>
        <v/>
      </c>
      <c r="Y640" s="60">
        <f t="shared" si="67"/>
        <v>0</v>
      </c>
      <c r="Z640" s="49">
        <f t="shared" si="68"/>
        <v>0</v>
      </c>
      <c r="AA640" s="60">
        <f t="shared" si="69"/>
        <v>0</v>
      </c>
    </row>
    <row r="641" spans="1:27" ht="15.75" hidden="1" thickBot="1">
      <c r="A641" s="83" t="str">
        <f t="shared" si="63"/>
        <v/>
      </c>
      <c r="B641" s="83" t="str">
        <f t="shared" si="64"/>
        <v/>
      </c>
      <c r="S641" s="83" t="str">
        <f t="shared" si="65"/>
        <v/>
      </c>
      <c r="T641" s="83" t="str">
        <f t="shared" si="66"/>
        <v/>
      </c>
      <c r="Y641" s="60">
        <f t="shared" si="67"/>
        <v>0</v>
      </c>
      <c r="Z641" s="49">
        <f t="shared" si="68"/>
        <v>0</v>
      </c>
      <c r="AA641" s="60">
        <f t="shared" si="69"/>
        <v>0</v>
      </c>
    </row>
    <row r="642" spans="1:27" ht="15.75" hidden="1" thickBot="1">
      <c r="A642" s="83" t="str">
        <f t="shared" si="63"/>
        <v/>
      </c>
      <c r="B642" s="83" t="str">
        <f t="shared" si="64"/>
        <v/>
      </c>
      <c r="S642" s="83" t="str">
        <f t="shared" si="65"/>
        <v/>
      </c>
      <c r="T642" s="83" t="str">
        <f t="shared" si="66"/>
        <v/>
      </c>
      <c r="Y642" s="60">
        <f t="shared" si="67"/>
        <v>0</v>
      </c>
      <c r="Z642" s="49">
        <f t="shared" si="68"/>
        <v>0</v>
      </c>
      <c r="AA642" s="60">
        <f t="shared" si="69"/>
        <v>0</v>
      </c>
    </row>
    <row r="643" spans="1:27" ht="15.75" hidden="1" thickBot="1">
      <c r="A643" s="83" t="str">
        <f t="shared" ref="A643:A706" si="70">IF(G643&amp;Q643&lt;&gt;"",S643&amp;Q643,"")</f>
        <v/>
      </c>
      <c r="B643" s="83" t="str">
        <f t="shared" ref="B643:B706" si="71">IF(C643&lt;&gt;"",LEFT(C643,9),"")</f>
        <v/>
      </c>
      <c r="S643" s="83" t="str">
        <f t="shared" ref="S643:S706" si="72">IF(G643&lt;&gt;"",IF(StyleSpaceSplit,IFERROR(IF(FIND(" ",G643)&gt;=1,MID(G643,1,FIND(" ",G643)-1),G643),G643),G643),"")</f>
        <v/>
      </c>
      <c r="T643" s="83" t="str">
        <f t="shared" ref="T643:T706" si="73">IF(A643&lt;&gt;"",IFERROR(IF(FIND(" ",G643)&gt;=1,MID(G643,FIND(" ",G643)+1,LEN(G643)),""),G643),"")</f>
        <v/>
      </c>
      <c r="Y643" s="60">
        <f t="shared" ref="Y643:Y706" si="74">IFERROR(VALUE(MID($C643,1,2)),0)</f>
        <v>0</v>
      </c>
      <c r="Z643" s="49">
        <f t="shared" ref="Z643:Z706" si="75">IFERROR(VALUE(MID($C643,4,3)),0)</f>
        <v>0</v>
      </c>
      <c r="AA643" s="60">
        <f t="shared" ref="AA643:AA706" si="76">VALUE(RIGHT("00"&amp;Y643,2)&amp;RIGHT("000"&amp;Z643,3))</f>
        <v>0</v>
      </c>
    </row>
    <row r="644" spans="1:27" ht="15.75" hidden="1" thickBot="1">
      <c r="A644" s="83" t="str">
        <f t="shared" si="70"/>
        <v/>
      </c>
      <c r="B644" s="83" t="str">
        <f t="shared" si="71"/>
        <v/>
      </c>
      <c r="S644" s="83" t="str">
        <f t="shared" si="72"/>
        <v/>
      </c>
      <c r="T644" s="83" t="str">
        <f t="shared" si="73"/>
        <v/>
      </c>
      <c r="Y644" s="60">
        <f t="shared" si="74"/>
        <v>0</v>
      </c>
      <c r="Z644" s="49">
        <f t="shared" si="75"/>
        <v>0</v>
      </c>
      <c r="AA644" s="60">
        <f t="shared" si="76"/>
        <v>0</v>
      </c>
    </row>
    <row r="645" spans="1:27" ht="15.75" hidden="1" thickBot="1">
      <c r="A645" s="83" t="str">
        <f t="shared" si="70"/>
        <v/>
      </c>
      <c r="B645" s="83" t="str">
        <f t="shared" si="71"/>
        <v/>
      </c>
      <c r="S645" s="83" t="str">
        <f t="shared" si="72"/>
        <v/>
      </c>
      <c r="T645" s="83" t="str">
        <f t="shared" si="73"/>
        <v/>
      </c>
      <c r="Y645" s="60">
        <f t="shared" si="74"/>
        <v>0</v>
      </c>
      <c r="Z645" s="49">
        <f t="shared" si="75"/>
        <v>0</v>
      </c>
      <c r="AA645" s="60">
        <f t="shared" si="76"/>
        <v>0</v>
      </c>
    </row>
    <row r="646" spans="1:27" ht="15.75" hidden="1" thickBot="1">
      <c r="A646" s="83" t="str">
        <f t="shared" si="70"/>
        <v/>
      </c>
      <c r="B646" s="83" t="str">
        <f t="shared" si="71"/>
        <v/>
      </c>
      <c r="S646" s="83" t="str">
        <f t="shared" si="72"/>
        <v/>
      </c>
      <c r="T646" s="83" t="str">
        <f t="shared" si="73"/>
        <v/>
      </c>
      <c r="Y646" s="60">
        <f t="shared" si="74"/>
        <v>0</v>
      </c>
      <c r="Z646" s="49">
        <f t="shared" si="75"/>
        <v>0</v>
      </c>
      <c r="AA646" s="60">
        <f t="shared" si="76"/>
        <v>0</v>
      </c>
    </row>
    <row r="647" spans="1:27" ht="15.75" hidden="1" thickBot="1">
      <c r="A647" s="83" t="str">
        <f t="shared" si="70"/>
        <v/>
      </c>
      <c r="B647" s="83" t="str">
        <f t="shared" si="71"/>
        <v/>
      </c>
      <c r="S647" s="83" t="str">
        <f t="shared" si="72"/>
        <v/>
      </c>
      <c r="T647" s="83" t="str">
        <f t="shared" si="73"/>
        <v/>
      </c>
      <c r="Y647" s="60">
        <f t="shared" si="74"/>
        <v>0</v>
      </c>
      <c r="Z647" s="49">
        <f t="shared" si="75"/>
        <v>0</v>
      </c>
      <c r="AA647" s="60">
        <f t="shared" si="76"/>
        <v>0</v>
      </c>
    </row>
    <row r="648" spans="1:27" ht="15.75" hidden="1" thickBot="1">
      <c r="A648" s="83" t="str">
        <f t="shared" si="70"/>
        <v/>
      </c>
      <c r="B648" s="83" t="str">
        <f t="shared" si="71"/>
        <v/>
      </c>
      <c r="S648" s="83" t="str">
        <f t="shared" si="72"/>
        <v/>
      </c>
      <c r="T648" s="83" t="str">
        <f t="shared" si="73"/>
        <v/>
      </c>
      <c r="Y648" s="60">
        <f t="shared" si="74"/>
        <v>0</v>
      </c>
      <c r="Z648" s="49">
        <f t="shared" si="75"/>
        <v>0</v>
      </c>
      <c r="AA648" s="60">
        <f t="shared" si="76"/>
        <v>0</v>
      </c>
    </row>
    <row r="649" spans="1:27" ht="15.75" hidden="1" thickBot="1">
      <c r="A649" s="83" t="str">
        <f t="shared" si="70"/>
        <v/>
      </c>
      <c r="B649" s="83" t="str">
        <f t="shared" si="71"/>
        <v/>
      </c>
      <c r="S649" s="83" t="str">
        <f t="shared" si="72"/>
        <v/>
      </c>
      <c r="T649" s="83" t="str">
        <f t="shared" si="73"/>
        <v/>
      </c>
      <c r="Y649" s="60">
        <f t="shared" si="74"/>
        <v>0</v>
      </c>
      <c r="Z649" s="49">
        <f t="shared" si="75"/>
        <v>0</v>
      </c>
      <c r="AA649" s="60">
        <f t="shared" si="76"/>
        <v>0</v>
      </c>
    </row>
    <row r="650" spans="1:27" ht="15.75" hidden="1" thickBot="1">
      <c r="A650" s="83" t="str">
        <f t="shared" si="70"/>
        <v/>
      </c>
      <c r="B650" s="83" t="str">
        <f t="shared" si="71"/>
        <v/>
      </c>
      <c r="S650" s="83" t="str">
        <f t="shared" si="72"/>
        <v/>
      </c>
      <c r="T650" s="83" t="str">
        <f t="shared" si="73"/>
        <v/>
      </c>
      <c r="Y650" s="60">
        <f t="shared" si="74"/>
        <v>0</v>
      </c>
      <c r="Z650" s="49">
        <f t="shared" si="75"/>
        <v>0</v>
      </c>
      <c r="AA650" s="60">
        <f t="shared" si="76"/>
        <v>0</v>
      </c>
    </row>
    <row r="651" spans="1:27" ht="15.75" hidden="1" thickBot="1">
      <c r="A651" s="83" t="str">
        <f t="shared" si="70"/>
        <v/>
      </c>
      <c r="B651" s="83" t="str">
        <f t="shared" si="71"/>
        <v/>
      </c>
      <c r="S651" s="83" t="str">
        <f t="shared" si="72"/>
        <v/>
      </c>
      <c r="T651" s="83" t="str">
        <f t="shared" si="73"/>
        <v/>
      </c>
      <c r="Y651" s="60">
        <f t="shared" si="74"/>
        <v>0</v>
      </c>
      <c r="Z651" s="49">
        <f t="shared" si="75"/>
        <v>0</v>
      </c>
      <c r="AA651" s="60">
        <f t="shared" si="76"/>
        <v>0</v>
      </c>
    </row>
    <row r="652" spans="1:27" ht="15.75" hidden="1" thickBot="1">
      <c r="A652" s="83" t="str">
        <f t="shared" si="70"/>
        <v/>
      </c>
      <c r="B652" s="83" t="str">
        <f t="shared" si="71"/>
        <v/>
      </c>
      <c r="S652" s="83" t="str">
        <f t="shared" si="72"/>
        <v/>
      </c>
      <c r="T652" s="83" t="str">
        <f t="shared" si="73"/>
        <v/>
      </c>
      <c r="Y652" s="60">
        <f t="shared" si="74"/>
        <v>0</v>
      </c>
      <c r="Z652" s="49">
        <f t="shared" si="75"/>
        <v>0</v>
      </c>
      <c r="AA652" s="60">
        <f t="shared" si="76"/>
        <v>0</v>
      </c>
    </row>
    <row r="653" spans="1:27" ht="15.75" hidden="1" thickBot="1">
      <c r="A653" s="83" t="str">
        <f t="shared" si="70"/>
        <v/>
      </c>
      <c r="B653" s="83" t="str">
        <f t="shared" si="71"/>
        <v/>
      </c>
      <c r="S653" s="83" t="str">
        <f t="shared" si="72"/>
        <v/>
      </c>
      <c r="T653" s="83" t="str">
        <f t="shared" si="73"/>
        <v/>
      </c>
      <c r="Y653" s="60">
        <f t="shared" si="74"/>
        <v>0</v>
      </c>
      <c r="Z653" s="49">
        <f t="shared" si="75"/>
        <v>0</v>
      </c>
      <c r="AA653" s="60">
        <f t="shared" si="76"/>
        <v>0</v>
      </c>
    </row>
    <row r="654" spans="1:27" ht="15.75" hidden="1" thickBot="1">
      <c r="A654" s="83" t="str">
        <f t="shared" si="70"/>
        <v/>
      </c>
      <c r="B654" s="83" t="str">
        <f t="shared" si="71"/>
        <v/>
      </c>
      <c r="S654" s="83" t="str">
        <f t="shared" si="72"/>
        <v/>
      </c>
      <c r="T654" s="83" t="str">
        <f t="shared" si="73"/>
        <v/>
      </c>
      <c r="Y654" s="60">
        <f t="shared" si="74"/>
        <v>0</v>
      </c>
      <c r="Z654" s="49">
        <f t="shared" si="75"/>
        <v>0</v>
      </c>
      <c r="AA654" s="60">
        <f t="shared" si="76"/>
        <v>0</v>
      </c>
    </row>
    <row r="655" spans="1:27" ht="15.75" hidden="1" thickBot="1">
      <c r="A655" s="83" t="str">
        <f t="shared" si="70"/>
        <v/>
      </c>
      <c r="B655" s="83" t="str">
        <f t="shared" si="71"/>
        <v/>
      </c>
      <c r="S655" s="83" t="str">
        <f t="shared" si="72"/>
        <v/>
      </c>
      <c r="T655" s="83" t="str">
        <f t="shared" si="73"/>
        <v/>
      </c>
      <c r="Y655" s="60">
        <f t="shared" si="74"/>
        <v>0</v>
      </c>
      <c r="Z655" s="49">
        <f t="shared" si="75"/>
        <v>0</v>
      </c>
      <c r="AA655" s="60">
        <f t="shared" si="76"/>
        <v>0</v>
      </c>
    </row>
    <row r="656" spans="1:27" ht="15.75" hidden="1" thickBot="1">
      <c r="A656" s="83" t="str">
        <f t="shared" si="70"/>
        <v/>
      </c>
      <c r="B656" s="83" t="str">
        <f t="shared" si="71"/>
        <v/>
      </c>
      <c r="S656" s="83" t="str">
        <f t="shared" si="72"/>
        <v/>
      </c>
      <c r="T656" s="83" t="str">
        <f t="shared" si="73"/>
        <v/>
      </c>
      <c r="Y656" s="60">
        <f t="shared" si="74"/>
        <v>0</v>
      </c>
      <c r="Z656" s="49">
        <f t="shared" si="75"/>
        <v>0</v>
      </c>
      <c r="AA656" s="60">
        <f t="shared" si="76"/>
        <v>0</v>
      </c>
    </row>
    <row r="657" spans="1:27" ht="15.75" hidden="1" thickBot="1">
      <c r="A657" s="83" t="str">
        <f t="shared" si="70"/>
        <v/>
      </c>
      <c r="B657" s="83" t="str">
        <f t="shared" si="71"/>
        <v/>
      </c>
      <c r="S657" s="83" t="str">
        <f t="shared" si="72"/>
        <v/>
      </c>
      <c r="T657" s="83" t="str">
        <f t="shared" si="73"/>
        <v/>
      </c>
      <c r="Y657" s="60">
        <f t="shared" si="74"/>
        <v>0</v>
      </c>
      <c r="Z657" s="49">
        <f t="shared" si="75"/>
        <v>0</v>
      </c>
      <c r="AA657" s="60">
        <f t="shared" si="76"/>
        <v>0</v>
      </c>
    </row>
    <row r="658" spans="1:27" ht="15.75" hidden="1" thickBot="1">
      <c r="A658" s="83" t="str">
        <f t="shared" si="70"/>
        <v/>
      </c>
      <c r="B658" s="83" t="str">
        <f t="shared" si="71"/>
        <v/>
      </c>
      <c r="S658" s="83" t="str">
        <f t="shared" si="72"/>
        <v/>
      </c>
      <c r="T658" s="83" t="str">
        <f t="shared" si="73"/>
        <v/>
      </c>
      <c r="Y658" s="60">
        <f t="shared" si="74"/>
        <v>0</v>
      </c>
      <c r="Z658" s="49">
        <f t="shared" si="75"/>
        <v>0</v>
      </c>
      <c r="AA658" s="60">
        <f t="shared" si="76"/>
        <v>0</v>
      </c>
    </row>
    <row r="659" spans="1:27" ht="15.75" hidden="1" thickBot="1">
      <c r="A659" s="83" t="str">
        <f t="shared" si="70"/>
        <v/>
      </c>
      <c r="B659" s="83" t="str">
        <f t="shared" si="71"/>
        <v/>
      </c>
      <c r="S659" s="83" t="str">
        <f t="shared" si="72"/>
        <v/>
      </c>
      <c r="T659" s="83" t="str">
        <f t="shared" si="73"/>
        <v/>
      </c>
      <c r="Y659" s="60">
        <f t="shared" si="74"/>
        <v>0</v>
      </c>
      <c r="Z659" s="49">
        <f t="shared" si="75"/>
        <v>0</v>
      </c>
      <c r="AA659" s="60">
        <f t="shared" si="76"/>
        <v>0</v>
      </c>
    </row>
    <row r="660" spans="1:27" ht="15.75" hidden="1" thickBot="1">
      <c r="A660" s="83" t="str">
        <f t="shared" si="70"/>
        <v/>
      </c>
      <c r="B660" s="83" t="str">
        <f t="shared" si="71"/>
        <v/>
      </c>
      <c r="S660" s="83" t="str">
        <f t="shared" si="72"/>
        <v/>
      </c>
      <c r="T660" s="83" t="str">
        <f t="shared" si="73"/>
        <v/>
      </c>
      <c r="Y660" s="60">
        <f t="shared" si="74"/>
        <v>0</v>
      </c>
      <c r="Z660" s="49">
        <f t="shared" si="75"/>
        <v>0</v>
      </c>
      <c r="AA660" s="60">
        <f t="shared" si="76"/>
        <v>0</v>
      </c>
    </row>
    <row r="661" spans="1:27" ht="15.75" hidden="1" thickBot="1">
      <c r="A661" s="83" t="str">
        <f t="shared" si="70"/>
        <v/>
      </c>
      <c r="B661" s="83" t="str">
        <f t="shared" si="71"/>
        <v/>
      </c>
      <c r="S661" s="83" t="str">
        <f t="shared" si="72"/>
        <v/>
      </c>
      <c r="T661" s="83" t="str">
        <f t="shared" si="73"/>
        <v/>
      </c>
      <c r="Y661" s="60">
        <f t="shared" si="74"/>
        <v>0</v>
      </c>
      <c r="Z661" s="49">
        <f t="shared" si="75"/>
        <v>0</v>
      </c>
      <c r="AA661" s="60">
        <f t="shared" si="76"/>
        <v>0</v>
      </c>
    </row>
    <row r="662" spans="1:27" ht="15.75" hidden="1" thickBot="1">
      <c r="A662" s="83" t="str">
        <f t="shared" si="70"/>
        <v/>
      </c>
      <c r="B662" s="83" t="str">
        <f t="shared" si="71"/>
        <v/>
      </c>
      <c r="S662" s="83" t="str">
        <f t="shared" si="72"/>
        <v/>
      </c>
      <c r="T662" s="83" t="str">
        <f t="shared" si="73"/>
        <v/>
      </c>
      <c r="Y662" s="60">
        <f t="shared" si="74"/>
        <v>0</v>
      </c>
      <c r="Z662" s="49">
        <f t="shared" si="75"/>
        <v>0</v>
      </c>
      <c r="AA662" s="60">
        <f t="shared" si="76"/>
        <v>0</v>
      </c>
    </row>
    <row r="663" spans="1:27" ht="15.75" hidden="1" thickBot="1">
      <c r="A663" s="83" t="str">
        <f t="shared" si="70"/>
        <v/>
      </c>
      <c r="B663" s="83" t="str">
        <f t="shared" si="71"/>
        <v/>
      </c>
      <c r="S663" s="83" t="str">
        <f t="shared" si="72"/>
        <v/>
      </c>
      <c r="T663" s="83" t="str">
        <f t="shared" si="73"/>
        <v/>
      </c>
      <c r="Y663" s="60">
        <f t="shared" si="74"/>
        <v>0</v>
      </c>
      <c r="Z663" s="49">
        <f t="shared" si="75"/>
        <v>0</v>
      </c>
      <c r="AA663" s="60">
        <f t="shared" si="76"/>
        <v>0</v>
      </c>
    </row>
    <row r="664" spans="1:27" ht="15.75" hidden="1" thickBot="1">
      <c r="A664" s="83" t="str">
        <f t="shared" si="70"/>
        <v/>
      </c>
      <c r="B664" s="83" t="str">
        <f t="shared" si="71"/>
        <v/>
      </c>
      <c r="S664" s="83" t="str">
        <f t="shared" si="72"/>
        <v/>
      </c>
      <c r="T664" s="83" t="str">
        <f t="shared" si="73"/>
        <v/>
      </c>
      <c r="Y664" s="60">
        <f t="shared" si="74"/>
        <v>0</v>
      </c>
      <c r="Z664" s="49">
        <f t="shared" si="75"/>
        <v>0</v>
      </c>
      <c r="AA664" s="60">
        <f t="shared" si="76"/>
        <v>0</v>
      </c>
    </row>
    <row r="665" spans="1:27" ht="15.75" hidden="1" thickBot="1">
      <c r="A665" s="83" t="str">
        <f t="shared" si="70"/>
        <v/>
      </c>
      <c r="B665" s="83" t="str">
        <f t="shared" si="71"/>
        <v/>
      </c>
      <c r="S665" s="83" t="str">
        <f t="shared" si="72"/>
        <v/>
      </c>
      <c r="T665" s="83" t="str">
        <f t="shared" si="73"/>
        <v/>
      </c>
      <c r="Y665" s="60">
        <f t="shared" si="74"/>
        <v>0</v>
      </c>
      <c r="Z665" s="49">
        <f t="shared" si="75"/>
        <v>0</v>
      </c>
      <c r="AA665" s="60">
        <f t="shared" si="76"/>
        <v>0</v>
      </c>
    </row>
    <row r="666" spans="1:27" ht="15.75" hidden="1" thickBot="1">
      <c r="A666" s="83" t="str">
        <f t="shared" si="70"/>
        <v/>
      </c>
      <c r="B666" s="83" t="str">
        <f t="shared" si="71"/>
        <v/>
      </c>
      <c r="S666" s="83" t="str">
        <f t="shared" si="72"/>
        <v/>
      </c>
      <c r="T666" s="83" t="str">
        <f t="shared" si="73"/>
        <v/>
      </c>
      <c r="Y666" s="60">
        <f t="shared" si="74"/>
        <v>0</v>
      </c>
      <c r="Z666" s="49">
        <f t="shared" si="75"/>
        <v>0</v>
      </c>
      <c r="AA666" s="60">
        <f t="shared" si="76"/>
        <v>0</v>
      </c>
    </row>
    <row r="667" spans="1:27" ht="15.75" hidden="1" thickBot="1">
      <c r="A667" s="83" t="str">
        <f t="shared" si="70"/>
        <v/>
      </c>
      <c r="B667" s="83" t="str">
        <f t="shared" si="71"/>
        <v/>
      </c>
      <c r="S667" s="83" t="str">
        <f t="shared" si="72"/>
        <v/>
      </c>
      <c r="T667" s="83" t="str">
        <f t="shared" si="73"/>
        <v/>
      </c>
      <c r="Y667" s="60">
        <f t="shared" si="74"/>
        <v>0</v>
      </c>
      <c r="Z667" s="49">
        <f t="shared" si="75"/>
        <v>0</v>
      </c>
      <c r="AA667" s="60">
        <f t="shared" si="76"/>
        <v>0</v>
      </c>
    </row>
    <row r="668" spans="1:27" ht="15.75" hidden="1" thickBot="1">
      <c r="A668" s="83" t="str">
        <f t="shared" si="70"/>
        <v/>
      </c>
      <c r="B668" s="83" t="str">
        <f t="shared" si="71"/>
        <v/>
      </c>
      <c r="S668" s="83" t="str">
        <f t="shared" si="72"/>
        <v/>
      </c>
      <c r="T668" s="83" t="str">
        <f t="shared" si="73"/>
        <v/>
      </c>
      <c r="Y668" s="60">
        <f t="shared" si="74"/>
        <v>0</v>
      </c>
      <c r="Z668" s="49">
        <f t="shared" si="75"/>
        <v>0</v>
      </c>
      <c r="AA668" s="60">
        <f t="shared" si="76"/>
        <v>0</v>
      </c>
    </row>
    <row r="669" spans="1:27" ht="15.75" hidden="1" thickBot="1">
      <c r="A669" s="83" t="str">
        <f t="shared" si="70"/>
        <v/>
      </c>
      <c r="B669" s="83" t="str">
        <f t="shared" si="71"/>
        <v/>
      </c>
      <c r="S669" s="83" t="str">
        <f t="shared" si="72"/>
        <v/>
      </c>
      <c r="T669" s="83" t="str">
        <f t="shared" si="73"/>
        <v/>
      </c>
      <c r="Y669" s="60">
        <f t="shared" si="74"/>
        <v>0</v>
      </c>
      <c r="Z669" s="49">
        <f t="shared" si="75"/>
        <v>0</v>
      </c>
      <c r="AA669" s="60">
        <f t="shared" si="76"/>
        <v>0</v>
      </c>
    </row>
    <row r="670" spans="1:27" ht="15.75" hidden="1" thickBot="1">
      <c r="A670" s="83" t="str">
        <f t="shared" si="70"/>
        <v/>
      </c>
      <c r="B670" s="83" t="str">
        <f t="shared" si="71"/>
        <v/>
      </c>
      <c r="S670" s="83" t="str">
        <f t="shared" si="72"/>
        <v/>
      </c>
      <c r="T670" s="83" t="str">
        <f t="shared" si="73"/>
        <v/>
      </c>
      <c r="Y670" s="60">
        <f t="shared" si="74"/>
        <v>0</v>
      </c>
      <c r="Z670" s="49">
        <f t="shared" si="75"/>
        <v>0</v>
      </c>
      <c r="AA670" s="60">
        <f t="shared" si="76"/>
        <v>0</v>
      </c>
    </row>
    <row r="671" spans="1:27" ht="15.75" hidden="1" thickBot="1">
      <c r="A671" s="83" t="str">
        <f t="shared" si="70"/>
        <v/>
      </c>
      <c r="B671" s="83" t="str">
        <f t="shared" si="71"/>
        <v/>
      </c>
      <c r="S671" s="83" t="str">
        <f t="shared" si="72"/>
        <v/>
      </c>
      <c r="T671" s="83" t="str">
        <f t="shared" si="73"/>
        <v/>
      </c>
      <c r="Y671" s="60">
        <f t="shared" si="74"/>
        <v>0</v>
      </c>
      <c r="Z671" s="49">
        <f t="shared" si="75"/>
        <v>0</v>
      </c>
      <c r="AA671" s="60">
        <f t="shared" si="76"/>
        <v>0</v>
      </c>
    </row>
    <row r="672" spans="1:27" ht="15.75" hidden="1" thickBot="1">
      <c r="A672" s="83" t="str">
        <f t="shared" si="70"/>
        <v/>
      </c>
      <c r="B672" s="83" t="str">
        <f t="shared" si="71"/>
        <v/>
      </c>
      <c r="S672" s="83" t="str">
        <f t="shared" si="72"/>
        <v/>
      </c>
      <c r="T672" s="83" t="str">
        <f t="shared" si="73"/>
        <v/>
      </c>
      <c r="Y672" s="60">
        <f t="shared" si="74"/>
        <v>0</v>
      </c>
      <c r="Z672" s="49">
        <f t="shared" si="75"/>
        <v>0</v>
      </c>
      <c r="AA672" s="60">
        <f t="shared" si="76"/>
        <v>0</v>
      </c>
    </row>
    <row r="673" spans="1:27" ht="15.75" hidden="1" thickBot="1">
      <c r="A673" s="83" t="str">
        <f t="shared" si="70"/>
        <v/>
      </c>
      <c r="B673" s="83" t="str">
        <f t="shared" si="71"/>
        <v/>
      </c>
      <c r="S673" s="83" t="str">
        <f t="shared" si="72"/>
        <v/>
      </c>
      <c r="T673" s="83" t="str">
        <f t="shared" si="73"/>
        <v/>
      </c>
      <c r="Y673" s="60">
        <f t="shared" si="74"/>
        <v>0</v>
      </c>
      <c r="Z673" s="49">
        <f t="shared" si="75"/>
        <v>0</v>
      </c>
      <c r="AA673" s="60">
        <f t="shared" si="76"/>
        <v>0</v>
      </c>
    </row>
    <row r="674" spans="1:27" ht="15.75" hidden="1" thickBot="1">
      <c r="A674" s="83" t="str">
        <f t="shared" si="70"/>
        <v/>
      </c>
      <c r="B674" s="83" t="str">
        <f t="shared" si="71"/>
        <v/>
      </c>
      <c r="S674" s="83" t="str">
        <f t="shared" si="72"/>
        <v/>
      </c>
      <c r="T674" s="83" t="str">
        <f t="shared" si="73"/>
        <v/>
      </c>
      <c r="Y674" s="60">
        <f t="shared" si="74"/>
        <v>0</v>
      </c>
      <c r="Z674" s="49">
        <f t="shared" si="75"/>
        <v>0</v>
      </c>
      <c r="AA674" s="60">
        <f t="shared" si="76"/>
        <v>0</v>
      </c>
    </row>
    <row r="675" spans="1:27" ht="15.75" hidden="1" thickBot="1">
      <c r="A675" s="83" t="str">
        <f t="shared" si="70"/>
        <v/>
      </c>
      <c r="B675" s="83" t="str">
        <f t="shared" si="71"/>
        <v/>
      </c>
      <c r="S675" s="83" t="str">
        <f t="shared" si="72"/>
        <v/>
      </c>
      <c r="T675" s="83" t="str">
        <f t="shared" si="73"/>
        <v/>
      </c>
      <c r="Y675" s="60">
        <f t="shared" si="74"/>
        <v>0</v>
      </c>
      <c r="Z675" s="49">
        <f t="shared" si="75"/>
        <v>0</v>
      </c>
      <c r="AA675" s="60">
        <f t="shared" si="76"/>
        <v>0</v>
      </c>
    </row>
    <row r="676" spans="1:27" ht="15.75" hidden="1" thickBot="1">
      <c r="A676" s="83" t="str">
        <f t="shared" si="70"/>
        <v/>
      </c>
      <c r="B676" s="83" t="str">
        <f t="shared" si="71"/>
        <v/>
      </c>
      <c r="S676" s="83" t="str">
        <f t="shared" si="72"/>
        <v/>
      </c>
      <c r="T676" s="83" t="str">
        <f t="shared" si="73"/>
        <v/>
      </c>
      <c r="Y676" s="60">
        <f t="shared" si="74"/>
        <v>0</v>
      </c>
      <c r="Z676" s="49">
        <f t="shared" si="75"/>
        <v>0</v>
      </c>
      <c r="AA676" s="60">
        <f t="shared" si="76"/>
        <v>0</v>
      </c>
    </row>
    <row r="677" spans="1:27" ht="15.75" hidden="1" thickBot="1">
      <c r="A677" s="83" t="str">
        <f t="shared" si="70"/>
        <v/>
      </c>
      <c r="B677" s="83" t="str">
        <f t="shared" si="71"/>
        <v/>
      </c>
      <c r="S677" s="83" t="str">
        <f t="shared" si="72"/>
        <v/>
      </c>
      <c r="T677" s="83" t="str">
        <f t="shared" si="73"/>
        <v/>
      </c>
      <c r="Y677" s="60">
        <f t="shared" si="74"/>
        <v>0</v>
      </c>
      <c r="Z677" s="49">
        <f t="shared" si="75"/>
        <v>0</v>
      </c>
      <c r="AA677" s="60">
        <f t="shared" si="76"/>
        <v>0</v>
      </c>
    </row>
    <row r="678" spans="1:27" ht="15.75" hidden="1" thickBot="1">
      <c r="A678" s="83" t="str">
        <f t="shared" si="70"/>
        <v/>
      </c>
      <c r="B678" s="83" t="str">
        <f t="shared" si="71"/>
        <v/>
      </c>
      <c r="S678" s="83" t="str">
        <f t="shared" si="72"/>
        <v/>
      </c>
      <c r="T678" s="83" t="str">
        <f t="shared" si="73"/>
        <v/>
      </c>
      <c r="Y678" s="60">
        <f t="shared" si="74"/>
        <v>0</v>
      </c>
      <c r="Z678" s="49">
        <f t="shared" si="75"/>
        <v>0</v>
      </c>
      <c r="AA678" s="60">
        <f t="shared" si="76"/>
        <v>0</v>
      </c>
    </row>
    <row r="679" spans="1:27" ht="15.75" hidden="1" thickBot="1">
      <c r="A679" s="83" t="str">
        <f t="shared" si="70"/>
        <v/>
      </c>
      <c r="B679" s="83" t="str">
        <f t="shared" si="71"/>
        <v/>
      </c>
      <c r="S679" s="83" t="str">
        <f t="shared" si="72"/>
        <v/>
      </c>
      <c r="T679" s="83" t="str">
        <f t="shared" si="73"/>
        <v/>
      </c>
      <c r="Y679" s="60">
        <f t="shared" si="74"/>
        <v>0</v>
      </c>
      <c r="Z679" s="49">
        <f t="shared" si="75"/>
        <v>0</v>
      </c>
      <c r="AA679" s="60">
        <f t="shared" si="76"/>
        <v>0</v>
      </c>
    </row>
    <row r="680" spans="1:27" ht="15.75" hidden="1" thickBot="1">
      <c r="A680" s="83" t="str">
        <f t="shared" si="70"/>
        <v/>
      </c>
      <c r="B680" s="83" t="str">
        <f t="shared" si="71"/>
        <v/>
      </c>
      <c r="S680" s="83" t="str">
        <f t="shared" si="72"/>
        <v/>
      </c>
      <c r="T680" s="83" t="str">
        <f t="shared" si="73"/>
        <v/>
      </c>
      <c r="Y680" s="60">
        <f t="shared" si="74"/>
        <v>0</v>
      </c>
      <c r="Z680" s="49">
        <f t="shared" si="75"/>
        <v>0</v>
      </c>
      <c r="AA680" s="60">
        <f t="shared" si="76"/>
        <v>0</v>
      </c>
    </row>
    <row r="681" spans="1:27" ht="15.75" hidden="1" thickBot="1">
      <c r="A681" s="83" t="str">
        <f t="shared" si="70"/>
        <v/>
      </c>
      <c r="B681" s="83" t="str">
        <f t="shared" si="71"/>
        <v/>
      </c>
      <c r="S681" s="83" t="str">
        <f t="shared" si="72"/>
        <v/>
      </c>
      <c r="T681" s="83" t="str">
        <f t="shared" si="73"/>
        <v/>
      </c>
      <c r="Y681" s="60">
        <f t="shared" si="74"/>
        <v>0</v>
      </c>
      <c r="Z681" s="49">
        <f t="shared" si="75"/>
        <v>0</v>
      </c>
      <c r="AA681" s="60">
        <f t="shared" si="76"/>
        <v>0</v>
      </c>
    </row>
    <row r="682" spans="1:27" ht="15.75" hidden="1" thickBot="1">
      <c r="A682" s="83" t="str">
        <f t="shared" si="70"/>
        <v/>
      </c>
      <c r="B682" s="83" t="str">
        <f t="shared" si="71"/>
        <v/>
      </c>
      <c r="S682" s="83" t="str">
        <f t="shared" si="72"/>
        <v/>
      </c>
      <c r="T682" s="83" t="str">
        <f t="shared" si="73"/>
        <v/>
      </c>
      <c r="Y682" s="60">
        <f t="shared" si="74"/>
        <v>0</v>
      </c>
      <c r="Z682" s="49">
        <f t="shared" si="75"/>
        <v>0</v>
      </c>
      <c r="AA682" s="60">
        <f t="shared" si="76"/>
        <v>0</v>
      </c>
    </row>
    <row r="683" spans="1:27" ht="15.75" hidden="1" thickBot="1">
      <c r="A683" s="83" t="str">
        <f t="shared" si="70"/>
        <v/>
      </c>
      <c r="B683" s="83" t="str">
        <f t="shared" si="71"/>
        <v/>
      </c>
      <c r="S683" s="83" t="str">
        <f t="shared" si="72"/>
        <v/>
      </c>
      <c r="T683" s="83" t="str">
        <f t="shared" si="73"/>
        <v/>
      </c>
      <c r="Y683" s="60">
        <f t="shared" si="74"/>
        <v>0</v>
      </c>
      <c r="Z683" s="49">
        <f t="shared" si="75"/>
        <v>0</v>
      </c>
      <c r="AA683" s="60">
        <f t="shared" si="76"/>
        <v>0</v>
      </c>
    </row>
    <row r="684" spans="1:27" ht="15.75" hidden="1" thickBot="1">
      <c r="A684" s="83" t="str">
        <f t="shared" si="70"/>
        <v/>
      </c>
      <c r="B684" s="83" t="str">
        <f t="shared" si="71"/>
        <v/>
      </c>
      <c r="S684" s="83" t="str">
        <f t="shared" si="72"/>
        <v/>
      </c>
      <c r="T684" s="83" t="str">
        <f t="shared" si="73"/>
        <v/>
      </c>
      <c r="Y684" s="60">
        <f t="shared" si="74"/>
        <v>0</v>
      </c>
      <c r="Z684" s="49">
        <f t="shared" si="75"/>
        <v>0</v>
      </c>
      <c r="AA684" s="60">
        <f t="shared" si="76"/>
        <v>0</v>
      </c>
    </row>
    <row r="685" spans="1:27" ht="15.75" hidden="1" thickBot="1">
      <c r="A685" s="83" t="str">
        <f t="shared" si="70"/>
        <v/>
      </c>
      <c r="B685" s="83" t="str">
        <f t="shared" si="71"/>
        <v/>
      </c>
      <c r="S685" s="83" t="str">
        <f t="shared" si="72"/>
        <v/>
      </c>
      <c r="T685" s="83" t="str">
        <f t="shared" si="73"/>
        <v/>
      </c>
      <c r="Y685" s="60">
        <f t="shared" si="74"/>
        <v>0</v>
      </c>
      <c r="Z685" s="49">
        <f t="shared" si="75"/>
        <v>0</v>
      </c>
      <c r="AA685" s="60">
        <f t="shared" si="76"/>
        <v>0</v>
      </c>
    </row>
    <row r="686" spans="1:27" ht="15.75" hidden="1" thickBot="1">
      <c r="A686" s="83" t="str">
        <f t="shared" si="70"/>
        <v/>
      </c>
      <c r="B686" s="83" t="str">
        <f t="shared" si="71"/>
        <v/>
      </c>
      <c r="S686" s="83" t="str">
        <f t="shared" si="72"/>
        <v/>
      </c>
      <c r="T686" s="83" t="str">
        <f t="shared" si="73"/>
        <v/>
      </c>
      <c r="Y686" s="60">
        <f t="shared" si="74"/>
        <v>0</v>
      </c>
      <c r="Z686" s="49">
        <f t="shared" si="75"/>
        <v>0</v>
      </c>
      <c r="AA686" s="60">
        <f t="shared" si="76"/>
        <v>0</v>
      </c>
    </row>
    <row r="687" spans="1:27" ht="15.75" hidden="1" thickBot="1">
      <c r="A687" s="83" t="str">
        <f t="shared" si="70"/>
        <v/>
      </c>
      <c r="B687" s="83" t="str">
        <f t="shared" si="71"/>
        <v/>
      </c>
      <c r="S687" s="83" t="str">
        <f t="shared" si="72"/>
        <v/>
      </c>
      <c r="T687" s="83" t="str">
        <f t="shared" si="73"/>
        <v/>
      </c>
      <c r="Y687" s="60">
        <f t="shared" si="74"/>
        <v>0</v>
      </c>
      <c r="Z687" s="49">
        <f t="shared" si="75"/>
        <v>0</v>
      </c>
      <c r="AA687" s="60">
        <f t="shared" si="76"/>
        <v>0</v>
      </c>
    </row>
    <row r="688" spans="1:27" ht="15.75" hidden="1" thickBot="1">
      <c r="A688" s="83" t="str">
        <f t="shared" si="70"/>
        <v/>
      </c>
      <c r="B688" s="83" t="str">
        <f t="shared" si="71"/>
        <v/>
      </c>
      <c r="S688" s="83" t="str">
        <f t="shared" si="72"/>
        <v/>
      </c>
      <c r="T688" s="83" t="str">
        <f t="shared" si="73"/>
        <v/>
      </c>
      <c r="Y688" s="60">
        <f t="shared" si="74"/>
        <v>0</v>
      </c>
      <c r="Z688" s="49">
        <f t="shared" si="75"/>
        <v>0</v>
      </c>
      <c r="AA688" s="60">
        <f t="shared" si="76"/>
        <v>0</v>
      </c>
    </row>
    <row r="689" spans="1:27" ht="15.75" hidden="1" thickBot="1">
      <c r="A689" s="83" t="str">
        <f t="shared" si="70"/>
        <v/>
      </c>
      <c r="B689" s="83" t="str">
        <f t="shared" si="71"/>
        <v/>
      </c>
      <c r="S689" s="83" t="str">
        <f t="shared" si="72"/>
        <v/>
      </c>
      <c r="T689" s="83" t="str">
        <f t="shared" si="73"/>
        <v/>
      </c>
      <c r="Y689" s="60">
        <f t="shared" si="74"/>
        <v>0</v>
      </c>
      <c r="Z689" s="49">
        <f t="shared" si="75"/>
        <v>0</v>
      </c>
      <c r="AA689" s="60">
        <f t="shared" si="76"/>
        <v>0</v>
      </c>
    </row>
    <row r="690" spans="1:27" ht="15.75" hidden="1" thickBot="1">
      <c r="A690" s="83" t="str">
        <f t="shared" si="70"/>
        <v/>
      </c>
      <c r="B690" s="83" t="str">
        <f t="shared" si="71"/>
        <v/>
      </c>
      <c r="S690" s="83" t="str">
        <f t="shared" si="72"/>
        <v/>
      </c>
      <c r="T690" s="83" t="str">
        <f t="shared" si="73"/>
        <v/>
      </c>
      <c r="Y690" s="60">
        <f t="shared" si="74"/>
        <v>0</v>
      </c>
      <c r="Z690" s="49">
        <f t="shared" si="75"/>
        <v>0</v>
      </c>
      <c r="AA690" s="60">
        <f t="shared" si="76"/>
        <v>0</v>
      </c>
    </row>
    <row r="691" spans="1:27" ht="15.75" hidden="1" thickBot="1">
      <c r="A691" s="83" t="str">
        <f t="shared" si="70"/>
        <v/>
      </c>
      <c r="B691" s="83" t="str">
        <f t="shared" si="71"/>
        <v/>
      </c>
      <c r="S691" s="83" t="str">
        <f t="shared" si="72"/>
        <v/>
      </c>
      <c r="T691" s="83" t="str">
        <f t="shared" si="73"/>
        <v/>
      </c>
      <c r="Y691" s="60">
        <f t="shared" si="74"/>
        <v>0</v>
      </c>
      <c r="Z691" s="49">
        <f t="shared" si="75"/>
        <v>0</v>
      </c>
      <c r="AA691" s="60">
        <f t="shared" si="76"/>
        <v>0</v>
      </c>
    </row>
    <row r="692" spans="1:27" ht="15.75" hidden="1" thickBot="1">
      <c r="A692" s="83" t="str">
        <f t="shared" si="70"/>
        <v/>
      </c>
      <c r="B692" s="83" t="str">
        <f t="shared" si="71"/>
        <v/>
      </c>
      <c r="S692" s="83" t="str">
        <f t="shared" si="72"/>
        <v/>
      </c>
      <c r="T692" s="83" t="str">
        <f t="shared" si="73"/>
        <v/>
      </c>
      <c r="Y692" s="60">
        <f t="shared" si="74"/>
        <v>0</v>
      </c>
      <c r="Z692" s="49">
        <f t="shared" si="75"/>
        <v>0</v>
      </c>
      <c r="AA692" s="60">
        <f t="shared" si="76"/>
        <v>0</v>
      </c>
    </row>
    <row r="693" spans="1:27" ht="15.75" hidden="1" thickBot="1">
      <c r="A693" s="83" t="str">
        <f t="shared" si="70"/>
        <v/>
      </c>
      <c r="B693" s="83" t="str">
        <f t="shared" si="71"/>
        <v/>
      </c>
      <c r="S693" s="83" t="str">
        <f t="shared" si="72"/>
        <v/>
      </c>
      <c r="T693" s="83" t="str">
        <f t="shared" si="73"/>
        <v/>
      </c>
      <c r="Y693" s="60">
        <f t="shared" si="74"/>
        <v>0</v>
      </c>
      <c r="Z693" s="49">
        <f t="shared" si="75"/>
        <v>0</v>
      </c>
      <c r="AA693" s="60">
        <f t="shared" si="76"/>
        <v>0</v>
      </c>
    </row>
    <row r="694" spans="1:27" ht="15.75" hidden="1" thickBot="1">
      <c r="A694" s="83" t="str">
        <f t="shared" si="70"/>
        <v/>
      </c>
      <c r="B694" s="83" t="str">
        <f t="shared" si="71"/>
        <v/>
      </c>
      <c r="S694" s="83" t="str">
        <f t="shared" si="72"/>
        <v/>
      </c>
      <c r="T694" s="83" t="str">
        <f t="shared" si="73"/>
        <v/>
      </c>
      <c r="Y694" s="60">
        <f t="shared" si="74"/>
        <v>0</v>
      </c>
      <c r="Z694" s="49">
        <f t="shared" si="75"/>
        <v>0</v>
      </c>
      <c r="AA694" s="60">
        <f t="shared" si="76"/>
        <v>0</v>
      </c>
    </row>
    <row r="695" spans="1:27" ht="15.75" hidden="1" thickBot="1">
      <c r="A695" s="83" t="str">
        <f t="shared" si="70"/>
        <v/>
      </c>
      <c r="B695" s="83" t="str">
        <f t="shared" si="71"/>
        <v/>
      </c>
      <c r="S695" s="83" t="str">
        <f t="shared" si="72"/>
        <v/>
      </c>
      <c r="T695" s="83" t="str">
        <f t="shared" si="73"/>
        <v/>
      </c>
      <c r="Y695" s="60">
        <f t="shared" si="74"/>
        <v>0</v>
      </c>
      <c r="Z695" s="49">
        <f t="shared" si="75"/>
        <v>0</v>
      </c>
      <c r="AA695" s="60">
        <f t="shared" si="76"/>
        <v>0</v>
      </c>
    </row>
    <row r="696" spans="1:27" ht="15.75" hidden="1" thickBot="1">
      <c r="A696" s="83" t="str">
        <f t="shared" si="70"/>
        <v/>
      </c>
      <c r="B696" s="83" t="str">
        <f t="shared" si="71"/>
        <v/>
      </c>
      <c r="S696" s="83" t="str">
        <f t="shared" si="72"/>
        <v/>
      </c>
      <c r="T696" s="83" t="str">
        <f t="shared" si="73"/>
        <v/>
      </c>
      <c r="Y696" s="60">
        <f t="shared" si="74"/>
        <v>0</v>
      </c>
      <c r="Z696" s="49">
        <f t="shared" si="75"/>
        <v>0</v>
      </c>
      <c r="AA696" s="60">
        <f t="shared" si="76"/>
        <v>0</v>
      </c>
    </row>
    <row r="697" spans="1:27" ht="15.75" hidden="1" thickBot="1">
      <c r="A697" s="83" t="str">
        <f t="shared" si="70"/>
        <v/>
      </c>
      <c r="B697" s="83" t="str">
        <f t="shared" si="71"/>
        <v/>
      </c>
      <c r="S697" s="83" t="str">
        <f t="shared" si="72"/>
        <v/>
      </c>
      <c r="T697" s="83" t="str">
        <f t="shared" si="73"/>
        <v/>
      </c>
      <c r="Y697" s="60">
        <f t="shared" si="74"/>
        <v>0</v>
      </c>
      <c r="Z697" s="49">
        <f t="shared" si="75"/>
        <v>0</v>
      </c>
      <c r="AA697" s="60">
        <f t="shared" si="76"/>
        <v>0</v>
      </c>
    </row>
    <row r="698" spans="1:27" ht="15.75" hidden="1" thickBot="1">
      <c r="A698" s="83" t="str">
        <f t="shared" si="70"/>
        <v/>
      </c>
      <c r="B698" s="83" t="str">
        <f t="shared" si="71"/>
        <v/>
      </c>
      <c r="S698" s="83" t="str">
        <f t="shared" si="72"/>
        <v/>
      </c>
      <c r="T698" s="83" t="str">
        <f t="shared" si="73"/>
        <v/>
      </c>
      <c r="Y698" s="60">
        <f t="shared" si="74"/>
        <v>0</v>
      </c>
      <c r="Z698" s="49">
        <f t="shared" si="75"/>
        <v>0</v>
      </c>
      <c r="AA698" s="60">
        <f t="shared" si="76"/>
        <v>0</v>
      </c>
    </row>
    <row r="699" spans="1:27" ht="15.75" hidden="1" thickBot="1">
      <c r="A699" s="83" t="str">
        <f t="shared" si="70"/>
        <v/>
      </c>
      <c r="B699" s="83" t="str">
        <f t="shared" si="71"/>
        <v/>
      </c>
      <c r="S699" s="83" t="str">
        <f t="shared" si="72"/>
        <v/>
      </c>
      <c r="T699" s="83" t="str">
        <f t="shared" si="73"/>
        <v/>
      </c>
      <c r="Y699" s="60">
        <f t="shared" si="74"/>
        <v>0</v>
      </c>
      <c r="Z699" s="49">
        <f t="shared" si="75"/>
        <v>0</v>
      </c>
      <c r="AA699" s="60">
        <f t="shared" si="76"/>
        <v>0</v>
      </c>
    </row>
    <row r="700" spans="1:27" ht="15.75" hidden="1" thickBot="1">
      <c r="A700" s="83" t="str">
        <f t="shared" si="70"/>
        <v/>
      </c>
      <c r="B700" s="83" t="str">
        <f t="shared" si="71"/>
        <v/>
      </c>
      <c r="S700" s="83" t="str">
        <f t="shared" si="72"/>
        <v/>
      </c>
      <c r="T700" s="83" t="str">
        <f t="shared" si="73"/>
        <v/>
      </c>
      <c r="Y700" s="60">
        <f t="shared" si="74"/>
        <v>0</v>
      </c>
      <c r="Z700" s="49">
        <f t="shared" si="75"/>
        <v>0</v>
      </c>
      <c r="AA700" s="60">
        <f t="shared" si="76"/>
        <v>0</v>
      </c>
    </row>
    <row r="701" spans="1:27" ht="15.75" hidden="1" thickBot="1">
      <c r="A701" s="83" t="str">
        <f t="shared" si="70"/>
        <v/>
      </c>
      <c r="B701" s="83" t="str">
        <f t="shared" si="71"/>
        <v/>
      </c>
      <c r="S701" s="83" t="str">
        <f t="shared" si="72"/>
        <v/>
      </c>
      <c r="T701" s="83" t="str">
        <f t="shared" si="73"/>
        <v/>
      </c>
      <c r="Y701" s="60">
        <f t="shared" si="74"/>
        <v>0</v>
      </c>
      <c r="Z701" s="49">
        <f t="shared" si="75"/>
        <v>0</v>
      </c>
      <c r="AA701" s="60">
        <f t="shared" si="76"/>
        <v>0</v>
      </c>
    </row>
    <row r="702" spans="1:27" ht="15.75" hidden="1" thickBot="1">
      <c r="A702" s="83" t="str">
        <f t="shared" si="70"/>
        <v/>
      </c>
      <c r="B702" s="83" t="str">
        <f t="shared" si="71"/>
        <v/>
      </c>
      <c r="S702" s="83" t="str">
        <f t="shared" si="72"/>
        <v/>
      </c>
      <c r="T702" s="83" t="str">
        <f t="shared" si="73"/>
        <v/>
      </c>
      <c r="Y702" s="60">
        <f t="shared" si="74"/>
        <v>0</v>
      </c>
      <c r="Z702" s="49">
        <f t="shared" si="75"/>
        <v>0</v>
      </c>
      <c r="AA702" s="60">
        <f t="shared" si="76"/>
        <v>0</v>
      </c>
    </row>
    <row r="703" spans="1:27" ht="15.75" hidden="1" thickBot="1">
      <c r="A703" s="83" t="str">
        <f t="shared" si="70"/>
        <v/>
      </c>
      <c r="B703" s="83" t="str">
        <f t="shared" si="71"/>
        <v/>
      </c>
      <c r="S703" s="83" t="str">
        <f t="shared" si="72"/>
        <v/>
      </c>
      <c r="T703" s="83" t="str">
        <f t="shared" si="73"/>
        <v/>
      </c>
      <c r="Y703" s="60">
        <f t="shared" si="74"/>
        <v>0</v>
      </c>
      <c r="Z703" s="49">
        <f t="shared" si="75"/>
        <v>0</v>
      </c>
      <c r="AA703" s="60">
        <f t="shared" si="76"/>
        <v>0</v>
      </c>
    </row>
    <row r="704" spans="1:27" ht="15.75" hidden="1" thickBot="1">
      <c r="A704" s="83" t="str">
        <f t="shared" si="70"/>
        <v/>
      </c>
      <c r="B704" s="83" t="str">
        <f t="shared" si="71"/>
        <v/>
      </c>
      <c r="S704" s="83" t="str">
        <f t="shared" si="72"/>
        <v/>
      </c>
      <c r="T704" s="83" t="str">
        <f t="shared" si="73"/>
        <v/>
      </c>
      <c r="Y704" s="60">
        <f t="shared" si="74"/>
        <v>0</v>
      </c>
      <c r="Z704" s="49">
        <f t="shared" si="75"/>
        <v>0</v>
      </c>
      <c r="AA704" s="60">
        <f t="shared" si="76"/>
        <v>0</v>
      </c>
    </row>
    <row r="705" spans="1:27" ht="15.75" hidden="1" thickBot="1">
      <c r="A705" s="83" t="str">
        <f t="shared" si="70"/>
        <v/>
      </c>
      <c r="B705" s="83" t="str">
        <f t="shared" si="71"/>
        <v/>
      </c>
      <c r="S705" s="83" t="str">
        <f t="shared" si="72"/>
        <v/>
      </c>
      <c r="T705" s="83" t="str">
        <f t="shared" si="73"/>
        <v/>
      </c>
      <c r="Y705" s="60">
        <f t="shared" si="74"/>
        <v>0</v>
      </c>
      <c r="Z705" s="49">
        <f t="shared" si="75"/>
        <v>0</v>
      </c>
      <c r="AA705" s="60">
        <f t="shared" si="76"/>
        <v>0</v>
      </c>
    </row>
    <row r="706" spans="1:27" ht="15.75" hidden="1" thickBot="1">
      <c r="A706" s="83" t="str">
        <f t="shared" si="70"/>
        <v/>
      </c>
      <c r="B706" s="83" t="str">
        <f t="shared" si="71"/>
        <v/>
      </c>
      <c r="S706" s="83" t="str">
        <f t="shared" si="72"/>
        <v/>
      </c>
      <c r="T706" s="83" t="str">
        <f t="shared" si="73"/>
        <v/>
      </c>
      <c r="Y706" s="60">
        <f t="shared" si="74"/>
        <v>0</v>
      </c>
      <c r="Z706" s="49">
        <f t="shared" si="75"/>
        <v>0</v>
      </c>
      <c r="AA706" s="60">
        <f t="shared" si="76"/>
        <v>0</v>
      </c>
    </row>
    <row r="707" spans="1:27" ht="15.75" hidden="1" thickBot="1">
      <c r="A707" s="83" t="str">
        <f t="shared" ref="A707:A770" si="77">IF(G707&amp;Q707&lt;&gt;"",S707&amp;Q707,"")</f>
        <v/>
      </c>
      <c r="B707" s="83" t="str">
        <f t="shared" ref="B707:B770" si="78">IF(C707&lt;&gt;"",LEFT(C707,9),"")</f>
        <v/>
      </c>
      <c r="S707" s="83" t="str">
        <f t="shared" ref="S707:S770" si="79">IF(G707&lt;&gt;"",IF(StyleSpaceSplit,IFERROR(IF(FIND(" ",G707)&gt;=1,MID(G707,1,FIND(" ",G707)-1),G707),G707),G707),"")</f>
        <v/>
      </c>
      <c r="T707" s="83" t="str">
        <f t="shared" ref="T707:T770" si="80">IF(A707&lt;&gt;"",IFERROR(IF(FIND(" ",G707)&gt;=1,MID(G707,FIND(" ",G707)+1,LEN(G707)),""),G707),"")</f>
        <v/>
      </c>
      <c r="Y707" s="60">
        <f t="shared" ref="Y707:Y770" si="81">IFERROR(VALUE(MID($C707,1,2)),0)</f>
        <v>0</v>
      </c>
      <c r="Z707" s="49">
        <f t="shared" ref="Z707:Z770" si="82">IFERROR(VALUE(MID($C707,4,3)),0)</f>
        <v>0</v>
      </c>
      <c r="AA707" s="60">
        <f t="shared" ref="AA707:AA770" si="83">VALUE(RIGHT("00"&amp;Y707,2)&amp;RIGHT("000"&amp;Z707,3))</f>
        <v>0</v>
      </c>
    </row>
    <row r="708" spans="1:27" ht="15.75" hidden="1" thickBot="1">
      <c r="A708" s="83" t="str">
        <f t="shared" si="77"/>
        <v/>
      </c>
      <c r="B708" s="83" t="str">
        <f t="shared" si="78"/>
        <v/>
      </c>
      <c r="S708" s="83" t="str">
        <f t="shared" si="79"/>
        <v/>
      </c>
      <c r="T708" s="83" t="str">
        <f t="shared" si="80"/>
        <v/>
      </c>
      <c r="Y708" s="60">
        <f t="shared" si="81"/>
        <v>0</v>
      </c>
      <c r="Z708" s="49">
        <f t="shared" si="82"/>
        <v>0</v>
      </c>
      <c r="AA708" s="60">
        <f t="shared" si="83"/>
        <v>0</v>
      </c>
    </row>
    <row r="709" spans="1:27" ht="15.75" hidden="1" thickBot="1">
      <c r="A709" s="83" t="str">
        <f t="shared" si="77"/>
        <v/>
      </c>
      <c r="B709" s="83" t="str">
        <f t="shared" si="78"/>
        <v/>
      </c>
      <c r="S709" s="83" t="str">
        <f t="shared" si="79"/>
        <v/>
      </c>
      <c r="T709" s="83" t="str">
        <f t="shared" si="80"/>
        <v/>
      </c>
      <c r="Y709" s="60">
        <f t="shared" si="81"/>
        <v>0</v>
      </c>
      <c r="Z709" s="49">
        <f t="shared" si="82"/>
        <v>0</v>
      </c>
      <c r="AA709" s="60">
        <f t="shared" si="83"/>
        <v>0</v>
      </c>
    </row>
    <row r="710" spans="1:27" ht="15.75" hidden="1" thickBot="1">
      <c r="A710" s="83" t="str">
        <f t="shared" si="77"/>
        <v/>
      </c>
      <c r="B710" s="83" t="str">
        <f t="shared" si="78"/>
        <v/>
      </c>
      <c r="S710" s="83" t="str">
        <f t="shared" si="79"/>
        <v/>
      </c>
      <c r="T710" s="83" t="str">
        <f t="shared" si="80"/>
        <v/>
      </c>
      <c r="Y710" s="60">
        <f t="shared" si="81"/>
        <v>0</v>
      </c>
      <c r="Z710" s="49">
        <f t="shared" si="82"/>
        <v>0</v>
      </c>
      <c r="AA710" s="60">
        <f t="shared" si="83"/>
        <v>0</v>
      </c>
    </row>
    <row r="711" spans="1:27" ht="15.75" hidden="1" thickBot="1">
      <c r="A711" s="83" t="str">
        <f t="shared" si="77"/>
        <v/>
      </c>
      <c r="B711" s="83" t="str">
        <f t="shared" si="78"/>
        <v/>
      </c>
      <c r="S711" s="83" t="str">
        <f t="shared" si="79"/>
        <v/>
      </c>
      <c r="T711" s="83" t="str">
        <f t="shared" si="80"/>
        <v/>
      </c>
      <c r="Y711" s="60">
        <f t="shared" si="81"/>
        <v>0</v>
      </c>
      <c r="Z711" s="49">
        <f t="shared" si="82"/>
        <v>0</v>
      </c>
      <c r="AA711" s="60">
        <f t="shared" si="83"/>
        <v>0</v>
      </c>
    </row>
    <row r="712" spans="1:27" ht="15.75" hidden="1" thickBot="1">
      <c r="A712" s="83" t="str">
        <f t="shared" si="77"/>
        <v/>
      </c>
      <c r="B712" s="83" t="str">
        <f t="shared" si="78"/>
        <v/>
      </c>
      <c r="S712" s="83" t="str">
        <f t="shared" si="79"/>
        <v/>
      </c>
      <c r="T712" s="83" t="str">
        <f t="shared" si="80"/>
        <v/>
      </c>
      <c r="Y712" s="60">
        <f t="shared" si="81"/>
        <v>0</v>
      </c>
      <c r="Z712" s="49">
        <f t="shared" si="82"/>
        <v>0</v>
      </c>
      <c r="AA712" s="60">
        <f t="shared" si="83"/>
        <v>0</v>
      </c>
    </row>
    <row r="713" spans="1:27" ht="15.75" hidden="1" thickBot="1">
      <c r="A713" s="83" t="str">
        <f t="shared" si="77"/>
        <v/>
      </c>
      <c r="B713" s="83" t="str">
        <f t="shared" si="78"/>
        <v/>
      </c>
      <c r="S713" s="83" t="str">
        <f t="shared" si="79"/>
        <v/>
      </c>
      <c r="T713" s="83" t="str">
        <f t="shared" si="80"/>
        <v/>
      </c>
      <c r="Y713" s="60">
        <f t="shared" si="81"/>
        <v>0</v>
      </c>
      <c r="Z713" s="49">
        <f t="shared" si="82"/>
        <v>0</v>
      </c>
      <c r="AA713" s="60">
        <f t="shared" si="83"/>
        <v>0</v>
      </c>
    </row>
    <row r="714" spans="1:27" ht="15.75" hidden="1" thickBot="1">
      <c r="A714" s="83" t="str">
        <f t="shared" si="77"/>
        <v/>
      </c>
      <c r="B714" s="83" t="str">
        <f t="shared" si="78"/>
        <v/>
      </c>
      <c r="S714" s="83" t="str">
        <f t="shared" si="79"/>
        <v/>
      </c>
      <c r="T714" s="83" t="str">
        <f t="shared" si="80"/>
        <v/>
      </c>
      <c r="Y714" s="60">
        <f t="shared" si="81"/>
        <v>0</v>
      </c>
      <c r="Z714" s="49">
        <f t="shared" si="82"/>
        <v>0</v>
      </c>
      <c r="AA714" s="60">
        <f t="shared" si="83"/>
        <v>0</v>
      </c>
    </row>
    <row r="715" spans="1:27" ht="15.75" hidden="1" thickBot="1">
      <c r="A715" s="83" t="str">
        <f t="shared" si="77"/>
        <v/>
      </c>
      <c r="B715" s="83" t="str">
        <f t="shared" si="78"/>
        <v/>
      </c>
      <c r="S715" s="83" t="str">
        <f t="shared" si="79"/>
        <v/>
      </c>
      <c r="T715" s="83" t="str">
        <f t="shared" si="80"/>
        <v/>
      </c>
      <c r="Y715" s="60">
        <f t="shared" si="81"/>
        <v>0</v>
      </c>
      <c r="Z715" s="49">
        <f t="shared" si="82"/>
        <v>0</v>
      </c>
      <c r="AA715" s="60">
        <f t="shared" si="83"/>
        <v>0</v>
      </c>
    </row>
    <row r="716" spans="1:27" ht="15.75" hidden="1" thickBot="1">
      <c r="A716" s="83" t="str">
        <f t="shared" si="77"/>
        <v/>
      </c>
      <c r="B716" s="83" t="str">
        <f t="shared" si="78"/>
        <v/>
      </c>
      <c r="S716" s="83" t="str">
        <f t="shared" si="79"/>
        <v/>
      </c>
      <c r="T716" s="83" t="str">
        <f t="shared" si="80"/>
        <v/>
      </c>
      <c r="Y716" s="60">
        <f t="shared" si="81"/>
        <v>0</v>
      </c>
      <c r="Z716" s="49">
        <f t="shared" si="82"/>
        <v>0</v>
      </c>
      <c r="AA716" s="60">
        <f t="shared" si="83"/>
        <v>0</v>
      </c>
    </row>
    <row r="717" spans="1:27" ht="15.75" hidden="1" thickBot="1">
      <c r="A717" s="83" t="str">
        <f t="shared" si="77"/>
        <v/>
      </c>
      <c r="B717" s="83" t="str">
        <f t="shared" si="78"/>
        <v/>
      </c>
      <c r="S717" s="83" t="str">
        <f t="shared" si="79"/>
        <v/>
      </c>
      <c r="T717" s="83" t="str">
        <f t="shared" si="80"/>
        <v/>
      </c>
      <c r="Y717" s="60">
        <f t="shared" si="81"/>
        <v>0</v>
      </c>
      <c r="Z717" s="49">
        <f t="shared" si="82"/>
        <v>0</v>
      </c>
      <c r="AA717" s="60">
        <f t="shared" si="83"/>
        <v>0</v>
      </c>
    </row>
    <row r="718" spans="1:27" ht="15.75" hidden="1" thickBot="1">
      <c r="A718" s="83" t="str">
        <f t="shared" si="77"/>
        <v/>
      </c>
      <c r="B718" s="83" t="str">
        <f t="shared" si="78"/>
        <v/>
      </c>
      <c r="S718" s="83" t="str">
        <f t="shared" si="79"/>
        <v/>
      </c>
      <c r="T718" s="83" t="str">
        <f t="shared" si="80"/>
        <v/>
      </c>
      <c r="Y718" s="60">
        <f t="shared" si="81"/>
        <v>0</v>
      </c>
      <c r="Z718" s="49">
        <f t="shared" si="82"/>
        <v>0</v>
      </c>
      <c r="AA718" s="60">
        <f t="shared" si="83"/>
        <v>0</v>
      </c>
    </row>
    <row r="719" spans="1:27" ht="15.75" hidden="1" thickBot="1">
      <c r="A719" s="83" t="str">
        <f t="shared" si="77"/>
        <v/>
      </c>
      <c r="B719" s="83" t="str">
        <f t="shared" si="78"/>
        <v/>
      </c>
      <c r="S719" s="83" t="str">
        <f t="shared" si="79"/>
        <v/>
      </c>
      <c r="T719" s="83" t="str">
        <f t="shared" si="80"/>
        <v/>
      </c>
      <c r="Y719" s="60">
        <f t="shared" si="81"/>
        <v>0</v>
      </c>
      <c r="Z719" s="49">
        <f t="shared" si="82"/>
        <v>0</v>
      </c>
      <c r="AA719" s="60">
        <f t="shared" si="83"/>
        <v>0</v>
      </c>
    </row>
    <row r="720" spans="1:27" ht="15.75" hidden="1" thickBot="1">
      <c r="A720" s="83" t="str">
        <f t="shared" si="77"/>
        <v/>
      </c>
      <c r="B720" s="83" t="str">
        <f t="shared" si="78"/>
        <v/>
      </c>
      <c r="S720" s="83" t="str">
        <f t="shared" si="79"/>
        <v/>
      </c>
      <c r="T720" s="83" t="str">
        <f t="shared" si="80"/>
        <v/>
      </c>
      <c r="Y720" s="60">
        <f t="shared" si="81"/>
        <v>0</v>
      </c>
      <c r="Z720" s="49">
        <f t="shared" si="82"/>
        <v>0</v>
      </c>
      <c r="AA720" s="60">
        <f t="shared" si="83"/>
        <v>0</v>
      </c>
    </row>
    <row r="721" spans="1:27" ht="15.75" hidden="1" thickBot="1">
      <c r="A721" s="83" t="str">
        <f t="shared" si="77"/>
        <v/>
      </c>
      <c r="B721" s="83" t="str">
        <f t="shared" si="78"/>
        <v/>
      </c>
      <c r="S721" s="83" t="str">
        <f t="shared" si="79"/>
        <v/>
      </c>
      <c r="T721" s="83" t="str">
        <f t="shared" si="80"/>
        <v/>
      </c>
      <c r="Y721" s="60">
        <f t="shared" si="81"/>
        <v>0</v>
      </c>
      <c r="Z721" s="49">
        <f t="shared" si="82"/>
        <v>0</v>
      </c>
      <c r="AA721" s="60">
        <f t="shared" si="83"/>
        <v>0</v>
      </c>
    </row>
    <row r="722" spans="1:27" ht="15.75" hidden="1" thickBot="1">
      <c r="A722" s="83" t="str">
        <f t="shared" si="77"/>
        <v/>
      </c>
      <c r="B722" s="83" t="str">
        <f t="shared" si="78"/>
        <v/>
      </c>
      <c r="S722" s="83" t="str">
        <f t="shared" si="79"/>
        <v/>
      </c>
      <c r="T722" s="83" t="str">
        <f t="shared" si="80"/>
        <v/>
      </c>
      <c r="Y722" s="60">
        <f t="shared" si="81"/>
        <v>0</v>
      </c>
      <c r="Z722" s="49">
        <f t="shared" si="82"/>
        <v>0</v>
      </c>
      <c r="AA722" s="60">
        <f t="shared" si="83"/>
        <v>0</v>
      </c>
    </row>
    <row r="723" spans="1:27" ht="15.75" hidden="1" thickBot="1">
      <c r="A723" s="83" t="str">
        <f t="shared" si="77"/>
        <v/>
      </c>
      <c r="B723" s="83" t="str">
        <f t="shared" si="78"/>
        <v/>
      </c>
      <c r="S723" s="83" t="str">
        <f t="shared" si="79"/>
        <v/>
      </c>
      <c r="T723" s="83" t="str">
        <f t="shared" si="80"/>
        <v/>
      </c>
      <c r="Y723" s="60">
        <f t="shared" si="81"/>
        <v>0</v>
      </c>
      <c r="Z723" s="49">
        <f t="shared" si="82"/>
        <v>0</v>
      </c>
      <c r="AA723" s="60">
        <f t="shared" si="83"/>
        <v>0</v>
      </c>
    </row>
    <row r="724" spans="1:27" ht="15.75" hidden="1" thickBot="1">
      <c r="A724" s="83" t="str">
        <f t="shared" si="77"/>
        <v/>
      </c>
      <c r="B724" s="83" t="str">
        <f t="shared" si="78"/>
        <v/>
      </c>
      <c r="S724" s="83" t="str">
        <f t="shared" si="79"/>
        <v/>
      </c>
      <c r="T724" s="83" t="str">
        <f t="shared" si="80"/>
        <v/>
      </c>
      <c r="Y724" s="60">
        <f t="shared" si="81"/>
        <v>0</v>
      </c>
      <c r="Z724" s="49">
        <f t="shared" si="82"/>
        <v>0</v>
      </c>
      <c r="AA724" s="60">
        <f t="shared" si="83"/>
        <v>0</v>
      </c>
    </row>
    <row r="725" spans="1:27" ht="15.75" hidden="1" thickBot="1">
      <c r="A725" s="83" t="str">
        <f t="shared" si="77"/>
        <v/>
      </c>
      <c r="B725" s="83" t="str">
        <f t="shared" si="78"/>
        <v/>
      </c>
      <c r="S725" s="83" t="str">
        <f t="shared" si="79"/>
        <v/>
      </c>
      <c r="T725" s="83" t="str">
        <f t="shared" si="80"/>
        <v/>
      </c>
      <c r="Y725" s="60">
        <f t="shared" si="81"/>
        <v>0</v>
      </c>
      <c r="Z725" s="49">
        <f t="shared" si="82"/>
        <v>0</v>
      </c>
      <c r="AA725" s="60">
        <f t="shared" si="83"/>
        <v>0</v>
      </c>
    </row>
    <row r="726" spans="1:27" ht="15.75" hidden="1" thickBot="1">
      <c r="A726" s="83" t="str">
        <f t="shared" si="77"/>
        <v/>
      </c>
      <c r="B726" s="83" t="str">
        <f t="shared" si="78"/>
        <v/>
      </c>
      <c r="S726" s="83" t="str">
        <f t="shared" si="79"/>
        <v/>
      </c>
      <c r="T726" s="83" t="str">
        <f t="shared" si="80"/>
        <v/>
      </c>
      <c r="Y726" s="60">
        <f t="shared" si="81"/>
        <v>0</v>
      </c>
      <c r="Z726" s="49">
        <f t="shared" si="82"/>
        <v>0</v>
      </c>
      <c r="AA726" s="60">
        <f t="shared" si="83"/>
        <v>0</v>
      </c>
    </row>
    <row r="727" spans="1:27" ht="15.75" hidden="1" thickBot="1">
      <c r="A727" s="83" t="str">
        <f t="shared" si="77"/>
        <v/>
      </c>
      <c r="B727" s="83" t="str">
        <f t="shared" si="78"/>
        <v/>
      </c>
      <c r="S727" s="83" t="str">
        <f t="shared" si="79"/>
        <v/>
      </c>
      <c r="T727" s="83" t="str">
        <f t="shared" si="80"/>
        <v/>
      </c>
      <c r="Y727" s="60">
        <f t="shared" si="81"/>
        <v>0</v>
      </c>
      <c r="Z727" s="49">
        <f t="shared" si="82"/>
        <v>0</v>
      </c>
      <c r="AA727" s="60">
        <f t="shared" si="83"/>
        <v>0</v>
      </c>
    </row>
    <row r="728" spans="1:27" ht="15.75" hidden="1" thickBot="1">
      <c r="A728" s="83" t="str">
        <f t="shared" si="77"/>
        <v/>
      </c>
      <c r="B728" s="83" t="str">
        <f t="shared" si="78"/>
        <v/>
      </c>
      <c r="S728" s="83" t="str">
        <f t="shared" si="79"/>
        <v/>
      </c>
      <c r="T728" s="83" t="str">
        <f t="shared" si="80"/>
        <v/>
      </c>
      <c r="Y728" s="60">
        <f t="shared" si="81"/>
        <v>0</v>
      </c>
      <c r="Z728" s="49">
        <f t="shared" si="82"/>
        <v>0</v>
      </c>
      <c r="AA728" s="60">
        <f t="shared" si="83"/>
        <v>0</v>
      </c>
    </row>
    <row r="729" spans="1:27" ht="15.75" hidden="1" thickBot="1">
      <c r="A729" s="83" t="str">
        <f t="shared" si="77"/>
        <v/>
      </c>
      <c r="B729" s="83" t="str">
        <f t="shared" si="78"/>
        <v/>
      </c>
      <c r="S729" s="83" t="str">
        <f t="shared" si="79"/>
        <v/>
      </c>
      <c r="T729" s="83" t="str">
        <f t="shared" si="80"/>
        <v/>
      </c>
      <c r="Y729" s="60">
        <f t="shared" si="81"/>
        <v>0</v>
      </c>
      <c r="Z729" s="49">
        <f t="shared" si="82"/>
        <v>0</v>
      </c>
      <c r="AA729" s="60">
        <f t="shared" si="83"/>
        <v>0</v>
      </c>
    </row>
    <row r="730" spans="1:27" ht="15.75" hidden="1" thickBot="1">
      <c r="A730" s="83" t="str">
        <f t="shared" si="77"/>
        <v/>
      </c>
      <c r="B730" s="83" t="str">
        <f t="shared" si="78"/>
        <v/>
      </c>
      <c r="S730" s="83" t="str">
        <f t="shared" si="79"/>
        <v/>
      </c>
      <c r="T730" s="83" t="str">
        <f t="shared" si="80"/>
        <v/>
      </c>
      <c r="Y730" s="60">
        <f t="shared" si="81"/>
        <v>0</v>
      </c>
      <c r="Z730" s="49">
        <f t="shared" si="82"/>
        <v>0</v>
      </c>
      <c r="AA730" s="60">
        <f t="shared" si="83"/>
        <v>0</v>
      </c>
    </row>
    <row r="731" spans="1:27" ht="15.75" hidden="1" thickBot="1">
      <c r="A731" s="83" t="str">
        <f t="shared" si="77"/>
        <v/>
      </c>
      <c r="B731" s="83" t="str">
        <f t="shared" si="78"/>
        <v/>
      </c>
      <c r="S731" s="83" t="str">
        <f t="shared" si="79"/>
        <v/>
      </c>
      <c r="T731" s="83" t="str">
        <f t="shared" si="80"/>
        <v/>
      </c>
      <c r="Y731" s="60">
        <f t="shared" si="81"/>
        <v>0</v>
      </c>
      <c r="Z731" s="49">
        <f t="shared" si="82"/>
        <v>0</v>
      </c>
      <c r="AA731" s="60">
        <f t="shared" si="83"/>
        <v>0</v>
      </c>
    </row>
    <row r="732" spans="1:27" ht="15.75" hidden="1" thickBot="1">
      <c r="A732" s="83" t="str">
        <f t="shared" si="77"/>
        <v/>
      </c>
      <c r="B732" s="83" t="str">
        <f t="shared" si="78"/>
        <v/>
      </c>
      <c r="S732" s="83" t="str">
        <f t="shared" si="79"/>
        <v/>
      </c>
      <c r="T732" s="83" t="str">
        <f t="shared" si="80"/>
        <v/>
      </c>
      <c r="Y732" s="60">
        <f t="shared" si="81"/>
        <v>0</v>
      </c>
      <c r="Z732" s="49">
        <f t="shared" si="82"/>
        <v>0</v>
      </c>
      <c r="AA732" s="60">
        <f t="shared" si="83"/>
        <v>0</v>
      </c>
    </row>
    <row r="733" spans="1:27" ht="15.75" hidden="1" thickBot="1">
      <c r="A733" s="83" t="str">
        <f t="shared" si="77"/>
        <v/>
      </c>
      <c r="B733" s="83" t="str">
        <f t="shared" si="78"/>
        <v/>
      </c>
      <c r="S733" s="83" t="str">
        <f t="shared" si="79"/>
        <v/>
      </c>
      <c r="T733" s="83" t="str">
        <f t="shared" si="80"/>
        <v/>
      </c>
      <c r="Y733" s="60">
        <f t="shared" si="81"/>
        <v>0</v>
      </c>
      <c r="Z733" s="49">
        <f t="shared" si="82"/>
        <v>0</v>
      </c>
      <c r="AA733" s="60">
        <f t="shared" si="83"/>
        <v>0</v>
      </c>
    </row>
    <row r="734" spans="1:27" ht="15.75" hidden="1" thickBot="1">
      <c r="A734" s="83" t="str">
        <f t="shared" si="77"/>
        <v/>
      </c>
      <c r="B734" s="83" t="str">
        <f t="shared" si="78"/>
        <v/>
      </c>
      <c r="S734" s="83" t="str">
        <f t="shared" si="79"/>
        <v/>
      </c>
      <c r="T734" s="83" t="str">
        <f t="shared" si="80"/>
        <v/>
      </c>
      <c r="Y734" s="60">
        <f t="shared" si="81"/>
        <v>0</v>
      </c>
      <c r="Z734" s="49">
        <f t="shared" si="82"/>
        <v>0</v>
      </c>
      <c r="AA734" s="60">
        <f t="shared" si="83"/>
        <v>0</v>
      </c>
    </row>
    <row r="735" spans="1:27" ht="15.75" hidden="1" thickBot="1">
      <c r="A735" s="83" t="str">
        <f t="shared" si="77"/>
        <v/>
      </c>
      <c r="B735" s="83" t="str">
        <f t="shared" si="78"/>
        <v/>
      </c>
      <c r="S735" s="83" t="str">
        <f t="shared" si="79"/>
        <v/>
      </c>
      <c r="T735" s="83" t="str">
        <f t="shared" si="80"/>
        <v/>
      </c>
      <c r="Y735" s="60">
        <f t="shared" si="81"/>
        <v>0</v>
      </c>
      <c r="Z735" s="49">
        <f t="shared" si="82"/>
        <v>0</v>
      </c>
      <c r="AA735" s="60">
        <f t="shared" si="83"/>
        <v>0</v>
      </c>
    </row>
    <row r="736" spans="1:27" ht="15.75" hidden="1" thickBot="1">
      <c r="A736" s="83" t="str">
        <f t="shared" si="77"/>
        <v/>
      </c>
      <c r="B736" s="83" t="str">
        <f t="shared" si="78"/>
        <v/>
      </c>
      <c r="S736" s="83" t="str">
        <f t="shared" si="79"/>
        <v/>
      </c>
      <c r="T736" s="83" t="str">
        <f t="shared" si="80"/>
        <v/>
      </c>
      <c r="Y736" s="60">
        <f t="shared" si="81"/>
        <v>0</v>
      </c>
      <c r="Z736" s="49">
        <f t="shared" si="82"/>
        <v>0</v>
      </c>
      <c r="AA736" s="60">
        <f t="shared" si="83"/>
        <v>0</v>
      </c>
    </row>
    <row r="737" spans="1:27" ht="15.75" hidden="1" thickBot="1">
      <c r="A737" s="83" t="str">
        <f t="shared" si="77"/>
        <v/>
      </c>
      <c r="B737" s="83" t="str">
        <f t="shared" si="78"/>
        <v/>
      </c>
      <c r="S737" s="83" t="str">
        <f t="shared" si="79"/>
        <v/>
      </c>
      <c r="T737" s="83" t="str">
        <f t="shared" si="80"/>
        <v/>
      </c>
      <c r="Y737" s="60">
        <f t="shared" si="81"/>
        <v>0</v>
      </c>
      <c r="Z737" s="49">
        <f t="shared" si="82"/>
        <v>0</v>
      </c>
      <c r="AA737" s="60">
        <f t="shared" si="83"/>
        <v>0</v>
      </c>
    </row>
    <row r="738" spans="1:27" ht="15.75" hidden="1" thickBot="1">
      <c r="A738" s="83" t="str">
        <f t="shared" si="77"/>
        <v/>
      </c>
      <c r="B738" s="83" t="str">
        <f t="shared" si="78"/>
        <v/>
      </c>
      <c r="S738" s="83" t="str">
        <f t="shared" si="79"/>
        <v/>
      </c>
      <c r="T738" s="83" t="str">
        <f t="shared" si="80"/>
        <v/>
      </c>
      <c r="Y738" s="60">
        <f t="shared" si="81"/>
        <v>0</v>
      </c>
      <c r="Z738" s="49">
        <f t="shared" si="82"/>
        <v>0</v>
      </c>
      <c r="AA738" s="60">
        <f t="shared" si="83"/>
        <v>0</v>
      </c>
    </row>
    <row r="739" spans="1:27" ht="15.75" hidden="1" thickBot="1">
      <c r="A739" s="83" t="str">
        <f t="shared" si="77"/>
        <v/>
      </c>
      <c r="B739" s="83" t="str">
        <f t="shared" si="78"/>
        <v/>
      </c>
      <c r="S739" s="83" t="str">
        <f t="shared" si="79"/>
        <v/>
      </c>
      <c r="T739" s="83" t="str">
        <f t="shared" si="80"/>
        <v/>
      </c>
      <c r="Y739" s="60">
        <f t="shared" si="81"/>
        <v>0</v>
      </c>
      <c r="Z739" s="49">
        <f t="shared" si="82"/>
        <v>0</v>
      </c>
      <c r="AA739" s="60">
        <f t="shared" si="83"/>
        <v>0</v>
      </c>
    </row>
    <row r="740" spans="1:27" ht="15.75" hidden="1" thickBot="1">
      <c r="A740" s="83" t="str">
        <f t="shared" si="77"/>
        <v/>
      </c>
      <c r="B740" s="83" t="str">
        <f t="shared" si="78"/>
        <v/>
      </c>
      <c r="S740" s="83" t="str">
        <f t="shared" si="79"/>
        <v/>
      </c>
      <c r="T740" s="83" t="str">
        <f t="shared" si="80"/>
        <v/>
      </c>
      <c r="Y740" s="60">
        <f t="shared" si="81"/>
        <v>0</v>
      </c>
      <c r="Z740" s="49">
        <f t="shared" si="82"/>
        <v>0</v>
      </c>
      <c r="AA740" s="60">
        <f t="shared" si="83"/>
        <v>0</v>
      </c>
    </row>
    <row r="741" spans="1:27" ht="15.75" hidden="1" thickBot="1">
      <c r="A741" s="83" t="str">
        <f t="shared" si="77"/>
        <v/>
      </c>
      <c r="B741" s="83" t="str">
        <f t="shared" si="78"/>
        <v/>
      </c>
      <c r="S741" s="83" t="str">
        <f t="shared" si="79"/>
        <v/>
      </c>
      <c r="T741" s="83" t="str">
        <f t="shared" si="80"/>
        <v/>
      </c>
      <c r="Y741" s="60">
        <f t="shared" si="81"/>
        <v>0</v>
      </c>
      <c r="Z741" s="49">
        <f t="shared" si="82"/>
        <v>0</v>
      </c>
      <c r="AA741" s="60">
        <f t="shared" si="83"/>
        <v>0</v>
      </c>
    </row>
    <row r="742" spans="1:27" ht="15.75" hidden="1" thickBot="1">
      <c r="A742" s="83" t="str">
        <f t="shared" si="77"/>
        <v/>
      </c>
      <c r="B742" s="83" t="str">
        <f t="shared" si="78"/>
        <v/>
      </c>
      <c r="S742" s="83" t="str">
        <f t="shared" si="79"/>
        <v/>
      </c>
      <c r="T742" s="83" t="str">
        <f t="shared" si="80"/>
        <v/>
      </c>
      <c r="Y742" s="60">
        <f t="shared" si="81"/>
        <v>0</v>
      </c>
      <c r="Z742" s="49">
        <f t="shared" si="82"/>
        <v>0</v>
      </c>
      <c r="AA742" s="60">
        <f t="shared" si="83"/>
        <v>0</v>
      </c>
    </row>
    <row r="743" spans="1:27" ht="15.75" hidden="1" thickBot="1">
      <c r="A743" s="83" t="str">
        <f t="shared" si="77"/>
        <v/>
      </c>
      <c r="B743" s="83" t="str">
        <f t="shared" si="78"/>
        <v/>
      </c>
      <c r="S743" s="83" t="str">
        <f t="shared" si="79"/>
        <v/>
      </c>
      <c r="T743" s="83" t="str">
        <f t="shared" si="80"/>
        <v/>
      </c>
      <c r="Y743" s="60">
        <f t="shared" si="81"/>
        <v>0</v>
      </c>
      <c r="Z743" s="49">
        <f t="shared" si="82"/>
        <v>0</v>
      </c>
      <c r="AA743" s="60">
        <f t="shared" si="83"/>
        <v>0</v>
      </c>
    </row>
    <row r="744" spans="1:27" ht="15.75" hidden="1" thickBot="1">
      <c r="A744" s="83" t="str">
        <f t="shared" si="77"/>
        <v/>
      </c>
      <c r="B744" s="83" t="str">
        <f t="shared" si="78"/>
        <v/>
      </c>
      <c r="S744" s="83" t="str">
        <f t="shared" si="79"/>
        <v/>
      </c>
      <c r="T744" s="83" t="str">
        <f t="shared" si="80"/>
        <v/>
      </c>
      <c r="Y744" s="60">
        <f t="shared" si="81"/>
        <v>0</v>
      </c>
      <c r="Z744" s="49">
        <f t="shared" si="82"/>
        <v>0</v>
      </c>
      <c r="AA744" s="60">
        <f t="shared" si="83"/>
        <v>0</v>
      </c>
    </row>
    <row r="745" spans="1:27" ht="15.75" hidden="1" thickBot="1">
      <c r="A745" s="83" t="str">
        <f t="shared" si="77"/>
        <v/>
      </c>
      <c r="B745" s="83" t="str">
        <f t="shared" si="78"/>
        <v/>
      </c>
      <c r="S745" s="83" t="str">
        <f t="shared" si="79"/>
        <v/>
      </c>
      <c r="T745" s="83" t="str">
        <f t="shared" si="80"/>
        <v/>
      </c>
      <c r="Y745" s="60">
        <f t="shared" si="81"/>
        <v>0</v>
      </c>
      <c r="Z745" s="49">
        <f t="shared" si="82"/>
        <v>0</v>
      </c>
      <c r="AA745" s="60">
        <f t="shared" si="83"/>
        <v>0</v>
      </c>
    </row>
    <row r="746" spans="1:27" ht="15.75" hidden="1" thickBot="1">
      <c r="A746" s="83" t="str">
        <f t="shared" si="77"/>
        <v/>
      </c>
      <c r="B746" s="83" t="str">
        <f t="shared" si="78"/>
        <v/>
      </c>
      <c r="S746" s="83" t="str">
        <f t="shared" si="79"/>
        <v/>
      </c>
      <c r="T746" s="83" t="str">
        <f t="shared" si="80"/>
        <v/>
      </c>
      <c r="Y746" s="60">
        <f t="shared" si="81"/>
        <v>0</v>
      </c>
      <c r="Z746" s="49">
        <f t="shared" si="82"/>
        <v>0</v>
      </c>
      <c r="AA746" s="60">
        <f t="shared" si="83"/>
        <v>0</v>
      </c>
    </row>
    <row r="747" spans="1:27" ht="15.75" hidden="1" thickBot="1">
      <c r="A747" s="83" t="str">
        <f t="shared" si="77"/>
        <v/>
      </c>
      <c r="B747" s="83" t="str">
        <f t="shared" si="78"/>
        <v/>
      </c>
      <c r="S747" s="83" t="str">
        <f t="shared" si="79"/>
        <v/>
      </c>
      <c r="T747" s="83" t="str">
        <f t="shared" si="80"/>
        <v/>
      </c>
      <c r="Y747" s="60">
        <f t="shared" si="81"/>
        <v>0</v>
      </c>
      <c r="Z747" s="49">
        <f t="shared" si="82"/>
        <v>0</v>
      </c>
      <c r="AA747" s="60">
        <f t="shared" si="83"/>
        <v>0</v>
      </c>
    </row>
    <row r="748" spans="1:27" ht="15.75" hidden="1" thickBot="1">
      <c r="A748" s="83" t="str">
        <f t="shared" si="77"/>
        <v/>
      </c>
      <c r="B748" s="83" t="str">
        <f t="shared" si="78"/>
        <v/>
      </c>
      <c r="S748" s="83" t="str">
        <f t="shared" si="79"/>
        <v/>
      </c>
      <c r="T748" s="83" t="str">
        <f t="shared" si="80"/>
        <v/>
      </c>
      <c r="Y748" s="60">
        <f t="shared" si="81"/>
        <v>0</v>
      </c>
      <c r="Z748" s="49">
        <f t="shared" si="82"/>
        <v>0</v>
      </c>
      <c r="AA748" s="60">
        <f t="shared" si="83"/>
        <v>0</v>
      </c>
    </row>
    <row r="749" spans="1:27" ht="15.75" hidden="1" thickBot="1">
      <c r="A749" s="83" t="str">
        <f t="shared" si="77"/>
        <v/>
      </c>
      <c r="B749" s="83" t="str">
        <f t="shared" si="78"/>
        <v/>
      </c>
      <c r="S749" s="83" t="str">
        <f t="shared" si="79"/>
        <v/>
      </c>
      <c r="T749" s="83" t="str">
        <f t="shared" si="80"/>
        <v/>
      </c>
      <c r="Y749" s="60">
        <f t="shared" si="81"/>
        <v>0</v>
      </c>
      <c r="Z749" s="49">
        <f t="shared" si="82"/>
        <v>0</v>
      </c>
      <c r="AA749" s="60">
        <f t="shared" si="83"/>
        <v>0</v>
      </c>
    </row>
    <row r="750" spans="1:27" ht="15.75" hidden="1" thickBot="1">
      <c r="A750" s="83" t="str">
        <f t="shared" si="77"/>
        <v/>
      </c>
      <c r="B750" s="83" t="str">
        <f t="shared" si="78"/>
        <v/>
      </c>
      <c r="S750" s="83" t="str">
        <f t="shared" si="79"/>
        <v/>
      </c>
      <c r="T750" s="83" t="str">
        <f t="shared" si="80"/>
        <v/>
      </c>
      <c r="Y750" s="60">
        <f t="shared" si="81"/>
        <v>0</v>
      </c>
      <c r="Z750" s="49">
        <f t="shared" si="82"/>
        <v>0</v>
      </c>
      <c r="AA750" s="60">
        <f t="shared" si="83"/>
        <v>0</v>
      </c>
    </row>
    <row r="751" spans="1:27" ht="15.75" hidden="1" thickBot="1">
      <c r="A751" s="83" t="str">
        <f t="shared" si="77"/>
        <v/>
      </c>
      <c r="B751" s="83" t="str">
        <f t="shared" si="78"/>
        <v/>
      </c>
      <c r="S751" s="83" t="str">
        <f t="shared" si="79"/>
        <v/>
      </c>
      <c r="T751" s="83" t="str">
        <f t="shared" si="80"/>
        <v/>
      </c>
      <c r="Y751" s="60">
        <f t="shared" si="81"/>
        <v>0</v>
      </c>
      <c r="Z751" s="49">
        <f t="shared" si="82"/>
        <v>0</v>
      </c>
      <c r="AA751" s="60">
        <f t="shared" si="83"/>
        <v>0</v>
      </c>
    </row>
    <row r="752" spans="1:27" ht="15.75" hidden="1" thickBot="1">
      <c r="A752" s="83" t="str">
        <f t="shared" si="77"/>
        <v/>
      </c>
      <c r="B752" s="83" t="str">
        <f t="shared" si="78"/>
        <v/>
      </c>
      <c r="S752" s="83" t="str">
        <f t="shared" si="79"/>
        <v/>
      </c>
      <c r="T752" s="83" t="str">
        <f t="shared" si="80"/>
        <v/>
      </c>
      <c r="Y752" s="60">
        <f t="shared" si="81"/>
        <v>0</v>
      </c>
      <c r="Z752" s="49">
        <f t="shared" si="82"/>
        <v>0</v>
      </c>
      <c r="AA752" s="60">
        <f t="shared" si="83"/>
        <v>0</v>
      </c>
    </row>
    <row r="753" spans="1:27" ht="15.75" hidden="1" thickBot="1">
      <c r="A753" s="83" t="str">
        <f t="shared" si="77"/>
        <v/>
      </c>
      <c r="B753" s="83" t="str">
        <f t="shared" si="78"/>
        <v/>
      </c>
      <c r="S753" s="83" t="str">
        <f t="shared" si="79"/>
        <v/>
      </c>
      <c r="T753" s="83" t="str">
        <f t="shared" si="80"/>
        <v/>
      </c>
      <c r="Y753" s="60">
        <f t="shared" si="81"/>
        <v>0</v>
      </c>
      <c r="Z753" s="49">
        <f t="shared" si="82"/>
        <v>0</v>
      </c>
      <c r="AA753" s="60">
        <f t="shared" si="83"/>
        <v>0</v>
      </c>
    </row>
    <row r="754" spans="1:27" ht="15.75" hidden="1" thickBot="1">
      <c r="A754" s="83" t="str">
        <f t="shared" si="77"/>
        <v/>
      </c>
      <c r="B754" s="83" t="str">
        <f t="shared" si="78"/>
        <v/>
      </c>
      <c r="S754" s="83" t="str">
        <f t="shared" si="79"/>
        <v/>
      </c>
      <c r="T754" s="83" t="str">
        <f t="shared" si="80"/>
        <v/>
      </c>
      <c r="Y754" s="60">
        <f t="shared" si="81"/>
        <v>0</v>
      </c>
      <c r="Z754" s="49">
        <f t="shared" si="82"/>
        <v>0</v>
      </c>
      <c r="AA754" s="60">
        <f t="shared" si="83"/>
        <v>0</v>
      </c>
    </row>
    <row r="755" spans="1:27" ht="15.75" hidden="1" thickBot="1">
      <c r="A755" s="83" t="str">
        <f t="shared" si="77"/>
        <v/>
      </c>
      <c r="B755" s="83" t="str">
        <f t="shared" si="78"/>
        <v/>
      </c>
      <c r="S755" s="83" t="str">
        <f t="shared" si="79"/>
        <v/>
      </c>
      <c r="T755" s="83" t="str">
        <f t="shared" si="80"/>
        <v/>
      </c>
      <c r="Y755" s="60">
        <f t="shared" si="81"/>
        <v>0</v>
      </c>
      <c r="Z755" s="49">
        <f t="shared" si="82"/>
        <v>0</v>
      </c>
      <c r="AA755" s="60">
        <f t="shared" si="83"/>
        <v>0</v>
      </c>
    </row>
    <row r="756" spans="1:27" ht="15.75" hidden="1" thickBot="1">
      <c r="A756" s="83" t="str">
        <f t="shared" si="77"/>
        <v/>
      </c>
      <c r="B756" s="83" t="str">
        <f t="shared" si="78"/>
        <v/>
      </c>
      <c r="S756" s="83" t="str">
        <f t="shared" si="79"/>
        <v/>
      </c>
      <c r="T756" s="83" t="str">
        <f t="shared" si="80"/>
        <v/>
      </c>
      <c r="Y756" s="60">
        <f t="shared" si="81"/>
        <v>0</v>
      </c>
      <c r="Z756" s="49">
        <f t="shared" si="82"/>
        <v>0</v>
      </c>
      <c r="AA756" s="60">
        <f t="shared" si="83"/>
        <v>0</v>
      </c>
    </row>
    <row r="757" spans="1:27" ht="15.75" hidden="1" thickBot="1">
      <c r="A757" s="83" t="str">
        <f t="shared" si="77"/>
        <v/>
      </c>
      <c r="B757" s="83" t="str">
        <f t="shared" si="78"/>
        <v/>
      </c>
      <c r="S757" s="83" t="str">
        <f t="shared" si="79"/>
        <v/>
      </c>
      <c r="T757" s="83" t="str">
        <f t="shared" si="80"/>
        <v/>
      </c>
      <c r="Y757" s="60">
        <f t="shared" si="81"/>
        <v>0</v>
      </c>
      <c r="Z757" s="49">
        <f t="shared" si="82"/>
        <v>0</v>
      </c>
      <c r="AA757" s="60">
        <f t="shared" si="83"/>
        <v>0</v>
      </c>
    </row>
    <row r="758" spans="1:27" ht="15.75" hidden="1" thickBot="1">
      <c r="A758" s="83" t="str">
        <f t="shared" si="77"/>
        <v/>
      </c>
      <c r="B758" s="83" t="str">
        <f t="shared" si="78"/>
        <v/>
      </c>
      <c r="S758" s="83" t="str">
        <f t="shared" si="79"/>
        <v/>
      </c>
      <c r="T758" s="83" t="str">
        <f t="shared" si="80"/>
        <v/>
      </c>
      <c r="Y758" s="60">
        <f t="shared" si="81"/>
        <v>0</v>
      </c>
      <c r="Z758" s="49">
        <f t="shared" si="82"/>
        <v>0</v>
      </c>
      <c r="AA758" s="60">
        <f t="shared" si="83"/>
        <v>0</v>
      </c>
    </row>
    <row r="759" spans="1:27" ht="15.75" hidden="1" thickBot="1">
      <c r="A759" s="83" t="str">
        <f t="shared" si="77"/>
        <v/>
      </c>
      <c r="B759" s="83" t="str">
        <f t="shared" si="78"/>
        <v/>
      </c>
      <c r="S759" s="83" t="str">
        <f t="shared" si="79"/>
        <v/>
      </c>
      <c r="T759" s="83" t="str">
        <f t="shared" si="80"/>
        <v/>
      </c>
      <c r="Y759" s="60">
        <f t="shared" si="81"/>
        <v>0</v>
      </c>
      <c r="Z759" s="49">
        <f t="shared" si="82"/>
        <v>0</v>
      </c>
      <c r="AA759" s="60">
        <f t="shared" si="83"/>
        <v>0</v>
      </c>
    </row>
    <row r="760" spans="1:27" ht="15.75" hidden="1" thickBot="1">
      <c r="A760" s="83" t="str">
        <f t="shared" si="77"/>
        <v/>
      </c>
      <c r="B760" s="83" t="str">
        <f t="shared" si="78"/>
        <v/>
      </c>
      <c r="S760" s="83" t="str">
        <f t="shared" si="79"/>
        <v/>
      </c>
      <c r="T760" s="83" t="str">
        <f t="shared" si="80"/>
        <v/>
      </c>
      <c r="Y760" s="60">
        <f t="shared" si="81"/>
        <v>0</v>
      </c>
      <c r="Z760" s="49">
        <f t="shared" si="82"/>
        <v>0</v>
      </c>
      <c r="AA760" s="60">
        <f t="shared" si="83"/>
        <v>0</v>
      </c>
    </row>
    <row r="761" spans="1:27" ht="15.75" hidden="1" thickBot="1">
      <c r="A761" s="83" t="str">
        <f t="shared" si="77"/>
        <v/>
      </c>
      <c r="B761" s="83" t="str">
        <f t="shared" si="78"/>
        <v/>
      </c>
      <c r="S761" s="83" t="str">
        <f t="shared" si="79"/>
        <v/>
      </c>
      <c r="T761" s="83" t="str">
        <f t="shared" si="80"/>
        <v/>
      </c>
      <c r="Y761" s="60">
        <f t="shared" si="81"/>
        <v>0</v>
      </c>
      <c r="Z761" s="49">
        <f t="shared" si="82"/>
        <v>0</v>
      </c>
      <c r="AA761" s="60">
        <f t="shared" si="83"/>
        <v>0</v>
      </c>
    </row>
    <row r="762" spans="1:27" ht="15.75" hidden="1" thickBot="1">
      <c r="A762" s="83" t="str">
        <f t="shared" si="77"/>
        <v/>
      </c>
      <c r="B762" s="83" t="str">
        <f t="shared" si="78"/>
        <v/>
      </c>
      <c r="S762" s="83" t="str">
        <f t="shared" si="79"/>
        <v/>
      </c>
      <c r="T762" s="83" t="str">
        <f t="shared" si="80"/>
        <v/>
      </c>
      <c r="Y762" s="60">
        <f t="shared" si="81"/>
        <v>0</v>
      </c>
      <c r="Z762" s="49">
        <f t="shared" si="82"/>
        <v>0</v>
      </c>
      <c r="AA762" s="60">
        <f t="shared" si="83"/>
        <v>0</v>
      </c>
    </row>
    <row r="763" spans="1:27" ht="15.75" hidden="1" thickBot="1">
      <c r="A763" s="83" t="str">
        <f t="shared" si="77"/>
        <v/>
      </c>
      <c r="B763" s="83" t="str">
        <f t="shared" si="78"/>
        <v/>
      </c>
      <c r="S763" s="83" t="str">
        <f t="shared" si="79"/>
        <v/>
      </c>
      <c r="T763" s="83" t="str">
        <f t="shared" si="80"/>
        <v/>
      </c>
      <c r="Y763" s="60">
        <f t="shared" si="81"/>
        <v>0</v>
      </c>
      <c r="Z763" s="49">
        <f t="shared" si="82"/>
        <v>0</v>
      </c>
      <c r="AA763" s="60">
        <f t="shared" si="83"/>
        <v>0</v>
      </c>
    </row>
    <row r="764" spans="1:27" ht="15.75" hidden="1" thickBot="1">
      <c r="A764" s="83" t="str">
        <f t="shared" si="77"/>
        <v/>
      </c>
      <c r="B764" s="83" t="str">
        <f t="shared" si="78"/>
        <v/>
      </c>
      <c r="S764" s="83" t="str">
        <f t="shared" si="79"/>
        <v/>
      </c>
      <c r="T764" s="83" t="str">
        <f t="shared" si="80"/>
        <v/>
      </c>
      <c r="Y764" s="60">
        <f t="shared" si="81"/>
        <v>0</v>
      </c>
      <c r="Z764" s="49">
        <f t="shared" si="82"/>
        <v>0</v>
      </c>
      <c r="AA764" s="60">
        <f t="shared" si="83"/>
        <v>0</v>
      </c>
    </row>
    <row r="765" spans="1:27" ht="15.75" hidden="1" thickBot="1">
      <c r="A765" s="83" t="str">
        <f t="shared" si="77"/>
        <v/>
      </c>
      <c r="B765" s="83" t="str">
        <f t="shared" si="78"/>
        <v/>
      </c>
      <c r="S765" s="83" t="str">
        <f t="shared" si="79"/>
        <v/>
      </c>
      <c r="T765" s="83" t="str">
        <f t="shared" si="80"/>
        <v/>
      </c>
      <c r="Y765" s="60">
        <f t="shared" si="81"/>
        <v>0</v>
      </c>
      <c r="Z765" s="49">
        <f t="shared" si="82"/>
        <v>0</v>
      </c>
      <c r="AA765" s="60">
        <f t="shared" si="83"/>
        <v>0</v>
      </c>
    </row>
    <row r="766" spans="1:27" ht="15.75" hidden="1" thickBot="1">
      <c r="A766" s="83" t="str">
        <f t="shared" si="77"/>
        <v/>
      </c>
      <c r="B766" s="83" t="str">
        <f t="shared" si="78"/>
        <v/>
      </c>
      <c r="S766" s="83" t="str">
        <f t="shared" si="79"/>
        <v/>
      </c>
      <c r="T766" s="83" t="str">
        <f t="shared" si="80"/>
        <v/>
      </c>
      <c r="Y766" s="60">
        <f t="shared" si="81"/>
        <v>0</v>
      </c>
      <c r="Z766" s="49">
        <f t="shared" si="82"/>
        <v>0</v>
      </c>
      <c r="AA766" s="60">
        <f t="shared" si="83"/>
        <v>0</v>
      </c>
    </row>
    <row r="767" spans="1:27" ht="15.75" hidden="1" thickBot="1">
      <c r="A767" s="83" t="str">
        <f t="shared" si="77"/>
        <v/>
      </c>
      <c r="B767" s="83" t="str">
        <f t="shared" si="78"/>
        <v/>
      </c>
      <c r="S767" s="83" t="str">
        <f t="shared" si="79"/>
        <v/>
      </c>
      <c r="T767" s="83" t="str">
        <f t="shared" si="80"/>
        <v/>
      </c>
      <c r="Y767" s="60">
        <f t="shared" si="81"/>
        <v>0</v>
      </c>
      <c r="Z767" s="49">
        <f t="shared" si="82"/>
        <v>0</v>
      </c>
      <c r="AA767" s="60">
        <f t="shared" si="83"/>
        <v>0</v>
      </c>
    </row>
    <row r="768" spans="1:27" ht="15.75" hidden="1" thickBot="1">
      <c r="A768" s="83" t="str">
        <f t="shared" si="77"/>
        <v/>
      </c>
      <c r="B768" s="83" t="str">
        <f t="shared" si="78"/>
        <v/>
      </c>
      <c r="S768" s="83" t="str">
        <f t="shared" si="79"/>
        <v/>
      </c>
      <c r="T768" s="83" t="str">
        <f t="shared" si="80"/>
        <v/>
      </c>
      <c r="Y768" s="60">
        <f t="shared" si="81"/>
        <v>0</v>
      </c>
      <c r="Z768" s="49">
        <f t="shared" si="82"/>
        <v>0</v>
      </c>
      <c r="AA768" s="60">
        <f t="shared" si="83"/>
        <v>0</v>
      </c>
    </row>
    <row r="769" spans="1:27" ht="15.75" hidden="1" thickBot="1">
      <c r="A769" s="83" t="str">
        <f t="shared" si="77"/>
        <v/>
      </c>
      <c r="B769" s="83" t="str">
        <f t="shared" si="78"/>
        <v/>
      </c>
      <c r="S769" s="83" t="str">
        <f t="shared" si="79"/>
        <v/>
      </c>
      <c r="T769" s="83" t="str">
        <f t="shared" si="80"/>
        <v/>
      </c>
      <c r="Y769" s="60">
        <f t="shared" si="81"/>
        <v>0</v>
      </c>
      <c r="Z769" s="49">
        <f t="shared" si="82"/>
        <v>0</v>
      </c>
      <c r="AA769" s="60">
        <f t="shared" si="83"/>
        <v>0</v>
      </c>
    </row>
    <row r="770" spans="1:27" ht="15.75" hidden="1" thickBot="1">
      <c r="A770" s="83" t="str">
        <f t="shared" si="77"/>
        <v/>
      </c>
      <c r="B770" s="83" t="str">
        <f t="shared" si="78"/>
        <v/>
      </c>
      <c r="S770" s="83" t="str">
        <f t="shared" si="79"/>
        <v/>
      </c>
      <c r="T770" s="83" t="str">
        <f t="shared" si="80"/>
        <v/>
      </c>
      <c r="Y770" s="60">
        <f t="shared" si="81"/>
        <v>0</v>
      </c>
      <c r="Z770" s="49">
        <f t="shared" si="82"/>
        <v>0</v>
      </c>
      <c r="AA770" s="60">
        <f t="shared" si="83"/>
        <v>0</v>
      </c>
    </row>
    <row r="771" spans="1:27" ht="15.75" hidden="1" thickBot="1">
      <c r="A771" s="83" t="str">
        <f t="shared" ref="A771:A834" si="84">IF(G771&amp;Q771&lt;&gt;"",S771&amp;Q771,"")</f>
        <v/>
      </c>
      <c r="B771" s="83" t="str">
        <f t="shared" ref="B771:B834" si="85">IF(C771&lt;&gt;"",LEFT(C771,9),"")</f>
        <v/>
      </c>
      <c r="S771" s="83" t="str">
        <f t="shared" ref="S771:S834" si="86">IF(G771&lt;&gt;"",IF(StyleSpaceSplit,IFERROR(IF(FIND(" ",G771)&gt;=1,MID(G771,1,FIND(" ",G771)-1),G771),G771),G771),"")</f>
        <v/>
      </c>
      <c r="T771" s="83" t="str">
        <f t="shared" ref="T771:T834" si="87">IF(A771&lt;&gt;"",IFERROR(IF(FIND(" ",G771)&gt;=1,MID(G771,FIND(" ",G771)+1,LEN(G771)),""),G771),"")</f>
        <v/>
      </c>
      <c r="Y771" s="60">
        <f t="shared" ref="Y771:Y834" si="88">IFERROR(VALUE(MID($C771,1,2)),0)</f>
        <v>0</v>
      </c>
      <c r="Z771" s="49">
        <f t="shared" ref="Z771:Z834" si="89">IFERROR(VALUE(MID($C771,4,3)),0)</f>
        <v>0</v>
      </c>
      <c r="AA771" s="60">
        <f t="shared" ref="AA771:AA834" si="90">VALUE(RIGHT("00"&amp;Y771,2)&amp;RIGHT("000"&amp;Z771,3))</f>
        <v>0</v>
      </c>
    </row>
    <row r="772" spans="1:27" ht="15.75" hidden="1" thickBot="1">
      <c r="A772" s="83" t="str">
        <f t="shared" si="84"/>
        <v/>
      </c>
      <c r="B772" s="83" t="str">
        <f t="shared" si="85"/>
        <v/>
      </c>
      <c r="S772" s="83" t="str">
        <f t="shared" si="86"/>
        <v/>
      </c>
      <c r="T772" s="83" t="str">
        <f t="shared" si="87"/>
        <v/>
      </c>
      <c r="Y772" s="60">
        <f t="shared" si="88"/>
        <v>0</v>
      </c>
      <c r="Z772" s="49">
        <f t="shared" si="89"/>
        <v>0</v>
      </c>
      <c r="AA772" s="60">
        <f t="shared" si="90"/>
        <v>0</v>
      </c>
    </row>
    <row r="773" spans="1:27" ht="15.75" hidden="1" thickBot="1">
      <c r="A773" s="83" t="str">
        <f t="shared" si="84"/>
        <v/>
      </c>
      <c r="B773" s="83" t="str">
        <f t="shared" si="85"/>
        <v/>
      </c>
      <c r="S773" s="83" t="str">
        <f t="shared" si="86"/>
        <v/>
      </c>
      <c r="T773" s="83" t="str">
        <f t="shared" si="87"/>
        <v/>
      </c>
      <c r="Y773" s="60">
        <f t="shared" si="88"/>
        <v>0</v>
      </c>
      <c r="Z773" s="49">
        <f t="shared" si="89"/>
        <v>0</v>
      </c>
      <c r="AA773" s="60">
        <f t="shared" si="90"/>
        <v>0</v>
      </c>
    </row>
    <row r="774" spans="1:27" ht="15.75" hidden="1" thickBot="1">
      <c r="A774" s="83" t="str">
        <f t="shared" si="84"/>
        <v/>
      </c>
      <c r="B774" s="83" t="str">
        <f t="shared" si="85"/>
        <v/>
      </c>
      <c r="S774" s="83" t="str">
        <f t="shared" si="86"/>
        <v/>
      </c>
      <c r="T774" s="83" t="str">
        <f t="shared" si="87"/>
        <v/>
      </c>
      <c r="Y774" s="60">
        <f t="shared" si="88"/>
        <v>0</v>
      </c>
      <c r="Z774" s="49">
        <f t="shared" si="89"/>
        <v>0</v>
      </c>
      <c r="AA774" s="60">
        <f t="shared" si="90"/>
        <v>0</v>
      </c>
    </row>
    <row r="775" spans="1:27" ht="15.75" hidden="1" thickBot="1">
      <c r="A775" s="83" t="str">
        <f t="shared" si="84"/>
        <v/>
      </c>
      <c r="B775" s="83" t="str">
        <f t="shared" si="85"/>
        <v/>
      </c>
      <c r="S775" s="83" t="str">
        <f t="shared" si="86"/>
        <v/>
      </c>
      <c r="T775" s="83" t="str">
        <f t="shared" si="87"/>
        <v/>
      </c>
      <c r="Y775" s="60">
        <f t="shared" si="88"/>
        <v>0</v>
      </c>
      <c r="Z775" s="49">
        <f t="shared" si="89"/>
        <v>0</v>
      </c>
      <c r="AA775" s="60">
        <f t="shared" si="90"/>
        <v>0</v>
      </c>
    </row>
    <row r="776" spans="1:27" ht="15.75" hidden="1" thickBot="1">
      <c r="A776" s="83" t="str">
        <f t="shared" si="84"/>
        <v/>
      </c>
      <c r="B776" s="83" t="str">
        <f t="shared" si="85"/>
        <v/>
      </c>
      <c r="S776" s="83" t="str">
        <f t="shared" si="86"/>
        <v/>
      </c>
      <c r="T776" s="83" t="str">
        <f t="shared" si="87"/>
        <v/>
      </c>
      <c r="Y776" s="60">
        <f t="shared" si="88"/>
        <v>0</v>
      </c>
      <c r="Z776" s="49">
        <f t="shared" si="89"/>
        <v>0</v>
      </c>
      <c r="AA776" s="60">
        <f t="shared" si="90"/>
        <v>0</v>
      </c>
    </row>
    <row r="777" spans="1:27" ht="15.75" hidden="1" thickBot="1">
      <c r="A777" s="83" t="str">
        <f t="shared" si="84"/>
        <v/>
      </c>
      <c r="B777" s="83" t="str">
        <f t="shared" si="85"/>
        <v/>
      </c>
      <c r="S777" s="83" t="str">
        <f t="shared" si="86"/>
        <v/>
      </c>
      <c r="T777" s="83" t="str">
        <f t="shared" si="87"/>
        <v/>
      </c>
      <c r="Y777" s="60">
        <f t="shared" si="88"/>
        <v>0</v>
      </c>
      <c r="Z777" s="49">
        <f t="shared" si="89"/>
        <v>0</v>
      </c>
      <c r="AA777" s="60">
        <f t="shared" si="90"/>
        <v>0</v>
      </c>
    </row>
    <row r="778" spans="1:27" ht="15.75" hidden="1" thickBot="1">
      <c r="A778" s="83" t="str">
        <f t="shared" si="84"/>
        <v/>
      </c>
      <c r="B778" s="83" t="str">
        <f t="shared" si="85"/>
        <v/>
      </c>
      <c r="S778" s="83" t="str">
        <f t="shared" si="86"/>
        <v/>
      </c>
      <c r="T778" s="83" t="str">
        <f t="shared" si="87"/>
        <v/>
      </c>
      <c r="Y778" s="60">
        <f t="shared" si="88"/>
        <v>0</v>
      </c>
      <c r="Z778" s="49">
        <f t="shared" si="89"/>
        <v>0</v>
      </c>
      <c r="AA778" s="60">
        <f t="shared" si="90"/>
        <v>0</v>
      </c>
    </row>
    <row r="779" spans="1:27" ht="15.75" hidden="1" thickBot="1">
      <c r="A779" s="83" t="str">
        <f t="shared" si="84"/>
        <v/>
      </c>
      <c r="B779" s="83" t="str">
        <f t="shared" si="85"/>
        <v/>
      </c>
      <c r="S779" s="83" t="str">
        <f t="shared" si="86"/>
        <v/>
      </c>
      <c r="T779" s="83" t="str">
        <f t="shared" si="87"/>
        <v/>
      </c>
      <c r="Y779" s="60">
        <f t="shared" si="88"/>
        <v>0</v>
      </c>
      <c r="Z779" s="49">
        <f t="shared" si="89"/>
        <v>0</v>
      </c>
      <c r="AA779" s="60">
        <f t="shared" si="90"/>
        <v>0</v>
      </c>
    </row>
    <row r="780" spans="1:27" ht="15.75" hidden="1" thickBot="1">
      <c r="A780" s="83" t="str">
        <f t="shared" si="84"/>
        <v/>
      </c>
      <c r="B780" s="83" t="str">
        <f t="shared" si="85"/>
        <v/>
      </c>
      <c r="S780" s="83" t="str">
        <f t="shared" si="86"/>
        <v/>
      </c>
      <c r="T780" s="83" t="str">
        <f t="shared" si="87"/>
        <v/>
      </c>
      <c r="Y780" s="60">
        <f t="shared" si="88"/>
        <v>0</v>
      </c>
      <c r="Z780" s="49">
        <f t="shared" si="89"/>
        <v>0</v>
      </c>
      <c r="AA780" s="60">
        <f t="shared" si="90"/>
        <v>0</v>
      </c>
    </row>
    <row r="781" spans="1:27" ht="15.75" hidden="1" thickBot="1">
      <c r="A781" s="83" t="str">
        <f t="shared" si="84"/>
        <v/>
      </c>
      <c r="B781" s="83" t="str">
        <f t="shared" si="85"/>
        <v/>
      </c>
      <c r="S781" s="83" t="str">
        <f t="shared" si="86"/>
        <v/>
      </c>
      <c r="T781" s="83" t="str">
        <f t="shared" si="87"/>
        <v/>
      </c>
      <c r="Y781" s="60">
        <f t="shared" si="88"/>
        <v>0</v>
      </c>
      <c r="Z781" s="49">
        <f t="shared" si="89"/>
        <v>0</v>
      </c>
      <c r="AA781" s="60">
        <f t="shared" si="90"/>
        <v>0</v>
      </c>
    </row>
    <row r="782" spans="1:27" ht="15.75" hidden="1" thickBot="1">
      <c r="A782" s="83" t="str">
        <f t="shared" si="84"/>
        <v/>
      </c>
      <c r="B782" s="83" t="str">
        <f t="shared" si="85"/>
        <v/>
      </c>
      <c r="S782" s="83" t="str">
        <f t="shared" si="86"/>
        <v/>
      </c>
      <c r="T782" s="83" t="str">
        <f t="shared" si="87"/>
        <v/>
      </c>
      <c r="Y782" s="60">
        <f t="shared" si="88"/>
        <v>0</v>
      </c>
      <c r="Z782" s="49">
        <f t="shared" si="89"/>
        <v>0</v>
      </c>
      <c r="AA782" s="60">
        <f t="shared" si="90"/>
        <v>0</v>
      </c>
    </row>
    <row r="783" spans="1:27" ht="15.75" hidden="1" thickBot="1">
      <c r="A783" s="83" t="str">
        <f t="shared" si="84"/>
        <v/>
      </c>
      <c r="B783" s="83" t="str">
        <f t="shared" si="85"/>
        <v/>
      </c>
      <c r="S783" s="83" t="str">
        <f t="shared" si="86"/>
        <v/>
      </c>
      <c r="T783" s="83" t="str">
        <f t="shared" si="87"/>
        <v/>
      </c>
      <c r="Y783" s="60">
        <f t="shared" si="88"/>
        <v>0</v>
      </c>
      <c r="Z783" s="49">
        <f t="shared" si="89"/>
        <v>0</v>
      </c>
      <c r="AA783" s="60">
        <f t="shared" si="90"/>
        <v>0</v>
      </c>
    </row>
    <row r="784" spans="1:27" ht="15.75" hidden="1" thickBot="1">
      <c r="A784" s="83" t="str">
        <f t="shared" si="84"/>
        <v/>
      </c>
      <c r="B784" s="83" t="str">
        <f t="shared" si="85"/>
        <v/>
      </c>
      <c r="S784" s="83" t="str">
        <f t="shared" si="86"/>
        <v/>
      </c>
      <c r="T784" s="83" t="str">
        <f t="shared" si="87"/>
        <v/>
      </c>
      <c r="Y784" s="60">
        <f t="shared" si="88"/>
        <v>0</v>
      </c>
      <c r="Z784" s="49">
        <f t="shared" si="89"/>
        <v>0</v>
      </c>
      <c r="AA784" s="60">
        <f t="shared" si="90"/>
        <v>0</v>
      </c>
    </row>
    <row r="785" spans="1:27" ht="15.75" hidden="1" thickBot="1">
      <c r="A785" s="83" t="str">
        <f t="shared" si="84"/>
        <v/>
      </c>
      <c r="B785" s="83" t="str">
        <f t="shared" si="85"/>
        <v/>
      </c>
      <c r="S785" s="83" t="str">
        <f t="shared" si="86"/>
        <v/>
      </c>
      <c r="T785" s="83" t="str">
        <f t="shared" si="87"/>
        <v/>
      </c>
      <c r="Y785" s="60">
        <f t="shared" si="88"/>
        <v>0</v>
      </c>
      <c r="Z785" s="49">
        <f t="shared" si="89"/>
        <v>0</v>
      </c>
      <c r="AA785" s="60">
        <f t="shared" si="90"/>
        <v>0</v>
      </c>
    </row>
    <row r="786" spans="1:27" ht="15.75" hidden="1" thickBot="1">
      <c r="A786" s="83" t="str">
        <f t="shared" si="84"/>
        <v/>
      </c>
      <c r="B786" s="83" t="str">
        <f t="shared" si="85"/>
        <v/>
      </c>
      <c r="S786" s="83" t="str">
        <f t="shared" si="86"/>
        <v/>
      </c>
      <c r="T786" s="83" t="str">
        <f t="shared" si="87"/>
        <v/>
      </c>
      <c r="Y786" s="60">
        <f t="shared" si="88"/>
        <v>0</v>
      </c>
      <c r="Z786" s="49">
        <f t="shared" si="89"/>
        <v>0</v>
      </c>
      <c r="AA786" s="60">
        <f t="shared" si="90"/>
        <v>0</v>
      </c>
    </row>
    <row r="787" spans="1:27" ht="15.75" hidden="1" thickBot="1">
      <c r="A787" s="83" t="str">
        <f t="shared" si="84"/>
        <v/>
      </c>
      <c r="B787" s="83" t="str">
        <f t="shared" si="85"/>
        <v/>
      </c>
      <c r="S787" s="83" t="str">
        <f t="shared" si="86"/>
        <v/>
      </c>
      <c r="T787" s="83" t="str">
        <f t="shared" si="87"/>
        <v/>
      </c>
      <c r="Y787" s="60">
        <f t="shared" si="88"/>
        <v>0</v>
      </c>
      <c r="Z787" s="49">
        <f t="shared" si="89"/>
        <v>0</v>
      </c>
      <c r="AA787" s="60">
        <f t="shared" si="90"/>
        <v>0</v>
      </c>
    </row>
    <row r="788" spans="1:27" ht="15.75" hidden="1" thickBot="1">
      <c r="A788" s="83" t="str">
        <f t="shared" si="84"/>
        <v/>
      </c>
      <c r="B788" s="83" t="str">
        <f t="shared" si="85"/>
        <v/>
      </c>
      <c r="S788" s="83" t="str">
        <f t="shared" si="86"/>
        <v/>
      </c>
      <c r="T788" s="83" t="str">
        <f t="shared" si="87"/>
        <v/>
      </c>
      <c r="Y788" s="60">
        <f t="shared" si="88"/>
        <v>0</v>
      </c>
      <c r="Z788" s="49">
        <f t="shared" si="89"/>
        <v>0</v>
      </c>
      <c r="AA788" s="60">
        <f t="shared" si="90"/>
        <v>0</v>
      </c>
    </row>
    <row r="789" spans="1:27" ht="15.75" hidden="1" thickBot="1">
      <c r="A789" s="83" t="str">
        <f t="shared" si="84"/>
        <v/>
      </c>
      <c r="B789" s="83" t="str">
        <f t="shared" si="85"/>
        <v/>
      </c>
      <c r="S789" s="83" t="str">
        <f t="shared" si="86"/>
        <v/>
      </c>
      <c r="T789" s="83" t="str">
        <f t="shared" si="87"/>
        <v/>
      </c>
      <c r="Y789" s="60">
        <f t="shared" si="88"/>
        <v>0</v>
      </c>
      <c r="Z789" s="49">
        <f t="shared" si="89"/>
        <v>0</v>
      </c>
      <c r="AA789" s="60">
        <f t="shared" si="90"/>
        <v>0</v>
      </c>
    </row>
    <row r="790" spans="1:27" ht="15.75" hidden="1" thickBot="1">
      <c r="A790" s="83" t="str">
        <f t="shared" si="84"/>
        <v/>
      </c>
      <c r="B790" s="83" t="str">
        <f t="shared" si="85"/>
        <v/>
      </c>
      <c r="S790" s="83" t="str">
        <f t="shared" si="86"/>
        <v/>
      </c>
      <c r="T790" s="83" t="str">
        <f t="shared" si="87"/>
        <v/>
      </c>
      <c r="Y790" s="60">
        <f t="shared" si="88"/>
        <v>0</v>
      </c>
      <c r="Z790" s="49">
        <f t="shared" si="89"/>
        <v>0</v>
      </c>
      <c r="AA790" s="60">
        <f t="shared" si="90"/>
        <v>0</v>
      </c>
    </row>
    <row r="791" spans="1:27" ht="15.75" hidden="1" thickBot="1">
      <c r="A791" s="83" t="str">
        <f t="shared" si="84"/>
        <v/>
      </c>
      <c r="B791" s="83" t="str">
        <f t="shared" si="85"/>
        <v/>
      </c>
      <c r="S791" s="83" t="str">
        <f t="shared" si="86"/>
        <v/>
      </c>
      <c r="T791" s="83" t="str">
        <f t="shared" si="87"/>
        <v/>
      </c>
      <c r="Y791" s="60">
        <f t="shared" si="88"/>
        <v>0</v>
      </c>
      <c r="Z791" s="49">
        <f t="shared" si="89"/>
        <v>0</v>
      </c>
      <c r="AA791" s="60">
        <f t="shared" si="90"/>
        <v>0</v>
      </c>
    </row>
    <row r="792" spans="1:27" ht="15.75" hidden="1" thickBot="1">
      <c r="A792" s="83" t="str">
        <f t="shared" si="84"/>
        <v/>
      </c>
      <c r="B792" s="83" t="str">
        <f t="shared" si="85"/>
        <v/>
      </c>
      <c r="S792" s="83" t="str">
        <f t="shared" si="86"/>
        <v/>
      </c>
      <c r="T792" s="83" t="str">
        <f t="shared" si="87"/>
        <v/>
      </c>
      <c r="Y792" s="60">
        <f t="shared" si="88"/>
        <v>0</v>
      </c>
      <c r="Z792" s="49">
        <f t="shared" si="89"/>
        <v>0</v>
      </c>
      <c r="AA792" s="60">
        <f t="shared" si="90"/>
        <v>0</v>
      </c>
    </row>
    <row r="793" spans="1:27" ht="15.75" hidden="1" thickBot="1">
      <c r="A793" s="83" t="str">
        <f t="shared" si="84"/>
        <v/>
      </c>
      <c r="B793" s="83" t="str">
        <f t="shared" si="85"/>
        <v/>
      </c>
      <c r="S793" s="83" t="str">
        <f t="shared" si="86"/>
        <v/>
      </c>
      <c r="T793" s="83" t="str">
        <f t="shared" si="87"/>
        <v/>
      </c>
      <c r="Y793" s="60">
        <f t="shared" si="88"/>
        <v>0</v>
      </c>
      <c r="Z793" s="49">
        <f t="shared" si="89"/>
        <v>0</v>
      </c>
      <c r="AA793" s="60">
        <f t="shared" si="90"/>
        <v>0</v>
      </c>
    </row>
    <row r="794" spans="1:27" ht="15.75" hidden="1" thickBot="1">
      <c r="A794" s="83" t="str">
        <f t="shared" si="84"/>
        <v/>
      </c>
      <c r="B794" s="83" t="str">
        <f t="shared" si="85"/>
        <v/>
      </c>
      <c r="S794" s="83" t="str">
        <f t="shared" si="86"/>
        <v/>
      </c>
      <c r="T794" s="83" t="str">
        <f t="shared" si="87"/>
        <v/>
      </c>
      <c r="Y794" s="60">
        <f t="shared" si="88"/>
        <v>0</v>
      </c>
      <c r="Z794" s="49">
        <f t="shared" si="89"/>
        <v>0</v>
      </c>
      <c r="AA794" s="60">
        <f t="shared" si="90"/>
        <v>0</v>
      </c>
    </row>
    <row r="795" spans="1:27" ht="15.75" hidden="1" thickBot="1">
      <c r="A795" s="83" t="str">
        <f t="shared" si="84"/>
        <v/>
      </c>
      <c r="B795" s="83" t="str">
        <f t="shared" si="85"/>
        <v/>
      </c>
      <c r="S795" s="83" t="str">
        <f t="shared" si="86"/>
        <v/>
      </c>
      <c r="T795" s="83" t="str">
        <f t="shared" si="87"/>
        <v/>
      </c>
      <c r="Y795" s="60">
        <f t="shared" si="88"/>
        <v>0</v>
      </c>
      <c r="Z795" s="49">
        <f t="shared" si="89"/>
        <v>0</v>
      </c>
      <c r="AA795" s="60">
        <f t="shared" si="90"/>
        <v>0</v>
      </c>
    </row>
    <row r="796" spans="1:27" ht="15.75" hidden="1" thickBot="1">
      <c r="A796" s="83" t="str">
        <f t="shared" si="84"/>
        <v/>
      </c>
      <c r="B796" s="83" t="str">
        <f t="shared" si="85"/>
        <v/>
      </c>
      <c r="S796" s="83" t="str">
        <f t="shared" si="86"/>
        <v/>
      </c>
      <c r="T796" s="83" t="str">
        <f t="shared" si="87"/>
        <v/>
      </c>
      <c r="Y796" s="60">
        <f t="shared" si="88"/>
        <v>0</v>
      </c>
      <c r="Z796" s="49">
        <f t="shared" si="89"/>
        <v>0</v>
      </c>
      <c r="AA796" s="60">
        <f t="shared" si="90"/>
        <v>0</v>
      </c>
    </row>
    <row r="797" spans="1:27" ht="15.75" hidden="1" thickBot="1">
      <c r="A797" s="83" t="str">
        <f t="shared" si="84"/>
        <v/>
      </c>
      <c r="B797" s="83" t="str">
        <f t="shared" si="85"/>
        <v/>
      </c>
      <c r="S797" s="83" t="str">
        <f t="shared" si="86"/>
        <v/>
      </c>
      <c r="T797" s="83" t="str">
        <f t="shared" si="87"/>
        <v/>
      </c>
      <c r="Y797" s="60">
        <f t="shared" si="88"/>
        <v>0</v>
      </c>
      <c r="Z797" s="49">
        <f t="shared" si="89"/>
        <v>0</v>
      </c>
      <c r="AA797" s="60">
        <f t="shared" si="90"/>
        <v>0</v>
      </c>
    </row>
    <row r="798" spans="1:27" ht="15.75" hidden="1" thickBot="1">
      <c r="A798" s="83" t="str">
        <f t="shared" si="84"/>
        <v/>
      </c>
      <c r="B798" s="83" t="str">
        <f t="shared" si="85"/>
        <v/>
      </c>
      <c r="S798" s="83" t="str">
        <f t="shared" si="86"/>
        <v/>
      </c>
      <c r="T798" s="83" t="str">
        <f t="shared" si="87"/>
        <v/>
      </c>
      <c r="Y798" s="60">
        <f t="shared" si="88"/>
        <v>0</v>
      </c>
      <c r="Z798" s="49">
        <f t="shared" si="89"/>
        <v>0</v>
      </c>
      <c r="AA798" s="60">
        <f t="shared" si="90"/>
        <v>0</v>
      </c>
    </row>
    <row r="799" spans="1:27" ht="15.75" hidden="1" thickBot="1">
      <c r="A799" s="83" t="str">
        <f t="shared" si="84"/>
        <v/>
      </c>
      <c r="B799" s="83" t="str">
        <f t="shared" si="85"/>
        <v/>
      </c>
      <c r="S799" s="83" t="str">
        <f t="shared" si="86"/>
        <v/>
      </c>
      <c r="T799" s="83" t="str">
        <f t="shared" si="87"/>
        <v/>
      </c>
      <c r="Y799" s="60">
        <f t="shared" si="88"/>
        <v>0</v>
      </c>
      <c r="Z799" s="49">
        <f t="shared" si="89"/>
        <v>0</v>
      </c>
      <c r="AA799" s="60">
        <f t="shared" si="90"/>
        <v>0</v>
      </c>
    </row>
    <row r="800" spans="1:27" ht="15.75" hidden="1" thickBot="1">
      <c r="A800" s="83" t="str">
        <f t="shared" si="84"/>
        <v/>
      </c>
      <c r="B800" s="83" t="str">
        <f t="shared" si="85"/>
        <v/>
      </c>
      <c r="S800" s="83" t="str">
        <f t="shared" si="86"/>
        <v/>
      </c>
      <c r="T800" s="83" t="str">
        <f t="shared" si="87"/>
        <v/>
      </c>
      <c r="Y800" s="60">
        <f t="shared" si="88"/>
        <v>0</v>
      </c>
      <c r="Z800" s="49">
        <f t="shared" si="89"/>
        <v>0</v>
      </c>
      <c r="AA800" s="60">
        <f t="shared" si="90"/>
        <v>0</v>
      </c>
    </row>
    <row r="801" spans="1:27" ht="15.75" hidden="1" thickBot="1">
      <c r="A801" s="83" t="str">
        <f t="shared" si="84"/>
        <v/>
      </c>
      <c r="B801" s="83" t="str">
        <f t="shared" si="85"/>
        <v/>
      </c>
      <c r="S801" s="83" t="str">
        <f t="shared" si="86"/>
        <v/>
      </c>
      <c r="T801" s="83" t="str">
        <f t="shared" si="87"/>
        <v/>
      </c>
      <c r="Y801" s="60">
        <f t="shared" si="88"/>
        <v>0</v>
      </c>
      <c r="Z801" s="49">
        <f t="shared" si="89"/>
        <v>0</v>
      </c>
      <c r="AA801" s="60">
        <f t="shared" si="90"/>
        <v>0</v>
      </c>
    </row>
    <row r="802" spans="1:27" ht="15.75" hidden="1" thickBot="1">
      <c r="A802" s="83" t="str">
        <f t="shared" si="84"/>
        <v/>
      </c>
      <c r="B802" s="83" t="str">
        <f t="shared" si="85"/>
        <v/>
      </c>
      <c r="S802" s="83" t="str">
        <f t="shared" si="86"/>
        <v/>
      </c>
      <c r="T802" s="83" t="str">
        <f t="shared" si="87"/>
        <v/>
      </c>
      <c r="Y802" s="60">
        <f t="shared" si="88"/>
        <v>0</v>
      </c>
      <c r="Z802" s="49">
        <f t="shared" si="89"/>
        <v>0</v>
      </c>
      <c r="AA802" s="60">
        <f t="shared" si="90"/>
        <v>0</v>
      </c>
    </row>
    <row r="803" spans="1:27" ht="15.75" hidden="1" thickBot="1">
      <c r="A803" s="83" t="str">
        <f t="shared" si="84"/>
        <v/>
      </c>
      <c r="B803" s="83" t="str">
        <f t="shared" si="85"/>
        <v/>
      </c>
      <c r="S803" s="83" t="str">
        <f t="shared" si="86"/>
        <v/>
      </c>
      <c r="T803" s="83" t="str">
        <f t="shared" si="87"/>
        <v/>
      </c>
      <c r="Y803" s="60">
        <f t="shared" si="88"/>
        <v>0</v>
      </c>
      <c r="Z803" s="49">
        <f t="shared" si="89"/>
        <v>0</v>
      </c>
      <c r="AA803" s="60">
        <f t="shared" si="90"/>
        <v>0</v>
      </c>
    </row>
    <row r="804" spans="1:27" ht="15.75" hidden="1" thickBot="1">
      <c r="A804" s="83" t="str">
        <f t="shared" si="84"/>
        <v/>
      </c>
      <c r="B804" s="83" t="str">
        <f t="shared" si="85"/>
        <v/>
      </c>
      <c r="S804" s="83" t="str">
        <f t="shared" si="86"/>
        <v/>
      </c>
      <c r="T804" s="83" t="str">
        <f t="shared" si="87"/>
        <v/>
      </c>
      <c r="Y804" s="60">
        <f t="shared" si="88"/>
        <v>0</v>
      </c>
      <c r="Z804" s="49">
        <f t="shared" si="89"/>
        <v>0</v>
      </c>
      <c r="AA804" s="60">
        <f t="shared" si="90"/>
        <v>0</v>
      </c>
    </row>
    <row r="805" spans="1:27" ht="15.75" hidden="1" thickBot="1">
      <c r="A805" s="83" t="str">
        <f t="shared" si="84"/>
        <v/>
      </c>
      <c r="B805" s="83" t="str">
        <f t="shared" si="85"/>
        <v/>
      </c>
      <c r="S805" s="83" t="str">
        <f t="shared" si="86"/>
        <v/>
      </c>
      <c r="T805" s="83" t="str">
        <f t="shared" si="87"/>
        <v/>
      </c>
      <c r="Y805" s="60">
        <f t="shared" si="88"/>
        <v>0</v>
      </c>
      <c r="Z805" s="49">
        <f t="shared" si="89"/>
        <v>0</v>
      </c>
      <c r="AA805" s="60">
        <f t="shared" si="90"/>
        <v>0</v>
      </c>
    </row>
    <row r="806" spans="1:27" ht="15.75" hidden="1" thickBot="1">
      <c r="A806" s="83" t="str">
        <f t="shared" si="84"/>
        <v/>
      </c>
      <c r="B806" s="83" t="str">
        <f t="shared" si="85"/>
        <v/>
      </c>
      <c r="S806" s="83" t="str">
        <f t="shared" si="86"/>
        <v/>
      </c>
      <c r="T806" s="83" t="str">
        <f t="shared" si="87"/>
        <v/>
      </c>
      <c r="Y806" s="60">
        <f t="shared" si="88"/>
        <v>0</v>
      </c>
      <c r="Z806" s="49">
        <f t="shared" si="89"/>
        <v>0</v>
      </c>
      <c r="AA806" s="60">
        <f t="shared" si="90"/>
        <v>0</v>
      </c>
    </row>
    <row r="807" spans="1:27" ht="15.75" hidden="1" thickBot="1">
      <c r="A807" s="83" t="str">
        <f t="shared" si="84"/>
        <v/>
      </c>
      <c r="B807" s="83" t="str">
        <f t="shared" si="85"/>
        <v/>
      </c>
      <c r="S807" s="83" t="str">
        <f t="shared" si="86"/>
        <v/>
      </c>
      <c r="T807" s="83" t="str">
        <f t="shared" si="87"/>
        <v/>
      </c>
      <c r="Y807" s="60">
        <f t="shared" si="88"/>
        <v>0</v>
      </c>
      <c r="Z807" s="49">
        <f t="shared" si="89"/>
        <v>0</v>
      </c>
      <c r="AA807" s="60">
        <f t="shared" si="90"/>
        <v>0</v>
      </c>
    </row>
    <row r="808" spans="1:27" ht="15.75" hidden="1" thickBot="1">
      <c r="A808" s="83" t="str">
        <f t="shared" si="84"/>
        <v/>
      </c>
      <c r="B808" s="83" t="str">
        <f t="shared" si="85"/>
        <v/>
      </c>
      <c r="S808" s="83" t="str">
        <f t="shared" si="86"/>
        <v/>
      </c>
      <c r="T808" s="83" t="str">
        <f t="shared" si="87"/>
        <v/>
      </c>
      <c r="Y808" s="60">
        <f t="shared" si="88"/>
        <v>0</v>
      </c>
      <c r="Z808" s="49">
        <f t="shared" si="89"/>
        <v>0</v>
      </c>
      <c r="AA808" s="60">
        <f t="shared" si="90"/>
        <v>0</v>
      </c>
    </row>
    <row r="809" spans="1:27" ht="15.75" hidden="1" thickBot="1">
      <c r="A809" s="83" t="str">
        <f t="shared" si="84"/>
        <v/>
      </c>
      <c r="B809" s="83" t="str">
        <f t="shared" si="85"/>
        <v/>
      </c>
      <c r="S809" s="83" t="str">
        <f t="shared" si="86"/>
        <v/>
      </c>
      <c r="T809" s="83" t="str">
        <f t="shared" si="87"/>
        <v/>
      </c>
      <c r="Y809" s="60">
        <f t="shared" si="88"/>
        <v>0</v>
      </c>
      <c r="Z809" s="49">
        <f t="shared" si="89"/>
        <v>0</v>
      </c>
      <c r="AA809" s="60">
        <f t="shared" si="90"/>
        <v>0</v>
      </c>
    </row>
    <row r="810" spans="1:27" ht="15.75" hidden="1" thickBot="1">
      <c r="A810" s="83" t="str">
        <f t="shared" si="84"/>
        <v/>
      </c>
      <c r="B810" s="83" t="str">
        <f t="shared" si="85"/>
        <v/>
      </c>
      <c r="S810" s="83" t="str">
        <f t="shared" si="86"/>
        <v/>
      </c>
      <c r="T810" s="83" t="str">
        <f t="shared" si="87"/>
        <v/>
      </c>
      <c r="Y810" s="60">
        <f t="shared" si="88"/>
        <v>0</v>
      </c>
      <c r="Z810" s="49">
        <f t="shared" si="89"/>
        <v>0</v>
      </c>
      <c r="AA810" s="60">
        <f t="shared" si="90"/>
        <v>0</v>
      </c>
    </row>
    <row r="811" spans="1:27" ht="15.75" hidden="1" thickBot="1">
      <c r="A811" s="83" t="str">
        <f t="shared" si="84"/>
        <v/>
      </c>
      <c r="B811" s="83" t="str">
        <f t="shared" si="85"/>
        <v/>
      </c>
      <c r="S811" s="83" t="str">
        <f t="shared" si="86"/>
        <v/>
      </c>
      <c r="T811" s="83" t="str">
        <f t="shared" si="87"/>
        <v/>
      </c>
      <c r="Y811" s="60">
        <f t="shared" si="88"/>
        <v>0</v>
      </c>
      <c r="Z811" s="49">
        <f t="shared" si="89"/>
        <v>0</v>
      </c>
      <c r="AA811" s="60">
        <f t="shared" si="90"/>
        <v>0</v>
      </c>
    </row>
    <row r="812" spans="1:27" ht="15.75" hidden="1" thickBot="1">
      <c r="A812" s="83" t="str">
        <f t="shared" si="84"/>
        <v/>
      </c>
      <c r="B812" s="83" t="str">
        <f t="shared" si="85"/>
        <v/>
      </c>
      <c r="S812" s="83" t="str">
        <f t="shared" si="86"/>
        <v/>
      </c>
      <c r="T812" s="83" t="str">
        <f t="shared" si="87"/>
        <v/>
      </c>
      <c r="Y812" s="60">
        <f t="shared" si="88"/>
        <v>0</v>
      </c>
      <c r="Z812" s="49">
        <f t="shared" si="89"/>
        <v>0</v>
      </c>
      <c r="AA812" s="60">
        <f t="shared" si="90"/>
        <v>0</v>
      </c>
    </row>
    <row r="813" spans="1:27" ht="15.75" hidden="1" thickBot="1">
      <c r="A813" s="83" t="str">
        <f t="shared" si="84"/>
        <v/>
      </c>
      <c r="B813" s="83" t="str">
        <f t="shared" si="85"/>
        <v/>
      </c>
      <c r="S813" s="83" t="str">
        <f t="shared" si="86"/>
        <v/>
      </c>
      <c r="T813" s="83" t="str">
        <f t="shared" si="87"/>
        <v/>
      </c>
      <c r="Y813" s="60">
        <f t="shared" si="88"/>
        <v>0</v>
      </c>
      <c r="Z813" s="49">
        <f t="shared" si="89"/>
        <v>0</v>
      </c>
      <c r="AA813" s="60">
        <f t="shared" si="90"/>
        <v>0</v>
      </c>
    </row>
    <row r="814" spans="1:27" ht="15.75" hidden="1" thickBot="1">
      <c r="A814" s="83" t="str">
        <f t="shared" si="84"/>
        <v/>
      </c>
      <c r="B814" s="83" t="str">
        <f t="shared" si="85"/>
        <v/>
      </c>
      <c r="S814" s="83" t="str">
        <f t="shared" si="86"/>
        <v/>
      </c>
      <c r="T814" s="83" t="str">
        <f t="shared" si="87"/>
        <v/>
      </c>
      <c r="Y814" s="60">
        <f t="shared" si="88"/>
        <v>0</v>
      </c>
      <c r="Z814" s="49">
        <f t="shared" si="89"/>
        <v>0</v>
      </c>
      <c r="AA814" s="60">
        <f t="shared" si="90"/>
        <v>0</v>
      </c>
    </row>
    <row r="815" spans="1:27" ht="15.75" hidden="1" thickBot="1">
      <c r="A815" s="83" t="str">
        <f t="shared" si="84"/>
        <v/>
      </c>
      <c r="B815" s="83" t="str">
        <f t="shared" si="85"/>
        <v/>
      </c>
      <c r="S815" s="83" t="str">
        <f t="shared" si="86"/>
        <v/>
      </c>
      <c r="T815" s="83" t="str">
        <f t="shared" si="87"/>
        <v/>
      </c>
      <c r="Y815" s="60">
        <f t="shared" si="88"/>
        <v>0</v>
      </c>
      <c r="Z815" s="49">
        <f t="shared" si="89"/>
        <v>0</v>
      </c>
      <c r="AA815" s="60">
        <f t="shared" si="90"/>
        <v>0</v>
      </c>
    </row>
    <row r="816" spans="1:27" ht="15.75" hidden="1" thickBot="1">
      <c r="A816" s="83" t="str">
        <f t="shared" si="84"/>
        <v/>
      </c>
      <c r="B816" s="83" t="str">
        <f t="shared" si="85"/>
        <v/>
      </c>
      <c r="S816" s="83" t="str">
        <f t="shared" si="86"/>
        <v/>
      </c>
      <c r="T816" s="83" t="str">
        <f t="shared" si="87"/>
        <v/>
      </c>
      <c r="Y816" s="60">
        <f t="shared" si="88"/>
        <v>0</v>
      </c>
      <c r="Z816" s="49">
        <f t="shared" si="89"/>
        <v>0</v>
      </c>
      <c r="AA816" s="60">
        <f t="shared" si="90"/>
        <v>0</v>
      </c>
    </row>
    <row r="817" spans="1:27" ht="15.75" hidden="1" thickBot="1">
      <c r="A817" s="83" t="str">
        <f t="shared" si="84"/>
        <v/>
      </c>
      <c r="B817" s="83" t="str">
        <f t="shared" si="85"/>
        <v/>
      </c>
      <c r="S817" s="83" t="str">
        <f t="shared" si="86"/>
        <v/>
      </c>
      <c r="T817" s="83" t="str">
        <f t="shared" si="87"/>
        <v/>
      </c>
      <c r="Y817" s="60">
        <f t="shared" si="88"/>
        <v>0</v>
      </c>
      <c r="Z817" s="49">
        <f t="shared" si="89"/>
        <v>0</v>
      </c>
      <c r="AA817" s="60">
        <f t="shared" si="90"/>
        <v>0</v>
      </c>
    </row>
    <row r="818" spans="1:27" ht="15.75" hidden="1" thickBot="1">
      <c r="A818" s="83" t="str">
        <f t="shared" si="84"/>
        <v/>
      </c>
      <c r="B818" s="83" t="str">
        <f t="shared" si="85"/>
        <v/>
      </c>
      <c r="S818" s="83" t="str">
        <f t="shared" si="86"/>
        <v/>
      </c>
      <c r="T818" s="83" t="str">
        <f t="shared" si="87"/>
        <v/>
      </c>
      <c r="Y818" s="60">
        <f t="shared" si="88"/>
        <v>0</v>
      </c>
      <c r="Z818" s="49">
        <f t="shared" si="89"/>
        <v>0</v>
      </c>
      <c r="AA818" s="60">
        <f t="shared" si="90"/>
        <v>0</v>
      </c>
    </row>
    <row r="819" spans="1:27" ht="15.75" hidden="1" thickBot="1">
      <c r="A819" s="83" t="str">
        <f t="shared" si="84"/>
        <v/>
      </c>
      <c r="B819" s="83" t="str">
        <f t="shared" si="85"/>
        <v/>
      </c>
      <c r="S819" s="83" t="str">
        <f t="shared" si="86"/>
        <v/>
      </c>
      <c r="T819" s="83" t="str">
        <f t="shared" si="87"/>
        <v/>
      </c>
      <c r="Y819" s="60">
        <f t="shared" si="88"/>
        <v>0</v>
      </c>
      <c r="Z819" s="49">
        <f t="shared" si="89"/>
        <v>0</v>
      </c>
      <c r="AA819" s="60">
        <f t="shared" si="90"/>
        <v>0</v>
      </c>
    </row>
    <row r="820" spans="1:27" ht="15.75" hidden="1" thickBot="1">
      <c r="A820" s="83" t="str">
        <f t="shared" si="84"/>
        <v/>
      </c>
      <c r="B820" s="83" t="str">
        <f t="shared" si="85"/>
        <v/>
      </c>
      <c r="S820" s="83" t="str">
        <f t="shared" si="86"/>
        <v/>
      </c>
      <c r="T820" s="83" t="str">
        <f t="shared" si="87"/>
        <v/>
      </c>
      <c r="Y820" s="60">
        <f t="shared" si="88"/>
        <v>0</v>
      </c>
      <c r="Z820" s="49">
        <f t="shared" si="89"/>
        <v>0</v>
      </c>
      <c r="AA820" s="60">
        <f t="shared" si="90"/>
        <v>0</v>
      </c>
    </row>
    <row r="821" spans="1:27" ht="15.75" hidden="1" thickBot="1">
      <c r="A821" s="83" t="str">
        <f t="shared" si="84"/>
        <v/>
      </c>
      <c r="B821" s="83" t="str">
        <f t="shared" si="85"/>
        <v/>
      </c>
      <c r="S821" s="83" t="str">
        <f t="shared" si="86"/>
        <v/>
      </c>
      <c r="T821" s="83" t="str">
        <f t="shared" si="87"/>
        <v/>
      </c>
      <c r="Y821" s="60">
        <f t="shared" si="88"/>
        <v>0</v>
      </c>
      <c r="Z821" s="49">
        <f t="shared" si="89"/>
        <v>0</v>
      </c>
      <c r="AA821" s="60">
        <f t="shared" si="90"/>
        <v>0</v>
      </c>
    </row>
    <row r="822" spans="1:27" ht="15.75" hidden="1" thickBot="1">
      <c r="A822" s="83" t="str">
        <f t="shared" si="84"/>
        <v/>
      </c>
      <c r="B822" s="83" t="str">
        <f t="shared" si="85"/>
        <v/>
      </c>
      <c r="S822" s="83" t="str">
        <f t="shared" si="86"/>
        <v/>
      </c>
      <c r="T822" s="83" t="str">
        <f t="shared" si="87"/>
        <v/>
      </c>
      <c r="Y822" s="60">
        <f t="shared" si="88"/>
        <v>0</v>
      </c>
      <c r="Z822" s="49">
        <f t="shared" si="89"/>
        <v>0</v>
      </c>
      <c r="AA822" s="60">
        <f t="shared" si="90"/>
        <v>0</v>
      </c>
    </row>
    <row r="823" spans="1:27" ht="15.75" hidden="1" thickBot="1">
      <c r="A823" s="83" t="str">
        <f t="shared" si="84"/>
        <v/>
      </c>
      <c r="B823" s="83" t="str">
        <f t="shared" si="85"/>
        <v/>
      </c>
      <c r="S823" s="83" t="str">
        <f t="shared" si="86"/>
        <v/>
      </c>
      <c r="T823" s="83" t="str">
        <f t="shared" si="87"/>
        <v/>
      </c>
      <c r="Y823" s="60">
        <f t="shared" si="88"/>
        <v>0</v>
      </c>
      <c r="Z823" s="49">
        <f t="shared" si="89"/>
        <v>0</v>
      </c>
      <c r="AA823" s="60">
        <f t="shared" si="90"/>
        <v>0</v>
      </c>
    </row>
    <row r="824" spans="1:27" ht="15.75" hidden="1" thickBot="1">
      <c r="A824" s="83" t="str">
        <f t="shared" si="84"/>
        <v/>
      </c>
      <c r="B824" s="83" t="str">
        <f t="shared" si="85"/>
        <v/>
      </c>
      <c r="S824" s="83" t="str">
        <f t="shared" si="86"/>
        <v/>
      </c>
      <c r="T824" s="83" t="str">
        <f t="shared" si="87"/>
        <v/>
      </c>
      <c r="Y824" s="60">
        <f t="shared" si="88"/>
        <v>0</v>
      </c>
      <c r="Z824" s="49">
        <f t="shared" si="89"/>
        <v>0</v>
      </c>
      <c r="AA824" s="60">
        <f t="shared" si="90"/>
        <v>0</v>
      </c>
    </row>
    <row r="825" spans="1:27" ht="15.75" hidden="1" thickBot="1">
      <c r="A825" s="83" t="str">
        <f t="shared" si="84"/>
        <v/>
      </c>
      <c r="B825" s="83" t="str">
        <f t="shared" si="85"/>
        <v/>
      </c>
      <c r="S825" s="83" t="str">
        <f t="shared" si="86"/>
        <v/>
      </c>
      <c r="T825" s="83" t="str">
        <f t="shared" si="87"/>
        <v/>
      </c>
      <c r="Y825" s="60">
        <f t="shared" si="88"/>
        <v>0</v>
      </c>
      <c r="Z825" s="49">
        <f t="shared" si="89"/>
        <v>0</v>
      </c>
      <c r="AA825" s="60">
        <f t="shared" si="90"/>
        <v>0</v>
      </c>
    </row>
    <row r="826" spans="1:27" ht="15.75" hidden="1" thickBot="1">
      <c r="A826" s="83" t="str">
        <f t="shared" si="84"/>
        <v/>
      </c>
      <c r="B826" s="83" t="str">
        <f t="shared" si="85"/>
        <v/>
      </c>
      <c r="S826" s="83" t="str">
        <f t="shared" si="86"/>
        <v/>
      </c>
      <c r="T826" s="83" t="str">
        <f t="shared" si="87"/>
        <v/>
      </c>
      <c r="Y826" s="60">
        <f t="shared" si="88"/>
        <v>0</v>
      </c>
      <c r="Z826" s="49">
        <f t="shared" si="89"/>
        <v>0</v>
      </c>
      <c r="AA826" s="60">
        <f t="shared" si="90"/>
        <v>0</v>
      </c>
    </row>
    <row r="827" spans="1:27" ht="15.75" hidden="1" thickBot="1">
      <c r="A827" s="83" t="str">
        <f t="shared" si="84"/>
        <v/>
      </c>
      <c r="B827" s="83" t="str">
        <f t="shared" si="85"/>
        <v/>
      </c>
      <c r="S827" s="83" t="str">
        <f t="shared" si="86"/>
        <v/>
      </c>
      <c r="T827" s="83" t="str">
        <f t="shared" si="87"/>
        <v/>
      </c>
      <c r="Y827" s="60">
        <f t="shared" si="88"/>
        <v>0</v>
      </c>
      <c r="Z827" s="49">
        <f t="shared" si="89"/>
        <v>0</v>
      </c>
      <c r="AA827" s="60">
        <f t="shared" si="90"/>
        <v>0</v>
      </c>
    </row>
    <row r="828" spans="1:27" ht="15.75" hidden="1" thickBot="1">
      <c r="A828" s="83" t="str">
        <f t="shared" si="84"/>
        <v/>
      </c>
      <c r="B828" s="83" t="str">
        <f t="shared" si="85"/>
        <v/>
      </c>
      <c r="S828" s="83" t="str">
        <f t="shared" si="86"/>
        <v/>
      </c>
      <c r="T828" s="83" t="str">
        <f t="shared" si="87"/>
        <v/>
      </c>
      <c r="Y828" s="60">
        <f t="shared" si="88"/>
        <v>0</v>
      </c>
      <c r="Z828" s="49">
        <f t="shared" si="89"/>
        <v>0</v>
      </c>
      <c r="AA828" s="60">
        <f t="shared" si="90"/>
        <v>0</v>
      </c>
    </row>
    <row r="829" spans="1:27" ht="15.75" hidden="1" thickBot="1">
      <c r="A829" s="83" t="str">
        <f t="shared" si="84"/>
        <v/>
      </c>
      <c r="B829" s="83" t="str">
        <f t="shared" si="85"/>
        <v/>
      </c>
      <c r="S829" s="83" t="str">
        <f t="shared" si="86"/>
        <v/>
      </c>
      <c r="T829" s="83" t="str">
        <f t="shared" si="87"/>
        <v/>
      </c>
      <c r="Y829" s="60">
        <f t="shared" si="88"/>
        <v>0</v>
      </c>
      <c r="Z829" s="49">
        <f t="shared" si="89"/>
        <v>0</v>
      </c>
      <c r="AA829" s="60">
        <f t="shared" si="90"/>
        <v>0</v>
      </c>
    </row>
    <row r="830" spans="1:27" ht="15.75" hidden="1" thickBot="1">
      <c r="A830" s="83" t="str">
        <f t="shared" si="84"/>
        <v/>
      </c>
      <c r="B830" s="83" t="str">
        <f t="shared" si="85"/>
        <v/>
      </c>
      <c r="S830" s="83" t="str">
        <f t="shared" si="86"/>
        <v/>
      </c>
      <c r="T830" s="83" t="str">
        <f t="shared" si="87"/>
        <v/>
      </c>
      <c r="Y830" s="60">
        <f t="shared" si="88"/>
        <v>0</v>
      </c>
      <c r="Z830" s="49">
        <f t="shared" si="89"/>
        <v>0</v>
      </c>
      <c r="AA830" s="60">
        <f t="shared" si="90"/>
        <v>0</v>
      </c>
    </row>
    <row r="831" spans="1:27" ht="15.75" hidden="1" thickBot="1">
      <c r="A831" s="83" t="str">
        <f t="shared" si="84"/>
        <v/>
      </c>
      <c r="B831" s="83" t="str">
        <f t="shared" si="85"/>
        <v/>
      </c>
      <c r="S831" s="83" t="str">
        <f t="shared" si="86"/>
        <v/>
      </c>
      <c r="T831" s="83" t="str">
        <f t="shared" si="87"/>
        <v/>
      </c>
      <c r="Y831" s="60">
        <f t="shared" si="88"/>
        <v>0</v>
      </c>
      <c r="Z831" s="49">
        <f t="shared" si="89"/>
        <v>0</v>
      </c>
      <c r="AA831" s="60">
        <f t="shared" si="90"/>
        <v>0</v>
      </c>
    </row>
    <row r="832" spans="1:27" ht="15.75" hidden="1" thickBot="1">
      <c r="A832" s="83" t="str">
        <f t="shared" si="84"/>
        <v/>
      </c>
      <c r="B832" s="83" t="str">
        <f t="shared" si="85"/>
        <v/>
      </c>
      <c r="S832" s="83" t="str">
        <f t="shared" si="86"/>
        <v/>
      </c>
      <c r="T832" s="83" t="str">
        <f t="shared" si="87"/>
        <v/>
      </c>
      <c r="Y832" s="60">
        <f t="shared" si="88"/>
        <v>0</v>
      </c>
      <c r="Z832" s="49">
        <f t="shared" si="89"/>
        <v>0</v>
      </c>
      <c r="AA832" s="60">
        <f t="shared" si="90"/>
        <v>0</v>
      </c>
    </row>
    <row r="833" spans="1:27" ht="15.75" hidden="1" thickBot="1">
      <c r="A833" s="83" t="str">
        <f t="shared" si="84"/>
        <v/>
      </c>
      <c r="B833" s="83" t="str">
        <f t="shared" si="85"/>
        <v/>
      </c>
      <c r="S833" s="83" t="str">
        <f t="shared" si="86"/>
        <v/>
      </c>
      <c r="T833" s="83" t="str">
        <f t="shared" si="87"/>
        <v/>
      </c>
      <c r="Y833" s="60">
        <f t="shared" si="88"/>
        <v>0</v>
      </c>
      <c r="Z833" s="49">
        <f t="shared" si="89"/>
        <v>0</v>
      </c>
      <c r="AA833" s="60">
        <f t="shared" si="90"/>
        <v>0</v>
      </c>
    </row>
    <row r="834" spans="1:27" ht="15.75" hidden="1" thickBot="1">
      <c r="A834" s="83" t="str">
        <f t="shared" si="84"/>
        <v/>
      </c>
      <c r="B834" s="83" t="str">
        <f t="shared" si="85"/>
        <v/>
      </c>
      <c r="S834" s="83" t="str">
        <f t="shared" si="86"/>
        <v/>
      </c>
      <c r="T834" s="83" t="str">
        <f t="shared" si="87"/>
        <v/>
      </c>
      <c r="Y834" s="60">
        <f t="shared" si="88"/>
        <v>0</v>
      </c>
      <c r="Z834" s="49">
        <f t="shared" si="89"/>
        <v>0</v>
      </c>
      <c r="AA834" s="60">
        <f t="shared" si="90"/>
        <v>0</v>
      </c>
    </row>
    <row r="835" spans="1:27" ht="15.75" hidden="1" thickBot="1">
      <c r="A835" s="83" t="str">
        <f t="shared" ref="A835:A898" si="91">IF(G835&amp;Q835&lt;&gt;"",S835&amp;Q835,"")</f>
        <v/>
      </c>
      <c r="B835" s="83" t="str">
        <f t="shared" ref="B835:B898" si="92">IF(C835&lt;&gt;"",LEFT(C835,9),"")</f>
        <v/>
      </c>
      <c r="S835" s="83" t="str">
        <f t="shared" ref="S835:S898" si="93">IF(G835&lt;&gt;"",IF(StyleSpaceSplit,IFERROR(IF(FIND(" ",G835)&gt;=1,MID(G835,1,FIND(" ",G835)-1),G835),G835),G835),"")</f>
        <v/>
      </c>
      <c r="T835" s="83" t="str">
        <f t="shared" ref="T835:T898" si="94">IF(A835&lt;&gt;"",IFERROR(IF(FIND(" ",G835)&gt;=1,MID(G835,FIND(" ",G835)+1,LEN(G835)),""),G835),"")</f>
        <v/>
      </c>
      <c r="Y835" s="60">
        <f t="shared" ref="Y835:Y898" si="95">IFERROR(VALUE(MID($C835,1,2)),0)</f>
        <v>0</v>
      </c>
      <c r="Z835" s="49">
        <f t="shared" ref="Z835:Z898" si="96">IFERROR(VALUE(MID($C835,4,3)),0)</f>
        <v>0</v>
      </c>
      <c r="AA835" s="60">
        <f t="shared" ref="AA835:AA898" si="97">VALUE(RIGHT("00"&amp;Y835,2)&amp;RIGHT("000"&amp;Z835,3))</f>
        <v>0</v>
      </c>
    </row>
    <row r="836" spans="1:27" ht="15.75" hidden="1" thickBot="1">
      <c r="A836" s="83" t="str">
        <f t="shared" si="91"/>
        <v/>
      </c>
      <c r="B836" s="83" t="str">
        <f t="shared" si="92"/>
        <v/>
      </c>
      <c r="S836" s="83" t="str">
        <f t="shared" si="93"/>
        <v/>
      </c>
      <c r="T836" s="83" t="str">
        <f t="shared" si="94"/>
        <v/>
      </c>
      <c r="Y836" s="60">
        <f t="shared" si="95"/>
        <v>0</v>
      </c>
      <c r="Z836" s="49">
        <f t="shared" si="96"/>
        <v>0</v>
      </c>
      <c r="AA836" s="60">
        <f t="shared" si="97"/>
        <v>0</v>
      </c>
    </row>
    <row r="837" spans="1:27" ht="15.75" hidden="1" thickBot="1">
      <c r="A837" s="83" t="str">
        <f t="shared" si="91"/>
        <v/>
      </c>
      <c r="B837" s="83" t="str">
        <f t="shared" si="92"/>
        <v/>
      </c>
      <c r="S837" s="83" t="str">
        <f t="shared" si="93"/>
        <v/>
      </c>
      <c r="T837" s="83" t="str">
        <f t="shared" si="94"/>
        <v/>
      </c>
      <c r="Y837" s="60">
        <f t="shared" si="95"/>
        <v>0</v>
      </c>
      <c r="Z837" s="49">
        <f t="shared" si="96"/>
        <v>0</v>
      </c>
      <c r="AA837" s="60">
        <f t="shared" si="97"/>
        <v>0</v>
      </c>
    </row>
    <row r="838" spans="1:27" ht="15.75" hidden="1" thickBot="1">
      <c r="A838" s="83" t="str">
        <f t="shared" si="91"/>
        <v/>
      </c>
      <c r="B838" s="83" t="str">
        <f t="shared" si="92"/>
        <v/>
      </c>
      <c r="S838" s="83" t="str">
        <f t="shared" si="93"/>
        <v/>
      </c>
      <c r="T838" s="83" t="str">
        <f t="shared" si="94"/>
        <v/>
      </c>
      <c r="Y838" s="60">
        <f t="shared" si="95"/>
        <v>0</v>
      </c>
      <c r="Z838" s="49">
        <f t="shared" si="96"/>
        <v>0</v>
      </c>
      <c r="AA838" s="60">
        <f t="shared" si="97"/>
        <v>0</v>
      </c>
    </row>
    <row r="839" spans="1:27" ht="15.75" hidden="1" thickBot="1">
      <c r="A839" s="83" t="str">
        <f t="shared" si="91"/>
        <v/>
      </c>
      <c r="B839" s="83" t="str">
        <f t="shared" si="92"/>
        <v/>
      </c>
      <c r="S839" s="83" t="str">
        <f t="shared" si="93"/>
        <v/>
      </c>
      <c r="T839" s="83" t="str">
        <f t="shared" si="94"/>
        <v/>
      </c>
      <c r="Y839" s="60">
        <f t="shared" si="95"/>
        <v>0</v>
      </c>
      <c r="Z839" s="49">
        <f t="shared" si="96"/>
        <v>0</v>
      </c>
      <c r="AA839" s="60">
        <f t="shared" si="97"/>
        <v>0</v>
      </c>
    </row>
    <row r="840" spans="1:27" ht="15.75" hidden="1" thickBot="1">
      <c r="A840" s="83" t="str">
        <f t="shared" si="91"/>
        <v/>
      </c>
      <c r="B840" s="83" t="str">
        <f t="shared" si="92"/>
        <v/>
      </c>
      <c r="S840" s="83" t="str">
        <f t="shared" si="93"/>
        <v/>
      </c>
      <c r="T840" s="83" t="str">
        <f t="shared" si="94"/>
        <v/>
      </c>
      <c r="Y840" s="60">
        <f t="shared" si="95"/>
        <v>0</v>
      </c>
      <c r="Z840" s="49">
        <f t="shared" si="96"/>
        <v>0</v>
      </c>
      <c r="AA840" s="60">
        <f t="shared" si="97"/>
        <v>0</v>
      </c>
    </row>
    <row r="841" spans="1:27" ht="15.75" hidden="1" thickBot="1">
      <c r="A841" s="83" t="str">
        <f t="shared" si="91"/>
        <v/>
      </c>
      <c r="B841" s="83" t="str">
        <f t="shared" si="92"/>
        <v/>
      </c>
      <c r="S841" s="83" t="str">
        <f t="shared" si="93"/>
        <v/>
      </c>
      <c r="T841" s="83" t="str">
        <f t="shared" si="94"/>
        <v/>
      </c>
      <c r="Y841" s="60">
        <f t="shared" si="95"/>
        <v>0</v>
      </c>
      <c r="Z841" s="49">
        <f t="shared" si="96"/>
        <v>0</v>
      </c>
      <c r="AA841" s="60">
        <f t="shared" si="97"/>
        <v>0</v>
      </c>
    </row>
    <row r="842" spans="1:27" ht="15.75" hidden="1" thickBot="1">
      <c r="A842" s="83" t="str">
        <f t="shared" si="91"/>
        <v/>
      </c>
      <c r="B842" s="83" t="str">
        <f t="shared" si="92"/>
        <v/>
      </c>
      <c r="S842" s="83" t="str">
        <f t="shared" si="93"/>
        <v/>
      </c>
      <c r="T842" s="83" t="str">
        <f t="shared" si="94"/>
        <v/>
      </c>
      <c r="Y842" s="60">
        <f t="shared" si="95"/>
        <v>0</v>
      </c>
      <c r="Z842" s="49">
        <f t="shared" si="96"/>
        <v>0</v>
      </c>
      <c r="AA842" s="60">
        <f t="shared" si="97"/>
        <v>0</v>
      </c>
    </row>
    <row r="843" spans="1:27" ht="15.75" hidden="1" thickBot="1">
      <c r="A843" s="83" t="str">
        <f t="shared" si="91"/>
        <v/>
      </c>
      <c r="B843" s="83" t="str">
        <f t="shared" si="92"/>
        <v/>
      </c>
      <c r="S843" s="83" t="str">
        <f t="shared" si="93"/>
        <v/>
      </c>
      <c r="T843" s="83" t="str">
        <f t="shared" si="94"/>
        <v/>
      </c>
      <c r="Y843" s="60">
        <f t="shared" si="95"/>
        <v>0</v>
      </c>
      <c r="Z843" s="49">
        <f t="shared" si="96"/>
        <v>0</v>
      </c>
      <c r="AA843" s="60">
        <f t="shared" si="97"/>
        <v>0</v>
      </c>
    </row>
    <row r="844" spans="1:27" ht="15.75" hidden="1" thickBot="1">
      <c r="A844" s="83" t="str">
        <f t="shared" si="91"/>
        <v/>
      </c>
      <c r="B844" s="83" t="str">
        <f t="shared" si="92"/>
        <v/>
      </c>
      <c r="S844" s="83" t="str">
        <f t="shared" si="93"/>
        <v/>
      </c>
      <c r="T844" s="83" t="str">
        <f t="shared" si="94"/>
        <v/>
      </c>
      <c r="Y844" s="60">
        <f t="shared" si="95"/>
        <v>0</v>
      </c>
      <c r="Z844" s="49">
        <f t="shared" si="96"/>
        <v>0</v>
      </c>
      <c r="AA844" s="60">
        <f t="shared" si="97"/>
        <v>0</v>
      </c>
    </row>
    <row r="845" spans="1:27" ht="15.75" hidden="1" thickBot="1">
      <c r="A845" s="83" t="str">
        <f t="shared" si="91"/>
        <v/>
      </c>
      <c r="B845" s="83" t="str">
        <f t="shared" si="92"/>
        <v/>
      </c>
      <c r="S845" s="83" t="str">
        <f t="shared" si="93"/>
        <v/>
      </c>
      <c r="T845" s="83" t="str">
        <f t="shared" si="94"/>
        <v/>
      </c>
      <c r="Y845" s="60">
        <f t="shared" si="95"/>
        <v>0</v>
      </c>
      <c r="Z845" s="49">
        <f t="shared" si="96"/>
        <v>0</v>
      </c>
      <c r="AA845" s="60">
        <f t="shared" si="97"/>
        <v>0</v>
      </c>
    </row>
    <row r="846" spans="1:27" ht="15.75" hidden="1" thickBot="1">
      <c r="A846" s="83" t="str">
        <f t="shared" si="91"/>
        <v/>
      </c>
      <c r="B846" s="83" t="str">
        <f t="shared" si="92"/>
        <v/>
      </c>
      <c r="S846" s="83" t="str">
        <f t="shared" si="93"/>
        <v/>
      </c>
      <c r="T846" s="83" t="str">
        <f t="shared" si="94"/>
        <v/>
      </c>
      <c r="Y846" s="60">
        <f t="shared" si="95"/>
        <v>0</v>
      </c>
      <c r="Z846" s="49">
        <f t="shared" si="96"/>
        <v>0</v>
      </c>
      <c r="AA846" s="60">
        <f t="shared" si="97"/>
        <v>0</v>
      </c>
    </row>
    <row r="847" spans="1:27" ht="15.75" hidden="1" thickBot="1">
      <c r="A847" s="83" t="str">
        <f t="shared" si="91"/>
        <v/>
      </c>
      <c r="B847" s="83" t="str">
        <f t="shared" si="92"/>
        <v/>
      </c>
      <c r="S847" s="83" t="str">
        <f t="shared" si="93"/>
        <v/>
      </c>
      <c r="T847" s="83" t="str">
        <f t="shared" si="94"/>
        <v/>
      </c>
      <c r="Y847" s="60">
        <f t="shared" si="95"/>
        <v>0</v>
      </c>
      <c r="Z847" s="49">
        <f t="shared" si="96"/>
        <v>0</v>
      </c>
      <c r="AA847" s="60">
        <f t="shared" si="97"/>
        <v>0</v>
      </c>
    </row>
    <row r="848" spans="1:27" ht="15.75" hidden="1" thickBot="1">
      <c r="A848" s="83" t="str">
        <f t="shared" si="91"/>
        <v/>
      </c>
      <c r="B848" s="83" t="str">
        <f t="shared" si="92"/>
        <v/>
      </c>
      <c r="S848" s="83" t="str">
        <f t="shared" si="93"/>
        <v/>
      </c>
      <c r="T848" s="83" t="str">
        <f t="shared" si="94"/>
        <v/>
      </c>
      <c r="Y848" s="60">
        <f t="shared" si="95"/>
        <v>0</v>
      </c>
      <c r="Z848" s="49">
        <f t="shared" si="96"/>
        <v>0</v>
      </c>
      <c r="AA848" s="60">
        <f t="shared" si="97"/>
        <v>0</v>
      </c>
    </row>
    <row r="849" spans="1:27" ht="15.75" hidden="1" thickBot="1">
      <c r="A849" s="83" t="str">
        <f t="shared" si="91"/>
        <v/>
      </c>
      <c r="B849" s="83" t="str">
        <f t="shared" si="92"/>
        <v/>
      </c>
      <c r="S849" s="83" t="str">
        <f t="shared" si="93"/>
        <v/>
      </c>
      <c r="T849" s="83" t="str">
        <f t="shared" si="94"/>
        <v/>
      </c>
      <c r="Y849" s="60">
        <f t="shared" si="95"/>
        <v>0</v>
      </c>
      <c r="Z849" s="49">
        <f t="shared" si="96"/>
        <v>0</v>
      </c>
      <c r="AA849" s="60">
        <f t="shared" si="97"/>
        <v>0</v>
      </c>
    </row>
    <row r="850" spans="1:27" ht="15.75" hidden="1" thickBot="1">
      <c r="A850" s="83" t="str">
        <f t="shared" si="91"/>
        <v/>
      </c>
      <c r="B850" s="83" t="str">
        <f t="shared" si="92"/>
        <v/>
      </c>
      <c r="S850" s="83" t="str">
        <f t="shared" si="93"/>
        <v/>
      </c>
      <c r="T850" s="83" t="str">
        <f t="shared" si="94"/>
        <v/>
      </c>
      <c r="Y850" s="60">
        <f t="shared" si="95"/>
        <v>0</v>
      </c>
      <c r="Z850" s="49">
        <f t="shared" si="96"/>
        <v>0</v>
      </c>
      <c r="AA850" s="60">
        <f t="shared" si="97"/>
        <v>0</v>
      </c>
    </row>
    <row r="851" spans="1:27" ht="15.75" hidden="1" thickBot="1">
      <c r="A851" s="83" t="str">
        <f t="shared" si="91"/>
        <v/>
      </c>
      <c r="B851" s="83" t="str">
        <f t="shared" si="92"/>
        <v/>
      </c>
      <c r="S851" s="83" t="str">
        <f t="shared" si="93"/>
        <v/>
      </c>
      <c r="T851" s="83" t="str">
        <f t="shared" si="94"/>
        <v/>
      </c>
      <c r="Y851" s="60">
        <f t="shared" si="95"/>
        <v>0</v>
      </c>
      <c r="Z851" s="49">
        <f t="shared" si="96"/>
        <v>0</v>
      </c>
      <c r="AA851" s="60">
        <f t="shared" si="97"/>
        <v>0</v>
      </c>
    </row>
    <row r="852" spans="1:27" ht="15.75" hidden="1" thickBot="1">
      <c r="A852" s="83" t="str">
        <f t="shared" si="91"/>
        <v/>
      </c>
      <c r="B852" s="83" t="str">
        <f t="shared" si="92"/>
        <v/>
      </c>
      <c r="S852" s="83" t="str">
        <f t="shared" si="93"/>
        <v/>
      </c>
      <c r="T852" s="83" t="str">
        <f t="shared" si="94"/>
        <v/>
      </c>
      <c r="Y852" s="60">
        <f t="shared" si="95"/>
        <v>0</v>
      </c>
      <c r="Z852" s="49">
        <f t="shared" si="96"/>
        <v>0</v>
      </c>
      <c r="AA852" s="60">
        <f t="shared" si="97"/>
        <v>0</v>
      </c>
    </row>
    <row r="853" spans="1:27" ht="15.75" hidden="1" thickBot="1">
      <c r="A853" s="83" t="str">
        <f t="shared" si="91"/>
        <v/>
      </c>
      <c r="B853" s="83" t="str">
        <f t="shared" si="92"/>
        <v/>
      </c>
      <c r="S853" s="83" t="str">
        <f t="shared" si="93"/>
        <v/>
      </c>
      <c r="T853" s="83" t="str">
        <f t="shared" si="94"/>
        <v/>
      </c>
      <c r="Y853" s="60">
        <f t="shared" si="95"/>
        <v>0</v>
      </c>
      <c r="Z853" s="49">
        <f t="shared" si="96"/>
        <v>0</v>
      </c>
      <c r="AA853" s="60">
        <f t="shared" si="97"/>
        <v>0</v>
      </c>
    </row>
    <row r="854" spans="1:27" ht="15.75" hidden="1" thickBot="1">
      <c r="A854" s="83" t="str">
        <f t="shared" si="91"/>
        <v/>
      </c>
      <c r="B854" s="83" t="str">
        <f t="shared" si="92"/>
        <v/>
      </c>
      <c r="S854" s="83" t="str">
        <f t="shared" si="93"/>
        <v/>
      </c>
      <c r="T854" s="83" t="str">
        <f t="shared" si="94"/>
        <v/>
      </c>
      <c r="Y854" s="60">
        <f t="shared" si="95"/>
        <v>0</v>
      </c>
      <c r="Z854" s="49">
        <f t="shared" si="96"/>
        <v>0</v>
      </c>
      <c r="AA854" s="60">
        <f t="shared" si="97"/>
        <v>0</v>
      </c>
    </row>
    <row r="855" spans="1:27" ht="15.75" hidden="1" thickBot="1">
      <c r="A855" s="83" t="str">
        <f t="shared" si="91"/>
        <v/>
      </c>
      <c r="B855" s="83" t="str">
        <f t="shared" si="92"/>
        <v/>
      </c>
      <c r="S855" s="83" t="str">
        <f t="shared" si="93"/>
        <v/>
      </c>
      <c r="T855" s="83" t="str">
        <f t="shared" si="94"/>
        <v/>
      </c>
      <c r="Y855" s="60">
        <f t="shared" si="95"/>
        <v>0</v>
      </c>
      <c r="Z855" s="49">
        <f t="shared" si="96"/>
        <v>0</v>
      </c>
      <c r="AA855" s="60">
        <f t="shared" si="97"/>
        <v>0</v>
      </c>
    </row>
    <row r="856" spans="1:27" ht="15.75" hidden="1" thickBot="1">
      <c r="A856" s="83" t="str">
        <f t="shared" si="91"/>
        <v/>
      </c>
      <c r="B856" s="83" t="str">
        <f t="shared" si="92"/>
        <v/>
      </c>
      <c r="S856" s="83" t="str">
        <f t="shared" si="93"/>
        <v/>
      </c>
      <c r="T856" s="83" t="str">
        <f t="shared" si="94"/>
        <v/>
      </c>
      <c r="Y856" s="60">
        <f t="shared" si="95"/>
        <v>0</v>
      </c>
      <c r="Z856" s="49">
        <f t="shared" si="96"/>
        <v>0</v>
      </c>
      <c r="AA856" s="60">
        <f t="shared" si="97"/>
        <v>0</v>
      </c>
    </row>
    <row r="857" spans="1:27" ht="15.75" hidden="1" thickBot="1">
      <c r="A857" s="83" t="str">
        <f t="shared" si="91"/>
        <v/>
      </c>
      <c r="B857" s="83" t="str">
        <f t="shared" si="92"/>
        <v/>
      </c>
      <c r="S857" s="83" t="str">
        <f t="shared" si="93"/>
        <v/>
      </c>
      <c r="T857" s="83" t="str">
        <f t="shared" si="94"/>
        <v/>
      </c>
      <c r="Y857" s="60">
        <f t="shared" si="95"/>
        <v>0</v>
      </c>
      <c r="Z857" s="49">
        <f t="shared" si="96"/>
        <v>0</v>
      </c>
      <c r="AA857" s="60">
        <f t="shared" si="97"/>
        <v>0</v>
      </c>
    </row>
    <row r="858" spans="1:27" ht="15.75" hidden="1" thickBot="1">
      <c r="A858" s="83" t="str">
        <f t="shared" si="91"/>
        <v/>
      </c>
      <c r="B858" s="83" t="str">
        <f t="shared" si="92"/>
        <v/>
      </c>
      <c r="S858" s="83" t="str">
        <f t="shared" si="93"/>
        <v/>
      </c>
      <c r="T858" s="83" t="str">
        <f t="shared" si="94"/>
        <v/>
      </c>
      <c r="Y858" s="60">
        <f t="shared" si="95"/>
        <v>0</v>
      </c>
      <c r="Z858" s="49">
        <f t="shared" si="96"/>
        <v>0</v>
      </c>
      <c r="AA858" s="60">
        <f t="shared" si="97"/>
        <v>0</v>
      </c>
    </row>
    <row r="859" spans="1:27" ht="15.75" hidden="1" thickBot="1">
      <c r="A859" s="83" t="str">
        <f t="shared" si="91"/>
        <v/>
      </c>
      <c r="B859" s="83" t="str">
        <f t="shared" si="92"/>
        <v/>
      </c>
      <c r="S859" s="83" t="str">
        <f t="shared" si="93"/>
        <v/>
      </c>
      <c r="T859" s="83" t="str">
        <f t="shared" si="94"/>
        <v/>
      </c>
      <c r="Y859" s="60">
        <f t="shared" si="95"/>
        <v>0</v>
      </c>
      <c r="Z859" s="49">
        <f t="shared" si="96"/>
        <v>0</v>
      </c>
      <c r="AA859" s="60">
        <f t="shared" si="97"/>
        <v>0</v>
      </c>
    </row>
    <row r="860" spans="1:27" ht="15.75" hidden="1" thickBot="1">
      <c r="A860" s="83" t="str">
        <f t="shared" si="91"/>
        <v/>
      </c>
      <c r="B860" s="83" t="str">
        <f t="shared" si="92"/>
        <v/>
      </c>
      <c r="S860" s="83" t="str">
        <f t="shared" si="93"/>
        <v/>
      </c>
      <c r="T860" s="83" t="str">
        <f t="shared" si="94"/>
        <v/>
      </c>
      <c r="Y860" s="60">
        <f t="shared" si="95"/>
        <v>0</v>
      </c>
      <c r="Z860" s="49">
        <f t="shared" si="96"/>
        <v>0</v>
      </c>
      <c r="AA860" s="60">
        <f t="shared" si="97"/>
        <v>0</v>
      </c>
    </row>
    <row r="861" spans="1:27" ht="15.75" hidden="1" thickBot="1">
      <c r="A861" s="83" t="str">
        <f t="shared" si="91"/>
        <v/>
      </c>
      <c r="B861" s="83" t="str">
        <f t="shared" si="92"/>
        <v/>
      </c>
      <c r="S861" s="83" t="str">
        <f t="shared" si="93"/>
        <v/>
      </c>
      <c r="T861" s="83" t="str">
        <f t="shared" si="94"/>
        <v/>
      </c>
      <c r="Y861" s="60">
        <f t="shared" si="95"/>
        <v>0</v>
      </c>
      <c r="Z861" s="49">
        <f t="shared" si="96"/>
        <v>0</v>
      </c>
      <c r="AA861" s="60">
        <f t="shared" si="97"/>
        <v>0</v>
      </c>
    </row>
    <row r="862" spans="1:27" ht="15.75" hidden="1" thickBot="1">
      <c r="A862" s="83" t="str">
        <f t="shared" si="91"/>
        <v/>
      </c>
      <c r="B862" s="83" t="str">
        <f t="shared" si="92"/>
        <v/>
      </c>
      <c r="S862" s="83" t="str">
        <f t="shared" si="93"/>
        <v/>
      </c>
      <c r="T862" s="83" t="str">
        <f t="shared" si="94"/>
        <v/>
      </c>
      <c r="Y862" s="60">
        <f t="shared" si="95"/>
        <v>0</v>
      </c>
      <c r="Z862" s="49">
        <f t="shared" si="96"/>
        <v>0</v>
      </c>
      <c r="AA862" s="60">
        <f t="shared" si="97"/>
        <v>0</v>
      </c>
    </row>
    <row r="863" spans="1:27" ht="15.75" hidden="1" thickBot="1">
      <c r="A863" s="83" t="str">
        <f t="shared" si="91"/>
        <v/>
      </c>
      <c r="B863" s="83" t="str">
        <f t="shared" si="92"/>
        <v/>
      </c>
      <c r="S863" s="83" t="str">
        <f t="shared" si="93"/>
        <v/>
      </c>
      <c r="T863" s="83" t="str">
        <f t="shared" si="94"/>
        <v/>
      </c>
      <c r="Y863" s="60">
        <f t="shared" si="95"/>
        <v>0</v>
      </c>
      <c r="Z863" s="49">
        <f t="shared" si="96"/>
        <v>0</v>
      </c>
      <c r="AA863" s="60">
        <f t="shared" si="97"/>
        <v>0</v>
      </c>
    </row>
    <row r="864" spans="1:27" ht="15.75" hidden="1" thickBot="1">
      <c r="A864" s="83" t="str">
        <f t="shared" si="91"/>
        <v/>
      </c>
      <c r="B864" s="83" t="str">
        <f t="shared" si="92"/>
        <v/>
      </c>
      <c r="S864" s="83" t="str">
        <f t="shared" si="93"/>
        <v/>
      </c>
      <c r="T864" s="83" t="str">
        <f t="shared" si="94"/>
        <v/>
      </c>
      <c r="Y864" s="60">
        <f t="shared" si="95"/>
        <v>0</v>
      </c>
      <c r="Z864" s="49">
        <f t="shared" si="96"/>
        <v>0</v>
      </c>
      <c r="AA864" s="60">
        <f t="shared" si="97"/>
        <v>0</v>
      </c>
    </row>
    <row r="865" spans="1:27" ht="15.75" hidden="1" thickBot="1">
      <c r="A865" s="83" t="str">
        <f t="shared" si="91"/>
        <v/>
      </c>
      <c r="B865" s="83" t="str">
        <f t="shared" si="92"/>
        <v/>
      </c>
      <c r="S865" s="83" t="str">
        <f t="shared" si="93"/>
        <v/>
      </c>
      <c r="T865" s="83" t="str">
        <f t="shared" si="94"/>
        <v/>
      </c>
      <c r="Y865" s="60">
        <f t="shared" si="95"/>
        <v>0</v>
      </c>
      <c r="Z865" s="49">
        <f t="shared" si="96"/>
        <v>0</v>
      </c>
      <c r="AA865" s="60">
        <f t="shared" si="97"/>
        <v>0</v>
      </c>
    </row>
    <row r="866" spans="1:27" ht="15.75" hidden="1" thickBot="1">
      <c r="A866" s="83" t="str">
        <f t="shared" si="91"/>
        <v/>
      </c>
      <c r="B866" s="83" t="str">
        <f t="shared" si="92"/>
        <v/>
      </c>
      <c r="S866" s="83" t="str">
        <f t="shared" si="93"/>
        <v/>
      </c>
      <c r="T866" s="83" t="str">
        <f t="shared" si="94"/>
        <v/>
      </c>
      <c r="Y866" s="60">
        <f t="shared" si="95"/>
        <v>0</v>
      </c>
      <c r="Z866" s="49">
        <f t="shared" si="96"/>
        <v>0</v>
      </c>
      <c r="AA866" s="60">
        <f t="shared" si="97"/>
        <v>0</v>
      </c>
    </row>
    <row r="867" spans="1:27" ht="15.75" hidden="1" thickBot="1">
      <c r="A867" s="83" t="str">
        <f t="shared" si="91"/>
        <v/>
      </c>
      <c r="B867" s="83" t="str">
        <f t="shared" si="92"/>
        <v/>
      </c>
      <c r="S867" s="83" t="str">
        <f t="shared" si="93"/>
        <v/>
      </c>
      <c r="T867" s="83" t="str">
        <f t="shared" si="94"/>
        <v/>
      </c>
      <c r="Y867" s="60">
        <f t="shared" si="95"/>
        <v>0</v>
      </c>
      <c r="Z867" s="49">
        <f t="shared" si="96"/>
        <v>0</v>
      </c>
      <c r="AA867" s="60">
        <f t="shared" si="97"/>
        <v>0</v>
      </c>
    </row>
    <row r="868" spans="1:27" ht="15.75" hidden="1" thickBot="1">
      <c r="A868" s="83" t="str">
        <f t="shared" si="91"/>
        <v/>
      </c>
      <c r="B868" s="83" t="str">
        <f t="shared" si="92"/>
        <v/>
      </c>
      <c r="S868" s="83" t="str">
        <f t="shared" si="93"/>
        <v/>
      </c>
      <c r="T868" s="83" t="str">
        <f t="shared" si="94"/>
        <v/>
      </c>
      <c r="Y868" s="60">
        <f t="shared" si="95"/>
        <v>0</v>
      </c>
      <c r="Z868" s="49">
        <f t="shared" si="96"/>
        <v>0</v>
      </c>
      <c r="AA868" s="60">
        <f t="shared" si="97"/>
        <v>0</v>
      </c>
    </row>
    <row r="869" spans="1:27" ht="15.75" hidden="1" thickBot="1">
      <c r="A869" s="83" t="str">
        <f t="shared" si="91"/>
        <v/>
      </c>
      <c r="B869" s="83" t="str">
        <f t="shared" si="92"/>
        <v/>
      </c>
      <c r="S869" s="83" t="str">
        <f t="shared" si="93"/>
        <v/>
      </c>
      <c r="T869" s="83" t="str">
        <f t="shared" si="94"/>
        <v/>
      </c>
      <c r="Y869" s="60">
        <f t="shared" si="95"/>
        <v>0</v>
      </c>
      <c r="Z869" s="49">
        <f t="shared" si="96"/>
        <v>0</v>
      </c>
      <c r="AA869" s="60">
        <f t="shared" si="97"/>
        <v>0</v>
      </c>
    </row>
    <row r="870" spans="1:27" ht="15.75" hidden="1" thickBot="1">
      <c r="A870" s="83" t="str">
        <f t="shared" si="91"/>
        <v/>
      </c>
      <c r="B870" s="83" t="str">
        <f t="shared" si="92"/>
        <v/>
      </c>
      <c r="S870" s="83" t="str">
        <f t="shared" si="93"/>
        <v/>
      </c>
      <c r="T870" s="83" t="str">
        <f t="shared" si="94"/>
        <v/>
      </c>
      <c r="Y870" s="60">
        <f t="shared" si="95"/>
        <v>0</v>
      </c>
      <c r="Z870" s="49">
        <f t="shared" si="96"/>
        <v>0</v>
      </c>
      <c r="AA870" s="60">
        <f t="shared" si="97"/>
        <v>0</v>
      </c>
    </row>
    <row r="871" spans="1:27" ht="15.75" hidden="1" thickBot="1">
      <c r="A871" s="83" t="str">
        <f t="shared" si="91"/>
        <v/>
      </c>
      <c r="B871" s="83" t="str">
        <f t="shared" si="92"/>
        <v/>
      </c>
      <c r="S871" s="83" t="str">
        <f t="shared" si="93"/>
        <v/>
      </c>
      <c r="T871" s="83" t="str">
        <f t="shared" si="94"/>
        <v/>
      </c>
      <c r="Y871" s="60">
        <f t="shared" si="95"/>
        <v>0</v>
      </c>
      <c r="Z871" s="49">
        <f t="shared" si="96"/>
        <v>0</v>
      </c>
      <c r="AA871" s="60">
        <f t="shared" si="97"/>
        <v>0</v>
      </c>
    </row>
    <row r="872" spans="1:27" ht="15.75" hidden="1" thickBot="1">
      <c r="A872" s="83" t="str">
        <f t="shared" si="91"/>
        <v/>
      </c>
      <c r="B872" s="83" t="str">
        <f t="shared" si="92"/>
        <v/>
      </c>
      <c r="S872" s="83" t="str">
        <f t="shared" si="93"/>
        <v/>
      </c>
      <c r="T872" s="83" t="str">
        <f t="shared" si="94"/>
        <v/>
      </c>
      <c r="Y872" s="60">
        <f t="shared" si="95"/>
        <v>0</v>
      </c>
      <c r="Z872" s="49">
        <f t="shared" si="96"/>
        <v>0</v>
      </c>
      <c r="AA872" s="60">
        <f t="shared" si="97"/>
        <v>0</v>
      </c>
    </row>
    <row r="873" spans="1:27" ht="15.75" hidden="1" thickBot="1">
      <c r="A873" s="83" t="str">
        <f t="shared" si="91"/>
        <v/>
      </c>
      <c r="B873" s="83" t="str">
        <f t="shared" si="92"/>
        <v/>
      </c>
      <c r="S873" s="83" t="str">
        <f t="shared" si="93"/>
        <v/>
      </c>
      <c r="T873" s="83" t="str">
        <f t="shared" si="94"/>
        <v/>
      </c>
      <c r="Y873" s="60">
        <f t="shared" si="95"/>
        <v>0</v>
      </c>
      <c r="Z873" s="49">
        <f t="shared" si="96"/>
        <v>0</v>
      </c>
      <c r="AA873" s="60">
        <f t="shared" si="97"/>
        <v>0</v>
      </c>
    </row>
    <row r="874" spans="1:27" ht="15.75" hidden="1" thickBot="1">
      <c r="A874" s="83" t="str">
        <f t="shared" si="91"/>
        <v/>
      </c>
      <c r="B874" s="83" t="str">
        <f t="shared" si="92"/>
        <v/>
      </c>
      <c r="S874" s="83" t="str">
        <f t="shared" si="93"/>
        <v/>
      </c>
      <c r="T874" s="83" t="str">
        <f t="shared" si="94"/>
        <v/>
      </c>
      <c r="Y874" s="60">
        <f t="shared" si="95"/>
        <v>0</v>
      </c>
      <c r="Z874" s="49">
        <f t="shared" si="96"/>
        <v>0</v>
      </c>
      <c r="AA874" s="60">
        <f t="shared" si="97"/>
        <v>0</v>
      </c>
    </row>
    <row r="875" spans="1:27" ht="15.75" hidden="1" thickBot="1">
      <c r="A875" s="83" t="str">
        <f t="shared" si="91"/>
        <v/>
      </c>
      <c r="B875" s="83" t="str">
        <f t="shared" si="92"/>
        <v/>
      </c>
      <c r="S875" s="83" t="str">
        <f t="shared" si="93"/>
        <v/>
      </c>
      <c r="T875" s="83" t="str">
        <f t="shared" si="94"/>
        <v/>
      </c>
      <c r="Y875" s="60">
        <f t="shared" si="95"/>
        <v>0</v>
      </c>
      <c r="Z875" s="49">
        <f t="shared" si="96"/>
        <v>0</v>
      </c>
      <c r="AA875" s="60">
        <f t="shared" si="97"/>
        <v>0</v>
      </c>
    </row>
    <row r="876" spans="1:27" ht="15.75" hidden="1" thickBot="1">
      <c r="A876" s="83" t="str">
        <f t="shared" si="91"/>
        <v/>
      </c>
      <c r="B876" s="83" t="str">
        <f t="shared" si="92"/>
        <v/>
      </c>
      <c r="S876" s="83" t="str">
        <f t="shared" si="93"/>
        <v/>
      </c>
      <c r="T876" s="83" t="str">
        <f t="shared" si="94"/>
        <v/>
      </c>
      <c r="Y876" s="60">
        <f t="shared" si="95"/>
        <v>0</v>
      </c>
      <c r="Z876" s="49">
        <f t="shared" si="96"/>
        <v>0</v>
      </c>
      <c r="AA876" s="60">
        <f t="shared" si="97"/>
        <v>0</v>
      </c>
    </row>
    <row r="877" spans="1:27" ht="15.75" hidden="1" thickBot="1">
      <c r="A877" s="83" t="str">
        <f t="shared" si="91"/>
        <v/>
      </c>
      <c r="B877" s="83" t="str">
        <f t="shared" si="92"/>
        <v/>
      </c>
      <c r="S877" s="83" t="str">
        <f t="shared" si="93"/>
        <v/>
      </c>
      <c r="T877" s="83" t="str">
        <f t="shared" si="94"/>
        <v/>
      </c>
      <c r="Y877" s="60">
        <f t="shared" si="95"/>
        <v>0</v>
      </c>
      <c r="Z877" s="49">
        <f t="shared" si="96"/>
        <v>0</v>
      </c>
      <c r="AA877" s="60">
        <f t="shared" si="97"/>
        <v>0</v>
      </c>
    </row>
    <row r="878" spans="1:27" ht="15.75" hidden="1" thickBot="1">
      <c r="A878" s="83" t="str">
        <f t="shared" si="91"/>
        <v/>
      </c>
      <c r="B878" s="83" t="str">
        <f t="shared" si="92"/>
        <v/>
      </c>
      <c r="S878" s="83" t="str">
        <f t="shared" si="93"/>
        <v/>
      </c>
      <c r="T878" s="83" t="str">
        <f t="shared" si="94"/>
        <v/>
      </c>
      <c r="Y878" s="60">
        <f t="shared" si="95"/>
        <v>0</v>
      </c>
      <c r="Z878" s="49">
        <f t="shared" si="96"/>
        <v>0</v>
      </c>
      <c r="AA878" s="60">
        <f t="shared" si="97"/>
        <v>0</v>
      </c>
    </row>
    <row r="879" spans="1:27" ht="15.75" hidden="1" thickBot="1">
      <c r="A879" s="83" t="str">
        <f t="shared" si="91"/>
        <v/>
      </c>
      <c r="B879" s="83" t="str">
        <f t="shared" si="92"/>
        <v/>
      </c>
      <c r="S879" s="83" t="str">
        <f t="shared" si="93"/>
        <v/>
      </c>
      <c r="T879" s="83" t="str">
        <f t="shared" si="94"/>
        <v/>
      </c>
      <c r="Y879" s="60">
        <f t="shared" si="95"/>
        <v>0</v>
      </c>
      <c r="Z879" s="49">
        <f t="shared" si="96"/>
        <v>0</v>
      </c>
      <c r="AA879" s="60">
        <f t="shared" si="97"/>
        <v>0</v>
      </c>
    </row>
    <row r="880" spans="1:27" ht="15.75" hidden="1" thickBot="1">
      <c r="A880" s="83" t="str">
        <f t="shared" si="91"/>
        <v/>
      </c>
      <c r="B880" s="83" t="str">
        <f t="shared" si="92"/>
        <v/>
      </c>
      <c r="S880" s="83" t="str">
        <f t="shared" si="93"/>
        <v/>
      </c>
      <c r="T880" s="83" t="str">
        <f t="shared" si="94"/>
        <v/>
      </c>
      <c r="Y880" s="60">
        <f t="shared" si="95"/>
        <v>0</v>
      </c>
      <c r="Z880" s="49">
        <f t="shared" si="96"/>
        <v>0</v>
      </c>
      <c r="AA880" s="60">
        <f t="shared" si="97"/>
        <v>0</v>
      </c>
    </row>
    <row r="881" spans="1:27" ht="15.75" hidden="1" thickBot="1">
      <c r="A881" s="83" t="str">
        <f t="shared" si="91"/>
        <v/>
      </c>
      <c r="B881" s="83" t="str">
        <f t="shared" si="92"/>
        <v/>
      </c>
      <c r="S881" s="83" t="str">
        <f t="shared" si="93"/>
        <v/>
      </c>
      <c r="T881" s="83" t="str">
        <f t="shared" si="94"/>
        <v/>
      </c>
      <c r="Y881" s="60">
        <f t="shared" si="95"/>
        <v>0</v>
      </c>
      <c r="Z881" s="49">
        <f t="shared" si="96"/>
        <v>0</v>
      </c>
      <c r="AA881" s="60">
        <f t="shared" si="97"/>
        <v>0</v>
      </c>
    </row>
    <row r="882" spans="1:27" ht="15.75" hidden="1" thickBot="1">
      <c r="A882" s="83" t="str">
        <f t="shared" si="91"/>
        <v/>
      </c>
      <c r="B882" s="83" t="str">
        <f t="shared" si="92"/>
        <v/>
      </c>
      <c r="S882" s="83" t="str">
        <f t="shared" si="93"/>
        <v/>
      </c>
      <c r="T882" s="83" t="str">
        <f t="shared" si="94"/>
        <v/>
      </c>
      <c r="Y882" s="60">
        <f t="shared" si="95"/>
        <v>0</v>
      </c>
      <c r="Z882" s="49">
        <f t="shared" si="96"/>
        <v>0</v>
      </c>
      <c r="AA882" s="60">
        <f t="shared" si="97"/>
        <v>0</v>
      </c>
    </row>
    <row r="883" spans="1:27" ht="15.75" hidden="1" thickBot="1">
      <c r="A883" s="83" t="str">
        <f t="shared" si="91"/>
        <v/>
      </c>
      <c r="B883" s="83" t="str">
        <f t="shared" si="92"/>
        <v/>
      </c>
      <c r="S883" s="83" t="str">
        <f t="shared" si="93"/>
        <v/>
      </c>
      <c r="T883" s="83" t="str">
        <f t="shared" si="94"/>
        <v/>
      </c>
      <c r="Y883" s="60">
        <f t="shared" si="95"/>
        <v>0</v>
      </c>
      <c r="Z883" s="49">
        <f t="shared" si="96"/>
        <v>0</v>
      </c>
      <c r="AA883" s="60">
        <f t="shared" si="97"/>
        <v>0</v>
      </c>
    </row>
    <row r="884" spans="1:27" ht="15.75" hidden="1" thickBot="1">
      <c r="A884" s="83" t="str">
        <f t="shared" si="91"/>
        <v/>
      </c>
      <c r="B884" s="83" t="str">
        <f t="shared" si="92"/>
        <v/>
      </c>
      <c r="S884" s="83" t="str">
        <f t="shared" si="93"/>
        <v/>
      </c>
      <c r="T884" s="83" t="str">
        <f t="shared" si="94"/>
        <v/>
      </c>
      <c r="Y884" s="60">
        <f t="shared" si="95"/>
        <v>0</v>
      </c>
      <c r="Z884" s="49">
        <f t="shared" si="96"/>
        <v>0</v>
      </c>
      <c r="AA884" s="60">
        <f t="shared" si="97"/>
        <v>0</v>
      </c>
    </row>
    <row r="885" spans="1:27" ht="15.75" hidden="1" thickBot="1">
      <c r="A885" s="83" t="str">
        <f t="shared" si="91"/>
        <v/>
      </c>
      <c r="B885" s="83" t="str">
        <f t="shared" si="92"/>
        <v/>
      </c>
      <c r="S885" s="83" t="str">
        <f t="shared" si="93"/>
        <v/>
      </c>
      <c r="T885" s="83" t="str">
        <f t="shared" si="94"/>
        <v/>
      </c>
      <c r="Y885" s="60">
        <f t="shared" si="95"/>
        <v>0</v>
      </c>
      <c r="Z885" s="49">
        <f t="shared" si="96"/>
        <v>0</v>
      </c>
      <c r="AA885" s="60">
        <f t="shared" si="97"/>
        <v>0</v>
      </c>
    </row>
    <row r="886" spans="1:27" ht="15.75" hidden="1" thickBot="1">
      <c r="A886" s="83" t="str">
        <f t="shared" si="91"/>
        <v/>
      </c>
      <c r="B886" s="83" t="str">
        <f t="shared" si="92"/>
        <v/>
      </c>
      <c r="S886" s="83" t="str">
        <f t="shared" si="93"/>
        <v/>
      </c>
      <c r="T886" s="83" t="str">
        <f t="shared" si="94"/>
        <v/>
      </c>
      <c r="Y886" s="60">
        <f t="shared" si="95"/>
        <v>0</v>
      </c>
      <c r="Z886" s="49">
        <f t="shared" si="96"/>
        <v>0</v>
      </c>
      <c r="AA886" s="60">
        <f t="shared" si="97"/>
        <v>0</v>
      </c>
    </row>
    <row r="887" spans="1:27" ht="15.75" hidden="1" thickBot="1">
      <c r="A887" s="83" t="str">
        <f t="shared" si="91"/>
        <v/>
      </c>
      <c r="B887" s="83" t="str">
        <f t="shared" si="92"/>
        <v/>
      </c>
      <c r="S887" s="83" t="str">
        <f t="shared" si="93"/>
        <v/>
      </c>
      <c r="T887" s="83" t="str">
        <f t="shared" si="94"/>
        <v/>
      </c>
      <c r="Y887" s="60">
        <f t="shared" si="95"/>
        <v>0</v>
      </c>
      <c r="Z887" s="49">
        <f t="shared" si="96"/>
        <v>0</v>
      </c>
      <c r="AA887" s="60">
        <f t="shared" si="97"/>
        <v>0</v>
      </c>
    </row>
    <row r="888" spans="1:27" ht="15.75" hidden="1" thickBot="1">
      <c r="A888" s="83" t="str">
        <f t="shared" si="91"/>
        <v/>
      </c>
      <c r="B888" s="83" t="str">
        <f t="shared" si="92"/>
        <v/>
      </c>
      <c r="S888" s="83" t="str">
        <f t="shared" si="93"/>
        <v/>
      </c>
      <c r="T888" s="83" t="str">
        <f t="shared" si="94"/>
        <v/>
      </c>
      <c r="Y888" s="60">
        <f t="shared" si="95"/>
        <v>0</v>
      </c>
      <c r="Z888" s="49">
        <f t="shared" si="96"/>
        <v>0</v>
      </c>
      <c r="AA888" s="60">
        <f t="shared" si="97"/>
        <v>0</v>
      </c>
    </row>
    <row r="889" spans="1:27" ht="15.75" hidden="1" thickBot="1">
      <c r="A889" s="83" t="str">
        <f t="shared" si="91"/>
        <v/>
      </c>
      <c r="B889" s="83" t="str">
        <f t="shared" si="92"/>
        <v/>
      </c>
      <c r="S889" s="83" t="str">
        <f t="shared" si="93"/>
        <v/>
      </c>
      <c r="T889" s="83" t="str">
        <f t="shared" si="94"/>
        <v/>
      </c>
      <c r="Y889" s="60">
        <f t="shared" si="95"/>
        <v>0</v>
      </c>
      <c r="Z889" s="49">
        <f t="shared" si="96"/>
        <v>0</v>
      </c>
      <c r="AA889" s="60">
        <f t="shared" si="97"/>
        <v>0</v>
      </c>
    </row>
    <row r="890" spans="1:27" ht="15.75" hidden="1" thickBot="1">
      <c r="A890" s="83" t="str">
        <f t="shared" si="91"/>
        <v/>
      </c>
      <c r="B890" s="83" t="str">
        <f t="shared" si="92"/>
        <v/>
      </c>
      <c r="S890" s="83" t="str">
        <f t="shared" si="93"/>
        <v/>
      </c>
      <c r="T890" s="83" t="str">
        <f t="shared" si="94"/>
        <v/>
      </c>
      <c r="Y890" s="60">
        <f t="shared" si="95"/>
        <v>0</v>
      </c>
      <c r="Z890" s="49">
        <f t="shared" si="96"/>
        <v>0</v>
      </c>
      <c r="AA890" s="60">
        <f t="shared" si="97"/>
        <v>0</v>
      </c>
    </row>
    <row r="891" spans="1:27" ht="15.75" hidden="1" thickBot="1">
      <c r="A891" s="83" t="str">
        <f t="shared" si="91"/>
        <v/>
      </c>
      <c r="B891" s="83" t="str">
        <f t="shared" si="92"/>
        <v/>
      </c>
      <c r="S891" s="83" t="str">
        <f t="shared" si="93"/>
        <v/>
      </c>
      <c r="T891" s="83" t="str">
        <f t="shared" si="94"/>
        <v/>
      </c>
      <c r="Y891" s="60">
        <f t="shared" si="95"/>
        <v>0</v>
      </c>
      <c r="Z891" s="49">
        <f t="shared" si="96"/>
        <v>0</v>
      </c>
      <c r="AA891" s="60">
        <f t="shared" si="97"/>
        <v>0</v>
      </c>
    </row>
    <row r="892" spans="1:27" ht="15.75" hidden="1" thickBot="1">
      <c r="A892" s="83" t="str">
        <f t="shared" si="91"/>
        <v/>
      </c>
      <c r="B892" s="83" t="str">
        <f t="shared" si="92"/>
        <v/>
      </c>
      <c r="S892" s="83" t="str">
        <f t="shared" si="93"/>
        <v/>
      </c>
      <c r="T892" s="83" t="str">
        <f t="shared" si="94"/>
        <v/>
      </c>
      <c r="Y892" s="60">
        <f t="shared" si="95"/>
        <v>0</v>
      </c>
      <c r="Z892" s="49">
        <f t="shared" si="96"/>
        <v>0</v>
      </c>
      <c r="AA892" s="60">
        <f t="shared" si="97"/>
        <v>0</v>
      </c>
    </row>
    <row r="893" spans="1:27" ht="15.75" hidden="1" thickBot="1">
      <c r="A893" s="83" t="str">
        <f t="shared" si="91"/>
        <v/>
      </c>
      <c r="B893" s="83" t="str">
        <f t="shared" si="92"/>
        <v/>
      </c>
      <c r="S893" s="83" t="str">
        <f t="shared" si="93"/>
        <v/>
      </c>
      <c r="T893" s="83" t="str">
        <f t="shared" si="94"/>
        <v/>
      </c>
      <c r="Y893" s="60">
        <f t="shared" si="95"/>
        <v>0</v>
      </c>
      <c r="Z893" s="49">
        <f t="shared" si="96"/>
        <v>0</v>
      </c>
      <c r="AA893" s="60">
        <f t="shared" si="97"/>
        <v>0</v>
      </c>
    </row>
    <row r="894" spans="1:27" ht="15.75" hidden="1" thickBot="1">
      <c r="A894" s="83" t="str">
        <f t="shared" si="91"/>
        <v/>
      </c>
      <c r="B894" s="83" t="str">
        <f t="shared" si="92"/>
        <v/>
      </c>
      <c r="S894" s="83" t="str">
        <f t="shared" si="93"/>
        <v/>
      </c>
      <c r="T894" s="83" t="str">
        <f t="shared" si="94"/>
        <v/>
      </c>
      <c r="Y894" s="60">
        <f t="shared" si="95"/>
        <v>0</v>
      </c>
      <c r="Z894" s="49">
        <f t="shared" si="96"/>
        <v>0</v>
      </c>
      <c r="AA894" s="60">
        <f t="shared" si="97"/>
        <v>0</v>
      </c>
    </row>
    <row r="895" spans="1:27" ht="15.75" hidden="1" thickBot="1">
      <c r="A895" s="83" t="str">
        <f t="shared" si="91"/>
        <v/>
      </c>
      <c r="B895" s="83" t="str">
        <f t="shared" si="92"/>
        <v/>
      </c>
      <c r="S895" s="83" t="str">
        <f t="shared" si="93"/>
        <v/>
      </c>
      <c r="T895" s="83" t="str">
        <f t="shared" si="94"/>
        <v/>
      </c>
      <c r="Y895" s="60">
        <f t="shared" si="95"/>
        <v>0</v>
      </c>
      <c r="Z895" s="49">
        <f t="shared" si="96"/>
        <v>0</v>
      </c>
      <c r="AA895" s="60">
        <f t="shared" si="97"/>
        <v>0</v>
      </c>
    </row>
    <row r="896" spans="1:27" ht="15.75" hidden="1" thickBot="1">
      <c r="A896" s="83" t="str">
        <f t="shared" si="91"/>
        <v/>
      </c>
      <c r="B896" s="83" t="str">
        <f t="shared" si="92"/>
        <v/>
      </c>
      <c r="S896" s="83" t="str">
        <f t="shared" si="93"/>
        <v/>
      </c>
      <c r="T896" s="83" t="str">
        <f t="shared" si="94"/>
        <v/>
      </c>
      <c r="Y896" s="60">
        <f t="shared" si="95"/>
        <v>0</v>
      </c>
      <c r="Z896" s="49">
        <f t="shared" si="96"/>
        <v>0</v>
      </c>
      <c r="AA896" s="60">
        <f t="shared" si="97"/>
        <v>0</v>
      </c>
    </row>
    <row r="897" spans="1:27" ht="15.75" hidden="1" thickBot="1">
      <c r="A897" s="83" t="str">
        <f t="shared" si="91"/>
        <v/>
      </c>
      <c r="B897" s="83" t="str">
        <f t="shared" si="92"/>
        <v/>
      </c>
      <c r="S897" s="83" t="str">
        <f t="shared" si="93"/>
        <v/>
      </c>
      <c r="T897" s="83" t="str">
        <f t="shared" si="94"/>
        <v/>
      </c>
      <c r="Y897" s="60">
        <f t="shared" si="95"/>
        <v>0</v>
      </c>
      <c r="Z897" s="49">
        <f t="shared" si="96"/>
        <v>0</v>
      </c>
      <c r="AA897" s="60">
        <f t="shared" si="97"/>
        <v>0</v>
      </c>
    </row>
    <row r="898" spans="1:27" ht="15.75" hidden="1" thickBot="1">
      <c r="A898" s="83" t="str">
        <f t="shared" si="91"/>
        <v/>
      </c>
      <c r="B898" s="83" t="str">
        <f t="shared" si="92"/>
        <v/>
      </c>
      <c r="S898" s="83" t="str">
        <f t="shared" si="93"/>
        <v/>
      </c>
      <c r="T898" s="83" t="str">
        <f t="shared" si="94"/>
        <v/>
      </c>
      <c r="Y898" s="60">
        <f t="shared" si="95"/>
        <v>0</v>
      </c>
      <c r="Z898" s="49">
        <f t="shared" si="96"/>
        <v>0</v>
      </c>
      <c r="AA898" s="60">
        <f t="shared" si="97"/>
        <v>0</v>
      </c>
    </row>
    <row r="899" spans="1:27" ht="15.75" hidden="1" thickBot="1">
      <c r="A899" s="83" t="str">
        <f t="shared" ref="A899:A962" si="98">IF(G899&amp;Q899&lt;&gt;"",S899&amp;Q899,"")</f>
        <v/>
      </c>
      <c r="B899" s="83" t="str">
        <f t="shared" ref="B899:B962" si="99">IF(C899&lt;&gt;"",LEFT(C899,9),"")</f>
        <v/>
      </c>
      <c r="S899" s="83" t="str">
        <f t="shared" ref="S899:S962" si="100">IF(G899&lt;&gt;"",IF(StyleSpaceSplit,IFERROR(IF(FIND(" ",G899)&gt;=1,MID(G899,1,FIND(" ",G899)-1),G899),G899),G899),"")</f>
        <v/>
      </c>
      <c r="T899" s="83" t="str">
        <f t="shared" ref="T899:T962" si="101">IF(A899&lt;&gt;"",IFERROR(IF(FIND(" ",G899)&gt;=1,MID(G899,FIND(" ",G899)+1,LEN(G899)),""),G899),"")</f>
        <v/>
      </c>
      <c r="Y899" s="60">
        <f t="shared" ref="Y899:Y962" si="102">IFERROR(VALUE(MID($C899,1,2)),0)</f>
        <v>0</v>
      </c>
      <c r="Z899" s="49">
        <f t="shared" ref="Z899:Z962" si="103">IFERROR(VALUE(MID($C899,4,3)),0)</f>
        <v>0</v>
      </c>
      <c r="AA899" s="60">
        <f t="shared" ref="AA899:AA962" si="104">VALUE(RIGHT("00"&amp;Y899,2)&amp;RIGHT("000"&amp;Z899,3))</f>
        <v>0</v>
      </c>
    </row>
    <row r="900" spans="1:27" ht="15.75" hidden="1" thickBot="1">
      <c r="A900" s="83" t="str">
        <f t="shared" si="98"/>
        <v/>
      </c>
      <c r="B900" s="83" t="str">
        <f t="shared" si="99"/>
        <v/>
      </c>
      <c r="S900" s="83" t="str">
        <f t="shared" si="100"/>
        <v/>
      </c>
      <c r="T900" s="83" t="str">
        <f t="shared" si="101"/>
        <v/>
      </c>
      <c r="Y900" s="60">
        <f t="shared" si="102"/>
        <v>0</v>
      </c>
      <c r="Z900" s="49">
        <f t="shared" si="103"/>
        <v>0</v>
      </c>
      <c r="AA900" s="60">
        <f t="shared" si="104"/>
        <v>0</v>
      </c>
    </row>
    <row r="901" spans="1:27" ht="15.75" hidden="1" thickBot="1">
      <c r="A901" s="83" t="str">
        <f t="shared" si="98"/>
        <v/>
      </c>
      <c r="B901" s="83" t="str">
        <f t="shared" si="99"/>
        <v/>
      </c>
      <c r="S901" s="83" t="str">
        <f t="shared" si="100"/>
        <v/>
      </c>
      <c r="T901" s="83" t="str">
        <f t="shared" si="101"/>
        <v/>
      </c>
      <c r="Y901" s="60">
        <f t="shared" si="102"/>
        <v>0</v>
      </c>
      <c r="Z901" s="49">
        <f t="shared" si="103"/>
        <v>0</v>
      </c>
      <c r="AA901" s="60">
        <f t="shared" si="104"/>
        <v>0</v>
      </c>
    </row>
    <row r="902" spans="1:27" ht="15.75" hidden="1" thickBot="1">
      <c r="A902" s="83" t="str">
        <f t="shared" si="98"/>
        <v/>
      </c>
      <c r="B902" s="83" t="str">
        <f t="shared" si="99"/>
        <v/>
      </c>
      <c r="S902" s="83" t="str">
        <f t="shared" si="100"/>
        <v/>
      </c>
      <c r="T902" s="83" t="str">
        <f t="shared" si="101"/>
        <v/>
      </c>
      <c r="Y902" s="60">
        <f t="shared" si="102"/>
        <v>0</v>
      </c>
      <c r="Z902" s="49">
        <f t="shared" si="103"/>
        <v>0</v>
      </c>
      <c r="AA902" s="60">
        <f t="shared" si="104"/>
        <v>0</v>
      </c>
    </row>
    <row r="903" spans="1:27" ht="15.75" hidden="1" thickBot="1">
      <c r="A903" s="83" t="str">
        <f t="shared" si="98"/>
        <v/>
      </c>
      <c r="B903" s="83" t="str">
        <f t="shared" si="99"/>
        <v/>
      </c>
      <c r="S903" s="83" t="str">
        <f t="shared" si="100"/>
        <v/>
      </c>
      <c r="T903" s="83" t="str">
        <f t="shared" si="101"/>
        <v/>
      </c>
      <c r="Y903" s="60">
        <f t="shared" si="102"/>
        <v>0</v>
      </c>
      <c r="Z903" s="49">
        <f t="shared" si="103"/>
        <v>0</v>
      </c>
      <c r="AA903" s="60">
        <f t="shared" si="104"/>
        <v>0</v>
      </c>
    </row>
    <row r="904" spans="1:27" ht="15.75" hidden="1" thickBot="1">
      <c r="A904" s="83" t="str">
        <f t="shared" si="98"/>
        <v/>
      </c>
      <c r="B904" s="83" t="str">
        <f t="shared" si="99"/>
        <v/>
      </c>
      <c r="S904" s="83" t="str">
        <f t="shared" si="100"/>
        <v/>
      </c>
      <c r="T904" s="83" t="str">
        <f t="shared" si="101"/>
        <v/>
      </c>
      <c r="Y904" s="60">
        <f t="shared" si="102"/>
        <v>0</v>
      </c>
      <c r="Z904" s="49">
        <f t="shared" si="103"/>
        <v>0</v>
      </c>
      <c r="AA904" s="60">
        <f t="shared" si="104"/>
        <v>0</v>
      </c>
    </row>
    <row r="905" spans="1:27" ht="15.75" hidden="1" thickBot="1">
      <c r="A905" s="83" t="str">
        <f t="shared" si="98"/>
        <v/>
      </c>
      <c r="B905" s="83" t="str">
        <f t="shared" si="99"/>
        <v/>
      </c>
      <c r="S905" s="83" t="str">
        <f t="shared" si="100"/>
        <v/>
      </c>
      <c r="T905" s="83" t="str">
        <f t="shared" si="101"/>
        <v/>
      </c>
      <c r="Y905" s="60">
        <f t="shared" si="102"/>
        <v>0</v>
      </c>
      <c r="Z905" s="49">
        <f t="shared" si="103"/>
        <v>0</v>
      </c>
      <c r="AA905" s="60">
        <f t="shared" si="104"/>
        <v>0</v>
      </c>
    </row>
    <row r="906" spans="1:27" ht="15.75" hidden="1" thickBot="1">
      <c r="A906" s="83" t="str">
        <f t="shared" si="98"/>
        <v/>
      </c>
      <c r="B906" s="83" t="str">
        <f t="shared" si="99"/>
        <v/>
      </c>
      <c r="S906" s="83" t="str">
        <f t="shared" si="100"/>
        <v/>
      </c>
      <c r="T906" s="83" t="str">
        <f t="shared" si="101"/>
        <v/>
      </c>
      <c r="Y906" s="60">
        <f t="shared" si="102"/>
        <v>0</v>
      </c>
      <c r="Z906" s="49">
        <f t="shared" si="103"/>
        <v>0</v>
      </c>
      <c r="AA906" s="60">
        <f t="shared" si="104"/>
        <v>0</v>
      </c>
    </row>
    <row r="907" spans="1:27" ht="15.75" hidden="1" thickBot="1">
      <c r="A907" s="83" t="str">
        <f t="shared" si="98"/>
        <v/>
      </c>
      <c r="B907" s="83" t="str">
        <f t="shared" si="99"/>
        <v/>
      </c>
      <c r="S907" s="83" t="str">
        <f t="shared" si="100"/>
        <v/>
      </c>
      <c r="T907" s="83" t="str">
        <f t="shared" si="101"/>
        <v/>
      </c>
      <c r="Y907" s="60">
        <f t="shared" si="102"/>
        <v>0</v>
      </c>
      <c r="Z907" s="49">
        <f t="shared" si="103"/>
        <v>0</v>
      </c>
      <c r="AA907" s="60">
        <f t="shared" si="104"/>
        <v>0</v>
      </c>
    </row>
    <row r="908" spans="1:27" ht="15.75" hidden="1" thickBot="1">
      <c r="A908" s="83" t="str">
        <f t="shared" si="98"/>
        <v/>
      </c>
      <c r="B908" s="83" t="str">
        <f t="shared" si="99"/>
        <v/>
      </c>
      <c r="S908" s="83" t="str">
        <f t="shared" si="100"/>
        <v/>
      </c>
      <c r="T908" s="83" t="str">
        <f t="shared" si="101"/>
        <v/>
      </c>
      <c r="Y908" s="60">
        <f t="shared" si="102"/>
        <v>0</v>
      </c>
      <c r="Z908" s="49">
        <f t="shared" si="103"/>
        <v>0</v>
      </c>
      <c r="AA908" s="60">
        <f t="shared" si="104"/>
        <v>0</v>
      </c>
    </row>
    <row r="909" spans="1:27" ht="15.75" hidden="1" thickBot="1">
      <c r="A909" s="83" t="str">
        <f t="shared" si="98"/>
        <v/>
      </c>
      <c r="B909" s="83" t="str">
        <f t="shared" si="99"/>
        <v/>
      </c>
      <c r="S909" s="83" t="str">
        <f t="shared" si="100"/>
        <v/>
      </c>
      <c r="T909" s="83" t="str">
        <f t="shared" si="101"/>
        <v/>
      </c>
      <c r="Y909" s="60">
        <f t="shared" si="102"/>
        <v>0</v>
      </c>
      <c r="Z909" s="49">
        <f t="shared" si="103"/>
        <v>0</v>
      </c>
      <c r="AA909" s="60">
        <f t="shared" si="104"/>
        <v>0</v>
      </c>
    </row>
    <row r="910" spans="1:27" ht="15.75" hidden="1" thickBot="1">
      <c r="A910" s="83" t="str">
        <f t="shared" si="98"/>
        <v/>
      </c>
      <c r="B910" s="83" t="str">
        <f t="shared" si="99"/>
        <v/>
      </c>
      <c r="S910" s="83" t="str">
        <f t="shared" si="100"/>
        <v/>
      </c>
      <c r="T910" s="83" t="str">
        <f t="shared" si="101"/>
        <v/>
      </c>
      <c r="Y910" s="60">
        <f t="shared" si="102"/>
        <v>0</v>
      </c>
      <c r="Z910" s="49">
        <f t="shared" si="103"/>
        <v>0</v>
      </c>
      <c r="AA910" s="60">
        <f t="shared" si="104"/>
        <v>0</v>
      </c>
    </row>
    <row r="911" spans="1:27" ht="15.75" hidden="1" thickBot="1">
      <c r="A911" s="83" t="str">
        <f t="shared" si="98"/>
        <v/>
      </c>
      <c r="B911" s="83" t="str">
        <f t="shared" si="99"/>
        <v/>
      </c>
      <c r="S911" s="83" t="str">
        <f t="shared" si="100"/>
        <v/>
      </c>
      <c r="T911" s="83" t="str">
        <f t="shared" si="101"/>
        <v/>
      </c>
      <c r="Y911" s="60">
        <f t="shared" si="102"/>
        <v>0</v>
      </c>
      <c r="Z911" s="49">
        <f t="shared" si="103"/>
        <v>0</v>
      </c>
      <c r="AA911" s="60">
        <f t="shared" si="104"/>
        <v>0</v>
      </c>
    </row>
    <row r="912" spans="1:27" ht="15.75" hidden="1" thickBot="1">
      <c r="A912" s="83" t="str">
        <f t="shared" si="98"/>
        <v/>
      </c>
      <c r="B912" s="83" t="str">
        <f t="shared" si="99"/>
        <v/>
      </c>
      <c r="S912" s="83" t="str">
        <f t="shared" si="100"/>
        <v/>
      </c>
      <c r="T912" s="83" t="str">
        <f t="shared" si="101"/>
        <v/>
      </c>
      <c r="Y912" s="60">
        <f t="shared" si="102"/>
        <v>0</v>
      </c>
      <c r="Z912" s="49">
        <f t="shared" si="103"/>
        <v>0</v>
      </c>
      <c r="AA912" s="60">
        <f t="shared" si="104"/>
        <v>0</v>
      </c>
    </row>
    <row r="913" spans="1:27" ht="15.75" hidden="1" thickBot="1">
      <c r="A913" s="83" t="str">
        <f t="shared" si="98"/>
        <v/>
      </c>
      <c r="B913" s="83" t="str">
        <f t="shared" si="99"/>
        <v/>
      </c>
      <c r="S913" s="83" t="str">
        <f t="shared" si="100"/>
        <v/>
      </c>
      <c r="T913" s="83" t="str">
        <f t="shared" si="101"/>
        <v/>
      </c>
      <c r="Y913" s="60">
        <f t="shared" si="102"/>
        <v>0</v>
      </c>
      <c r="Z913" s="49">
        <f t="shared" si="103"/>
        <v>0</v>
      </c>
      <c r="AA913" s="60">
        <f t="shared" si="104"/>
        <v>0</v>
      </c>
    </row>
    <row r="914" spans="1:27" ht="15.75" hidden="1" thickBot="1">
      <c r="A914" s="83" t="str">
        <f t="shared" si="98"/>
        <v/>
      </c>
      <c r="B914" s="83" t="str">
        <f t="shared" si="99"/>
        <v/>
      </c>
      <c r="S914" s="83" t="str">
        <f t="shared" si="100"/>
        <v/>
      </c>
      <c r="T914" s="83" t="str">
        <f t="shared" si="101"/>
        <v/>
      </c>
      <c r="Y914" s="60">
        <f t="shared" si="102"/>
        <v>0</v>
      </c>
      <c r="Z914" s="49">
        <f t="shared" si="103"/>
        <v>0</v>
      </c>
      <c r="AA914" s="60">
        <f t="shared" si="104"/>
        <v>0</v>
      </c>
    </row>
    <row r="915" spans="1:27" ht="15.75" hidden="1" thickBot="1">
      <c r="A915" s="83" t="str">
        <f t="shared" si="98"/>
        <v/>
      </c>
      <c r="B915" s="83" t="str">
        <f t="shared" si="99"/>
        <v/>
      </c>
      <c r="S915" s="83" t="str">
        <f t="shared" si="100"/>
        <v/>
      </c>
      <c r="T915" s="83" t="str">
        <f t="shared" si="101"/>
        <v/>
      </c>
      <c r="Y915" s="60">
        <f t="shared" si="102"/>
        <v>0</v>
      </c>
      <c r="Z915" s="49">
        <f t="shared" si="103"/>
        <v>0</v>
      </c>
      <c r="AA915" s="60">
        <f t="shared" si="104"/>
        <v>0</v>
      </c>
    </row>
    <row r="916" spans="1:27" ht="15.75" hidden="1" thickBot="1">
      <c r="A916" s="83" t="str">
        <f t="shared" si="98"/>
        <v/>
      </c>
      <c r="B916" s="83" t="str">
        <f t="shared" si="99"/>
        <v/>
      </c>
      <c r="S916" s="83" t="str">
        <f t="shared" si="100"/>
        <v/>
      </c>
      <c r="T916" s="83" t="str">
        <f t="shared" si="101"/>
        <v/>
      </c>
      <c r="Y916" s="60">
        <f t="shared" si="102"/>
        <v>0</v>
      </c>
      <c r="Z916" s="49">
        <f t="shared" si="103"/>
        <v>0</v>
      </c>
      <c r="AA916" s="60">
        <f t="shared" si="104"/>
        <v>0</v>
      </c>
    </row>
    <row r="917" spans="1:27" ht="15.75" hidden="1" thickBot="1">
      <c r="A917" s="83" t="str">
        <f t="shared" si="98"/>
        <v/>
      </c>
      <c r="B917" s="83" t="str">
        <f t="shared" si="99"/>
        <v/>
      </c>
      <c r="S917" s="83" t="str">
        <f t="shared" si="100"/>
        <v/>
      </c>
      <c r="T917" s="83" t="str">
        <f t="shared" si="101"/>
        <v/>
      </c>
      <c r="Y917" s="60">
        <f t="shared" si="102"/>
        <v>0</v>
      </c>
      <c r="Z917" s="49">
        <f t="shared" si="103"/>
        <v>0</v>
      </c>
      <c r="AA917" s="60">
        <f t="shared" si="104"/>
        <v>0</v>
      </c>
    </row>
    <row r="918" spans="1:27" ht="15.75" hidden="1" thickBot="1">
      <c r="A918" s="83" t="str">
        <f t="shared" si="98"/>
        <v/>
      </c>
      <c r="B918" s="83" t="str">
        <f t="shared" si="99"/>
        <v/>
      </c>
      <c r="S918" s="83" t="str">
        <f t="shared" si="100"/>
        <v/>
      </c>
      <c r="T918" s="83" t="str">
        <f t="shared" si="101"/>
        <v/>
      </c>
      <c r="Y918" s="60">
        <f t="shared" si="102"/>
        <v>0</v>
      </c>
      <c r="Z918" s="49">
        <f t="shared" si="103"/>
        <v>0</v>
      </c>
      <c r="AA918" s="60">
        <f t="shared" si="104"/>
        <v>0</v>
      </c>
    </row>
    <row r="919" spans="1:27" ht="15.75" hidden="1" thickBot="1">
      <c r="A919" s="83" t="str">
        <f t="shared" si="98"/>
        <v/>
      </c>
      <c r="B919" s="83" t="str">
        <f t="shared" si="99"/>
        <v/>
      </c>
      <c r="S919" s="83" t="str">
        <f t="shared" si="100"/>
        <v/>
      </c>
      <c r="T919" s="83" t="str">
        <f t="shared" si="101"/>
        <v/>
      </c>
      <c r="Y919" s="60">
        <f t="shared" si="102"/>
        <v>0</v>
      </c>
      <c r="Z919" s="49">
        <f t="shared" si="103"/>
        <v>0</v>
      </c>
      <c r="AA919" s="60">
        <f t="shared" si="104"/>
        <v>0</v>
      </c>
    </row>
    <row r="920" spans="1:27" ht="15.75" hidden="1" thickBot="1">
      <c r="A920" s="83" t="str">
        <f t="shared" si="98"/>
        <v/>
      </c>
      <c r="B920" s="83" t="str">
        <f t="shared" si="99"/>
        <v/>
      </c>
      <c r="S920" s="83" t="str">
        <f t="shared" si="100"/>
        <v/>
      </c>
      <c r="T920" s="83" t="str">
        <f t="shared" si="101"/>
        <v/>
      </c>
      <c r="Y920" s="60">
        <f t="shared" si="102"/>
        <v>0</v>
      </c>
      <c r="Z920" s="49">
        <f t="shared" si="103"/>
        <v>0</v>
      </c>
      <c r="AA920" s="60">
        <f t="shared" si="104"/>
        <v>0</v>
      </c>
    </row>
    <row r="921" spans="1:27" ht="15.75" hidden="1" thickBot="1">
      <c r="A921" s="83" t="str">
        <f t="shared" si="98"/>
        <v/>
      </c>
      <c r="B921" s="83" t="str">
        <f t="shared" si="99"/>
        <v/>
      </c>
      <c r="S921" s="83" t="str">
        <f t="shared" si="100"/>
        <v/>
      </c>
      <c r="T921" s="83" t="str">
        <f t="shared" si="101"/>
        <v/>
      </c>
      <c r="Y921" s="60">
        <f t="shared" si="102"/>
        <v>0</v>
      </c>
      <c r="Z921" s="49">
        <f t="shared" si="103"/>
        <v>0</v>
      </c>
      <c r="AA921" s="60">
        <f t="shared" si="104"/>
        <v>0</v>
      </c>
    </row>
    <row r="922" spans="1:27" ht="15.75" hidden="1" thickBot="1">
      <c r="A922" s="83" t="str">
        <f t="shared" si="98"/>
        <v/>
      </c>
      <c r="B922" s="83" t="str">
        <f t="shared" si="99"/>
        <v/>
      </c>
      <c r="S922" s="83" t="str">
        <f t="shared" si="100"/>
        <v/>
      </c>
      <c r="T922" s="83" t="str">
        <f t="shared" si="101"/>
        <v/>
      </c>
      <c r="Y922" s="60">
        <f t="shared" si="102"/>
        <v>0</v>
      </c>
      <c r="Z922" s="49">
        <f t="shared" si="103"/>
        <v>0</v>
      </c>
      <c r="AA922" s="60">
        <f t="shared" si="104"/>
        <v>0</v>
      </c>
    </row>
    <row r="923" spans="1:27" ht="15.75" hidden="1" thickBot="1">
      <c r="A923" s="83" t="str">
        <f t="shared" si="98"/>
        <v/>
      </c>
      <c r="B923" s="83" t="str">
        <f t="shared" si="99"/>
        <v/>
      </c>
      <c r="S923" s="83" t="str">
        <f t="shared" si="100"/>
        <v/>
      </c>
      <c r="T923" s="83" t="str">
        <f t="shared" si="101"/>
        <v/>
      </c>
      <c r="Y923" s="60">
        <f t="shared" si="102"/>
        <v>0</v>
      </c>
      <c r="Z923" s="49">
        <f t="shared" si="103"/>
        <v>0</v>
      </c>
      <c r="AA923" s="60">
        <f t="shared" si="104"/>
        <v>0</v>
      </c>
    </row>
    <row r="924" spans="1:27" ht="15.75" hidden="1" thickBot="1">
      <c r="A924" s="83" t="str">
        <f t="shared" si="98"/>
        <v/>
      </c>
      <c r="B924" s="83" t="str">
        <f t="shared" si="99"/>
        <v/>
      </c>
      <c r="S924" s="83" t="str">
        <f t="shared" si="100"/>
        <v/>
      </c>
      <c r="T924" s="83" t="str">
        <f t="shared" si="101"/>
        <v/>
      </c>
      <c r="Y924" s="60">
        <f t="shared" si="102"/>
        <v>0</v>
      </c>
      <c r="Z924" s="49">
        <f t="shared" si="103"/>
        <v>0</v>
      </c>
      <c r="AA924" s="60">
        <f t="shared" si="104"/>
        <v>0</v>
      </c>
    </row>
    <row r="925" spans="1:27" ht="15.75" hidden="1" thickBot="1">
      <c r="A925" s="83" t="str">
        <f t="shared" si="98"/>
        <v/>
      </c>
      <c r="B925" s="83" t="str">
        <f t="shared" si="99"/>
        <v/>
      </c>
      <c r="S925" s="83" t="str">
        <f t="shared" si="100"/>
        <v/>
      </c>
      <c r="T925" s="83" t="str">
        <f t="shared" si="101"/>
        <v/>
      </c>
      <c r="Y925" s="60">
        <f t="shared" si="102"/>
        <v>0</v>
      </c>
      <c r="Z925" s="49">
        <f t="shared" si="103"/>
        <v>0</v>
      </c>
      <c r="AA925" s="60">
        <f t="shared" si="104"/>
        <v>0</v>
      </c>
    </row>
    <row r="926" spans="1:27" ht="15.75" hidden="1" thickBot="1">
      <c r="A926" s="83" t="str">
        <f t="shared" si="98"/>
        <v/>
      </c>
      <c r="B926" s="83" t="str">
        <f t="shared" si="99"/>
        <v/>
      </c>
      <c r="S926" s="83" t="str">
        <f t="shared" si="100"/>
        <v/>
      </c>
      <c r="T926" s="83" t="str">
        <f t="shared" si="101"/>
        <v/>
      </c>
      <c r="Y926" s="60">
        <f t="shared" si="102"/>
        <v>0</v>
      </c>
      <c r="Z926" s="49">
        <f t="shared" si="103"/>
        <v>0</v>
      </c>
      <c r="AA926" s="60">
        <f t="shared" si="104"/>
        <v>0</v>
      </c>
    </row>
    <row r="927" spans="1:27" ht="15.75" hidden="1" thickBot="1">
      <c r="A927" s="83" t="str">
        <f t="shared" si="98"/>
        <v/>
      </c>
      <c r="B927" s="83" t="str">
        <f t="shared" si="99"/>
        <v/>
      </c>
      <c r="S927" s="83" t="str">
        <f t="shared" si="100"/>
        <v/>
      </c>
      <c r="T927" s="83" t="str">
        <f t="shared" si="101"/>
        <v/>
      </c>
      <c r="Y927" s="60">
        <f t="shared" si="102"/>
        <v>0</v>
      </c>
      <c r="Z927" s="49">
        <f t="shared" si="103"/>
        <v>0</v>
      </c>
      <c r="AA927" s="60">
        <f t="shared" si="104"/>
        <v>0</v>
      </c>
    </row>
    <row r="928" spans="1:27" ht="15.75" hidden="1" thickBot="1">
      <c r="A928" s="83" t="str">
        <f t="shared" si="98"/>
        <v/>
      </c>
      <c r="B928" s="83" t="str">
        <f t="shared" si="99"/>
        <v/>
      </c>
      <c r="S928" s="83" t="str">
        <f t="shared" si="100"/>
        <v/>
      </c>
      <c r="T928" s="83" t="str">
        <f t="shared" si="101"/>
        <v/>
      </c>
      <c r="Y928" s="60">
        <f t="shared" si="102"/>
        <v>0</v>
      </c>
      <c r="Z928" s="49">
        <f t="shared" si="103"/>
        <v>0</v>
      </c>
      <c r="AA928" s="60">
        <f t="shared" si="104"/>
        <v>0</v>
      </c>
    </row>
    <row r="929" spans="1:27" ht="15.75" hidden="1" thickBot="1">
      <c r="A929" s="83" t="str">
        <f t="shared" si="98"/>
        <v/>
      </c>
      <c r="B929" s="83" t="str">
        <f t="shared" si="99"/>
        <v/>
      </c>
      <c r="S929" s="83" t="str">
        <f t="shared" si="100"/>
        <v/>
      </c>
      <c r="T929" s="83" t="str">
        <f t="shared" si="101"/>
        <v/>
      </c>
      <c r="Y929" s="60">
        <f t="shared" si="102"/>
        <v>0</v>
      </c>
      <c r="Z929" s="49">
        <f t="shared" si="103"/>
        <v>0</v>
      </c>
      <c r="AA929" s="60">
        <f t="shared" si="104"/>
        <v>0</v>
      </c>
    </row>
    <row r="930" spans="1:27" ht="15.75" hidden="1" thickBot="1">
      <c r="A930" s="83" t="str">
        <f t="shared" si="98"/>
        <v/>
      </c>
      <c r="B930" s="83" t="str">
        <f t="shared" si="99"/>
        <v/>
      </c>
      <c r="S930" s="83" t="str">
        <f t="shared" si="100"/>
        <v/>
      </c>
      <c r="T930" s="83" t="str">
        <f t="shared" si="101"/>
        <v/>
      </c>
      <c r="Y930" s="60">
        <f t="shared" si="102"/>
        <v>0</v>
      </c>
      <c r="Z930" s="49">
        <f t="shared" si="103"/>
        <v>0</v>
      </c>
      <c r="AA930" s="60">
        <f t="shared" si="104"/>
        <v>0</v>
      </c>
    </row>
    <row r="931" spans="1:27" ht="15.75" hidden="1" thickBot="1">
      <c r="A931" s="83" t="str">
        <f t="shared" si="98"/>
        <v/>
      </c>
      <c r="B931" s="83" t="str">
        <f t="shared" si="99"/>
        <v/>
      </c>
      <c r="S931" s="83" t="str">
        <f t="shared" si="100"/>
        <v/>
      </c>
      <c r="T931" s="83" t="str">
        <f t="shared" si="101"/>
        <v/>
      </c>
      <c r="Y931" s="60">
        <f t="shared" si="102"/>
        <v>0</v>
      </c>
      <c r="Z931" s="49">
        <f t="shared" si="103"/>
        <v>0</v>
      </c>
      <c r="AA931" s="60">
        <f t="shared" si="104"/>
        <v>0</v>
      </c>
    </row>
    <row r="932" spans="1:27" ht="15.75" hidden="1" thickBot="1">
      <c r="A932" s="83" t="str">
        <f t="shared" si="98"/>
        <v/>
      </c>
      <c r="B932" s="83" t="str">
        <f t="shared" si="99"/>
        <v/>
      </c>
      <c r="S932" s="83" t="str">
        <f t="shared" si="100"/>
        <v/>
      </c>
      <c r="T932" s="83" t="str">
        <f t="shared" si="101"/>
        <v/>
      </c>
      <c r="Y932" s="60">
        <f t="shared" si="102"/>
        <v>0</v>
      </c>
      <c r="Z932" s="49">
        <f t="shared" si="103"/>
        <v>0</v>
      </c>
      <c r="AA932" s="60">
        <f t="shared" si="104"/>
        <v>0</v>
      </c>
    </row>
    <row r="933" spans="1:27" ht="15.75" hidden="1" thickBot="1">
      <c r="A933" s="83" t="str">
        <f t="shared" si="98"/>
        <v/>
      </c>
      <c r="B933" s="83" t="str">
        <f t="shared" si="99"/>
        <v/>
      </c>
      <c r="S933" s="83" t="str">
        <f t="shared" si="100"/>
        <v/>
      </c>
      <c r="T933" s="83" t="str">
        <f t="shared" si="101"/>
        <v/>
      </c>
      <c r="Y933" s="60">
        <f t="shared" si="102"/>
        <v>0</v>
      </c>
      <c r="Z933" s="49">
        <f t="shared" si="103"/>
        <v>0</v>
      </c>
      <c r="AA933" s="60">
        <f t="shared" si="104"/>
        <v>0</v>
      </c>
    </row>
    <row r="934" spans="1:27" ht="15.75" hidden="1" thickBot="1">
      <c r="A934" s="83" t="str">
        <f t="shared" si="98"/>
        <v/>
      </c>
      <c r="B934" s="83" t="str">
        <f t="shared" si="99"/>
        <v/>
      </c>
      <c r="S934" s="83" t="str">
        <f t="shared" si="100"/>
        <v/>
      </c>
      <c r="T934" s="83" t="str">
        <f t="shared" si="101"/>
        <v/>
      </c>
      <c r="Y934" s="60">
        <f t="shared" si="102"/>
        <v>0</v>
      </c>
      <c r="Z934" s="49">
        <f t="shared" si="103"/>
        <v>0</v>
      </c>
      <c r="AA934" s="60">
        <f t="shared" si="104"/>
        <v>0</v>
      </c>
    </row>
    <row r="935" spans="1:27" ht="15.75" hidden="1" thickBot="1">
      <c r="A935" s="83" t="str">
        <f t="shared" si="98"/>
        <v/>
      </c>
      <c r="B935" s="83" t="str">
        <f t="shared" si="99"/>
        <v/>
      </c>
      <c r="S935" s="83" t="str">
        <f t="shared" si="100"/>
        <v/>
      </c>
      <c r="T935" s="83" t="str">
        <f t="shared" si="101"/>
        <v/>
      </c>
      <c r="Y935" s="60">
        <f t="shared" si="102"/>
        <v>0</v>
      </c>
      <c r="Z935" s="49">
        <f t="shared" si="103"/>
        <v>0</v>
      </c>
      <c r="AA935" s="60">
        <f t="shared" si="104"/>
        <v>0</v>
      </c>
    </row>
    <row r="936" spans="1:27" ht="15.75" hidden="1" thickBot="1">
      <c r="A936" s="83" t="str">
        <f t="shared" si="98"/>
        <v/>
      </c>
      <c r="B936" s="83" t="str">
        <f t="shared" si="99"/>
        <v/>
      </c>
      <c r="S936" s="83" t="str">
        <f t="shared" si="100"/>
        <v/>
      </c>
      <c r="T936" s="83" t="str">
        <f t="shared" si="101"/>
        <v/>
      </c>
      <c r="Y936" s="60">
        <f t="shared" si="102"/>
        <v>0</v>
      </c>
      <c r="Z936" s="49">
        <f t="shared" si="103"/>
        <v>0</v>
      </c>
      <c r="AA936" s="60">
        <f t="shared" si="104"/>
        <v>0</v>
      </c>
    </row>
    <row r="937" spans="1:27" ht="15.75" hidden="1" thickBot="1">
      <c r="A937" s="83" t="str">
        <f t="shared" si="98"/>
        <v/>
      </c>
      <c r="B937" s="83" t="str">
        <f t="shared" si="99"/>
        <v/>
      </c>
      <c r="S937" s="83" t="str">
        <f t="shared" si="100"/>
        <v/>
      </c>
      <c r="T937" s="83" t="str">
        <f t="shared" si="101"/>
        <v/>
      </c>
      <c r="Y937" s="60">
        <f t="shared" si="102"/>
        <v>0</v>
      </c>
      <c r="Z937" s="49">
        <f t="shared" si="103"/>
        <v>0</v>
      </c>
      <c r="AA937" s="60">
        <f t="shared" si="104"/>
        <v>0</v>
      </c>
    </row>
    <row r="938" spans="1:27" ht="15.75" hidden="1" thickBot="1">
      <c r="A938" s="83" t="str">
        <f t="shared" si="98"/>
        <v/>
      </c>
      <c r="B938" s="83" t="str">
        <f t="shared" si="99"/>
        <v/>
      </c>
      <c r="S938" s="83" t="str">
        <f t="shared" si="100"/>
        <v/>
      </c>
      <c r="T938" s="83" t="str">
        <f t="shared" si="101"/>
        <v/>
      </c>
      <c r="Y938" s="60">
        <f t="shared" si="102"/>
        <v>0</v>
      </c>
      <c r="Z938" s="49">
        <f t="shared" si="103"/>
        <v>0</v>
      </c>
      <c r="AA938" s="60">
        <f t="shared" si="104"/>
        <v>0</v>
      </c>
    </row>
    <row r="939" spans="1:27" ht="15.75" hidden="1" thickBot="1">
      <c r="A939" s="83" t="str">
        <f t="shared" si="98"/>
        <v/>
      </c>
      <c r="B939" s="83" t="str">
        <f t="shared" si="99"/>
        <v/>
      </c>
      <c r="S939" s="83" t="str">
        <f t="shared" si="100"/>
        <v/>
      </c>
      <c r="T939" s="83" t="str">
        <f t="shared" si="101"/>
        <v/>
      </c>
      <c r="Y939" s="60">
        <f t="shared" si="102"/>
        <v>0</v>
      </c>
      <c r="Z939" s="49">
        <f t="shared" si="103"/>
        <v>0</v>
      </c>
      <c r="AA939" s="60">
        <f t="shared" si="104"/>
        <v>0</v>
      </c>
    </row>
    <row r="940" spans="1:27" ht="15.75" hidden="1" thickBot="1">
      <c r="A940" s="83" t="str">
        <f t="shared" si="98"/>
        <v/>
      </c>
      <c r="B940" s="83" t="str">
        <f t="shared" si="99"/>
        <v/>
      </c>
      <c r="S940" s="83" t="str">
        <f t="shared" si="100"/>
        <v/>
      </c>
      <c r="T940" s="83" t="str">
        <f t="shared" si="101"/>
        <v/>
      </c>
      <c r="Y940" s="60">
        <f t="shared" si="102"/>
        <v>0</v>
      </c>
      <c r="Z940" s="49">
        <f t="shared" si="103"/>
        <v>0</v>
      </c>
      <c r="AA940" s="60">
        <f t="shared" si="104"/>
        <v>0</v>
      </c>
    </row>
    <row r="941" spans="1:27" ht="15.75" hidden="1" thickBot="1">
      <c r="A941" s="83" t="str">
        <f t="shared" si="98"/>
        <v/>
      </c>
      <c r="B941" s="83" t="str">
        <f t="shared" si="99"/>
        <v/>
      </c>
      <c r="S941" s="83" t="str">
        <f t="shared" si="100"/>
        <v/>
      </c>
      <c r="T941" s="83" t="str">
        <f t="shared" si="101"/>
        <v/>
      </c>
      <c r="Y941" s="60">
        <f t="shared" si="102"/>
        <v>0</v>
      </c>
      <c r="Z941" s="49">
        <f t="shared" si="103"/>
        <v>0</v>
      </c>
      <c r="AA941" s="60">
        <f t="shared" si="104"/>
        <v>0</v>
      </c>
    </row>
    <row r="942" spans="1:27" ht="15.75" hidden="1" thickBot="1">
      <c r="A942" s="83" t="str">
        <f t="shared" si="98"/>
        <v/>
      </c>
      <c r="B942" s="83" t="str">
        <f t="shared" si="99"/>
        <v/>
      </c>
      <c r="S942" s="83" t="str">
        <f t="shared" si="100"/>
        <v/>
      </c>
      <c r="T942" s="83" t="str">
        <f t="shared" si="101"/>
        <v/>
      </c>
      <c r="Y942" s="60">
        <f t="shared" si="102"/>
        <v>0</v>
      </c>
      <c r="Z942" s="49">
        <f t="shared" si="103"/>
        <v>0</v>
      </c>
      <c r="AA942" s="60">
        <f t="shared" si="104"/>
        <v>0</v>
      </c>
    </row>
    <row r="943" spans="1:27" ht="15.75" hidden="1" thickBot="1">
      <c r="A943" s="83" t="str">
        <f t="shared" si="98"/>
        <v/>
      </c>
      <c r="B943" s="83" t="str">
        <f t="shared" si="99"/>
        <v/>
      </c>
      <c r="S943" s="83" t="str">
        <f t="shared" si="100"/>
        <v/>
      </c>
      <c r="T943" s="83" t="str">
        <f t="shared" si="101"/>
        <v/>
      </c>
      <c r="Y943" s="60">
        <f t="shared" si="102"/>
        <v>0</v>
      </c>
      <c r="Z943" s="49">
        <f t="shared" si="103"/>
        <v>0</v>
      </c>
      <c r="AA943" s="60">
        <f t="shared" si="104"/>
        <v>0</v>
      </c>
    </row>
    <row r="944" spans="1:27" ht="15.75" hidden="1" thickBot="1">
      <c r="A944" s="83" t="str">
        <f t="shared" si="98"/>
        <v/>
      </c>
      <c r="B944" s="83" t="str">
        <f t="shared" si="99"/>
        <v/>
      </c>
      <c r="S944" s="83" t="str">
        <f t="shared" si="100"/>
        <v/>
      </c>
      <c r="T944" s="83" t="str">
        <f t="shared" si="101"/>
        <v/>
      </c>
      <c r="Y944" s="60">
        <f t="shared" si="102"/>
        <v>0</v>
      </c>
      <c r="Z944" s="49">
        <f t="shared" si="103"/>
        <v>0</v>
      </c>
      <c r="AA944" s="60">
        <f t="shared" si="104"/>
        <v>0</v>
      </c>
    </row>
    <row r="945" spans="1:27" ht="15.75" hidden="1" thickBot="1">
      <c r="A945" s="83" t="str">
        <f t="shared" si="98"/>
        <v/>
      </c>
      <c r="B945" s="83" t="str">
        <f t="shared" si="99"/>
        <v/>
      </c>
      <c r="S945" s="83" t="str">
        <f t="shared" si="100"/>
        <v/>
      </c>
      <c r="T945" s="83" t="str">
        <f t="shared" si="101"/>
        <v/>
      </c>
      <c r="Y945" s="60">
        <f t="shared" si="102"/>
        <v>0</v>
      </c>
      <c r="Z945" s="49">
        <f t="shared" si="103"/>
        <v>0</v>
      </c>
      <c r="AA945" s="60">
        <f t="shared" si="104"/>
        <v>0</v>
      </c>
    </row>
    <row r="946" spans="1:27" ht="15.75" hidden="1" thickBot="1">
      <c r="A946" s="83" t="str">
        <f t="shared" si="98"/>
        <v/>
      </c>
      <c r="B946" s="83" t="str">
        <f t="shared" si="99"/>
        <v/>
      </c>
      <c r="S946" s="83" t="str">
        <f t="shared" si="100"/>
        <v/>
      </c>
      <c r="T946" s="83" t="str">
        <f t="shared" si="101"/>
        <v/>
      </c>
      <c r="Y946" s="60">
        <f t="shared" si="102"/>
        <v>0</v>
      </c>
      <c r="Z946" s="49">
        <f t="shared" si="103"/>
        <v>0</v>
      </c>
      <c r="AA946" s="60">
        <f t="shared" si="104"/>
        <v>0</v>
      </c>
    </row>
    <row r="947" spans="1:27" ht="15.75" hidden="1" thickBot="1">
      <c r="A947" s="83" t="str">
        <f t="shared" si="98"/>
        <v/>
      </c>
      <c r="B947" s="83" t="str">
        <f t="shared" si="99"/>
        <v/>
      </c>
      <c r="S947" s="83" t="str">
        <f t="shared" si="100"/>
        <v/>
      </c>
      <c r="T947" s="83" t="str">
        <f t="shared" si="101"/>
        <v/>
      </c>
      <c r="Y947" s="60">
        <f t="shared" si="102"/>
        <v>0</v>
      </c>
      <c r="Z947" s="49">
        <f t="shared" si="103"/>
        <v>0</v>
      </c>
      <c r="AA947" s="60">
        <f t="shared" si="104"/>
        <v>0</v>
      </c>
    </row>
    <row r="948" spans="1:27" ht="15.75" hidden="1" thickBot="1">
      <c r="A948" s="83" t="str">
        <f t="shared" si="98"/>
        <v/>
      </c>
      <c r="B948" s="83" t="str">
        <f t="shared" si="99"/>
        <v/>
      </c>
      <c r="S948" s="83" t="str">
        <f t="shared" si="100"/>
        <v/>
      </c>
      <c r="T948" s="83" t="str">
        <f t="shared" si="101"/>
        <v/>
      </c>
      <c r="Y948" s="60">
        <f t="shared" si="102"/>
        <v>0</v>
      </c>
      <c r="Z948" s="49">
        <f t="shared" si="103"/>
        <v>0</v>
      </c>
      <c r="AA948" s="60">
        <f t="shared" si="104"/>
        <v>0</v>
      </c>
    </row>
    <row r="949" spans="1:27" ht="15.75" hidden="1" thickBot="1">
      <c r="A949" s="83" t="str">
        <f t="shared" si="98"/>
        <v/>
      </c>
      <c r="B949" s="83" t="str">
        <f t="shared" si="99"/>
        <v/>
      </c>
      <c r="S949" s="83" t="str">
        <f t="shared" si="100"/>
        <v/>
      </c>
      <c r="T949" s="83" t="str">
        <f t="shared" si="101"/>
        <v/>
      </c>
      <c r="Y949" s="60">
        <f t="shared" si="102"/>
        <v>0</v>
      </c>
      <c r="Z949" s="49">
        <f t="shared" si="103"/>
        <v>0</v>
      </c>
      <c r="AA949" s="60">
        <f t="shared" si="104"/>
        <v>0</v>
      </c>
    </row>
    <row r="950" spans="1:27" ht="15.75" hidden="1" thickBot="1">
      <c r="A950" s="83" t="str">
        <f t="shared" si="98"/>
        <v/>
      </c>
      <c r="B950" s="83" t="str">
        <f t="shared" si="99"/>
        <v/>
      </c>
      <c r="S950" s="83" t="str">
        <f t="shared" si="100"/>
        <v/>
      </c>
      <c r="T950" s="83" t="str">
        <f t="shared" si="101"/>
        <v/>
      </c>
      <c r="Y950" s="60">
        <f t="shared" si="102"/>
        <v>0</v>
      </c>
      <c r="Z950" s="49">
        <f t="shared" si="103"/>
        <v>0</v>
      </c>
      <c r="AA950" s="60">
        <f t="shared" si="104"/>
        <v>0</v>
      </c>
    </row>
    <row r="951" spans="1:27" ht="15.75" hidden="1" thickBot="1">
      <c r="A951" s="83" t="str">
        <f t="shared" si="98"/>
        <v/>
      </c>
      <c r="B951" s="83" t="str">
        <f t="shared" si="99"/>
        <v/>
      </c>
      <c r="S951" s="83" t="str">
        <f t="shared" si="100"/>
        <v/>
      </c>
      <c r="T951" s="83" t="str">
        <f t="shared" si="101"/>
        <v/>
      </c>
      <c r="Y951" s="60">
        <f t="shared" si="102"/>
        <v>0</v>
      </c>
      <c r="Z951" s="49">
        <f t="shared" si="103"/>
        <v>0</v>
      </c>
      <c r="AA951" s="60">
        <f t="shared" si="104"/>
        <v>0</v>
      </c>
    </row>
    <row r="952" spans="1:27" ht="15.75" hidden="1" thickBot="1">
      <c r="A952" s="83" t="str">
        <f t="shared" si="98"/>
        <v/>
      </c>
      <c r="B952" s="83" t="str">
        <f t="shared" si="99"/>
        <v/>
      </c>
      <c r="S952" s="83" t="str">
        <f t="shared" si="100"/>
        <v/>
      </c>
      <c r="T952" s="83" t="str">
        <f t="shared" si="101"/>
        <v/>
      </c>
      <c r="Y952" s="60">
        <f t="shared" si="102"/>
        <v>0</v>
      </c>
      <c r="Z952" s="49">
        <f t="shared" si="103"/>
        <v>0</v>
      </c>
      <c r="AA952" s="60">
        <f t="shared" si="104"/>
        <v>0</v>
      </c>
    </row>
    <row r="953" spans="1:27" ht="15.75" hidden="1" thickBot="1">
      <c r="A953" s="83" t="str">
        <f t="shared" si="98"/>
        <v/>
      </c>
      <c r="B953" s="83" t="str">
        <f t="shared" si="99"/>
        <v/>
      </c>
      <c r="S953" s="83" t="str">
        <f t="shared" si="100"/>
        <v/>
      </c>
      <c r="T953" s="83" t="str">
        <f t="shared" si="101"/>
        <v/>
      </c>
      <c r="Y953" s="60">
        <f t="shared" si="102"/>
        <v>0</v>
      </c>
      <c r="Z953" s="49">
        <f t="shared" si="103"/>
        <v>0</v>
      </c>
      <c r="AA953" s="60">
        <f t="shared" si="104"/>
        <v>0</v>
      </c>
    </row>
    <row r="954" spans="1:27" ht="15.75" hidden="1" thickBot="1">
      <c r="A954" s="83" t="str">
        <f t="shared" si="98"/>
        <v/>
      </c>
      <c r="B954" s="83" t="str">
        <f t="shared" si="99"/>
        <v/>
      </c>
      <c r="S954" s="83" t="str">
        <f t="shared" si="100"/>
        <v/>
      </c>
      <c r="T954" s="83" t="str">
        <f t="shared" si="101"/>
        <v/>
      </c>
      <c r="Y954" s="60">
        <f t="shared" si="102"/>
        <v>0</v>
      </c>
      <c r="Z954" s="49">
        <f t="shared" si="103"/>
        <v>0</v>
      </c>
      <c r="AA954" s="60">
        <f t="shared" si="104"/>
        <v>0</v>
      </c>
    </row>
    <row r="955" spans="1:27" ht="15.75" hidden="1" thickBot="1">
      <c r="A955" s="83" t="str">
        <f t="shared" si="98"/>
        <v/>
      </c>
      <c r="B955" s="83" t="str">
        <f t="shared" si="99"/>
        <v/>
      </c>
      <c r="S955" s="83" t="str">
        <f t="shared" si="100"/>
        <v/>
      </c>
      <c r="T955" s="83" t="str">
        <f t="shared" si="101"/>
        <v/>
      </c>
      <c r="Y955" s="60">
        <f t="shared" si="102"/>
        <v>0</v>
      </c>
      <c r="Z955" s="49">
        <f t="shared" si="103"/>
        <v>0</v>
      </c>
      <c r="AA955" s="60">
        <f t="shared" si="104"/>
        <v>0</v>
      </c>
    </row>
    <row r="956" spans="1:27" ht="15.75" hidden="1" thickBot="1">
      <c r="A956" s="83" t="str">
        <f t="shared" si="98"/>
        <v/>
      </c>
      <c r="B956" s="83" t="str">
        <f t="shared" si="99"/>
        <v/>
      </c>
      <c r="S956" s="83" t="str">
        <f t="shared" si="100"/>
        <v/>
      </c>
      <c r="T956" s="83" t="str">
        <f t="shared" si="101"/>
        <v/>
      </c>
      <c r="Y956" s="60">
        <f t="shared" si="102"/>
        <v>0</v>
      </c>
      <c r="Z956" s="49">
        <f t="shared" si="103"/>
        <v>0</v>
      </c>
      <c r="AA956" s="60">
        <f t="shared" si="104"/>
        <v>0</v>
      </c>
    </row>
    <row r="957" spans="1:27" ht="15.75" hidden="1" thickBot="1">
      <c r="A957" s="83" t="str">
        <f t="shared" si="98"/>
        <v/>
      </c>
      <c r="B957" s="83" t="str">
        <f t="shared" si="99"/>
        <v/>
      </c>
      <c r="S957" s="83" t="str">
        <f t="shared" si="100"/>
        <v/>
      </c>
      <c r="T957" s="83" t="str">
        <f t="shared" si="101"/>
        <v/>
      </c>
      <c r="Y957" s="60">
        <f t="shared" si="102"/>
        <v>0</v>
      </c>
      <c r="Z957" s="49">
        <f t="shared" si="103"/>
        <v>0</v>
      </c>
      <c r="AA957" s="60">
        <f t="shared" si="104"/>
        <v>0</v>
      </c>
    </row>
    <row r="958" spans="1:27" ht="15.75" hidden="1" thickBot="1">
      <c r="A958" s="83" t="str">
        <f t="shared" si="98"/>
        <v/>
      </c>
      <c r="B958" s="83" t="str">
        <f t="shared" si="99"/>
        <v/>
      </c>
      <c r="S958" s="83" t="str">
        <f t="shared" si="100"/>
        <v/>
      </c>
      <c r="T958" s="83" t="str">
        <f t="shared" si="101"/>
        <v/>
      </c>
      <c r="Y958" s="60">
        <f t="shared" si="102"/>
        <v>0</v>
      </c>
      <c r="Z958" s="49">
        <f t="shared" si="103"/>
        <v>0</v>
      </c>
      <c r="AA958" s="60">
        <f t="shared" si="104"/>
        <v>0</v>
      </c>
    </row>
    <row r="959" spans="1:27" ht="15.75" hidden="1" thickBot="1">
      <c r="A959" s="83" t="str">
        <f t="shared" si="98"/>
        <v/>
      </c>
      <c r="B959" s="83" t="str">
        <f t="shared" si="99"/>
        <v/>
      </c>
      <c r="S959" s="83" t="str">
        <f t="shared" si="100"/>
        <v/>
      </c>
      <c r="T959" s="83" t="str">
        <f t="shared" si="101"/>
        <v/>
      </c>
      <c r="Y959" s="60">
        <f t="shared" si="102"/>
        <v>0</v>
      </c>
      <c r="Z959" s="49">
        <f t="shared" si="103"/>
        <v>0</v>
      </c>
      <c r="AA959" s="60">
        <f t="shared" si="104"/>
        <v>0</v>
      </c>
    </row>
    <row r="960" spans="1:27" ht="15.75" hidden="1" thickBot="1">
      <c r="A960" s="83" t="str">
        <f t="shared" si="98"/>
        <v/>
      </c>
      <c r="B960" s="83" t="str">
        <f t="shared" si="99"/>
        <v/>
      </c>
      <c r="S960" s="83" t="str">
        <f t="shared" si="100"/>
        <v/>
      </c>
      <c r="T960" s="83" t="str">
        <f t="shared" si="101"/>
        <v/>
      </c>
      <c r="Y960" s="60">
        <f t="shared" si="102"/>
        <v>0</v>
      </c>
      <c r="Z960" s="49">
        <f t="shared" si="103"/>
        <v>0</v>
      </c>
      <c r="AA960" s="60">
        <f t="shared" si="104"/>
        <v>0</v>
      </c>
    </row>
    <row r="961" spans="1:27" ht="15.75" hidden="1" thickBot="1">
      <c r="A961" s="83" t="str">
        <f t="shared" si="98"/>
        <v/>
      </c>
      <c r="B961" s="83" t="str">
        <f t="shared" si="99"/>
        <v/>
      </c>
      <c r="S961" s="83" t="str">
        <f t="shared" si="100"/>
        <v/>
      </c>
      <c r="T961" s="83" t="str">
        <f t="shared" si="101"/>
        <v/>
      </c>
      <c r="Y961" s="60">
        <f t="shared" si="102"/>
        <v>0</v>
      </c>
      <c r="Z961" s="49">
        <f t="shared" si="103"/>
        <v>0</v>
      </c>
      <c r="AA961" s="60">
        <f t="shared" si="104"/>
        <v>0</v>
      </c>
    </row>
    <row r="962" spans="1:27" ht="15.75" hidden="1" thickBot="1">
      <c r="A962" s="83" t="str">
        <f t="shared" si="98"/>
        <v/>
      </c>
      <c r="B962" s="83" t="str">
        <f t="shared" si="99"/>
        <v/>
      </c>
      <c r="S962" s="83" t="str">
        <f t="shared" si="100"/>
        <v/>
      </c>
      <c r="T962" s="83" t="str">
        <f t="shared" si="101"/>
        <v/>
      </c>
      <c r="Y962" s="60">
        <f t="shared" si="102"/>
        <v>0</v>
      </c>
      <c r="Z962" s="49">
        <f t="shared" si="103"/>
        <v>0</v>
      </c>
      <c r="AA962" s="60">
        <f t="shared" si="104"/>
        <v>0</v>
      </c>
    </row>
    <row r="963" spans="1:27" ht="15.75" hidden="1" thickBot="1">
      <c r="A963" s="83" t="str">
        <f t="shared" ref="A963:A1026" si="105">IF(G963&amp;Q963&lt;&gt;"",S963&amp;Q963,"")</f>
        <v/>
      </c>
      <c r="B963" s="83" t="str">
        <f t="shared" ref="B963:B1026" si="106">IF(C963&lt;&gt;"",LEFT(C963,9),"")</f>
        <v/>
      </c>
      <c r="S963" s="83" t="str">
        <f t="shared" ref="S963:S1026" si="107">IF(G963&lt;&gt;"",IF(StyleSpaceSplit,IFERROR(IF(FIND(" ",G963)&gt;=1,MID(G963,1,FIND(" ",G963)-1),G963),G963),G963),"")</f>
        <v/>
      </c>
      <c r="T963" s="83" t="str">
        <f t="shared" ref="T963:T1026" si="108">IF(A963&lt;&gt;"",IFERROR(IF(FIND(" ",G963)&gt;=1,MID(G963,FIND(" ",G963)+1,LEN(G963)),""),G963),"")</f>
        <v/>
      </c>
      <c r="Y963" s="60">
        <f t="shared" ref="Y963:Y1026" si="109">IFERROR(VALUE(MID($C963,1,2)),0)</f>
        <v>0</v>
      </c>
      <c r="Z963" s="49">
        <f t="shared" ref="Z963:Z1026" si="110">IFERROR(VALUE(MID($C963,4,3)),0)</f>
        <v>0</v>
      </c>
      <c r="AA963" s="60">
        <f t="shared" ref="AA963:AA1026" si="111">VALUE(RIGHT("00"&amp;Y963,2)&amp;RIGHT("000"&amp;Z963,3))</f>
        <v>0</v>
      </c>
    </row>
    <row r="964" spans="1:27" ht="15.75" hidden="1" thickBot="1">
      <c r="A964" s="83" t="str">
        <f t="shared" si="105"/>
        <v/>
      </c>
      <c r="B964" s="83" t="str">
        <f t="shared" si="106"/>
        <v/>
      </c>
      <c r="S964" s="83" t="str">
        <f t="shared" si="107"/>
        <v/>
      </c>
      <c r="T964" s="83" t="str">
        <f t="shared" si="108"/>
        <v/>
      </c>
      <c r="Y964" s="60">
        <f t="shared" si="109"/>
        <v>0</v>
      </c>
      <c r="Z964" s="49">
        <f t="shared" si="110"/>
        <v>0</v>
      </c>
      <c r="AA964" s="60">
        <f t="shared" si="111"/>
        <v>0</v>
      </c>
    </row>
    <row r="965" spans="1:27" ht="15.75" hidden="1" thickBot="1">
      <c r="A965" s="83" t="str">
        <f t="shared" si="105"/>
        <v/>
      </c>
      <c r="B965" s="83" t="str">
        <f t="shared" si="106"/>
        <v/>
      </c>
      <c r="S965" s="83" t="str">
        <f t="shared" si="107"/>
        <v/>
      </c>
      <c r="T965" s="83" t="str">
        <f t="shared" si="108"/>
        <v/>
      </c>
      <c r="Y965" s="60">
        <f t="shared" si="109"/>
        <v>0</v>
      </c>
      <c r="Z965" s="49">
        <f t="shared" si="110"/>
        <v>0</v>
      </c>
      <c r="AA965" s="60">
        <f t="shared" si="111"/>
        <v>0</v>
      </c>
    </row>
    <row r="966" spans="1:27" ht="15.75" hidden="1" thickBot="1">
      <c r="A966" s="83" t="str">
        <f t="shared" si="105"/>
        <v/>
      </c>
      <c r="B966" s="83" t="str">
        <f t="shared" si="106"/>
        <v/>
      </c>
      <c r="S966" s="83" t="str">
        <f t="shared" si="107"/>
        <v/>
      </c>
      <c r="T966" s="83" t="str">
        <f t="shared" si="108"/>
        <v/>
      </c>
      <c r="Y966" s="60">
        <f t="shared" si="109"/>
        <v>0</v>
      </c>
      <c r="Z966" s="49">
        <f t="shared" si="110"/>
        <v>0</v>
      </c>
      <c r="AA966" s="60">
        <f t="shared" si="111"/>
        <v>0</v>
      </c>
    </row>
    <row r="967" spans="1:27" ht="15.75" hidden="1" thickBot="1">
      <c r="A967" s="83" t="str">
        <f t="shared" si="105"/>
        <v/>
      </c>
      <c r="B967" s="83" t="str">
        <f t="shared" si="106"/>
        <v/>
      </c>
      <c r="S967" s="83" t="str">
        <f t="shared" si="107"/>
        <v/>
      </c>
      <c r="T967" s="83" t="str">
        <f t="shared" si="108"/>
        <v/>
      </c>
      <c r="Y967" s="60">
        <f t="shared" si="109"/>
        <v>0</v>
      </c>
      <c r="Z967" s="49">
        <f t="shared" si="110"/>
        <v>0</v>
      </c>
      <c r="AA967" s="60">
        <f t="shared" si="111"/>
        <v>0</v>
      </c>
    </row>
    <row r="968" spans="1:27" ht="15.75" hidden="1" thickBot="1">
      <c r="A968" s="83" t="str">
        <f t="shared" si="105"/>
        <v/>
      </c>
      <c r="B968" s="83" t="str">
        <f t="shared" si="106"/>
        <v/>
      </c>
      <c r="S968" s="83" t="str">
        <f t="shared" si="107"/>
        <v/>
      </c>
      <c r="T968" s="83" t="str">
        <f t="shared" si="108"/>
        <v/>
      </c>
      <c r="Y968" s="60">
        <f t="shared" si="109"/>
        <v>0</v>
      </c>
      <c r="Z968" s="49">
        <f t="shared" si="110"/>
        <v>0</v>
      </c>
      <c r="AA968" s="60">
        <f t="shared" si="111"/>
        <v>0</v>
      </c>
    </row>
    <row r="969" spans="1:27" ht="15.75" hidden="1" thickBot="1">
      <c r="A969" s="83" t="str">
        <f t="shared" si="105"/>
        <v/>
      </c>
      <c r="B969" s="83" t="str">
        <f t="shared" si="106"/>
        <v/>
      </c>
      <c r="S969" s="83" t="str">
        <f t="shared" si="107"/>
        <v/>
      </c>
      <c r="T969" s="83" t="str">
        <f t="shared" si="108"/>
        <v/>
      </c>
      <c r="Y969" s="60">
        <f t="shared" si="109"/>
        <v>0</v>
      </c>
      <c r="Z969" s="49">
        <f t="shared" si="110"/>
        <v>0</v>
      </c>
      <c r="AA969" s="60">
        <f t="shared" si="111"/>
        <v>0</v>
      </c>
    </row>
    <row r="970" spans="1:27" ht="15.75" hidden="1" thickBot="1">
      <c r="A970" s="83" t="str">
        <f t="shared" si="105"/>
        <v/>
      </c>
      <c r="B970" s="83" t="str">
        <f t="shared" si="106"/>
        <v/>
      </c>
      <c r="S970" s="83" t="str">
        <f t="shared" si="107"/>
        <v/>
      </c>
      <c r="T970" s="83" t="str">
        <f t="shared" si="108"/>
        <v/>
      </c>
      <c r="Y970" s="60">
        <f t="shared" si="109"/>
        <v>0</v>
      </c>
      <c r="Z970" s="49">
        <f t="shared" si="110"/>
        <v>0</v>
      </c>
      <c r="AA970" s="60">
        <f t="shared" si="111"/>
        <v>0</v>
      </c>
    </row>
    <row r="971" spans="1:27" ht="15.75" hidden="1" thickBot="1">
      <c r="A971" s="83" t="str">
        <f t="shared" si="105"/>
        <v/>
      </c>
      <c r="B971" s="83" t="str">
        <f t="shared" si="106"/>
        <v/>
      </c>
      <c r="S971" s="83" t="str">
        <f t="shared" si="107"/>
        <v/>
      </c>
      <c r="T971" s="83" t="str">
        <f t="shared" si="108"/>
        <v/>
      </c>
      <c r="Y971" s="60">
        <f t="shared" si="109"/>
        <v>0</v>
      </c>
      <c r="Z971" s="49">
        <f t="shared" si="110"/>
        <v>0</v>
      </c>
      <c r="AA971" s="60">
        <f t="shared" si="111"/>
        <v>0</v>
      </c>
    </row>
    <row r="972" spans="1:27" ht="15.75" hidden="1" thickBot="1">
      <c r="A972" s="83" t="str">
        <f t="shared" si="105"/>
        <v/>
      </c>
      <c r="B972" s="83" t="str">
        <f t="shared" si="106"/>
        <v/>
      </c>
      <c r="S972" s="83" t="str">
        <f t="shared" si="107"/>
        <v/>
      </c>
      <c r="T972" s="83" t="str">
        <f t="shared" si="108"/>
        <v/>
      </c>
      <c r="Y972" s="60">
        <f t="shared" si="109"/>
        <v>0</v>
      </c>
      <c r="Z972" s="49">
        <f t="shared" si="110"/>
        <v>0</v>
      </c>
      <c r="AA972" s="60">
        <f t="shared" si="111"/>
        <v>0</v>
      </c>
    </row>
    <row r="973" spans="1:27" ht="15.75" hidden="1" thickBot="1">
      <c r="A973" s="83" t="str">
        <f t="shared" si="105"/>
        <v/>
      </c>
      <c r="B973" s="83" t="str">
        <f t="shared" si="106"/>
        <v/>
      </c>
      <c r="S973" s="83" t="str">
        <f t="shared" si="107"/>
        <v/>
      </c>
      <c r="T973" s="83" t="str">
        <f t="shared" si="108"/>
        <v/>
      </c>
      <c r="Y973" s="60">
        <f t="shared" si="109"/>
        <v>0</v>
      </c>
      <c r="Z973" s="49">
        <f t="shared" si="110"/>
        <v>0</v>
      </c>
      <c r="AA973" s="60">
        <f t="shared" si="111"/>
        <v>0</v>
      </c>
    </row>
    <row r="974" spans="1:27" ht="15.75" hidden="1" thickBot="1">
      <c r="A974" s="83" t="str">
        <f t="shared" si="105"/>
        <v/>
      </c>
      <c r="B974" s="83" t="str">
        <f t="shared" si="106"/>
        <v/>
      </c>
      <c r="S974" s="83" t="str">
        <f t="shared" si="107"/>
        <v/>
      </c>
      <c r="T974" s="83" t="str">
        <f t="shared" si="108"/>
        <v/>
      </c>
      <c r="Y974" s="60">
        <f t="shared" si="109"/>
        <v>0</v>
      </c>
      <c r="Z974" s="49">
        <f t="shared" si="110"/>
        <v>0</v>
      </c>
      <c r="AA974" s="60">
        <f t="shared" si="111"/>
        <v>0</v>
      </c>
    </row>
    <row r="975" spans="1:27" ht="15.75" hidden="1" thickBot="1">
      <c r="A975" s="83" t="str">
        <f t="shared" si="105"/>
        <v/>
      </c>
      <c r="B975" s="83" t="str">
        <f t="shared" si="106"/>
        <v/>
      </c>
      <c r="S975" s="83" t="str">
        <f t="shared" si="107"/>
        <v/>
      </c>
      <c r="T975" s="83" t="str">
        <f t="shared" si="108"/>
        <v/>
      </c>
      <c r="Y975" s="60">
        <f t="shared" si="109"/>
        <v>0</v>
      </c>
      <c r="Z975" s="49">
        <f t="shared" si="110"/>
        <v>0</v>
      </c>
      <c r="AA975" s="60">
        <f t="shared" si="111"/>
        <v>0</v>
      </c>
    </row>
    <row r="976" spans="1:27" ht="15.75" hidden="1" thickBot="1">
      <c r="A976" s="83" t="str">
        <f t="shared" si="105"/>
        <v/>
      </c>
      <c r="B976" s="83" t="str">
        <f t="shared" si="106"/>
        <v/>
      </c>
      <c r="S976" s="83" t="str">
        <f t="shared" si="107"/>
        <v/>
      </c>
      <c r="T976" s="83" t="str">
        <f t="shared" si="108"/>
        <v/>
      </c>
      <c r="Y976" s="60">
        <f t="shared" si="109"/>
        <v>0</v>
      </c>
      <c r="Z976" s="49">
        <f t="shared" si="110"/>
        <v>0</v>
      </c>
      <c r="AA976" s="60">
        <f t="shared" si="111"/>
        <v>0</v>
      </c>
    </row>
    <row r="977" spans="1:27" ht="15.75" hidden="1" thickBot="1">
      <c r="A977" s="83" t="str">
        <f t="shared" si="105"/>
        <v/>
      </c>
      <c r="B977" s="83" t="str">
        <f t="shared" si="106"/>
        <v/>
      </c>
      <c r="S977" s="83" t="str">
        <f t="shared" si="107"/>
        <v/>
      </c>
      <c r="T977" s="83" t="str">
        <f t="shared" si="108"/>
        <v/>
      </c>
      <c r="Y977" s="60">
        <f t="shared" si="109"/>
        <v>0</v>
      </c>
      <c r="Z977" s="49">
        <f t="shared" si="110"/>
        <v>0</v>
      </c>
      <c r="AA977" s="60">
        <f t="shared" si="111"/>
        <v>0</v>
      </c>
    </row>
    <row r="978" spans="1:27" ht="15.75" hidden="1" thickBot="1">
      <c r="A978" s="83" t="str">
        <f t="shared" si="105"/>
        <v/>
      </c>
      <c r="B978" s="83" t="str">
        <f t="shared" si="106"/>
        <v/>
      </c>
      <c r="S978" s="83" t="str">
        <f t="shared" si="107"/>
        <v/>
      </c>
      <c r="T978" s="83" t="str">
        <f t="shared" si="108"/>
        <v/>
      </c>
      <c r="Y978" s="60">
        <f t="shared" si="109"/>
        <v>0</v>
      </c>
      <c r="Z978" s="49">
        <f t="shared" si="110"/>
        <v>0</v>
      </c>
      <c r="AA978" s="60">
        <f t="shared" si="111"/>
        <v>0</v>
      </c>
    </row>
    <row r="979" spans="1:27" ht="15.75" hidden="1" thickBot="1">
      <c r="A979" s="83" t="str">
        <f t="shared" si="105"/>
        <v/>
      </c>
      <c r="B979" s="83" t="str">
        <f t="shared" si="106"/>
        <v/>
      </c>
      <c r="S979" s="83" t="str">
        <f t="shared" si="107"/>
        <v/>
      </c>
      <c r="T979" s="83" t="str">
        <f t="shared" si="108"/>
        <v/>
      </c>
      <c r="Y979" s="60">
        <f t="shared" si="109"/>
        <v>0</v>
      </c>
      <c r="Z979" s="49">
        <f t="shared" si="110"/>
        <v>0</v>
      </c>
      <c r="AA979" s="60">
        <f t="shared" si="111"/>
        <v>0</v>
      </c>
    </row>
    <row r="980" spans="1:27" ht="15.75" hidden="1" thickBot="1">
      <c r="A980" s="83" t="str">
        <f t="shared" si="105"/>
        <v/>
      </c>
      <c r="B980" s="83" t="str">
        <f t="shared" si="106"/>
        <v/>
      </c>
      <c r="S980" s="83" t="str">
        <f t="shared" si="107"/>
        <v/>
      </c>
      <c r="T980" s="83" t="str">
        <f t="shared" si="108"/>
        <v/>
      </c>
      <c r="Y980" s="60">
        <f t="shared" si="109"/>
        <v>0</v>
      </c>
      <c r="Z980" s="49">
        <f t="shared" si="110"/>
        <v>0</v>
      </c>
      <c r="AA980" s="60">
        <f t="shared" si="111"/>
        <v>0</v>
      </c>
    </row>
    <row r="981" spans="1:27" ht="15.75" hidden="1" thickBot="1">
      <c r="A981" s="83" t="str">
        <f t="shared" si="105"/>
        <v/>
      </c>
      <c r="B981" s="83" t="str">
        <f t="shared" si="106"/>
        <v/>
      </c>
      <c r="S981" s="83" t="str">
        <f t="shared" si="107"/>
        <v/>
      </c>
      <c r="T981" s="83" t="str">
        <f t="shared" si="108"/>
        <v/>
      </c>
      <c r="Y981" s="60">
        <f t="shared" si="109"/>
        <v>0</v>
      </c>
      <c r="Z981" s="49">
        <f t="shared" si="110"/>
        <v>0</v>
      </c>
      <c r="AA981" s="60">
        <f t="shared" si="111"/>
        <v>0</v>
      </c>
    </row>
    <row r="982" spans="1:27" ht="15.75" hidden="1" thickBot="1">
      <c r="A982" s="83" t="str">
        <f t="shared" si="105"/>
        <v/>
      </c>
      <c r="B982" s="83" t="str">
        <f t="shared" si="106"/>
        <v/>
      </c>
      <c r="S982" s="83" t="str">
        <f t="shared" si="107"/>
        <v/>
      </c>
      <c r="T982" s="83" t="str">
        <f t="shared" si="108"/>
        <v/>
      </c>
      <c r="Y982" s="60">
        <f t="shared" si="109"/>
        <v>0</v>
      </c>
      <c r="Z982" s="49">
        <f t="shared" si="110"/>
        <v>0</v>
      </c>
      <c r="AA982" s="60">
        <f t="shared" si="111"/>
        <v>0</v>
      </c>
    </row>
    <row r="983" spans="1:27" ht="15.75" hidden="1" thickBot="1">
      <c r="A983" s="83" t="str">
        <f t="shared" si="105"/>
        <v/>
      </c>
      <c r="B983" s="83" t="str">
        <f t="shared" si="106"/>
        <v/>
      </c>
      <c r="S983" s="83" t="str">
        <f t="shared" si="107"/>
        <v/>
      </c>
      <c r="T983" s="83" t="str">
        <f t="shared" si="108"/>
        <v/>
      </c>
      <c r="Y983" s="60">
        <f t="shared" si="109"/>
        <v>0</v>
      </c>
      <c r="Z983" s="49">
        <f t="shared" si="110"/>
        <v>0</v>
      </c>
      <c r="AA983" s="60">
        <f t="shared" si="111"/>
        <v>0</v>
      </c>
    </row>
    <row r="984" spans="1:27" ht="15.75" hidden="1" thickBot="1">
      <c r="A984" s="83" t="str">
        <f t="shared" si="105"/>
        <v/>
      </c>
      <c r="B984" s="83" t="str">
        <f t="shared" si="106"/>
        <v/>
      </c>
      <c r="S984" s="83" t="str">
        <f t="shared" si="107"/>
        <v/>
      </c>
      <c r="T984" s="83" t="str">
        <f t="shared" si="108"/>
        <v/>
      </c>
      <c r="Y984" s="60">
        <f t="shared" si="109"/>
        <v>0</v>
      </c>
      <c r="Z984" s="49">
        <f t="shared" si="110"/>
        <v>0</v>
      </c>
      <c r="AA984" s="60">
        <f t="shared" si="111"/>
        <v>0</v>
      </c>
    </row>
    <row r="985" spans="1:27" ht="15.75" hidden="1" thickBot="1">
      <c r="A985" s="83" t="str">
        <f t="shared" si="105"/>
        <v/>
      </c>
      <c r="B985" s="83" t="str">
        <f t="shared" si="106"/>
        <v/>
      </c>
      <c r="S985" s="83" t="str">
        <f t="shared" si="107"/>
        <v/>
      </c>
      <c r="T985" s="83" t="str">
        <f t="shared" si="108"/>
        <v/>
      </c>
      <c r="Y985" s="60">
        <f t="shared" si="109"/>
        <v>0</v>
      </c>
      <c r="Z985" s="49">
        <f t="shared" si="110"/>
        <v>0</v>
      </c>
      <c r="AA985" s="60">
        <f t="shared" si="111"/>
        <v>0</v>
      </c>
    </row>
    <row r="986" spans="1:27" ht="15.75" hidden="1" thickBot="1">
      <c r="A986" s="83" t="str">
        <f t="shared" si="105"/>
        <v/>
      </c>
      <c r="B986" s="83" t="str">
        <f t="shared" si="106"/>
        <v/>
      </c>
      <c r="S986" s="83" t="str">
        <f t="shared" si="107"/>
        <v/>
      </c>
      <c r="T986" s="83" t="str">
        <f t="shared" si="108"/>
        <v/>
      </c>
      <c r="Y986" s="60">
        <f t="shared" si="109"/>
        <v>0</v>
      </c>
      <c r="Z986" s="49">
        <f t="shared" si="110"/>
        <v>0</v>
      </c>
      <c r="AA986" s="60">
        <f t="shared" si="111"/>
        <v>0</v>
      </c>
    </row>
    <row r="987" spans="1:27" ht="15.75" hidden="1" thickBot="1">
      <c r="A987" s="83" t="str">
        <f t="shared" si="105"/>
        <v/>
      </c>
      <c r="B987" s="83" t="str">
        <f t="shared" si="106"/>
        <v/>
      </c>
      <c r="S987" s="83" t="str">
        <f t="shared" si="107"/>
        <v/>
      </c>
      <c r="T987" s="83" t="str">
        <f t="shared" si="108"/>
        <v/>
      </c>
      <c r="Y987" s="60">
        <f t="shared" si="109"/>
        <v>0</v>
      </c>
      <c r="Z987" s="49">
        <f t="shared" si="110"/>
        <v>0</v>
      </c>
      <c r="AA987" s="60">
        <f t="shared" si="111"/>
        <v>0</v>
      </c>
    </row>
    <row r="988" spans="1:27" ht="15.75" hidden="1" thickBot="1">
      <c r="A988" s="83" t="str">
        <f t="shared" si="105"/>
        <v/>
      </c>
      <c r="B988" s="83" t="str">
        <f t="shared" si="106"/>
        <v/>
      </c>
      <c r="S988" s="83" t="str">
        <f t="shared" si="107"/>
        <v/>
      </c>
      <c r="T988" s="83" t="str">
        <f t="shared" si="108"/>
        <v/>
      </c>
      <c r="Y988" s="60">
        <f t="shared" si="109"/>
        <v>0</v>
      </c>
      <c r="Z988" s="49">
        <f t="shared" si="110"/>
        <v>0</v>
      </c>
      <c r="AA988" s="60">
        <f t="shared" si="111"/>
        <v>0</v>
      </c>
    </row>
    <row r="989" spans="1:27" ht="15.75" hidden="1" thickBot="1">
      <c r="A989" s="83" t="str">
        <f t="shared" si="105"/>
        <v/>
      </c>
      <c r="B989" s="83" t="str">
        <f t="shared" si="106"/>
        <v/>
      </c>
      <c r="S989" s="83" t="str">
        <f t="shared" si="107"/>
        <v/>
      </c>
      <c r="T989" s="83" t="str">
        <f t="shared" si="108"/>
        <v/>
      </c>
      <c r="Y989" s="60">
        <f t="shared" si="109"/>
        <v>0</v>
      </c>
      <c r="Z989" s="49">
        <f t="shared" si="110"/>
        <v>0</v>
      </c>
      <c r="AA989" s="60">
        <f t="shared" si="111"/>
        <v>0</v>
      </c>
    </row>
    <row r="990" spans="1:27" ht="15.75" hidden="1" thickBot="1">
      <c r="A990" s="83" t="str">
        <f t="shared" si="105"/>
        <v/>
      </c>
      <c r="B990" s="83" t="str">
        <f t="shared" si="106"/>
        <v/>
      </c>
      <c r="S990" s="83" t="str">
        <f t="shared" si="107"/>
        <v/>
      </c>
      <c r="T990" s="83" t="str">
        <f t="shared" si="108"/>
        <v/>
      </c>
      <c r="Y990" s="60">
        <f t="shared" si="109"/>
        <v>0</v>
      </c>
      <c r="Z990" s="49">
        <f t="shared" si="110"/>
        <v>0</v>
      </c>
      <c r="AA990" s="60">
        <f t="shared" si="111"/>
        <v>0</v>
      </c>
    </row>
    <row r="991" spans="1:27" ht="15.75" hidden="1" thickBot="1">
      <c r="A991" s="83" t="str">
        <f t="shared" si="105"/>
        <v/>
      </c>
      <c r="B991" s="83" t="str">
        <f t="shared" si="106"/>
        <v/>
      </c>
      <c r="S991" s="83" t="str">
        <f t="shared" si="107"/>
        <v/>
      </c>
      <c r="T991" s="83" t="str">
        <f t="shared" si="108"/>
        <v/>
      </c>
      <c r="Y991" s="60">
        <f t="shared" si="109"/>
        <v>0</v>
      </c>
      <c r="Z991" s="49">
        <f t="shared" si="110"/>
        <v>0</v>
      </c>
      <c r="AA991" s="60">
        <f t="shared" si="111"/>
        <v>0</v>
      </c>
    </row>
    <row r="992" spans="1:27" ht="15.75" hidden="1" thickBot="1">
      <c r="A992" s="83" t="str">
        <f t="shared" si="105"/>
        <v/>
      </c>
      <c r="B992" s="83" t="str">
        <f t="shared" si="106"/>
        <v/>
      </c>
      <c r="S992" s="83" t="str">
        <f t="shared" si="107"/>
        <v/>
      </c>
      <c r="T992" s="83" t="str">
        <f t="shared" si="108"/>
        <v/>
      </c>
      <c r="Y992" s="60">
        <f t="shared" si="109"/>
        <v>0</v>
      </c>
      <c r="Z992" s="49">
        <f t="shared" si="110"/>
        <v>0</v>
      </c>
      <c r="AA992" s="60">
        <f t="shared" si="111"/>
        <v>0</v>
      </c>
    </row>
    <row r="993" spans="1:27" ht="15.75" hidden="1" thickBot="1">
      <c r="A993" s="83" t="str">
        <f t="shared" si="105"/>
        <v/>
      </c>
      <c r="B993" s="83" t="str">
        <f t="shared" si="106"/>
        <v/>
      </c>
      <c r="S993" s="83" t="str">
        <f t="shared" si="107"/>
        <v/>
      </c>
      <c r="T993" s="83" t="str">
        <f t="shared" si="108"/>
        <v/>
      </c>
      <c r="Y993" s="60">
        <f t="shared" si="109"/>
        <v>0</v>
      </c>
      <c r="Z993" s="49">
        <f t="shared" si="110"/>
        <v>0</v>
      </c>
      <c r="AA993" s="60">
        <f t="shared" si="111"/>
        <v>0</v>
      </c>
    </row>
    <row r="994" spans="1:27" ht="15.75" hidden="1" thickBot="1">
      <c r="A994" s="83" t="str">
        <f t="shared" si="105"/>
        <v/>
      </c>
      <c r="B994" s="83" t="str">
        <f t="shared" si="106"/>
        <v/>
      </c>
      <c r="S994" s="83" t="str">
        <f t="shared" si="107"/>
        <v/>
      </c>
      <c r="T994" s="83" t="str">
        <f t="shared" si="108"/>
        <v/>
      </c>
      <c r="Y994" s="60">
        <f t="shared" si="109"/>
        <v>0</v>
      </c>
      <c r="Z994" s="49">
        <f t="shared" si="110"/>
        <v>0</v>
      </c>
      <c r="AA994" s="60">
        <f t="shared" si="111"/>
        <v>0</v>
      </c>
    </row>
    <row r="995" spans="1:27" ht="15.75" hidden="1" thickBot="1">
      <c r="A995" s="83" t="str">
        <f t="shared" si="105"/>
        <v/>
      </c>
      <c r="B995" s="83" t="str">
        <f t="shared" si="106"/>
        <v/>
      </c>
      <c r="S995" s="83" t="str">
        <f t="shared" si="107"/>
        <v/>
      </c>
      <c r="T995" s="83" t="str">
        <f t="shared" si="108"/>
        <v/>
      </c>
      <c r="Y995" s="60">
        <f t="shared" si="109"/>
        <v>0</v>
      </c>
      <c r="Z995" s="49">
        <f t="shared" si="110"/>
        <v>0</v>
      </c>
      <c r="AA995" s="60">
        <f t="shared" si="111"/>
        <v>0</v>
      </c>
    </row>
    <row r="996" spans="1:27" ht="15.75" hidden="1" thickBot="1">
      <c r="A996" s="83" t="str">
        <f t="shared" si="105"/>
        <v/>
      </c>
      <c r="B996" s="83" t="str">
        <f t="shared" si="106"/>
        <v/>
      </c>
      <c r="S996" s="83" t="str">
        <f t="shared" si="107"/>
        <v/>
      </c>
      <c r="T996" s="83" t="str">
        <f t="shared" si="108"/>
        <v/>
      </c>
      <c r="Y996" s="60">
        <f t="shared" si="109"/>
        <v>0</v>
      </c>
      <c r="Z996" s="49">
        <f t="shared" si="110"/>
        <v>0</v>
      </c>
      <c r="AA996" s="60">
        <f t="shared" si="111"/>
        <v>0</v>
      </c>
    </row>
    <row r="997" spans="1:27" ht="15.75" hidden="1" thickBot="1">
      <c r="A997" s="83" t="str">
        <f t="shared" si="105"/>
        <v/>
      </c>
      <c r="B997" s="83" t="str">
        <f t="shared" si="106"/>
        <v/>
      </c>
      <c r="S997" s="83" t="str">
        <f t="shared" si="107"/>
        <v/>
      </c>
      <c r="T997" s="83" t="str">
        <f t="shared" si="108"/>
        <v/>
      </c>
      <c r="Y997" s="60">
        <f t="shared" si="109"/>
        <v>0</v>
      </c>
      <c r="Z997" s="49">
        <f t="shared" si="110"/>
        <v>0</v>
      </c>
      <c r="AA997" s="60">
        <f t="shared" si="111"/>
        <v>0</v>
      </c>
    </row>
    <row r="998" spans="1:27" ht="15.75" hidden="1" thickBot="1">
      <c r="A998" s="83" t="str">
        <f t="shared" si="105"/>
        <v/>
      </c>
      <c r="B998" s="83" t="str">
        <f t="shared" si="106"/>
        <v/>
      </c>
      <c r="S998" s="83" t="str">
        <f t="shared" si="107"/>
        <v/>
      </c>
      <c r="T998" s="83" t="str">
        <f t="shared" si="108"/>
        <v/>
      </c>
      <c r="Y998" s="60">
        <f t="shared" si="109"/>
        <v>0</v>
      </c>
      <c r="Z998" s="49">
        <f t="shared" si="110"/>
        <v>0</v>
      </c>
      <c r="AA998" s="60">
        <f t="shared" si="111"/>
        <v>0</v>
      </c>
    </row>
    <row r="999" spans="1:27" ht="15.75" hidden="1" thickBot="1">
      <c r="A999" s="83" t="str">
        <f t="shared" si="105"/>
        <v/>
      </c>
      <c r="B999" s="83" t="str">
        <f t="shared" si="106"/>
        <v/>
      </c>
      <c r="S999" s="83" t="str">
        <f t="shared" si="107"/>
        <v/>
      </c>
      <c r="T999" s="83" t="str">
        <f t="shared" si="108"/>
        <v/>
      </c>
      <c r="Y999" s="60">
        <f t="shared" si="109"/>
        <v>0</v>
      </c>
      <c r="Z999" s="49">
        <f t="shared" si="110"/>
        <v>0</v>
      </c>
      <c r="AA999" s="60">
        <f t="shared" si="111"/>
        <v>0</v>
      </c>
    </row>
    <row r="1000" spans="1:27" ht="15.75" hidden="1" thickBot="1">
      <c r="A1000" s="83" t="str">
        <f t="shared" si="105"/>
        <v/>
      </c>
      <c r="B1000" s="83" t="str">
        <f t="shared" si="106"/>
        <v/>
      </c>
      <c r="S1000" s="83" t="str">
        <f t="shared" si="107"/>
        <v/>
      </c>
      <c r="T1000" s="83" t="str">
        <f t="shared" si="108"/>
        <v/>
      </c>
      <c r="Y1000" s="60">
        <f t="shared" si="109"/>
        <v>0</v>
      </c>
      <c r="Z1000" s="49">
        <f t="shared" si="110"/>
        <v>0</v>
      </c>
      <c r="AA1000" s="60">
        <f t="shared" si="111"/>
        <v>0</v>
      </c>
    </row>
    <row r="1001" spans="1:27" ht="15.75" hidden="1" thickBot="1">
      <c r="A1001" s="83" t="str">
        <f t="shared" si="105"/>
        <v/>
      </c>
      <c r="B1001" s="83" t="str">
        <f t="shared" si="106"/>
        <v/>
      </c>
      <c r="S1001" s="83" t="str">
        <f t="shared" si="107"/>
        <v/>
      </c>
      <c r="T1001" s="83" t="str">
        <f t="shared" si="108"/>
        <v/>
      </c>
      <c r="Y1001" s="60">
        <f t="shared" si="109"/>
        <v>0</v>
      </c>
      <c r="Z1001" s="49">
        <f t="shared" si="110"/>
        <v>0</v>
      </c>
      <c r="AA1001" s="60">
        <f t="shared" si="111"/>
        <v>0</v>
      </c>
    </row>
    <row r="1002" spans="1:27" ht="15.75" hidden="1" thickBot="1">
      <c r="A1002" s="83" t="str">
        <f t="shared" si="105"/>
        <v/>
      </c>
      <c r="B1002" s="83" t="str">
        <f t="shared" si="106"/>
        <v/>
      </c>
      <c r="S1002" s="83" t="str">
        <f t="shared" si="107"/>
        <v/>
      </c>
      <c r="T1002" s="83" t="str">
        <f t="shared" si="108"/>
        <v/>
      </c>
      <c r="Y1002" s="60">
        <f t="shared" si="109"/>
        <v>0</v>
      </c>
      <c r="Z1002" s="49">
        <f t="shared" si="110"/>
        <v>0</v>
      </c>
      <c r="AA1002" s="60">
        <f t="shared" si="111"/>
        <v>0</v>
      </c>
    </row>
    <row r="1003" spans="1:27" ht="15.75" hidden="1" thickBot="1">
      <c r="A1003" s="83" t="str">
        <f t="shared" si="105"/>
        <v/>
      </c>
      <c r="B1003" s="83" t="str">
        <f t="shared" si="106"/>
        <v/>
      </c>
      <c r="S1003" s="83" t="str">
        <f t="shared" si="107"/>
        <v/>
      </c>
      <c r="T1003" s="83" t="str">
        <f t="shared" si="108"/>
        <v/>
      </c>
      <c r="Y1003" s="60">
        <f t="shared" si="109"/>
        <v>0</v>
      </c>
      <c r="Z1003" s="49">
        <f t="shared" si="110"/>
        <v>0</v>
      </c>
      <c r="AA1003" s="60">
        <f t="shared" si="111"/>
        <v>0</v>
      </c>
    </row>
    <row r="1004" spans="1:27" ht="15.75" hidden="1" thickBot="1">
      <c r="A1004" s="83" t="str">
        <f t="shared" si="105"/>
        <v/>
      </c>
      <c r="B1004" s="83" t="str">
        <f t="shared" si="106"/>
        <v/>
      </c>
      <c r="S1004" s="83" t="str">
        <f t="shared" si="107"/>
        <v/>
      </c>
      <c r="T1004" s="83" t="str">
        <f t="shared" si="108"/>
        <v/>
      </c>
      <c r="Y1004" s="60">
        <f t="shared" si="109"/>
        <v>0</v>
      </c>
      <c r="Z1004" s="49">
        <f t="shared" si="110"/>
        <v>0</v>
      </c>
      <c r="AA1004" s="60">
        <f t="shared" si="111"/>
        <v>0</v>
      </c>
    </row>
    <row r="1005" spans="1:27" ht="15.75" hidden="1" thickBot="1">
      <c r="A1005" s="83" t="str">
        <f t="shared" si="105"/>
        <v/>
      </c>
      <c r="B1005" s="83" t="str">
        <f t="shared" si="106"/>
        <v/>
      </c>
      <c r="S1005" s="83" t="str">
        <f t="shared" si="107"/>
        <v/>
      </c>
      <c r="T1005" s="83" t="str">
        <f t="shared" si="108"/>
        <v/>
      </c>
      <c r="Y1005" s="60">
        <f t="shared" si="109"/>
        <v>0</v>
      </c>
      <c r="Z1005" s="49">
        <f t="shared" si="110"/>
        <v>0</v>
      </c>
      <c r="AA1005" s="60">
        <f t="shared" si="111"/>
        <v>0</v>
      </c>
    </row>
    <row r="1006" spans="1:27" ht="15.75" hidden="1" thickBot="1">
      <c r="A1006" s="83" t="str">
        <f t="shared" si="105"/>
        <v/>
      </c>
      <c r="B1006" s="83" t="str">
        <f t="shared" si="106"/>
        <v/>
      </c>
      <c r="S1006" s="83" t="str">
        <f t="shared" si="107"/>
        <v/>
      </c>
      <c r="T1006" s="83" t="str">
        <f t="shared" si="108"/>
        <v/>
      </c>
      <c r="Y1006" s="60">
        <f t="shared" si="109"/>
        <v>0</v>
      </c>
      <c r="Z1006" s="49">
        <f t="shared" si="110"/>
        <v>0</v>
      </c>
      <c r="AA1006" s="60">
        <f t="shared" si="111"/>
        <v>0</v>
      </c>
    </row>
    <row r="1007" spans="1:27" ht="15.75" hidden="1" thickBot="1">
      <c r="A1007" s="83" t="str">
        <f t="shared" si="105"/>
        <v/>
      </c>
      <c r="B1007" s="83" t="str">
        <f t="shared" si="106"/>
        <v/>
      </c>
      <c r="S1007" s="83" t="str">
        <f t="shared" si="107"/>
        <v/>
      </c>
      <c r="T1007" s="83" t="str">
        <f t="shared" si="108"/>
        <v/>
      </c>
      <c r="Y1007" s="60">
        <f t="shared" si="109"/>
        <v>0</v>
      </c>
      <c r="Z1007" s="49">
        <f t="shared" si="110"/>
        <v>0</v>
      </c>
      <c r="AA1007" s="60">
        <f t="shared" si="111"/>
        <v>0</v>
      </c>
    </row>
    <row r="1008" spans="1:27" ht="15.75" hidden="1" thickBot="1">
      <c r="A1008" s="83" t="str">
        <f t="shared" si="105"/>
        <v/>
      </c>
      <c r="B1008" s="83" t="str">
        <f t="shared" si="106"/>
        <v/>
      </c>
      <c r="S1008" s="83" t="str">
        <f t="shared" si="107"/>
        <v/>
      </c>
      <c r="T1008" s="83" t="str">
        <f t="shared" si="108"/>
        <v/>
      </c>
      <c r="Y1008" s="60">
        <f t="shared" si="109"/>
        <v>0</v>
      </c>
      <c r="Z1008" s="49">
        <f t="shared" si="110"/>
        <v>0</v>
      </c>
      <c r="AA1008" s="60">
        <f t="shared" si="111"/>
        <v>0</v>
      </c>
    </row>
    <row r="1009" spans="1:27" ht="15.75" hidden="1" thickBot="1">
      <c r="A1009" s="83" t="str">
        <f t="shared" si="105"/>
        <v/>
      </c>
      <c r="B1009" s="83" t="str">
        <f t="shared" si="106"/>
        <v/>
      </c>
      <c r="S1009" s="83" t="str">
        <f t="shared" si="107"/>
        <v/>
      </c>
      <c r="T1009" s="83" t="str">
        <f t="shared" si="108"/>
        <v/>
      </c>
      <c r="Y1009" s="60">
        <f t="shared" si="109"/>
        <v>0</v>
      </c>
      <c r="Z1009" s="49">
        <f t="shared" si="110"/>
        <v>0</v>
      </c>
      <c r="AA1009" s="60">
        <f t="shared" si="111"/>
        <v>0</v>
      </c>
    </row>
    <row r="1010" spans="1:27" ht="15.75" hidden="1" thickBot="1">
      <c r="A1010" s="83" t="str">
        <f t="shared" si="105"/>
        <v/>
      </c>
      <c r="B1010" s="83" t="str">
        <f t="shared" si="106"/>
        <v/>
      </c>
      <c r="S1010" s="83" t="str">
        <f t="shared" si="107"/>
        <v/>
      </c>
      <c r="T1010" s="83" t="str">
        <f t="shared" si="108"/>
        <v/>
      </c>
      <c r="Y1010" s="60">
        <f t="shared" si="109"/>
        <v>0</v>
      </c>
      <c r="Z1010" s="49">
        <f t="shared" si="110"/>
        <v>0</v>
      </c>
      <c r="AA1010" s="60">
        <f t="shared" si="111"/>
        <v>0</v>
      </c>
    </row>
    <row r="1011" spans="1:27" ht="15.75" hidden="1" thickBot="1">
      <c r="A1011" s="83" t="str">
        <f t="shared" si="105"/>
        <v/>
      </c>
      <c r="B1011" s="83" t="str">
        <f t="shared" si="106"/>
        <v/>
      </c>
      <c r="S1011" s="83" t="str">
        <f t="shared" si="107"/>
        <v/>
      </c>
      <c r="T1011" s="83" t="str">
        <f t="shared" si="108"/>
        <v/>
      </c>
      <c r="Y1011" s="60">
        <f t="shared" si="109"/>
        <v>0</v>
      </c>
      <c r="Z1011" s="49">
        <f t="shared" si="110"/>
        <v>0</v>
      </c>
      <c r="AA1011" s="60">
        <f t="shared" si="111"/>
        <v>0</v>
      </c>
    </row>
    <row r="1012" spans="1:27" ht="15.75" hidden="1" thickBot="1">
      <c r="A1012" s="83" t="str">
        <f t="shared" si="105"/>
        <v/>
      </c>
      <c r="B1012" s="83" t="str">
        <f t="shared" si="106"/>
        <v/>
      </c>
      <c r="S1012" s="83" t="str">
        <f t="shared" si="107"/>
        <v/>
      </c>
      <c r="T1012" s="83" t="str">
        <f t="shared" si="108"/>
        <v/>
      </c>
      <c r="Y1012" s="60">
        <f t="shared" si="109"/>
        <v>0</v>
      </c>
      <c r="Z1012" s="49">
        <f t="shared" si="110"/>
        <v>0</v>
      </c>
      <c r="AA1012" s="60">
        <f t="shared" si="111"/>
        <v>0</v>
      </c>
    </row>
    <row r="1013" spans="1:27" ht="15.75" hidden="1" thickBot="1">
      <c r="A1013" s="83" t="str">
        <f t="shared" si="105"/>
        <v/>
      </c>
      <c r="B1013" s="83" t="str">
        <f t="shared" si="106"/>
        <v/>
      </c>
      <c r="S1013" s="83" t="str">
        <f t="shared" si="107"/>
        <v/>
      </c>
      <c r="T1013" s="83" t="str">
        <f t="shared" si="108"/>
        <v/>
      </c>
      <c r="Y1013" s="60">
        <f t="shared" si="109"/>
        <v>0</v>
      </c>
      <c r="Z1013" s="49">
        <f t="shared" si="110"/>
        <v>0</v>
      </c>
      <c r="AA1013" s="60">
        <f t="shared" si="111"/>
        <v>0</v>
      </c>
    </row>
    <row r="1014" spans="1:27" ht="15.75" hidden="1" thickBot="1">
      <c r="A1014" s="83" t="str">
        <f t="shared" si="105"/>
        <v/>
      </c>
      <c r="B1014" s="83" t="str">
        <f t="shared" si="106"/>
        <v/>
      </c>
      <c r="S1014" s="83" t="str">
        <f t="shared" si="107"/>
        <v/>
      </c>
      <c r="T1014" s="83" t="str">
        <f t="shared" si="108"/>
        <v/>
      </c>
      <c r="Y1014" s="60">
        <f t="shared" si="109"/>
        <v>0</v>
      </c>
      <c r="Z1014" s="49">
        <f t="shared" si="110"/>
        <v>0</v>
      </c>
      <c r="AA1014" s="60">
        <f t="shared" si="111"/>
        <v>0</v>
      </c>
    </row>
    <row r="1015" spans="1:27" ht="15.75" hidden="1" thickBot="1">
      <c r="A1015" s="83" t="str">
        <f t="shared" si="105"/>
        <v/>
      </c>
      <c r="B1015" s="83" t="str">
        <f t="shared" si="106"/>
        <v/>
      </c>
      <c r="S1015" s="83" t="str">
        <f t="shared" si="107"/>
        <v/>
      </c>
      <c r="T1015" s="83" t="str">
        <f t="shared" si="108"/>
        <v/>
      </c>
      <c r="Y1015" s="60">
        <f t="shared" si="109"/>
        <v>0</v>
      </c>
      <c r="Z1015" s="49">
        <f t="shared" si="110"/>
        <v>0</v>
      </c>
      <c r="AA1015" s="60">
        <f t="shared" si="111"/>
        <v>0</v>
      </c>
    </row>
    <row r="1016" spans="1:27" ht="15.75" hidden="1" thickBot="1">
      <c r="A1016" s="83" t="str">
        <f t="shared" si="105"/>
        <v/>
      </c>
      <c r="B1016" s="83" t="str">
        <f t="shared" si="106"/>
        <v/>
      </c>
      <c r="S1016" s="83" t="str">
        <f t="shared" si="107"/>
        <v/>
      </c>
      <c r="T1016" s="83" t="str">
        <f t="shared" si="108"/>
        <v/>
      </c>
      <c r="Y1016" s="60">
        <f t="shared" si="109"/>
        <v>0</v>
      </c>
      <c r="Z1016" s="49">
        <f t="shared" si="110"/>
        <v>0</v>
      </c>
      <c r="AA1016" s="60">
        <f t="shared" si="111"/>
        <v>0</v>
      </c>
    </row>
    <row r="1017" spans="1:27" ht="15.75" hidden="1" thickBot="1">
      <c r="A1017" s="83" t="str">
        <f t="shared" si="105"/>
        <v/>
      </c>
      <c r="B1017" s="83" t="str">
        <f t="shared" si="106"/>
        <v/>
      </c>
      <c r="S1017" s="83" t="str">
        <f t="shared" si="107"/>
        <v/>
      </c>
      <c r="T1017" s="83" t="str">
        <f t="shared" si="108"/>
        <v/>
      </c>
      <c r="Y1017" s="60">
        <f t="shared" si="109"/>
        <v>0</v>
      </c>
      <c r="Z1017" s="49">
        <f t="shared" si="110"/>
        <v>0</v>
      </c>
      <c r="AA1017" s="60">
        <f t="shared" si="111"/>
        <v>0</v>
      </c>
    </row>
    <row r="1018" spans="1:27" ht="15.75" hidden="1" thickBot="1">
      <c r="A1018" s="83" t="str">
        <f t="shared" si="105"/>
        <v/>
      </c>
      <c r="B1018" s="83" t="str">
        <f t="shared" si="106"/>
        <v/>
      </c>
      <c r="S1018" s="83" t="str">
        <f t="shared" si="107"/>
        <v/>
      </c>
      <c r="T1018" s="83" t="str">
        <f t="shared" si="108"/>
        <v/>
      </c>
      <c r="Y1018" s="60">
        <f t="shared" si="109"/>
        <v>0</v>
      </c>
      <c r="Z1018" s="49">
        <f t="shared" si="110"/>
        <v>0</v>
      </c>
      <c r="AA1018" s="60">
        <f t="shared" si="111"/>
        <v>0</v>
      </c>
    </row>
    <row r="1019" spans="1:27" ht="15.75" hidden="1" thickBot="1">
      <c r="A1019" s="83" t="str">
        <f t="shared" si="105"/>
        <v/>
      </c>
      <c r="B1019" s="83" t="str">
        <f t="shared" si="106"/>
        <v/>
      </c>
      <c r="S1019" s="83" t="str">
        <f t="shared" si="107"/>
        <v/>
      </c>
      <c r="T1019" s="83" t="str">
        <f t="shared" si="108"/>
        <v/>
      </c>
      <c r="Y1019" s="60">
        <f t="shared" si="109"/>
        <v>0</v>
      </c>
      <c r="Z1019" s="49">
        <f t="shared" si="110"/>
        <v>0</v>
      </c>
      <c r="AA1019" s="60">
        <f t="shared" si="111"/>
        <v>0</v>
      </c>
    </row>
    <row r="1020" spans="1:27" ht="15.75" hidden="1" thickBot="1">
      <c r="A1020" s="83" t="str">
        <f t="shared" si="105"/>
        <v/>
      </c>
      <c r="B1020" s="83" t="str">
        <f t="shared" si="106"/>
        <v/>
      </c>
      <c r="S1020" s="83" t="str">
        <f t="shared" si="107"/>
        <v/>
      </c>
      <c r="T1020" s="83" t="str">
        <f t="shared" si="108"/>
        <v/>
      </c>
      <c r="Y1020" s="60">
        <f t="shared" si="109"/>
        <v>0</v>
      </c>
      <c r="Z1020" s="49">
        <f t="shared" si="110"/>
        <v>0</v>
      </c>
      <c r="AA1020" s="60">
        <f t="shared" si="111"/>
        <v>0</v>
      </c>
    </row>
    <row r="1021" spans="1:27" ht="15.75" hidden="1" thickBot="1">
      <c r="A1021" s="83" t="str">
        <f t="shared" si="105"/>
        <v/>
      </c>
      <c r="B1021" s="83" t="str">
        <f t="shared" si="106"/>
        <v/>
      </c>
      <c r="S1021" s="83" t="str">
        <f t="shared" si="107"/>
        <v/>
      </c>
      <c r="T1021" s="83" t="str">
        <f t="shared" si="108"/>
        <v/>
      </c>
      <c r="Y1021" s="60">
        <f t="shared" si="109"/>
        <v>0</v>
      </c>
      <c r="Z1021" s="49">
        <f t="shared" si="110"/>
        <v>0</v>
      </c>
      <c r="AA1021" s="60">
        <f t="shared" si="111"/>
        <v>0</v>
      </c>
    </row>
    <row r="1022" spans="1:27" ht="15.75" hidden="1" thickBot="1">
      <c r="A1022" s="83" t="str">
        <f t="shared" si="105"/>
        <v/>
      </c>
      <c r="B1022" s="83" t="str">
        <f t="shared" si="106"/>
        <v/>
      </c>
      <c r="S1022" s="83" t="str">
        <f t="shared" si="107"/>
        <v/>
      </c>
      <c r="T1022" s="83" t="str">
        <f t="shared" si="108"/>
        <v/>
      </c>
      <c r="Y1022" s="60">
        <f t="shared" si="109"/>
        <v>0</v>
      </c>
      <c r="Z1022" s="49">
        <f t="shared" si="110"/>
        <v>0</v>
      </c>
      <c r="AA1022" s="60">
        <f t="shared" si="111"/>
        <v>0</v>
      </c>
    </row>
    <row r="1023" spans="1:27" ht="15.75" hidden="1" thickBot="1">
      <c r="A1023" s="83" t="str">
        <f t="shared" si="105"/>
        <v/>
      </c>
      <c r="B1023" s="83" t="str">
        <f t="shared" si="106"/>
        <v/>
      </c>
      <c r="S1023" s="83" t="str">
        <f t="shared" si="107"/>
        <v/>
      </c>
      <c r="T1023" s="83" t="str">
        <f t="shared" si="108"/>
        <v/>
      </c>
      <c r="Y1023" s="60">
        <f t="shared" si="109"/>
        <v>0</v>
      </c>
      <c r="Z1023" s="49">
        <f t="shared" si="110"/>
        <v>0</v>
      </c>
      <c r="AA1023" s="60">
        <f t="shared" si="111"/>
        <v>0</v>
      </c>
    </row>
    <row r="1024" spans="1:27" ht="15.75" hidden="1" thickBot="1">
      <c r="A1024" s="83" t="str">
        <f t="shared" si="105"/>
        <v/>
      </c>
      <c r="B1024" s="83" t="str">
        <f t="shared" si="106"/>
        <v/>
      </c>
      <c r="S1024" s="83" t="str">
        <f t="shared" si="107"/>
        <v/>
      </c>
      <c r="T1024" s="83" t="str">
        <f t="shared" si="108"/>
        <v/>
      </c>
      <c r="Y1024" s="60">
        <f t="shared" si="109"/>
        <v>0</v>
      </c>
      <c r="Z1024" s="49">
        <f t="shared" si="110"/>
        <v>0</v>
      </c>
      <c r="AA1024" s="60">
        <f t="shared" si="111"/>
        <v>0</v>
      </c>
    </row>
    <row r="1025" spans="1:27" ht="15.75" hidden="1" thickBot="1">
      <c r="A1025" s="83" t="str">
        <f t="shared" si="105"/>
        <v/>
      </c>
      <c r="B1025" s="83" t="str">
        <f t="shared" si="106"/>
        <v/>
      </c>
      <c r="S1025" s="83" t="str">
        <f t="shared" si="107"/>
        <v/>
      </c>
      <c r="T1025" s="83" t="str">
        <f t="shared" si="108"/>
        <v/>
      </c>
      <c r="Y1025" s="60">
        <f t="shared" si="109"/>
        <v>0</v>
      </c>
      <c r="Z1025" s="49">
        <f t="shared" si="110"/>
        <v>0</v>
      </c>
      <c r="AA1025" s="60">
        <f t="shared" si="111"/>
        <v>0</v>
      </c>
    </row>
    <row r="1026" spans="1:27" ht="15.75" hidden="1" thickBot="1">
      <c r="A1026" s="83" t="str">
        <f t="shared" si="105"/>
        <v/>
      </c>
      <c r="B1026" s="83" t="str">
        <f t="shared" si="106"/>
        <v/>
      </c>
      <c r="S1026" s="83" t="str">
        <f t="shared" si="107"/>
        <v/>
      </c>
      <c r="T1026" s="83" t="str">
        <f t="shared" si="108"/>
        <v/>
      </c>
      <c r="Y1026" s="60">
        <f t="shared" si="109"/>
        <v>0</v>
      </c>
      <c r="Z1026" s="49">
        <f t="shared" si="110"/>
        <v>0</v>
      </c>
      <c r="AA1026" s="60">
        <f t="shared" si="111"/>
        <v>0</v>
      </c>
    </row>
    <row r="1027" spans="1:27" ht="15.75" hidden="1" thickBot="1">
      <c r="A1027" s="83" t="str">
        <f t="shared" ref="A1027:A1090" si="112">IF(G1027&amp;Q1027&lt;&gt;"",S1027&amp;Q1027,"")</f>
        <v/>
      </c>
      <c r="B1027" s="83" t="str">
        <f t="shared" ref="B1027:B1090" si="113">IF(C1027&lt;&gt;"",LEFT(C1027,9),"")</f>
        <v/>
      </c>
      <c r="S1027" s="83" t="str">
        <f t="shared" ref="S1027:S1090" si="114">IF(G1027&lt;&gt;"",IF(StyleSpaceSplit,IFERROR(IF(FIND(" ",G1027)&gt;=1,MID(G1027,1,FIND(" ",G1027)-1),G1027),G1027),G1027),"")</f>
        <v/>
      </c>
      <c r="T1027" s="83" t="str">
        <f t="shared" ref="T1027:T1090" si="115">IF(A1027&lt;&gt;"",IFERROR(IF(FIND(" ",G1027)&gt;=1,MID(G1027,FIND(" ",G1027)+1,LEN(G1027)),""),G1027),"")</f>
        <v/>
      </c>
      <c r="Y1027" s="60">
        <f t="shared" ref="Y1027:Y1090" si="116">IFERROR(VALUE(MID($C1027,1,2)),0)</f>
        <v>0</v>
      </c>
      <c r="Z1027" s="49">
        <f t="shared" ref="Z1027:Z1090" si="117">IFERROR(VALUE(MID($C1027,4,3)),0)</f>
        <v>0</v>
      </c>
      <c r="AA1027" s="60">
        <f t="shared" ref="AA1027:AA1090" si="118">VALUE(RIGHT("00"&amp;Y1027,2)&amp;RIGHT("000"&amp;Z1027,3))</f>
        <v>0</v>
      </c>
    </row>
    <row r="1028" spans="1:27" ht="15.75" hidden="1" thickBot="1">
      <c r="A1028" s="83" t="str">
        <f t="shared" si="112"/>
        <v/>
      </c>
      <c r="B1028" s="83" t="str">
        <f t="shared" si="113"/>
        <v/>
      </c>
      <c r="S1028" s="83" t="str">
        <f t="shared" si="114"/>
        <v/>
      </c>
      <c r="T1028" s="83" t="str">
        <f t="shared" si="115"/>
        <v/>
      </c>
      <c r="Y1028" s="60">
        <f t="shared" si="116"/>
        <v>0</v>
      </c>
      <c r="Z1028" s="49">
        <f t="shared" si="117"/>
        <v>0</v>
      </c>
      <c r="AA1028" s="60">
        <f t="shared" si="118"/>
        <v>0</v>
      </c>
    </row>
    <row r="1029" spans="1:27" ht="15.75" hidden="1" thickBot="1">
      <c r="A1029" s="83" t="str">
        <f t="shared" si="112"/>
        <v/>
      </c>
      <c r="B1029" s="83" t="str">
        <f t="shared" si="113"/>
        <v/>
      </c>
      <c r="S1029" s="83" t="str">
        <f t="shared" si="114"/>
        <v/>
      </c>
      <c r="T1029" s="83" t="str">
        <f t="shared" si="115"/>
        <v/>
      </c>
      <c r="Y1029" s="60">
        <f t="shared" si="116"/>
        <v>0</v>
      </c>
      <c r="Z1029" s="49">
        <f t="shared" si="117"/>
        <v>0</v>
      </c>
      <c r="AA1029" s="60">
        <f t="shared" si="118"/>
        <v>0</v>
      </c>
    </row>
    <row r="1030" spans="1:27" ht="15.75" hidden="1" thickBot="1">
      <c r="A1030" s="83" t="str">
        <f t="shared" si="112"/>
        <v/>
      </c>
      <c r="B1030" s="83" t="str">
        <f t="shared" si="113"/>
        <v/>
      </c>
      <c r="S1030" s="83" t="str">
        <f t="shared" si="114"/>
        <v/>
      </c>
      <c r="T1030" s="83" t="str">
        <f t="shared" si="115"/>
        <v/>
      </c>
      <c r="Y1030" s="60">
        <f t="shared" si="116"/>
        <v>0</v>
      </c>
      <c r="Z1030" s="49">
        <f t="shared" si="117"/>
        <v>0</v>
      </c>
      <c r="AA1030" s="60">
        <f t="shared" si="118"/>
        <v>0</v>
      </c>
    </row>
    <row r="1031" spans="1:27" ht="15.75" hidden="1" thickBot="1">
      <c r="A1031" s="83" t="str">
        <f t="shared" si="112"/>
        <v/>
      </c>
      <c r="B1031" s="83" t="str">
        <f t="shared" si="113"/>
        <v/>
      </c>
      <c r="S1031" s="83" t="str">
        <f t="shared" si="114"/>
        <v/>
      </c>
      <c r="T1031" s="83" t="str">
        <f t="shared" si="115"/>
        <v/>
      </c>
      <c r="Y1031" s="60">
        <f t="shared" si="116"/>
        <v>0</v>
      </c>
      <c r="Z1031" s="49">
        <f t="shared" si="117"/>
        <v>0</v>
      </c>
      <c r="AA1031" s="60">
        <f t="shared" si="118"/>
        <v>0</v>
      </c>
    </row>
    <row r="1032" spans="1:27" ht="15.75" hidden="1" thickBot="1">
      <c r="A1032" s="83" t="str">
        <f t="shared" si="112"/>
        <v/>
      </c>
      <c r="B1032" s="83" t="str">
        <f t="shared" si="113"/>
        <v/>
      </c>
      <c r="S1032" s="83" t="str">
        <f t="shared" si="114"/>
        <v/>
      </c>
      <c r="T1032" s="83" t="str">
        <f t="shared" si="115"/>
        <v/>
      </c>
      <c r="Y1032" s="60">
        <f t="shared" si="116"/>
        <v>0</v>
      </c>
      <c r="Z1032" s="49">
        <f t="shared" si="117"/>
        <v>0</v>
      </c>
      <c r="AA1032" s="60">
        <f t="shared" si="118"/>
        <v>0</v>
      </c>
    </row>
    <row r="1033" spans="1:27" ht="15.75" hidden="1" thickBot="1">
      <c r="A1033" s="83" t="str">
        <f t="shared" si="112"/>
        <v/>
      </c>
      <c r="B1033" s="83" t="str">
        <f t="shared" si="113"/>
        <v/>
      </c>
      <c r="S1033" s="83" t="str">
        <f t="shared" si="114"/>
        <v/>
      </c>
      <c r="T1033" s="83" t="str">
        <f t="shared" si="115"/>
        <v/>
      </c>
      <c r="Y1033" s="60">
        <f t="shared" si="116"/>
        <v>0</v>
      </c>
      <c r="Z1033" s="49">
        <f t="shared" si="117"/>
        <v>0</v>
      </c>
      <c r="AA1033" s="60">
        <f t="shared" si="118"/>
        <v>0</v>
      </c>
    </row>
    <row r="1034" spans="1:27" ht="15.75" hidden="1" thickBot="1">
      <c r="A1034" s="83" t="str">
        <f t="shared" si="112"/>
        <v/>
      </c>
      <c r="B1034" s="83" t="str">
        <f t="shared" si="113"/>
        <v/>
      </c>
      <c r="S1034" s="83" t="str">
        <f t="shared" si="114"/>
        <v/>
      </c>
      <c r="T1034" s="83" t="str">
        <f t="shared" si="115"/>
        <v/>
      </c>
      <c r="Y1034" s="60">
        <f t="shared" si="116"/>
        <v>0</v>
      </c>
      <c r="Z1034" s="49">
        <f t="shared" si="117"/>
        <v>0</v>
      </c>
      <c r="AA1034" s="60">
        <f t="shared" si="118"/>
        <v>0</v>
      </c>
    </row>
    <row r="1035" spans="1:27" ht="15.75" hidden="1" thickBot="1">
      <c r="A1035" s="83" t="str">
        <f t="shared" si="112"/>
        <v/>
      </c>
      <c r="B1035" s="83" t="str">
        <f t="shared" si="113"/>
        <v/>
      </c>
      <c r="S1035" s="83" t="str">
        <f t="shared" si="114"/>
        <v/>
      </c>
      <c r="T1035" s="83" t="str">
        <f t="shared" si="115"/>
        <v/>
      </c>
      <c r="Y1035" s="60">
        <f t="shared" si="116"/>
        <v>0</v>
      </c>
      <c r="Z1035" s="49">
        <f t="shared" si="117"/>
        <v>0</v>
      </c>
      <c r="AA1035" s="60">
        <f t="shared" si="118"/>
        <v>0</v>
      </c>
    </row>
    <row r="1036" spans="1:27" ht="15.75" hidden="1" thickBot="1">
      <c r="A1036" s="83" t="str">
        <f t="shared" si="112"/>
        <v/>
      </c>
      <c r="B1036" s="83" t="str">
        <f t="shared" si="113"/>
        <v/>
      </c>
      <c r="S1036" s="83" t="str">
        <f t="shared" si="114"/>
        <v/>
      </c>
      <c r="T1036" s="83" t="str">
        <f t="shared" si="115"/>
        <v/>
      </c>
      <c r="Y1036" s="60">
        <f t="shared" si="116"/>
        <v>0</v>
      </c>
      <c r="Z1036" s="49">
        <f t="shared" si="117"/>
        <v>0</v>
      </c>
      <c r="AA1036" s="60">
        <f t="shared" si="118"/>
        <v>0</v>
      </c>
    </row>
    <row r="1037" spans="1:27" ht="15.75" hidden="1" thickBot="1">
      <c r="A1037" s="83" t="str">
        <f t="shared" si="112"/>
        <v/>
      </c>
      <c r="B1037" s="83" t="str">
        <f t="shared" si="113"/>
        <v/>
      </c>
      <c r="S1037" s="83" t="str">
        <f t="shared" si="114"/>
        <v/>
      </c>
      <c r="T1037" s="83" t="str">
        <f t="shared" si="115"/>
        <v/>
      </c>
      <c r="Y1037" s="60">
        <f t="shared" si="116"/>
        <v>0</v>
      </c>
      <c r="Z1037" s="49">
        <f t="shared" si="117"/>
        <v>0</v>
      </c>
      <c r="AA1037" s="60">
        <f t="shared" si="118"/>
        <v>0</v>
      </c>
    </row>
    <row r="1038" spans="1:27" ht="15.75" hidden="1" thickBot="1">
      <c r="A1038" s="83" t="str">
        <f t="shared" si="112"/>
        <v/>
      </c>
      <c r="B1038" s="83" t="str">
        <f t="shared" si="113"/>
        <v/>
      </c>
      <c r="S1038" s="83" t="str">
        <f t="shared" si="114"/>
        <v/>
      </c>
      <c r="T1038" s="83" t="str">
        <f t="shared" si="115"/>
        <v/>
      </c>
      <c r="Y1038" s="60">
        <f t="shared" si="116"/>
        <v>0</v>
      </c>
      <c r="Z1038" s="49">
        <f t="shared" si="117"/>
        <v>0</v>
      </c>
      <c r="AA1038" s="60">
        <f t="shared" si="118"/>
        <v>0</v>
      </c>
    </row>
    <row r="1039" spans="1:27" ht="15.75" hidden="1" thickBot="1">
      <c r="A1039" s="83" t="str">
        <f t="shared" si="112"/>
        <v/>
      </c>
      <c r="B1039" s="83" t="str">
        <f t="shared" si="113"/>
        <v/>
      </c>
      <c r="S1039" s="83" t="str">
        <f t="shared" si="114"/>
        <v/>
      </c>
      <c r="T1039" s="83" t="str">
        <f t="shared" si="115"/>
        <v/>
      </c>
      <c r="Y1039" s="60">
        <f t="shared" si="116"/>
        <v>0</v>
      </c>
      <c r="Z1039" s="49">
        <f t="shared" si="117"/>
        <v>0</v>
      </c>
      <c r="AA1039" s="60">
        <f t="shared" si="118"/>
        <v>0</v>
      </c>
    </row>
    <row r="1040" spans="1:27" ht="15.75" hidden="1" thickBot="1">
      <c r="A1040" s="83" t="str">
        <f t="shared" si="112"/>
        <v/>
      </c>
      <c r="B1040" s="83" t="str">
        <f t="shared" si="113"/>
        <v/>
      </c>
      <c r="S1040" s="83" t="str">
        <f t="shared" si="114"/>
        <v/>
      </c>
      <c r="T1040" s="83" t="str">
        <f t="shared" si="115"/>
        <v/>
      </c>
      <c r="Y1040" s="60">
        <f t="shared" si="116"/>
        <v>0</v>
      </c>
      <c r="Z1040" s="49">
        <f t="shared" si="117"/>
        <v>0</v>
      </c>
      <c r="AA1040" s="60">
        <f t="shared" si="118"/>
        <v>0</v>
      </c>
    </row>
    <row r="1041" spans="1:27" ht="15.75" hidden="1" thickBot="1">
      <c r="A1041" s="83" t="str">
        <f t="shared" si="112"/>
        <v/>
      </c>
      <c r="B1041" s="83" t="str">
        <f t="shared" si="113"/>
        <v/>
      </c>
      <c r="S1041" s="83" t="str">
        <f t="shared" si="114"/>
        <v/>
      </c>
      <c r="T1041" s="83" t="str">
        <f t="shared" si="115"/>
        <v/>
      </c>
      <c r="Y1041" s="60">
        <f t="shared" si="116"/>
        <v>0</v>
      </c>
      <c r="Z1041" s="49">
        <f t="shared" si="117"/>
        <v>0</v>
      </c>
      <c r="AA1041" s="60">
        <f t="shared" si="118"/>
        <v>0</v>
      </c>
    </row>
    <row r="1042" spans="1:27" ht="15.75" hidden="1" thickBot="1">
      <c r="A1042" s="83" t="str">
        <f t="shared" si="112"/>
        <v/>
      </c>
      <c r="B1042" s="83" t="str">
        <f t="shared" si="113"/>
        <v/>
      </c>
      <c r="S1042" s="83" t="str">
        <f t="shared" si="114"/>
        <v/>
      </c>
      <c r="T1042" s="83" t="str">
        <f t="shared" si="115"/>
        <v/>
      </c>
      <c r="Y1042" s="60">
        <f t="shared" si="116"/>
        <v>0</v>
      </c>
      <c r="Z1042" s="49">
        <f t="shared" si="117"/>
        <v>0</v>
      </c>
      <c r="AA1042" s="60">
        <f t="shared" si="118"/>
        <v>0</v>
      </c>
    </row>
    <row r="1043" spans="1:27" ht="15.75" hidden="1" thickBot="1">
      <c r="A1043" s="83" t="str">
        <f t="shared" si="112"/>
        <v/>
      </c>
      <c r="B1043" s="83" t="str">
        <f t="shared" si="113"/>
        <v/>
      </c>
      <c r="S1043" s="83" t="str">
        <f t="shared" si="114"/>
        <v/>
      </c>
      <c r="T1043" s="83" t="str">
        <f t="shared" si="115"/>
        <v/>
      </c>
      <c r="Y1043" s="60">
        <f t="shared" si="116"/>
        <v>0</v>
      </c>
      <c r="Z1043" s="49">
        <f t="shared" si="117"/>
        <v>0</v>
      </c>
      <c r="AA1043" s="60">
        <f t="shared" si="118"/>
        <v>0</v>
      </c>
    </row>
    <row r="1044" spans="1:27" ht="15.75" hidden="1" thickBot="1">
      <c r="A1044" s="83" t="str">
        <f t="shared" si="112"/>
        <v/>
      </c>
      <c r="B1044" s="83" t="str">
        <f t="shared" si="113"/>
        <v/>
      </c>
      <c r="S1044" s="83" t="str">
        <f t="shared" si="114"/>
        <v/>
      </c>
      <c r="T1044" s="83" t="str">
        <f t="shared" si="115"/>
        <v/>
      </c>
      <c r="Y1044" s="60">
        <f t="shared" si="116"/>
        <v>0</v>
      </c>
      <c r="Z1044" s="49">
        <f t="shared" si="117"/>
        <v>0</v>
      </c>
      <c r="AA1044" s="60">
        <f t="shared" si="118"/>
        <v>0</v>
      </c>
    </row>
    <row r="1045" spans="1:27" ht="15.75" hidden="1" thickBot="1">
      <c r="A1045" s="83" t="str">
        <f t="shared" si="112"/>
        <v/>
      </c>
      <c r="B1045" s="83" t="str">
        <f t="shared" si="113"/>
        <v/>
      </c>
      <c r="S1045" s="83" t="str">
        <f t="shared" si="114"/>
        <v/>
      </c>
      <c r="T1045" s="83" t="str">
        <f t="shared" si="115"/>
        <v/>
      </c>
      <c r="Y1045" s="60">
        <f t="shared" si="116"/>
        <v>0</v>
      </c>
      <c r="Z1045" s="49">
        <f t="shared" si="117"/>
        <v>0</v>
      </c>
      <c r="AA1045" s="60">
        <f t="shared" si="118"/>
        <v>0</v>
      </c>
    </row>
    <row r="1046" spans="1:27" ht="15.75" hidden="1" thickBot="1">
      <c r="A1046" s="83" t="str">
        <f t="shared" si="112"/>
        <v/>
      </c>
      <c r="B1046" s="83" t="str">
        <f t="shared" si="113"/>
        <v/>
      </c>
      <c r="S1046" s="83" t="str">
        <f t="shared" si="114"/>
        <v/>
      </c>
      <c r="T1046" s="83" t="str">
        <f t="shared" si="115"/>
        <v/>
      </c>
      <c r="Y1046" s="60">
        <f t="shared" si="116"/>
        <v>0</v>
      </c>
      <c r="Z1046" s="49">
        <f t="shared" si="117"/>
        <v>0</v>
      </c>
      <c r="AA1046" s="60">
        <f t="shared" si="118"/>
        <v>0</v>
      </c>
    </row>
    <row r="1047" spans="1:27" ht="15.75" hidden="1" thickBot="1">
      <c r="A1047" s="83" t="str">
        <f t="shared" si="112"/>
        <v/>
      </c>
      <c r="B1047" s="83" t="str">
        <f t="shared" si="113"/>
        <v/>
      </c>
      <c r="S1047" s="83" t="str">
        <f t="shared" si="114"/>
        <v/>
      </c>
      <c r="T1047" s="83" t="str">
        <f t="shared" si="115"/>
        <v/>
      </c>
      <c r="Y1047" s="60">
        <f t="shared" si="116"/>
        <v>0</v>
      </c>
      <c r="Z1047" s="49">
        <f t="shared" si="117"/>
        <v>0</v>
      </c>
      <c r="AA1047" s="60">
        <f t="shared" si="118"/>
        <v>0</v>
      </c>
    </row>
    <row r="1048" spans="1:27" ht="15.75" hidden="1" thickBot="1">
      <c r="A1048" s="83" t="str">
        <f t="shared" si="112"/>
        <v/>
      </c>
      <c r="B1048" s="83" t="str">
        <f t="shared" si="113"/>
        <v/>
      </c>
      <c r="S1048" s="83" t="str">
        <f t="shared" si="114"/>
        <v/>
      </c>
      <c r="T1048" s="83" t="str">
        <f t="shared" si="115"/>
        <v/>
      </c>
      <c r="Y1048" s="60">
        <f t="shared" si="116"/>
        <v>0</v>
      </c>
      <c r="Z1048" s="49">
        <f t="shared" si="117"/>
        <v>0</v>
      </c>
      <c r="AA1048" s="60">
        <f t="shared" si="118"/>
        <v>0</v>
      </c>
    </row>
    <row r="1049" spans="1:27" ht="15.75" hidden="1" thickBot="1">
      <c r="A1049" s="83" t="str">
        <f t="shared" si="112"/>
        <v/>
      </c>
      <c r="B1049" s="83" t="str">
        <f t="shared" si="113"/>
        <v/>
      </c>
      <c r="S1049" s="83" t="str">
        <f t="shared" si="114"/>
        <v/>
      </c>
      <c r="T1049" s="83" t="str">
        <f t="shared" si="115"/>
        <v/>
      </c>
      <c r="Y1049" s="60">
        <f t="shared" si="116"/>
        <v>0</v>
      </c>
      <c r="Z1049" s="49">
        <f t="shared" si="117"/>
        <v>0</v>
      </c>
      <c r="AA1049" s="60">
        <f t="shared" si="118"/>
        <v>0</v>
      </c>
    </row>
    <row r="1050" spans="1:27" ht="15.75" hidden="1" thickBot="1">
      <c r="A1050" s="83" t="str">
        <f t="shared" si="112"/>
        <v/>
      </c>
      <c r="B1050" s="83" t="str">
        <f t="shared" si="113"/>
        <v/>
      </c>
      <c r="S1050" s="83" t="str">
        <f t="shared" si="114"/>
        <v/>
      </c>
      <c r="T1050" s="83" t="str">
        <f t="shared" si="115"/>
        <v/>
      </c>
      <c r="Y1050" s="60">
        <f t="shared" si="116"/>
        <v>0</v>
      </c>
      <c r="Z1050" s="49">
        <f t="shared" si="117"/>
        <v>0</v>
      </c>
      <c r="AA1050" s="60">
        <f t="shared" si="118"/>
        <v>0</v>
      </c>
    </row>
    <row r="1051" spans="1:27" ht="15.75" hidden="1" thickBot="1">
      <c r="A1051" s="83" t="str">
        <f t="shared" si="112"/>
        <v/>
      </c>
      <c r="B1051" s="83" t="str">
        <f t="shared" si="113"/>
        <v/>
      </c>
      <c r="S1051" s="83" t="str">
        <f t="shared" si="114"/>
        <v/>
      </c>
      <c r="T1051" s="83" t="str">
        <f t="shared" si="115"/>
        <v/>
      </c>
      <c r="Y1051" s="60">
        <f t="shared" si="116"/>
        <v>0</v>
      </c>
      <c r="Z1051" s="49">
        <f t="shared" si="117"/>
        <v>0</v>
      </c>
      <c r="AA1051" s="60">
        <f t="shared" si="118"/>
        <v>0</v>
      </c>
    </row>
    <row r="1052" spans="1:27" ht="15.75" hidden="1" thickBot="1">
      <c r="A1052" s="83" t="str">
        <f t="shared" si="112"/>
        <v/>
      </c>
      <c r="B1052" s="83" t="str">
        <f t="shared" si="113"/>
        <v/>
      </c>
      <c r="S1052" s="83" t="str">
        <f t="shared" si="114"/>
        <v/>
      </c>
      <c r="T1052" s="83" t="str">
        <f t="shared" si="115"/>
        <v/>
      </c>
      <c r="Y1052" s="60">
        <f t="shared" si="116"/>
        <v>0</v>
      </c>
      <c r="Z1052" s="49">
        <f t="shared" si="117"/>
        <v>0</v>
      </c>
      <c r="AA1052" s="60">
        <f t="shared" si="118"/>
        <v>0</v>
      </c>
    </row>
    <row r="1053" spans="1:27" ht="15.75" hidden="1" thickBot="1">
      <c r="A1053" s="83" t="str">
        <f t="shared" si="112"/>
        <v/>
      </c>
      <c r="B1053" s="83" t="str">
        <f t="shared" si="113"/>
        <v/>
      </c>
      <c r="S1053" s="83" t="str">
        <f t="shared" si="114"/>
        <v/>
      </c>
      <c r="T1053" s="83" t="str">
        <f t="shared" si="115"/>
        <v/>
      </c>
      <c r="Y1053" s="60">
        <f t="shared" si="116"/>
        <v>0</v>
      </c>
      <c r="Z1053" s="49">
        <f t="shared" si="117"/>
        <v>0</v>
      </c>
      <c r="AA1053" s="60">
        <f t="shared" si="118"/>
        <v>0</v>
      </c>
    </row>
    <row r="1054" spans="1:27" ht="15.75" hidden="1" thickBot="1">
      <c r="A1054" s="83" t="str">
        <f t="shared" si="112"/>
        <v/>
      </c>
      <c r="B1054" s="83" t="str">
        <f t="shared" si="113"/>
        <v/>
      </c>
      <c r="S1054" s="83" t="str">
        <f t="shared" si="114"/>
        <v/>
      </c>
      <c r="T1054" s="83" t="str">
        <f t="shared" si="115"/>
        <v/>
      </c>
      <c r="Y1054" s="60">
        <f t="shared" si="116"/>
        <v>0</v>
      </c>
      <c r="Z1054" s="49">
        <f t="shared" si="117"/>
        <v>0</v>
      </c>
      <c r="AA1054" s="60">
        <f t="shared" si="118"/>
        <v>0</v>
      </c>
    </row>
    <row r="1055" spans="1:27" ht="15.75" hidden="1" thickBot="1">
      <c r="A1055" s="83" t="str">
        <f t="shared" si="112"/>
        <v/>
      </c>
      <c r="B1055" s="83" t="str">
        <f t="shared" si="113"/>
        <v/>
      </c>
      <c r="S1055" s="83" t="str">
        <f t="shared" si="114"/>
        <v/>
      </c>
      <c r="T1055" s="83" t="str">
        <f t="shared" si="115"/>
        <v/>
      </c>
      <c r="Y1055" s="60">
        <f t="shared" si="116"/>
        <v>0</v>
      </c>
      <c r="Z1055" s="49">
        <f t="shared" si="117"/>
        <v>0</v>
      </c>
      <c r="AA1055" s="60">
        <f t="shared" si="118"/>
        <v>0</v>
      </c>
    </row>
    <row r="1056" spans="1:27" ht="15.75" hidden="1" thickBot="1">
      <c r="A1056" s="83" t="str">
        <f t="shared" si="112"/>
        <v/>
      </c>
      <c r="B1056" s="83" t="str">
        <f t="shared" si="113"/>
        <v/>
      </c>
      <c r="S1056" s="83" t="str">
        <f t="shared" si="114"/>
        <v/>
      </c>
      <c r="T1056" s="83" t="str">
        <f t="shared" si="115"/>
        <v/>
      </c>
      <c r="Y1056" s="60">
        <f t="shared" si="116"/>
        <v>0</v>
      </c>
      <c r="Z1056" s="49">
        <f t="shared" si="117"/>
        <v>0</v>
      </c>
      <c r="AA1056" s="60">
        <f t="shared" si="118"/>
        <v>0</v>
      </c>
    </row>
    <row r="1057" spans="1:27" ht="15.75" hidden="1" thickBot="1">
      <c r="A1057" s="83" t="str">
        <f t="shared" si="112"/>
        <v/>
      </c>
      <c r="B1057" s="83" t="str">
        <f t="shared" si="113"/>
        <v/>
      </c>
      <c r="S1057" s="83" t="str">
        <f t="shared" si="114"/>
        <v/>
      </c>
      <c r="T1057" s="83" t="str">
        <f t="shared" si="115"/>
        <v/>
      </c>
      <c r="Y1057" s="60">
        <f t="shared" si="116"/>
        <v>0</v>
      </c>
      <c r="Z1057" s="49">
        <f t="shared" si="117"/>
        <v>0</v>
      </c>
      <c r="AA1057" s="60">
        <f t="shared" si="118"/>
        <v>0</v>
      </c>
    </row>
    <row r="1058" spans="1:27" ht="15.75" hidden="1" thickBot="1">
      <c r="A1058" s="83" t="str">
        <f t="shared" si="112"/>
        <v/>
      </c>
      <c r="B1058" s="83" t="str">
        <f t="shared" si="113"/>
        <v/>
      </c>
      <c r="S1058" s="83" t="str">
        <f t="shared" si="114"/>
        <v/>
      </c>
      <c r="T1058" s="83" t="str">
        <f t="shared" si="115"/>
        <v/>
      </c>
      <c r="Y1058" s="60">
        <f t="shared" si="116"/>
        <v>0</v>
      </c>
      <c r="Z1058" s="49">
        <f t="shared" si="117"/>
        <v>0</v>
      </c>
      <c r="AA1058" s="60">
        <f t="shared" si="118"/>
        <v>0</v>
      </c>
    </row>
    <row r="1059" spans="1:27" ht="15.75" hidden="1" thickBot="1">
      <c r="A1059" s="83" t="str">
        <f t="shared" si="112"/>
        <v/>
      </c>
      <c r="B1059" s="83" t="str">
        <f t="shared" si="113"/>
        <v/>
      </c>
      <c r="S1059" s="83" t="str">
        <f t="shared" si="114"/>
        <v/>
      </c>
      <c r="T1059" s="83" t="str">
        <f t="shared" si="115"/>
        <v/>
      </c>
      <c r="Y1059" s="60">
        <f t="shared" si="116"/>
        <v>0</v>
      </c>
      <c r="Z1059" s="49">
        <f t="shared" si="117"/>
        <v>0</v>
      </c>
      <c r="AA1059" s="60">
        <f t="shared" si="118"/>
        <v>0</v>
      </c>
    </row>
    <row r="1060" spans="1:27" ht="15.75" hidden="1" thickBot="1">
      <c r="A1060" s="83" t="str">
        <f t="shared" si="112"/>
        <v/>
      </c>
      <c r="B1060" s="83" t="str">
        <f t="shared" si="113"/>
        <v/>
      </c>
      <c r="S1060" s="83" t="str">
        <f t="shared" si="114"/>
        <v/>
      </c>
      <c r="T1060" s="83" t="str">
        <f t="shared" si="115"/>
        <v/>
      </c>
      <c r="Y1060" s="60">
        <f t="shared" si="116"/>
        <v>0</v>
      </c>
      <c r="Z1060" s="49">
        <f t="shared" si="117"/>
        <v>0</v>
      </c>
      <c r="AA1060" s="60">
        <f t="shared" si="118"/>
        <v>0</v>
      </c>
    </row>
    <row r="1061" spans="1:27" ht="15.75" hidden="1" thickBot="1">
      <c r="A1061" s="83" t="str">
        <f t="shared" si="112"/>
        <v/>
      </c>
      <c r="B1061" s="83" t="str">
        <f t="shared" si="113"/>
        <v/>
      </c>
      <c r="S1061" s="83" t="str">
        <f t="shared" si="114"/>
        <v/>
      </c>
      <c r="T1061" s="83" t="str">
        <f t="shared" si="115"/>
        <v/>
      </c>
      <c r="Y1061" s="60">
        <f t="shared" si="116"/>
        <v>0</v>
      </c>
      <c r="Z1061" s="49">
        <f t="shared" si="117"/>
        <v>0</v>
      </c>
      <c r="AA1061" s="60">
        <f t="shared" si="118"/>
        <v>0</v>
      </c>
    </row>
    <row r="1062" spans="1:27" ht="15.75" hidden="1" thickBot="1">
      <c r="A1062" s="83" t="str">
        <f t="shared" si="112"/>
        <v/>
      </c>
      <c r="B1062" s="83" t="str">
        <f t="shared" si="113"/>
        <v/>
      </c>
      <c r="S1062" s="83" t="str">
        <f t="shared" si="114"/>
        <v/>
      </c>
      <c r="T1062" s="83" t="str">
        <f t="shared" si="115"/>
        <v/>
      </c>
      <c r="Y1062" s="60">
        <f t="shared" si="116"/>
        <v>0</v>
      </c>
      <c r="Z1062" s="49">
        <f t="shared" si="117"/>
        <v>0</v>
      </c>
      <c r="AA1062" s="60">
        <f t="shared" si="118"/>
        <v>0</v>
      </c>
    </row>
    <row r="1063" spans="1:27" ht="15.75" hidden="1" thickBot="1">
      <c r="A1063" s="83" t="str">
        <f t="shared" si="112"/>
        <v/>
      </c>
      <c r="B1063" s="83" t="str">
        <f t="shared" si="113"/>
        <v/>
      </c>
      <c r="S1063" s="83" t="str">
        <f t="shared" si="114"/>
        <v/>
      </c>
      <c r="T1063" s="83" t="str">
        <f t="shared" si="115"/>
        <v/>
      </c>
      <c r="Y1063" s="60">
        <f t="shared" si="116"/>
        <v>0</v>
      </c>
      <c r="Z1063" s="49">
        <f t="shared" si="117"/>
        <v>0</v>
      </c>
      <c r="AA1063" s="60">
        <f t="shared" si="118"/>
        <v>0</v>
      </c>
    </row>
    <row r="1064" spans="1:27" ht="15.75" hidden="1" thickBot="1">
      <c r="A1064" s="83" t="str">
        <f t="shared" si="112"/>
        <v/>
      </c>
      <c r="B1064" s="83" t="str">
        <f t="shared" si="113"/>
        <v/>
      </c>
      <c r="S1064" s="83" t="str">
        <f t="shared" si="114"/>
        <v/>
      </c>
      <c r="T1064" s="83" t="str">
        <f t="shared" si="115"/>
        <v/>
      </c>
      <c r="Y1064" s="60">
        <f t="shared" si="116"/>
        <v>0</v>
      </c>
      <c r="Z1064" s="49">
        <f t="shared" si="117"/>
        <v>0</v>
      </c>
      <c r="AA1064" s="60">
        <f t="shared" si="118"/>
        <v>0</v>
      </c>
    </row>
    <row r="1065" spans="1:27" ht="15.75" hidden="1" thickBot="1">
      <c r="A1065" s="83" t="str">
        <f t="shared" si="112"/>
        <v/>
      </c>
      <c r="B1065" s="83" t="str">
        <f t="shared" si="113"/>
        <v/>
      </c>
      <c r="S1065" s="83" t="str">
        <f t="shared" si="114"/>
        <v/>
      </c>
      <c r="T1065" s="83" t="str">
        <f t="shared" si="115"/>
        <v/>
      </c>
      <c r="Y1065" s="60">
        <f t="shared" si="116"/>
        <v>0</v>
      </c>
      <c r="Z1065" s="49">
        <f t="shared" si="117"/>
        <v>0</v>
      </c>
      <c r="AA1065" s="60">
        <f t="shared" si="118"/>
        <v>0</v>
      </c>
    </row>
    <row r="1066" spans="1:27" ht="15.75" hidden="1" thickBot="1">
      <c r="A1066" s="83" t="str">
        <f t="shared" si="112"/>
        <v/>
      </c>
      <c r="B1066" s="83" t="str">
        <f t="shared" si="113"/>
        <v/>
      </c>
      <c r="S1066" s="83" t="str">
        <f t="shared" si="114"/>
        <v/>
      </c>
      <c r="T1066" s="83" t="str">
        <f t="shared" si="115"/>
        <v/>
      </c>
      <c r="Y1066" s="60">
        <f t="shared" si="116"/>
        <v>0</v>
      </c>
      <c r="Z1066" s="49">
        <f t="shared" si="117"/>
        <v>0</v>
      </c>
      <c r="AA1066" s="60">
        <f t="shared" si="118"/>
        <v>0</v>
      </c>
    </row>
    <row r="1067" spans="1:27" ht="15.75" hidden="1" thickBot="1">
      <c r="A1067" s="83" t="str">
        <f t="shared" si="112"/>
        <v/>
      </c>
      <c r="B1067" s="83" t="str">
        <f t="shared" si="113"/>
        <v/>
      </c>
      <c r="S1067" s="83" t="str">
        <f t="shared" si="114"/>
        <v/>
      </c>
      <c r="T1067" s="83" t="str">
        <f t="shared" si="115"/>
        <v/>
      </c>
      <c r="Y1067" s="60">
        <f t="shared" si="116"/>
        <v>0</v>
      </c>
      <c r="Z1067" s="49">
        <f t="shared" si="117"/>
        <v>0</v>
      </c>
      <c r="AA1067" s="60">
        <f t="shared" si="118"/>
        <v>0</v>
      </c>
    </row>
    <row r="1068" spans="1:27" ht="15.75" hidden="1" thickBot="1">
      <c r="A1068" s="83" t="str">
        <f t="shared" si="112"/>
        <v/>
      </c>
      <c r="B1068" s="83" t="str">
        <f t="shared" si="113"/>
        <v/>
      </c>
      <c r="S1068" s="83" t="str">
        <f t="shared" si="114"/>
        <v/>
      </c>
      <c r="T1068" s="83" t="str">
        <f t="shared" si="115"/>
        <v/>
      </c>
      <c r="Y1068" s="60">
        <f t="shared" si="116"/>
        <v>0</v>
      </c>
      <c r="Z1068" s="49">
        <f t="shared" si="117"/>
        <v>0</v>
      </c>
      <c r="AA1068" s="60">
        <f t="shared" si="118"/>
        <v>0</v>
      </c>
    </row>
    <row r="1069" spans="1:27" ht="15.75" hidden="1" thickBot="1">
      <c r="A1069" s="83" t="str">
        <f t="shared" si="112"/>
        <v/>
      </c>
      <c r="B1069" s="83" t="str">
        <f t="shared" si="113"/>
        <v/>
      </c>
      <c r="S1069" s="83" t="str">
        <f t="shared" si="114"/>
        <v/>
      </c>
      <c r="T1069" s="83" t="str">
        <f t="shared" si="115"/>
        <v/>
      </c>
      <c r="Y1069" s="60">
        <f t="shared" si="116"/>
        <v>0</v>
      </c>
      <c r="Z1069" s="49">
        <f t="shared" si="117"/>
        <v>0</v>
      </c>
      <c r="AA1069" s="60">
        <f t="shared" si="118"/>
        <v>0</v>
      </c>
    </row>
    <row r="1070" spans="1:27" ht="15.75" hidden="1" thickBot="1">
      <c r="A1070" s="83" t="str">
        <f t="shared" si="112"/>
        <v/>
      </c>
      <c r="B1070" s="83" t="str">
        <f t="shared" si="113"/>
        <v/>
      </c>
      <c r="S1070" s="83" t="str">
        <f t="shared" si="114"/>
        <v/>
      </c>
      <c r="T1070" s="83" t="str">
        <f t="shared" si="115"/>
        <v/>
      </c>
      <c r="Y1070" s="60">
        <f t="shared" si="116"/>
        <v>0</v>
      </c>
      <c r="Z1070" s="49">
        <f t="shared" si="117"/>
        <v>0</v>
      </c>
      <c r="AA1070" s="60">
        <f t="shared" si="118"/>
        <v>0</v>
      </c>
    </row>
    <row r="1071" spans="1:27" ht="15.75" hidden="1" thickBot="1">
      <c r="A1071" s="83" t="str">
        <f t="shared" si="112"/>
        <v/>
      </c>
      <c r="B1071" s="83" t="str">
        <f t="shared" si="113"/>
        <v/>
      </c>
      <c r="S1071" s="83" t="str">
        <f t="shared" si="114"/>
        <v/>
      </c>
      <c r="T1071" s="83" t="str">
        <f t="shared" si="115"/>
        <v/>
      </c>
      <c r="Y1071" s="60">
        <f t="shared" si="116"/>
        <v>0</v>
      </c>
      <c r="Z1071" s="49">
        <f t="shared" si="117"/>
        <v>0</v>
      </c>
      <c r="AA1071" s="60">
        <f t="shared" si="118"/>
        <v>0</v>
      </c>
    </row>
    <row r="1072" spans="1:27" ht="15.75" hidden="1" thickBot="1">
      <c r="A1072" s="83" t="str">
        <f t="shared" si="112"/>
        <v/>
      </c>
      <c r="B1072" s="83" t="str">
        <f t="shared" si="113"/>
        <v/>
      </c>
      <c r="S1072" s="83" t="str">
        <f t="shared" si="114"/>
        <v/>
      </c>
      <c r="T1072" s="83" t="str">
        <f t="shared" si="115"/>
        <v/>
      </c>
      <c r="Y1072" s="60">
        <f t="shared" si="116"/>
        <v>0</v>
      </c>
      <c r="Z1072" s="49">
        <f t="shared" si="117"/>
        <v>0</v>
      </c>
      <c r="AA1072" s="60">
        <f t="shared" si="118"/>
        <v>0</v>
      </c>
    </row>
    <row r="1073" spans="1:27" ht="15.75" hidden="1" thickBot="1">
      <c r="A1073" s="83" t="str">
        <f t="shared" si="112"/>
        <v/>
      </c>
      <c r="B1073" s="83" t="str">
        <f t="shared" si="113"/>
        <v/>
      </c>
      <c r="S1073" s="83" t="str">
        <f t="shared" si="114"/>
        <v/>
      </c>
      <c r="T1073" s="83" t="str">
        <f t="shared" si="115"/>
        <v/>
      </c>
      <c r="Y1073" s="60">
        <f t="shared" si="116"/>
        <v>0</v>
      </c>
      <c r="Z1073" s="49">
        <f t="shared" si="117"/>
        <v>0</v>
      </c>
      <c r="AA1073" s="60">
        <f t="shared" si="118"/>
        <v>0</v>
      </c>
    </row>
    <row r="1074" spans="1:27" ht="15.75" hidden="1" thickBot="1">
      <c r="A1074" s="83" t="str">
        <f t="shared" si="112"/>
        <v/>
      </c>
      <c r="B1074" s="83" t="str">
        <f t="shared" si="113"/>
        <v/>
      </c>
      <c r="S1074" s="83" t="str">
        <f t="shared" si="114"/>
        <v/>
      </c>
      <c r="T1074" s="83" t="str">
        <f t="shared" si="115"/>
        <v/>
      </c>
      <c r="Y1074" s="60">
        <f t="shared" si="116"/>
        <v>0</v>
      </c>
      <c r="Z1074" s="49">
        <f t="shared" si="117"/>
        <v>0</v>
      </c>
      <c r="AA1074" s="60">
        <f t="shared" si="118"/>
        <v>0</v>
      </c>
    </row>
    <row r="1075" spans="1:27" ht="15.75" hidden="1" thickBot="1">
      <c r="A1075" s="83" t="str">
        <f t="shared" si="112"/>
        <v/>
      </c>
      <c r="B1075" s="83" t="str">
        <f t="shared" si="113"/>
        <v/>
      </c>
      <c r="S1075" s="83" t="str">
        <f t="shared" si="114"/>
        <v/>
      </c>
      <c r="T1075" s="83" t="str">
        <f t="shared" si="115"/>
        <v/>
      </c>
      <c r="Y1075" s="60">
        <f t="shared" si="116"/>
        <v>0</v>
      </c>
      <c r="Z1075" s="49">
        <f t="shared" si="117"/>
        <v>0</v>
      </c>
      <c r="AA1075" s="60">
        <f t="shared" si="118"/>
        <v>0</v>
      </c>
    </row>
    <row r="1076" spans="1:27" ht="15.75" hidden="1" thickBot="1">
      <c r="A1076" s="83" t="str">
        <f t="shared" si="112"/>
        <v/>
      </c>
      <c r="B1076" s="83" t="str">
        <f t="shared" si="113"/>
        <v/>
      </c>
      <c r="S1076" s="83" t="str">
        <f t="shared" si="114"/>
        <v/>
      </c>
      <c r="T1076" s="83" t="str">
        <f t="shared" si="115"/>
        <v/>
      </c>
      <c r="Y1076" s="60">
        <f t="shared" si="116"/>
        <v>0</v>
      </c>
      <c r="Z1076" s="49">
        <f t="shared" si="117"/>
        <v>0</v>
      </c>
      <c r="AA1076" s="60">
        <f t="shared" si="118"/>
        <v>0</v>
      </c>
    </row>
    <row r="1077" spans="1:27" ht="15.75" hidden="1" thickBot="1">
      <c r="A1077" s="83" t="str">
        <f t="shared" si="112"/>
        <v/>
      </c>
      <c r="B1077" s="83" t="str">
        <f t="shared" si="113"/>
        <v/>
      </c>
      <c r="S1077" s="83" t="str">
        <f t="shared" si="114"/>
        <v/>
      </c>
      <c r="T1077" s="83" t="str">
        <f t="shared" si="115"/>
        <v/>
      </c>
      <c r="Y1077" s="60">
        <f t="shared" si="116"/>
        <v>0</v>
      </c>
      <c r="Z1077" s="49">
        <f t="shared" si="117"/>
        <v>0</v>
      </c>
      <c r="AA1077" s="60">
        <f t="shared" si="118"/>
        <v>0</v>
      </c>
    </row>
    <row r="1078" spans="1:27" ht="15.75" hidden="1" thickBot="1">
      <c r="A1078" s="83" t="str">
        <f t="shared" si="112"/>
        <v/>
      </c>
      <c r="B1078" s="83" t="str">
        <f t="shared" si="113"/>
        <v/>
      </c>
      <c r="S1078" s="83" t="str">
        <f t="shared" si="114"/>
        <v/>
      </c>
      <c r="T1078" s="83" t="str">
        <f t="shared" si="115"/>
        <v/>
      </c>
      <c r="Y1078" s="60">
        <f t="shared" si="116"/>
        <v>0</v>
      </c>
      <c r="Z1078" s="49">
        <f t="shared" si="117"/>
        <v>0</v>
      </c>
      <c r="AA1078" s="60">
        <f t="shared" si="118"/>
        <v>0</v>
      </c>
    </row>
    <row r="1079" spans="1:27" ht="15.75" hidden="1" thickBot="1">
      <c r="A1079" s="83" t="str">
        <f t="shared" si="112"/>
        <v/>
      </c>
      <c r="B1079" s="83" t="str">
        <f t="shared" si="113"/>
        <v/>
      </c>
      <c r="S1079" s="83" t="str">
        <f t="shared" si="114"/>
        <v/>
      </c>
      <c r="T1079" s="83" t="str">
        <f t="shared" si="115"/>
        <v/>
      </c>
      <c r="Y1079" s="60">
        <f t="shared" si="116"/>
        <v>0</v>
      </c>
      <c r="Z1079" s="49">
        <f t="shared" si="117"/>
        <v>0</v>
      </c>
      <c r="AA1079" s="60">
        <f t="shared" si="118"/>
        <v>0</v>
      </c>
    </row>
    <row r="1080" spans="1:27" ht="15.75" hidden="1" thickBot="1">
      <c r="A1080" s="83" t="str">
        <f t="shared" si="112"/>
        <v/>
      </c>
      <c r="B1080" s="83" t="str">
        <f t="shared" si="113"/>
        <v/>
      </c>
      <c r="S1080" s="83" t="str">
        <f t="shared" si="114"/>
        <v/>
      </c>
      <c r="T1080" s="83" t="str">
        <f t="shared" si="115"/>
        <v/>
      </c>
      <c r="Y1080" s="60">
        <f t="shared" si="116"/>
        <v>0</v>
      </c>
      <c r="Z1080" s="49">
        <f t="shared" si="117"/>
        <v>0</v>
      </c>
      <c r="AA1080" s="60">
        <f t="shared" si="118"/>
        <v>0</v>
      </c>
    </row>
    <row r="1081" spans="1:27" ht="15.75" hidden="1" thickBot="1">
      <c r="A1081" s="83" t="str">
        <f t="shared" si="112"/>
        <v/>
      </c>
      <c r="B1081" s="83" t="str">
        <f t="shared" si="113"/>
        <v/>
      </c>
      <c r="S1081" s="83" t="str">
        <f t="shared" si="114"/>
        <v/>
      </c>
      <c r="T1081" s="83" t="str">
        <f t="shared" si="115"/>
        <v/>
      </c>
      <c r="Y1081" s="60">
        <f t="shared" si="116"/>
        <v>0</v>
      </c>
      <c r="Z1081" s="49">
        <f t="shared" si="117"/>
        <v>0</v>
      </c>
      <c r="AA1081" s="60">
        <f t="shared" si="118"/>
        <v>0</v>
      </c>
    </row>
    <row r="1082" spans="1:27" ht="15.75" hidden="1" thickBot="1">
      <c r="A1082" s="83" t="str">
        <f t="shared" si="112"/>
        <v/>
      </c>
      <c r="B1082" s="83" t="str">
        <f t="shared" si="113"/>
        <v/>
      </c>
      <c r="S1082" s="83" t="str">
        <f t="shared" si="114"/>
        <v/>
      </c>
      <c r="T1082" s="83" t="str">
        <f t="shared" si="115"/>
        <v/>
      </c>
      <c r="Y1082" s="60">
        <f t="shared" si="116"/>
        <v>0</v>
      </c>
      <c r="Z1082" s="49">
        <f t="shared" si="117"/>
        <v>0</v>
      </c>
      <c r="AA1082" s="60">
        <f t="shared" si="118"/>
        <v>0</v>
      </c>
    </row>
    <row r="1083" spans="1:27" ht="15.75" hidden="1" thickBot="1">
      <c r="A1083" s="83" t="str">
        <f t="shared" si="112"/>
        <v/>
      </c>
      <c r="B1083" s="83" t="str">
        <f t="shared" si="113"/>
        <v/>
      </c>
      <c r="S1083" s="83" t="str">
        <f t="shared" si="114"/>
        <v/>
      </c>
      <c r="T1083" s="83" t="str">
        <f t="shared" si="115"/>
        <v/>
      </c>
      <c r="Y1083" s="60">
        <f t="shared" si="116"/>
        <v>0</v>
      </c>
      <c r="Z1083" s="49">
        <f t="shared" si="117"/>
        <v>0</v>
      </c>
      <c r="AA1083" s="60">
        <f t="shared" si="118"/>
        <v>0</v>
      </c>
    </row>
    <row r="1084" spans="1:27" ht="15.75" hidden="1" thickBot="1">
      <c r="A1084" s="83" t="str">
        <f t="shared" si="112"/>
        <v/>
      </c>
      <c r="B1084" s="83" t="str">
        <f t="shared" si="113"/>
        <v/>
      </c>
      <c r="S1084" s="83" t="str">
        <f t="shared" si="114"/>
        <v/>
      </c>
      <c r="T1084" s="83" t="str">
        <f t="shared" si="115"/>
        <v/>
      </c>
      <c r="Y1084" s="60">
        <f t="shared" si="116"/>
        <v>0</v>
      </c>
      <c r="Z1084" s="49">
        <f t="shared" si="117"/>
        <v>0</v>
      </c>
      <c r="AA1084" s="60">
        <f t="shared" si="118"/>
        <v>0</v>
      </c>
    </row>
    <row r="1085" spans="1:27" ht="15.75" hidden="1" thickBot="1">
      <c r="A1085" s="83" t="str">
        <f t="shared" si="112"/>
        <v/>
      </c>
      <c r="B1085" s="83" t="str">
        <f t="shared" si="113"/>
        <v/>
      </c>
      <c r="S1085" s="83" t="str">
        <f t="shared" si="114"/>
        <v/>
      </c>
      <c r="T1085" s="83" t="str">
        <f t="shared" si="115"/>
        <v/>
      </c>
      <c r="Y1085" s="60">
        <f t="shared" si="116"/>
        <v>0</v>
      </c>
      <c r="Z1085" s="49">
        <f t="shared" si="117"/>
        <v>0</v>
      </c>
      <c r="AA1085" s="60">
        <f t="shared" si="118"/>
        <v>0</v>
      </c>
    </row>
    <row r="1086" spans="1:27" ht="15.75" hidden="1" thickBot="1">
      <c r="A1086" s="83" t="str">
        <f t="shared" si="112"/>
        <v/>
      </c>
      <c r="B1086" s="83" t="str">
        <f t="shared" si="113"/>
        <v/>
      </c>
      <c r="S1086" s="83" t="str">
        <f t="shared" si="114"/>
        <v/>
      </c>
      <c r="T1086" s="83" t="str">
        <f t="shared" si="115"/>
        <v/>
      </c>
      <c r="Y1086" s="60">
        <f t="shared" si="116"/>
        <v>0</v>
      </c>
      <c r="Z1086" s="49">
        <f t="shared" si="117"/>
        <v>0</v>
      </c>
      <c r="AA1086" s="60">
        <f t="shared" si="118"/>
        <v>0</v>
      </c>
    </row>
    <row r="1087" spans="1:27" ht="15.75" hidden="1" thickBot="1">
      <c r="A1087" s="83" t="str">
        <f t="shared" si="112"/>
        <v/>
      </c>
      <c r="B1087" s="83" t="str">
        <f t="shared" si="113"/>
        <v/>
      </c>
      <c r="S1087" s="83" t="str">
        <f t="shared" si="114"/>
        <v/>
      </c>
      <c r="T1087" s="83" t="str">
        <f t="shared" si="115"/>
        <v/>
      </c>
      <c r="Y1087" s="60">
        <f t="shared" si="116"/>
        <v>0</v>
      </c>
      <c r="Z1087" s="49">
        <f t="shared" si="117"/>
        <v>0</v>
      </c>
      <c r="AA1087" s="60">
        <f t="shared" si="118"/>
        <v>0</v>
      </c>
    </row>
    <row r="1088" spans="1:27" ht="15.75" hidden="1" thickBot="1">
      <c r="A1088" s="83" t="str">
        <f t="shared" si="112"/>
        <v/>
      </c>
      <c r="B1088" s="83" t="str">
        <f t="shared" si="113"/>
        <v/>
      </c>
      <c r="S1088" s="83" t="str">
        <f t="shared" si="114"/>
        <v/>
      </c>
      <c r="T1088" s="83" t="str">
        <f t="shared" si="115"/>
        <v/>
      </c>
      <c r="Y1088" s="60">
        <f t="shared" si="116"/>
        <v>0</v>
      </c>
      <c r="Z1088" s="49">
        <f t="shared" si="117"/>
        <v>0</v>
      </c>
      <c r="AA1088" s="60">
        <f t="shared" si="118"/>
        <v>0</v>
      </c>
    </row>
    <row r="1089" spans="1:27" ht="15.75" hidden="1" thickBot="1">
      <c r="A1089" s="83" t="str">
        <f t="shared" si="112"/>
        <v/>
      </c>
      <c r="B1089" s="83" t="str">
        <f t="shared" si="113"/>
        <v/>
      </c>
      <c r="S1089" s="83" t="str">
        <f t="shared" si="114"/>
        <v/>
      </c>
      <c r="T1089" s="83" t="str">
        <f t="shared" si="115"/>
        <v/>
      </c>
      <c r="Y1089" s="60">
        <f t="shared" si="116"/>
        <v>0</v>
      </c>
      <c r="Z1089" s="49">
        <f t="shared" si="117"/>
        <v>0</v>
      </c>
      <c r="AA1089" s="60">
        <f t="shared" si="118"/>
        <v>0</v>
      </c>
    </row>
    <row r="1090" spans="1:27" ht="15.75" hidden="1" thickBot="1">
      <c r="A1090" s="83" t="str">
        <f t="shared" si="112"/>
        <v/>
      </c>
      <c r="B1090" s="83" t="str">
        <f t="shared" si="113"/>
        <v/>
      </c>
      <c r="S1090" s="83" t="str">
        <f t="shared" si="114"/>
        <v/>
      </c>
      <c r="T1090" s="83" t="str">
        <f t="shared" si="115"/>
        <v/>
      </c>
      <c r="Y1090" s="60">
        <f t="shared" si="116"/>
        <v>0</v>
      </c>
      <c r="Z1090" s="49">
        <f t="shared" si="117"/>
        <v>0</v>
      </c>
      <c r="AA1090" s="60">
        <f t="shared" si="118"/>
        <v>0</v>
      </c>
    </row>
    <row r="1091" spans="1:27" ht="15.75" hidden="1" thickBot="1">
      <c r="A1091" s="83" t="str">
        <f t="shared" ref="A1091:A1154" si="119">IF(G1091&amp;Q1091&lt;&gt;"",S1091&amp;Q1091,"")</f>
        <v/>
      </c>
      <c r="B1091" s="83" t="str">
        <f t="shared" ref="B1091:B1154" si="120">IF(C1091&lt;&gt;"",LEFT(C1091,9),"")</f>
        <v/>
      </c>
      <c r="S1091" s="83" t="str">
        <f t="shared" ref="S1091:S1154" si="121">IF(G1091&lt;&gt;"",IF(StyleSpaceSplit,IFERROR(IF(FIND(" ",G1091)&gt;=1,MID(G1091,1,FIND(" ",G1091)-1),G1091),G1091),G1091),"")</f>
        <v/>
      </c>
      <c r="T1091" s="83" t="str">
        <f t="shared" ref="T1091:T1154" si="122">IF(A1091&lt;&gt;"",IFERROR(IF(FIND(" ",G1091)&gt;=1,MID(G1091,FIND(" ",G1091)+1,LEN(G1091)),""),G1091),"")</f>
        <v/>
      </c>
      <c r="Y1091" s="60">
        <f t="shared" ref="Y1091:Y1154" si="123">IFERROR(VALUE(MID($C1091,1,2)),0)</f>
        <v>0</v>
      </c>
      <c r="Z1091" s="49">
        <f t="shared" ref="Z1091:Z1154" si="124">IFERROR(VALUE(MID($C1091,4,3)),0)</f>
        <v>0</v>
      </c>
      <c r="AA1091" s="60">
        <f t="shared" ref="AA1091:AA1154" si="125">VALUE(RIGHT("00"&amp;Y1091,2)&amp;RIGHT("000"&amp;Z1091,3))</f>
        <v>0</v>
      </c>
    </row>
    <row r="1092" spans="1:27" ht="15.75" hidden="1" thickBot="1">
      <c r="A1092" s="83" t="str">
        <f t="shared" si="119"/>
        <v/>
      </c>
      <c r="B1092" s="83" t="str">
        <f t="shared" si="120"/>
        <v/>
      </c>
      <c r="S1092" s="83" t="str">
        <f t="shared" si="121"/>
        <v/>
      </c>
      <c r="T1092" s="83" t="str">
        <f t="shared" si="122"/>
        <v/>
      </c>
      <c r="Y1092" s="60">
        <f t="shared" si="123"/>
        <v>0</v>
      </c>
      <c r="Z1092" s="49">
        <f t="shared" si="124"/>
        <v>0</v>
      </c>
      <c r="AA1092" s="60">
        <f t="shared" si="125"/>
        <v>0</v>
      </c>
    </row>
    <row r="1093" spans="1:27" ht="15.75" hidden="1" thickBot="1">
      <c r="A1093" s="83" t="str">
        <f t="shared" si="119"/>
        <v/>
      </c>
      <c r="B1093" s="83" t="str">
        <f t="shared" si="120"/>
        <v/>
      </c>
      <c r="S1093" s="83" t="str">
        <f t="shared" si="121"/>
        <v/>
      </c>
      <c r="T1093" s="83" t="str">
        <f t="shared" si="122"/>
        <v/>
      </c>
      <c r="Y1093" s="60">
        <f t="shared" si="123"/>
        <v>0</v>
      </c>
      <c r="Z1093" s="49">
        <f t="shared" si="124"/>
        <v>0</v>
      </c>
      <c r="AA1093" s="60">
        <f t="shared" si="125"/>
        <v>0</v>
      </c>
    </row>
    <row r="1094" spans="1:27" ht="15.75" hidden="1" thickBot="1">
      <c r="A1094" s="83" t="str">
        <f t="shared" si="119"/>
        <v/>
      </c>
      <c r="B1094" s="83" t="str">
        <f t="shared" si="120"/>
        <v/>
      </c>
      <c r="S1094" s="83" t="str">
        <f t="shared" si="121"/>
        <v/>
      </c>
      <c r="T1094" s="83" t="str">
        <f t="shared" si="122"/>
        <v/>
      </c>
      <c r="Y1094" s="60">
        <f t="shared" si="123"/>
        <v>0</v>
      </c>
      <c r="Z1094" s="49">
        <f t="shared" si="124"/>
        <v>0</v>
      </c>
      <c r="AA1094" s="60">
        <f t="shared" si="125"/>
        <v>0</v>
      </c>
    </row>
    <row r="1095" spans="1:27" ht="15.75" hidden="1" thickBot="1">
      <c r="A1095" s="83" t="str">
        <f t="shared" si="119"/>
        <v/>
      </c>
      <c r="B1095" s="83" t="str">
        <f t="shared" si="120"/>
        <v/>
      </c>
      <c r="S1095" s="83" t="str">
        <f t="shared" si="121"/>
        <v/>
      </c>
      <c r="T1095" s="83" t="str">
        <f t="shared" si="122"/>
        <v/>
      </c>
      <c r="Y1095" s="60">
        <f t="shared" si="123"/>
        <v>0</v>
      </c>
      <c r="Z1095" s="49">
        <f t="shared" si="124"/>
        <v>0</v>
      </c>
      <c r="AA1095" s="60">
        <f t="shared" si="125"/>
        <v>0</v>
      </c>
    </row>
    <row r="1096" spans="1:27" ht="15.75" hidden="1" thickBot="1">
      <c r="A1096" s="83" t="str">
        <f t="shared" si="119"/>
        <v/>
      </c>
      <c r="B1096" s="83" t="str">
        <f t="shared" si="120"/>
        <v/>
      </c>
      <c r="S1096" s="83" t="str">
        <f t="shared" si="121"/>
        <v/>
      </c>
      <c r="T1096" s="83" t="str">
        <f t="shared" si="122"/>
        <v/>
      </c>
      <c r="Y1096" s="60">
        <f t="shared" si="123"/>
        <v>0</v>
      </c>
      <c r="Z1096" s="49">
        <f t="shared" si="124"/>
        <v>0</v>
      </c>
      <c r="AA1096" s="60">
        <f t="shared" si="125"/>
        <v>0</v>
      </c>
    </row>
    <row r="1097" spans="1:27" ht="15.75" hidden="1" thickBot="1">
      <c r="A1097" s="83" t="str">
        <f t="shared" si="119"/>
        <v/>
      </c>
      <c r="B1097" s="83" t="str">
        <f t="shared" si="120"/>
        <v/>
      </c>
      <c r="S1097" s="83" t="str">
        <f t="shared" si="121"/>
        <v/>
      </c>
      <c r="T1097" s="83" t="str">
        <f t="shared" si="122"/>
        <v/>
      </c>
      <c r="Y1097" s="60">
        <f t="shared" si="123"/>
        <v>0</v>
      </c>
      <c r="Z1097" s="49">
        <f t="shared" si="124"/>
        <v>0</v>
      </c>
      <c r="AA1097" s="60">
        <f t="shared" si="125"/>
        <v>0</v>
      </c>
    </row>
    <row r="1098" spans="1:27" ht="15.75" hidden="1" thickBot="1">
      <c r="A1098" s="83" t="str">
        <f t="shared" si="119"/>
        <v/>
      </c>
      <c r="B1098" s="83" t="str">
        <f t="shared" si="120"/>
        <v/>
      </c>
      <c r="S1098" s="83" t="str">
        <f t="shared" si="121"/>
        <v/>
      </c>
      <c r="T1098" s="83" t="str">
        <f t="shared" si="122"/>
        <v/>
      </c>
      <c r="Y1098" s="60">
        <f t="shared" si="123"/>
        <v>0</v>
      </c>
      <c r="Z1098" s="49">
        <f t="shared" si="124"/>
        <v>0</v>
      </c>
      <c r="AA1098" s="60">
        <f t="shared" si="125"/>
        <v>0</v>
      </c>
    </row>
    <row r="1099" spans="1:27" ht="15.75" hidden="1" thickBot="1">
      <c r="A1099" s="83" t="str">
        <f t="shared" si="119"/>
        <v/>
      </c>
      <c r="B1099" s="83" t="str">
        <f t="shared" si="120"/>
        <v/>
      </c>
      <c r="S1099" s="83" t="str">
        <f t="shared" si="121"/>
        <v/>
      </c>
      <c r="T1099" s="83" t="str">
        <f t="shared" si="122"/>
        <v/>
      </c>
      <c r="Y1099" s="60">
        <f t="shared" si="123"/>
        <v>0</v>
      </c>
      <c r="Z1099" s="49">
        <f t="shared" si="124"/>
        <v>0</v>
      </c>
      <c r="AA1099" s="60">
        <f t="shared" si="125"/>
        <v>0</v>
      </c>
    </row>
    <row r="1100" spans="1:27" ht="15.75" hidden="1" thickBot="1">
      <c r="A1100" s="83" t="str">
        <f t="shared" si="119"/>
        <v/>
      </c>
      <c r="B1100" s="83" t="str">
        <f t="shared" si="120"/>
        <v/>
      </c>
      <c r="S1100" s="83" t="str">
        <f t="shared" si="121"/>
        <v/>
      </c>
      <c r="T1100" s="83" t="str">
        <f t="shared" si="122"/>
        <v/>
      </c>
      <c r="Y1100" s="60">
        <f t="shared" si="123"/>
        <v>0</v>
      </c>
      <c r="Z1100" s="49">
        <f t="shared" si="124"/>
        <v>0</v>
      </c>
      <c r="AA1100" s="60">
        <f t="shared" si="125"/>
        <v>0</v>
      </c>
    </row>
    <row r="1101" spans="1:27" ht="15.75" hidden="1" thickBot="1">
      <c r="A1101" s="83" t="str">
        <f t="shared" si="119"/>
        <v/>
      </c>
      <c r="B1101" s="83" t="str">
        <f t="shared" si="120"/>
        <v/>
      </c>
      <c r="S1101" s="83" t="str">
        <f t="shared" si="121"/>
        <v/>
      </c>
      <c r="T1101" s="83" t="str">
        <f t="shared" si="122"/>
        <v/>
      </c>
      <c r="Y1101" s="60">
        <f t="shared" si="123"/>
        <v>0</v>
      </c>
      <c r="Z1101" s="49">
        <f t="shared" si="124"/>
        <v>0</v>
      </c>
      <c r="AA1101" s="60">
        <f t="shared" si="125"/>
        <v>0</v>
      </c>
    </row>
    <row r="1102" spans="1:27" ht="15.75" hidden="1" thickBot="1">
      <c r="A1102" s="83" t="str">
        <f t="shared" si="119"/>
        <v/>
      </c>
      <c r="B1102" s="83" t="str">
        <f t="shared" si="120"/>
        <v/>
      </c>
      <c r="S1102" s="83" t="str">
        <f t="shared" si="121"/>
        <v/>
      </c>
      <c r="T1102" s="83" t="str">
        <f t="shared" si="122"/>
        <v/>
      </c>
      <c r="Y1102" s="60">
        <f t="shared" si="123"/>
        <v>0</v>
      </c>
      <c r="Z1102" s="49">
        <f t="shared" si="124"/>
        <v>0</v>
      </c>
      <c r="AA1102" s="60">
        <f t="shared" si="125"/>
        <v>0</v>
      </c>
    </row>
    <row r="1103" spans="1:27" ht="15.75" hidden="1" thickBot="1">
      <c r="A1103" s="83" t="str">
        <f t="shared" si="119"/>
        <v/>
      </c>
      <c r="B1103" s="83" t="str">
        <f t="shared" si="120"/>
        <v/>
      </c>
      <c r="S1103" s="83" t="str">
        <f t="shared" si="121"/>
        <v/>
      </c>
      <c r="T1103" s="83" t="str">
        <f t="shared" si="122"/>
        <v/>
      </c>
      <c r="Y1103" s="60">
        <f t="shared" si="123"/>
        <v>0</v>
      </c>
      <c r="Z1103" s="49">
        <f t="shared" si="124"/>
        <v>0</v>
      </c>
      <c r="AA1103" s="60">
        <f t="shared" si="125"/>
        <v>0</v>
      </c>
    </row>
    <row r="1104" spans="1:27" ht="15.75" hidden="1" thickBot="1">
      <c r="A1104" s="83" t="str">
        <f t="shared" si="119"/>
        <v/>
      </c>
      <c r="B1104" s="83" t="str">
        <f t="shared" si="120"/>
        <v/>
      </c>
      <c r="S1104" s="83" t="str">
        <f t="shared" si="121"/>
        <v/>
      </c>
      <c r="T1104" s="83" t="str">
        <f t="shared" si="122"/>
        <v/>
      </c>
      <c r="Y1104" s="60">
        <f t="shared" si="123"/>
        <v>0</v>
      </c>
      <c r="Z1104" s="49">
        <f t="shared" si="124"/>
        <v>0</v>
      </c>
      <c r="AA1104" s="60">
        <f t="shared" si="125"/>
        <v>0</v>
      </c>
    </row>
    <row r="1105" spans="1:27" ht="15.75" hidden="1" thickBot="1">
      <c r="A1105" s="83" t="str">
        <f t="shared" si="119"/>
        <v/>
      </c>
      <c r="B1105" s="83" t="str">
        <f t="shared" si="120"/>
        <v/>
      </c>
      <c r="S1105" s="83" t="str">
        <f t="shared" si="121"/>
        <v/>
      </c>
      <c r="T1105" s="83" t="str">
        <f t="shared" si="122"/>
        <v/>
      </c>
      <c r="Y1105" s="60">
        <f t="shared" si="123"/>
        <v>0</v>
      </c>
      <c r="Z1105" s="49">
        <f t="shared" si="124"/>
        <v>0</v>
      </c>
      <c r="AA1105" s="60">
        <f t="shared" si="125"/>
        <v>0</v>
      </c>
    </row>
    <row r="1106" spans="1:27" ht="15.75" hidden="1" thickBot="1">
      <c r="A1106" s="83" t="str">
        <f t="shared" si="119"/>
        <v/>
      </c>
      <c r="B1106" s="83" t="str">
        <f t="shared" si="120"/>
        <v/>
      </c>
      <c r="S1106" s="83" t="str">
        <f t="shared" si="121"/>
        <v/>
      </c>
      <c r="T1106" s="83" t="str">
        <f t="shared" si="122"/>
        <v/>
      </c>
      <c r="Y1106" s="60">
        <f t="shared" si="123"/>
        <v>0</v>
      </c>
      <c r="Z1106" s="49">
        <f t="shared" si="124"/>
        <v>0</v>
      </c>
      <c r="AA1106" s="60">
        <f t="shared" si="125"/>
        <v>0</v>
      </c>
    </row>
    <row r="1107" spans="1:27" ht="15.75" hidden="1" thickBot="1">
      <c r="A1107" s="83" t="str">
        <f t="shared" si="119"/>
        <v/>
      </c>
      <c r="B1107" s="83" t="str">
        <f t="shared" si="120"/>
        <v/>
      </c>
      <c r="S1107" s="83" t="str">
        <f t="shared" si="121"/>
        <v/>
      </c>
      <c r="T1107" s="83" t="str">
        <f t="shared" si="122"/>
        <v/>
      </c>
      <c r="Y1107" s="60">
        <f t="shared" si="123"/>
        <v>0</v>
      </c>
      <c r="Z1107" s="49">
        <f t="shared" si="124"/>
        <v>0</v>
      </c>
      <c r="AA1107" s="60">
        <f t="shared" si="125"/>
        <v>0</v>
      </c>
    </row>
    <row r="1108" spans="1:27" ht="15.75" hidden="1" thickBot="1">
      <c r="A1108" s="83" t="str">
        <f t="shared" si="119"/>
        <v/>
      </c>
      <c r="B1108" s="83" t="str">
        <f t="shared" si="120"/>
        <v/>
      </c>
      <c r="S1108" s="83" t="str">
        <f t="shared" si="121"/>
        <v/>
      </c>
      <c r="T1108" s="83" t="str">
        <f t="shared" si="122"/>
        <v/>
      </c>
      <c r="Y1108" s="60">
        <f t="shared" si="123"/>
        <v>0</v>
      </c>
      <c r="Z1108" s="49">
        <f t="shared" si="124"/>
        <v>0</v>
      </c>
      <c r="AA1108" s="60">
        <f t="shared" si="125"/>
        <v>0</v>
      </c>
    </row>
    <row r="1109" spans="1:27" ht="15.75" hidden="1" thickBot="1">
      <c r="A1109" s="83" t="str">
        <f t="shared" si="119"/>
        <v/>
      </c>
      <c r="B1109" s="83" t="str">
        <f t="shared" si="120"/>
        <v/>
      </c>
      <c r="S1109" s="83" t="str">
        <f t="shared" si="121"/>
        <v/>
      </c>
      <c r="T1109" s="83" t="str">
        <f t="shared" si="122"/>
        <v/>
      </c>
      <c r="Y1109" s="60">
        <f t="shared" si="123"/>
        <v>0</v>
      </c>
      <c r="Z1109" s="49">
        <f t="shared" si="124"/>
        <v>0</v>
      </c>
      <c r="AA1109" s="60">
        <f t="shared" si="125"/>
        <v>0</v>
      </c>
    </row>
    <row r="1110" spans="1:27" ht="15.75" hidden="1" thickBot="1">
      <c r="A1110" s="83" t="str">
        <f t="shared" si="119"/>
        <v/>
      </c>
      <c r="B1110" s="83" t="str">
        <f t="shared" si="120"/>
        <v/>
      </c>
      <c r="S1110" s="83" t="str">
        <f t="shared" si="121"/>
        <v/>
      </c>
      <c r="T1110" s="83" t="str">
        <f t="shared" si="122"/>
        <v/>
      </c>
      <c r="Y1110" s="60">
        <f t="shared" si="123"/>
        <v>0</v>
      </c>
      <c r="Z1110" s="49">
        <f t="shared" si="124"/>
        <v>0</v>
      </c>
      <c r="AA1110" s="60">
        <f t="shared" si="125"/>
        <v>0</v>
      </c>
    </row>
    <row r="1111" spans="1:27" ht="15.75" hidden="1" thickBot="1">
      <c r="A1111" s="83" t="str">
        <f t="shared" si="119"/>
        <v/>
      </c>
      <c r="B1111" s="83" t="str">
        <f t="shared" si="120"/>
        <v/>
      </c>
      <c r="S1111" s="83" t="str">
        <f t="shared" si="121"/>
        <v/>
      </c>
      <c r="T1111" s="83" t="str">
        <f t="shared" si="122"/>
        <v/>
      </c>
      <c r="Y1111" s="60">
        <f t="shared" si="123"/>
        <v>0</v>
      </c>
      <c r="Z1111" s="49">
        <f t="shared" si="124"/>
        <v>0</v>
      </c>
      <c r="AA1111" s="60">
        <f t="shared" si="125"/>
        <v>0</v>
      </c>
    </row>
    <row r="1112" spans="1:27" ht="15.75" hidden="1" thickBot="1">
      <c r="A1112" s="83" t="str">
        <f t="shared" si="119"/>
        <v/>
      </c>
      <c r="B1112" s="83" t="str">
        <f t="shared" si="120"/>
        <v/>
      </c>
      <c r="S1112" s="83" t="str">
        <f t="shared" si="121"/>
        <v/>
      </c>
      <c r="T1112" s="83" t="str">
        <f t="shared" si="122"/>
        <v/>
      </c>
      <c r="Y1112" s="60">
        <f t="shared" si="123"/>
        <v>0</v>
      </c>
      <c r="Z1112" s="49">
        <f t="shared" si="124"/>
        <v>0</v>
      </c>
      <c r="AA1112" s="60">
        <f t="shared" si="125"/>
        <v>0</v>
      </c>
    </row>
    <row r="1113" spans="1:27" ht="15.75" hidden="1" thickBot="1">
      <c r="A1113" s="83" t="str">
        <f t="shared" si="119"/>
        <v/>
      </c>
      <c r="B1113" s="83" t="str">
        <f t="shared" si="120"/>
        <v/>
      </c>
      <c r="S1113" s="83" t="str">
        <f t="shared" si="121"/>
        <v/>
      </c>
      <c r="T1113" s="83" t="str">
        <f t="shared" si="122"/>
        <v/>
      </c>
      <c r="Y1113" s="60">
        <f t="shared" si="123"/>
        <v>0</v>
      </c>
      <c r="Z1113" s="49">
        <f t="shared" si="124"/>
        <v>0</v>
      </c>
      <c r="AA1113" s="60">
        <f t="shared" si="125"/>
        <v>0</v>
      </c>
    </row>
    <row r="1114" spans="1:27" ht="15.75" hidden="1" thickBot="1">
      <c r="A1114" s="83" t="str">
        <f t="shared" si="119"/>
        <v/>
      </c>
      <c r="B1114" s="83" t="str">
        <f t="shared" si="120"/>
        <v/>
      </c>
      <c r="S1114" s="83" t="str">
        <f t="shared" si="121"/>
        <v/>
      </c>
      <c r="T1114" s="83" t="str">
        <f t="shared" si="122"/>
        <v/>
      </c>
      <c r="Y1114" s="60">
        <f t="shared" si="123"/>
        <v>0</v>
      </c>
      <c r="Z1114" s="49">
        <f t="shared" si="124"/>
        <v>0</v>
      </c>
      <c r="AA1114" s="60">
        <f t="shared" si="125"/>
        <v>0</v>
      </c>
    </row>
    <row r="1115" spans="1:27" ht="15.75" hidden="1" thickBot="1">
      <c r="A1115" s="83" t="str">
        <f t="shared" si="119"/>
        <v/>
      </c>
      <c r="B1115" s="83" t="str">
        <f t="shared" si="120"/>
        <v/>
      </c>
      <c r="S1115" s="83" t="str">
        <f t="shared" si="121"/>
        <v/>
      </c>
      <c r="T1115" s="83" t="str">
        <f t="shared" si="122"/>
        <v/>
      </c>
      <c r="Y1115" s="60">
        <f t="shared" si="123"/>
        <v>0</v>
      </c>
      <c r="Z1115" s="49">
        <f t="shared" si="124"/>
        <v>0</v>
      </c>
      <c r="AA1115" s="60">
        <f t="shared" si="125"/>
        <v>0</v>
      </c>
    </row>
    <row r="1116" spans="1:27" ht="15.75" hidden="1" thickBot="1">
      <c r="A1116" s="83" t="str">
        <f t="shared" si="119"/>
        <v/>
      </c>
      <c r="B1116" s="83" t="str">
        <f t="shared" si="120"/>
        <v/>
      </c>
      <c r="S1116" s="83" t="str">
        <f t="shared" si="121"/>
        <v/>
      </c>
      <c r="T1116" s="83" t="str">
        <f t="shared" si="122"/>
        <v/>
      </c>
      <c r="Y1116" s="60">
        <f t="shared" si="123"/>
        <v>0</v>
      </c>
      <c r="Z1116" s="49">
        <f t="shared" si="124"/>
        <v>0</v>
      </c>
      <c r="AA1116" s="60">
        <f t="shared" si="125"/>
        <v>0</v>
      </c>
    </row>
    <row r="1117" spans="1:27" ht="15.75" hidden="1" thickBot="1">
      <c r="A1117" s="83" t="str">
        <f t="shared" si="119"/>
        <v/>
      </c>
      <c r="B1117" s="83" t="str">
        <f t="shared" si="120"/>
        <v/>
      </c>
      <c r="S1117" s="83" t="str">
        <f t="shared" si="121"/>
        <v/>
      </c>
      <c r="T1117" s="83" t="str">
        <f t="shared" si="122"/>
        <v/>
      </c>
      <c r="Y1117" s="60">
        <f t="shared" si="123"/>
        <v>0</v>
      </c>
      <c r="Z1117" s="49">
        <f t="shared" si="124"/>
        <v>0</v>
      </c>
      <c r="AA1117" s="60">
        <f t="shared" si="125"/>
        <v>0</v>
      </c>
    </row>
    <row r="1118" spans="1:27" ht="15.75" hidden="1" thickBot="1">
      <c r="A1118" s="83" t="str">
        <f t="shared" si="119"/>
        <v/>
      </c>
      <c r="B1118" s="83" t="str">
        <f t="shared" si="120"/>
        <v/>
      </c>
      <c r="S1118" s="83" t="str">
        <f t="shared" si="121"/>
        <v/>
      </c>
      <c r="T1118" s="83" t="str">
        <f t="shared" si="122"/>
        <v/>
      </c>
      <c r="Y1118" s="60">
        <f t="shared" si="123"/>
        <v>0</v>
      </c>
      <c r="Z1118" s="49">
        <f t="shared" si="124"/>
        <v>0</v>
      </c>
      <c r="AA1118" s="60">
        <f t="shared" si="125"/>
        <v>0</v>
      </c>
    </row>
    <row r="1119" spans="1:27" ht="15.75" hidden="1" thickBot="1">
      <c r="A1119" s="83" t="str">
        <f t="shared" si="119"/>
        <v/>
      </c>
      <c r="B1119" s="83" t="str">
        <f t="shared" si="120"/>
        <v/>
      </c>
      <c r="S1119" s="83" t="str">
        <f t="shared" si="121"/>
        <v/>
      </c>
      <c r="T1119" s="83" t="str">
        <f t="shared" si="122"/>
        <v/>
      </c>
      <c r="Y1119" s="60">
        <f t="shared" si="123"/>
        <v>0</v>
      </c>
      <c r="Z1119" s="49">
        <f t="shared" si="124"/>
        <v>0</v>
      </c>
      <c r="AA1119" s="60">
        <f t="shared" si="125"/>
        <v>0</v>
      </c>
    </row>
    <row r="1120" spans="1:27" ht="15.75" hidden="1" thickBot="1">
      <c r="A1120" s="83" t="str">
        <f t="shared" si="119"/>
        <v/>
      </c>
      <c r="B1120" s="83" t="str">
        <f t="shared" si="120"/>
        <v/>
      </c>
      <c r="S1120" s="83" t="str">
        <f t="shared" si="121"/>
        <v/>
      </c>
      <c r="T1120" s="83" t="str">
        <f t="shared" si="122"/>
        <v/>
      </c>
      <c r="Y1120" s="60">
        <f t="shared" si="123"/>
        <v>0</v>
      </c>
      <c r="Z1120" s="49">
        <f t="shared" si="124"/>
        <v>0</v>
      </c>
      <c r="AA1120" s="60">
        <f t="shared" si="125"/>
        <v>0</v>
      </c>
    </row>
    <row r="1121" spans="1:27" ht="15.75" hidden="1" thickBot="1">
      <c r="A1121" s="83" t="str">
        <f t="shared" si="119"/>
        <v/>
      </c>
      <c r="B1121" s="83" t="str">
        <f t="shared" si="120"/>
        <v/>
      </c>
      <c r="S1121" s="83" t="str">
        <f t="shared" si="121"/>
        <v/>
      </c>
      <c r="T1121" s="83" t="str">
        <f t="shared" si="122"/>
        <v/>
      </c>
      <c r="Y1121" s="60">
        <f t="shared" si="123"/>
        <v>0</v>
      </c>
      <c r="Z1121" s="49">
        <f t="shared" si="124"/>
        <v>0</v>
      </c>
      <c r="AA1121" s="60">
        <f t="shared" si="125"/>
        <v>0</v>
      </c>
    </row>
    <row r="1122" spans="1:27" ht="15.75" hidden="1" thickBot="1">
      <c r="A1122" s="83" t="str">
        <f t="shared" si="119"/>
        <v/>
      </c>
      <c r="B1122" s="83" t="str">
        <f t="shared" si="120"/>
        <v/>
      </c>
      <c r="S1122" s="83" t="str">
        <f t="shared" si="121"/>
        <v/>
      </c>
      <c r="T1122" s="83" t="str">
        <f t="shared" si="122"/>
        <v/>
      </c>
      <c r="Y1122" s="60">
        <f t="shared" si="123"/>
        <v>0</v>
      </c>
      <c r="Z1122" s="49">
        <f t="shared" si="124"/>
        <v>0</v>
      </c>
      <c r="AA1122" s="60">
        <f t="shared" si="125"/>
        <v>0</v>
      </c>
    </row>
    <row r="1123" spans="1:27" ht="15.75" hidden="1" thickBot="1">
      <c r="A1123" s="83" t="str">
        <f t="shared" si="119"/>
        <v/>
      </c>
      <c r="B1123" s="83" t="str">
        <f t="shared" si="120"/>
        <v/>
      </c>
      <c r="S1123" s="83" t="str">
        <f t="shared" si="121"/>
        <v/>
      </c>
      <c r="T1123" s="83" t="str">
        <f t="shared" si="122"/>
        <v/>
      </c>
      <c r="Y1123" s="60">
        <f t="shared" si="123"/>
        <v>0</v>
      </c>
      <c r="Z1123" s="49">
        <f t="shared" si="124"/>
        <v>0</v>
      </c>
      <c r="AA1123" s="60">
        <f t="shared" si="125"/>
        <v>0</v>
      </c>
    </row>
    <row r="1124" spans="1:27" ht="15.75" hidden="1" thickBot="1">
      <c r="A1124" s="83" t="str">
        <f t="shared" si="119"/>
        <v/>
      </c>
      <c r="B1124" s="83" t="str">
        <f t="shared" si="120"/>
        <v/>
      </c>
      <c r="S1124" s="83" t="str">
        <f t="shared" si="121"/>
        <v/>
      </c>
      <c r="T1124" s="83" t="str">
        <f t="shared" si="122"/>
        <v/>
      </c>
      <c r="Y1124" s="60">
        <f t="shared" si="123"/>
        <v>0</v>
      </c>
      <c r="Z1124" s="49">
        <f t="shared" si="124"/>
        <v>0</v>
      </c>
      <c r="AA1124" s="60">
        <f t="shared" si="125"/>
        <v>0</v>
      </c>
    </row>
    <row r="1125" spans="1:27" ht="15.75" hidden="1" thickBot="1">
      <c r="A1125" s="83" t="str">
        <f t="shared" si="119"/>
        <v/>
      </c>
      <c r="B1125" s="83" t="str">
        <f t="shared" si="120"/>
        <v/>
      </c>
      <c r="S1125" s="83" t="str">
        <f t="shared" si="121"/>
        <v/>
      </c>
      <c r="T1125" s="83" t="str">
        <f t="shared" si="122"/>
        <v/>
      </c>
      <c r="Y1125" s="60">
        <f t="shared" si="123"/>
        <v>0</v>
      </c>
      <c r="Z1125" s="49">
        <f t="shared" si="124"/>
        <v>0</v>
      </c>
      <c r="AA1125" s="60">
        <f t="shared" si="125"/>
        <v>0</v>
      </c>
    </row>
    <row r="1126" spans="1:27" ht="15.75" hidden="1" thickBot="1">
      <c r="A1126" s="83" t="str">
        <f t="shared" si="119"/>
        <v/>
      </c>
      <c r="B1126" s="83" t="str">
        <f t="shared" si="120"/>
        <v/>
      </c>
      <c r="S1126" s="83" t="str">
        <f t="shared" si="121"/>
        <v/>
      </c>
      <c r="T1126" s="83" t="str">
        <f t="shared" si="122"/>
        <v/>
      </c>
      <c r="Y1126" s="60">
        <f t="shared" si="123"/>
        <v>0</v>
      </c>
      <c r="Z1126" s="49">
        <f t="shared" si="124"/>
        <v>0</v>
      </c>
      <c r="AA1126" s="60">
        <f t="shared" si="125"/>
        <v>0</v>
      </c>
    </row>
    <row r="1127" spans="1:27" ht="15.75" hidden="1" thickBot="1">
      <c r="A1127" s="83" t="str">
        <f t="shared" si="119"/>
        <v/>
      </c>
      <c r="B1127" s="83" t="str">
        <f t="shared" si="120"/>
        <v/>
      </c>
      <c r="S1127" s="83" t="str">
        <f t="shared" si="121"/>
        <v/>
      </c>
      <c r="T1127" s="83" t="str">
        <f t="shared" si="122"/>
        <v/>
      </c>
      <c r="Y1127" s="60">
        <f t="shared" si="123"/>
        <v>0</v>
      </c>
      <c r="Z1127" s="49">
        <f t="shared" si="124"/>
        <v>0</v>
      </c>
      <c r="AA1127" s="60">
        <f t="shared" si="125"/>
        <v>0</v>
      </c>
    </row>
    <row r="1128" spans="1:27" ht="15.75" hidden="1" thickBot="1">
      <c r="A1128" s="83" t="str">
        <f t="shared" si="119"/>
        <v/>
      </c>
      <c r="B1128" s="83" t="str">
        <f t="shared" si="120"/>
        <v/>
      </c>
      <c r="S1128" s="83" t="str">
        <f t="shared" si="121"/>
        <v/>
      </c>
      <c r="T1128" s="83" t="str">
        <f t="shared" si="122"/>
        <v/>
      </c>
      <c r="Y1128" s="60">
        <f t="shared" si="123"/>
        <v>0</v>
      </c>
      <c r="Z1128" s="49">
        <f t="shared" si="124"/>
        <v>0</v>
      </c>
      <c r="AA1128" s="60">
        <f t="shared" si="125"/>
        <v>0</v>
      </c>
    </row>
    <row r="1129" spans="1:27" ht="15.75" hidden="1" thickBot="1">
      <c r="A1129" s="83" t="str">
        <f t="shared" si="119"/>
        <v/>
      </c>
      <c r="B1129" s="83" t="str">
        <f t="shared" si="120"/>
        <v/>
      </c>
      <c r="S1129" s="83" t="str">
        <f t="shared" si="121"/>
        <v/>
      </c>
      <c r="T1129" s="83" t="str">
        <f t="shared" si="122"/>
        <v/>
      </c>
      <c r="Y1129" s="60">
        <f t="shared" si="123"/>
        <v>0</v>
      </c>
      <c r="Z1129" s="49">
        <f t="shared" si="124"/>
        <v>0</v>
      </c>
      <c r="AA1129" s="60">
        <f t="shared" si="125"/>
        <v>0</v>
      </c>
    </row>
    <row r="1130" spans="1:27" ht="15.75" hidden="1" thickBot="1">
      <c r="A1130" s="83" t="str">
        <f t="shared" si="119"/>
        <v/>
      </c>
      <c r="B1130" s="83" t="str">
        <f t="shared" si="120"/>
        <v/>
      </c>
      <c r="S1130" s="83" t="str">
        <f t="shared" si="121"/>
        <v/>
      </c>
      <c r="T1130" s="83" t="str">
        <f t="shared" si="122"/>
        <v/>
      </c>
      <c r="Y1130" s="60">
        <f t="shared" si="123"/>
        <v>0</v>
      </c>
      <c r="Z1130" s="49">
        <f t="shared" si="124"/>
        <v>0</v>
      </c>
      <c r="AA1130" s="60">
        <f t="shared" si="125"/>
        <v>0</v>
      </c>
    </row>
    <row r="1131" spans="1:27" ht="15.75" hidden="1" thickBot="1">
      <c r="A1131" s="83" t="str">
        <f t="shared" si="119"/>
        <v/>
      </c>
      <c r="B1131" s="83" t="str">
        <f t="shared" si="120"/>
        <v/>
      </c>
      <c r="S1131" s="83" t="str">
        <f t="shared" si="121"/>
        <v/>
      </c>
      <c r="T1131" s="83" t="str">
        <f t="shared" si="122"/>
        <v/>
      </c>
      <c r="Y1131" s="60">
        <f t="shared" si="123"/>
        <v>0</v>
      </c>
      <c r="Z1131" s="49">
        <f t="shared" si="124"/>
        <v>0</v>
      </c>
      <c r="AA1131" s="60">
        <f t="shared" si="125"/>
        <v>0</v>
      </c>
    </row>
    <row r="1132" spans="1:27" ht="15.75" hidden="1" thickBot="1">
      <c r="A1132" s="83" t="str">
        <f t="shared" si="119"/>
        <v/>
      </c>
      <c r="B1132" s="83" t="str">
        <f t="shared" si="120"/>
        <v/>
      </c>
      <c r="S1132" s="83" t="str">
        <f t="shared" si="121"/>
        <v/>
      </c>
      <c r="T1132" s="83" t="str">
        <f t="shared" si="122"/>
        <v/>
      </c>
      <c r="Y1132" s="60">
        <f t="shared" si="123"/>
        <v>0</v>
      </c>
      <c r="Z1132" s="49">
        <f t="shared" si="124"/>
        <v>0</v>
      </c>
      <c r="AA1132" s="60">
        <f t="shared" si="125"/>
        <v>0</v>
      </c>
    </row>
    <row r="1133" spans="1:27" ht="15.75" hidden="1" thickBot="1">
      <c r="A1133" s="83" t="str">
        <f t="shared" si="119"/>
        <v/>
      </c>
      <c r="B1133" s="83" t="str">
        <f t="shared" si="120"/>
        <v/>
      </c>
      <c r="S1133" s="83" t="str">
        <f t="shared" si="121"/>
        <v/>
      </c>
      <c r="T1133" s="83" t="str">
        <f t="shared" si="122"/>
        <v/>
      </c>
      <c r="Y1133" s="60">
        <f t="shared" si="123"/>
        <v>0</v>
      </c>
      <c r="Z1133" s="49">
        <f t="shared" si="124"/>
        <v>0</v>
      </c>
      <c r="AA1133" s="60">
        <f t="shared" si="125"/>
        <v>0</v>
      </c>
    </row>
    <row r="1134" spans="1:27" ht="15.75" hidden="1" thickBot="1">
      <c r="A1134" s="83" t="str">
        <f t="shared" si="119"/>
        <v/>
      </c>
      <c r="B1134" s="83" t="str">
        <f t="shared" si="120"/>
        <v/>
      </c>
      <c r="S1134" s="83" t="str">
        <f t="shared" si="121"/>
        <v/>
      </c>
      <c r="T1134" s="83" t="str">
        <f t="shared" si="122"/>
        <v/>
      </c>
      <c r="Y1134" s="60">
        <f t="shared" si="123"/>
        <v>0</v>
      </c>
      <c r="Z1134" s="49">
        <f t="shared" si="124"/>
        <v>0</v>
      </c>
      <c r="AA1134" s="60">
        <f t="shared" si="125"/>
        <v>0</v>
      </c>
    </row>
    <row r="1135" spans="1:27" ht="15.75" hidden="1" thickBot="1">
      <c r="A1135" s="83" t="str">
        <f t="shared" si="119"/>
        <v/>
      </c>
      <c r="B1135" s="83" t="str">
        <f t="shared" si="120"/>
        <v/>
      </c>
      <c r="S1135" s="83" t="str">
        <f t="shared" si="121"/>
        <v/>
      </c>
      <c r="T1135" s="83" t="str">
        <f t="shared" si="122"/>
        <v/>
      </c>
      <c r="Y1135" s="60">
        <f t="shared" si="123"/>
        <v>0</v>
      </c>
      <c r="Z1135" s="49">
        <f t="shared" si="124"/>
        <v>0</v>
      </c>
      <c r="AA1135" s="60">
        <f t="shared" si="125"/>
        <v>0</v>
      </c>
    </row>
    <row r="1136" spans="1:27" ht="15.75" hidden="1" thickBot="1">
      <c r="A1136" s="83" t="str">
        <f t="shared" si="119"/>
        <v/>
      </c>
      <c r="B1136" s="83" t="str">
        <f t="shared" si="120"/>
        <v/>
      </c>
      <c r="S1136" s="83" t="str">
        <f t="shared" si="121"/>
        <v/>
      </c>
      <c r="T1136" s="83" t="str">
        <f t="shared" si="122"/>
        <v/>
      </c>
      <c r="Y1136" s="60">
        <f t="shared" si="123"/>
        <v>0</v>
      </c>
      <c r="Z1136" s="49">
        <f t="shared" si="124"/>
        <v>0</v>
      </c>
      <c r="AA1136" s="60">
        <f t="shared" si="125"/>
        <v>0</v>
      </c>
    </row>
    <row r="1137" spans="1:27" ht="15.75" hidden="1" thickBot="1">
      <c r="A1137" s="83" t="str">
        <f t="shared" si="119"/>
        <v/>
      </c>
      <c r="B1137" s="83" t="str">
        <f t="shared" si="120"/>
        <v/>
      </c>
      <c r="S1137" s="83" t="str">
        <f t="shared" si="121"/>
        <v/>
      </c>
      <c r="T1137" s="83" t="str">
        <f t="shared" si="122"/>
        <v/>
      </c>
      <c r="Y1137" s="60">
        <f t="shared" si="123"/>
        <v>0</v>
      </c>
      <c r="Z1137" s="49">
        <f t="shared" si="124"/>
        <v>0</v>
      </c>
      <c r="AA1137" s="60">
        <f t="shared" si="125"/>
        <v>0</v>
      </c>
    </row>
    <row r="1138" spans="1:27" ht="15.75" hidden="1" thickBot="1">
      <c r="A1138" s="83" t="str">
        <f t="shared" si="119"/>
        <v/>
      </c>
      <c r="B1138" s="83" t="str">
        <f t="shared" si="120"/>
        <v/>
      </c>
      <c r="S1138" s="83" t="str">
        <f t="shared" si="121"/>
        <v/>
      </c>
      <c r="T1138" s="83" t="str">
        <f t="shared" si="122"/>
        <v/>
      </c>
      <c r="Y1138" s="60">
        <f t="shared" si="123"/>
        <v>0</v>
      </c>
      <c r="Z1138" s="49">
        <f t="shared" si="124"/>
        <v>0</v>
      </c>
      <c r="AA1138" s="60">
        <f t="shared" si="125"/>
        <v>0</v>
      </c>
    </row>
    <row r="1139" spans="1:27" ht="15.75" hidden="1" thickBot="1">
      <c r="A1139" s="83" t="str">
        <f t="shared" si="119"/>
        <v/>
      </c>
      <c r="B1139" s="83" t="str">
        <f t="shared" si="120"/>
        <v/>
      </c>
      <c r="S1139" s="83" t="str">
        <f t="shared" si="121"/>
        <v/>
      </c>
      <c r="T1139" s="83" t="str">
        <f t="shared" si="122"/>
        <v/>
      </c>
      <c r="Y1139" s="60">
        <f t="shared" si="123"/>
        <v>0</v>
      </c>
      <c r="Z1139" s="49">
        <f t="shared" si="124"/>
        <v>0</v>
      </c>
      <c r="AA1139" s="60">
        <f t="shared" si="125"/>
        <v>0</v>
      </c>
    </row>
    <row r="1140" spans="1:27" ht="15.75" hidden="1" thickBot="1">
      <c r="A1140" s="83" t="str">
        <f t="shared" si="119"/>
        <v/>
      </c>
      <c r="B1140" s="83" t="str">
        <f t="shared" si="120"/>
        <v/>
      </c>
      <c r="S1140" s="83" t="str">
        <f t="shared" si="121"/>
        <v/>
      </c>
      <c r="T1140" s="83" t="str">
        <f t="shared" si="122"/>
        <v/>
      </c>
      <c r="Y1140" s="60">
        <f t="shared" si="123"/>
        <v>0</v>
      </c>
      <c r="Z1140" s="49">
        <f t="shared" si="124"/>
        <v>0</v>
      </c>
      <c r="AA1140" s="60">
        <f t="shared" si="125"/>
        <v>0</v>
      </c>
    </row>
    <row r="1141" spans="1:27" ht="15.75" hidden="1" thickBot="1">
      <c r="A1141" s="83" t="str">
        <f t="shared" si="119"/>
        <v/>
      </c>
      <c r="B1141" s="83" t="str">
        <f t="shared" si="120"/>
        <v/>
      </c>
      <c r="S1141" s="83" t="str">
        <f t="shared" si="121"/>
        <v/>
      </c>
      <c r="T1141" s="83" t="str">
        <f t="shared" si="122"/>
        <v/>
      </c>
      <c r="Y1141" s="60">
        <f t="shared" si="123"/>
        <v>0</v>
      </c>
      <c r="Z1141" s="49">
        <f t="shared" si="124"/>
        <v>0</v>
      </c>
      <c r="AA1141" s="60">
        <f t="shared" si="125"/>
        <v>0</v>
      </c>
    </row>
    <row r="1142" spans="1:27" ht="15.75" hidden="1" thickBot="1">
      <c r="A1142" s="83" t="str">
        <f t="shared" si="119"/>
        <v/>
      </c>
      <c r="B1142" s="83" t="str">
        <f t="shared" si="120"/>
        <v/>
      </c>
      <c r="S1142" s="83" t="str">
        <f t="shared" si="121"/>
        <v/>
      </c>
      <c r="T1142" s="83" t="str">
        <f t="shared" si="122"/>
        <v/>
      </c>
      <c r="Y1142" s="60">
        <f t="shared" si="123"/>
        <v>0</v>
      </c>
      <c r="Z1142" s="49">
        <f t="shared" si="124"/>
        <v>0</v>
      </c>
      <c r="AA1142" s="60">
        <f t="shared" si="125"/>
        <v>0</v>
      </c>
    </row>
    <row r="1143" spans="1:27" ht="15.75" hidden="1" thickBot="1">
      <c r="A1143" s="83" t="str">
        <f t="shared" si="119"/>
        <v/>
      </c>
      <c r="B1143" s="83" t="str">
        <f t="shared" si="120"/>
        <v/>
      </c>
      <c r="S1143" s="83" t="str">
        <f t="shared" si="121"/>
        <v/>
      </c>
      <c r="T1143" s="83" t="str">
        <f t="shared" si="122"/>
        <v/>
      </c>
      <c r="Y1143" s="60">
        <f t="shared" si="123"/>
        <v>0</v>
      </c>
      <c r="Z1143" s="49">
        <f t="shared" si="124"/>
        <v>0</v>
      </c>
      <c r="AA1143" s="60">
        <f t="shared" si="125"/>
        <v>0</v>
      </c>
    </row>
    <row r="1144" spans="1:27" ht="15.75" hidden="1" thickBot="1">
      <c r="A1144" s="83" t="str">
        <f t="shared" si="119"/>
        <v/>
      </c>
      <c r="B1144" s="83" t="str">
        <f t="shared" si="120"/>
        <v/>
      </c>
      <c r="S1144" s="83" t="str">
        <f t="shared" si="121"/>
        <v/>
      </c>
      <c r="T1144" s="83" t="str">
        <f t="shared" si="122"/>
        <v/>
      </c>
      <c r="Y1144" s="60">
        <f t="shared" si="123"/>
        <v>0</v>
      </c>
      <c r="Z1144" s="49">
        <f t="shared" si="124"/>
        <v>0</v>
      </c>
      <c r="AA1144" s="60">
        <f t="shared" si="125"/>
        <v>0</v>
      </c>
    </row>
    <row r="1145" spans="1:27" ht="15.75" hidden="1" thickBot="1">
      <c r="A1145" s="83" t="str">
        <f t="shared" si="119"/>
        <v/>
      </c>
      <c r="B1145" s="83" t="str">
        <f t="shared" si="120"/>
        <v/>
      </c>
      <c r="S1145" s="83" t="str">
        <f t="shared" si="121"/>
        <v/>
      </c>
      <c r="T1145" s="83" t="str">
        <f t="shared" si="122"/>
        <v/>
      </c>
      <c r="Y1145" s="60">
        <f t="shared" si="123"/>
        <v>0</v>
      </c>
      <c r="Z1145" s="49">
        <f t="shared" si="124"/>
        <v>0</v>
      </c>
      <c r="AA1145" s="60">
        <f t="shared" si="125"/>
        <v>0</v>
      </c>
    </row>
    <row r="1146" spans="1:27" ht="15.75" hidden="1" thickBot="1">
      <c r="A1146" s="83" t="str">
        <f t="shared" si="119"/>
        <v/>
      </c>
      <c r="B1146" s="83" t="str">
        <f t="shared" si="120"/>
        <v/>
      </c>
      <c r="S1146" s="83" t="str">
        <f t="shared" si="121"/>
        <v/>
      </c>
      <c r="T1146" s="83" t="str">
        <f t="shared" si="122"/>
        <v/>
      </c>
      <c r="Y1146" s="60">
        <f t="shared" si="123"/>
        <v>0</v>
      </c>
      <c r="Z1146" s="49">
        <f t="shared" si="124"/>
        <v>0</v>
      </c>
      <c r="AA1146" s="60">
        <f t="shared" si="125"/>
        <v>0</v>
      </c>
    </row>
    <row r="1147" spans="1:27" ht="15.75" hidden="1" thickBot="1">
      <c r="A1147" s="83" t="str">
        <f t="shared" si="119"/>
        <v/>
      </c>
      <c r="B1147" s="83" t="str">
        <f t="shared" si="120"/>
        <v/>
      </c>
      <c r="S1147" s="83" t="str">
        <f t="shared" si="121"/>
        <v/>
      </c>
      <c r="T1147" s="83" t="str">
        <f t="shared" si="122"/>
        <v/>
      </c>
      <c r="Y1147" s="60">
        <f t="shared" si="123"/>
        <v>0</v>
      </c>
      <c r="Z1147" s="49">
        <f t="shared" si="124"/>
        <v>0</v>
      </c>
      <c r="AA1147" s="60">
        <f t="shared" si="125"/>
        <v>0</v>
      </c>
    </row>
    <row r="1148" spans="1:27" ht="15.75" hidden="1" thickBot="1">
      <c r="A1148" s="83" t="str">
        <f t="shared" si="119"/>
        <v/>
      </c>
      <c r="B1148" s="83" t="str">
        <f t="shared" si="120"/>
        <v/>
      </c>
      <c r="S1148" s="83" t="str">
        <f t="shared" si="121"/>
        <v/>
      </c>
      <c r="T1148" s="83" t="str">
        <f t="shared" si="122"/>
        <v/>
      </c>
      <c r="Y1148" s="60">
        <f t="shared" si="123"/>
        <v>0</v>
      </c>
      <c r="Z1148" s="49">
        <f t="shared" si="124"/>
        <v>0</v>
      </c>
      <c r="AA1148" s="60">
        <f t="shared" si="125"/>
        <v>0</v>
      </c>
    </row>
    <row r="1149" spans="1:27" ht="15.75" hidden="1" thickBot="1">
      <c r="A1149" s="83" t="str">
        <f t="shared" si="119"/>
        <v/>
      </c>
      <c r="B1149" s="83" t="str">
        <f t="shared" si="120"/>
        <v/>
      </c>
      <c r="S1149" s="83" t="str">
        <f t="shared" si="121"/>
        <v/>
      </c>
      <c r="T1149" s="83" t="str">
        <f t="shared" si="122"/>
        <v/>
      </c>
      <c r="Y1149" s="60">
        <f t="shared" si="123"/>
        <v>0</v>
      </c>
      <c r="Z1149" s="49">
        <f t="shared" si="124"/>
        <v>0</v>
      </c>
      <c r="AA1149" s="60">
        <f t="shared" si="125"/>
        <v>0</v>
      </c>
    </row>
    <row r="1150" spans="1:27" ht="15.75" hidden="1" thickBot="1">
      <c r="A1150" s="83" t="str">
        <f t="shared" si="119"/>
        <v/>
      </c>
      <c r="B1150" s="83" t="str">
        <f t="shared" si="120"/>
        <v/>
      </c>
      <c r="S1150" s="83" t="str">
        <f t="shared" si="121"/>
        <v/>
      </c>
      <c r="T1150" s="83" t="str">
        <f t="shared" si="122"/>
        <v/>
      </c>
      <c r="Y1150" s="60">
        <f t="shared" si="123"/>
        <v>0</v>
      </c>
      <c r="Z1150" s="49">
        <f t="shared" si="124"/>
        <v>0</v>
      </c>
      <c r="AA1150" s="60">
        <f t="shared" si="125"/>
        <v>0</v>
      </c>
    </row>
    <row r="1151" spans="1:27" ht="15.75" hidden="1" thickBot="1">
      <c r="A1151" s="83" t="str">
        <f t="shared" si="119"/>
        <v/>
      </c>
      <c r="B1151" s="83" t="str">
        <f t="shared" si="120"/>
        <v/>
      </c>
      <c r="S1151" s="83" t="str">
        <f t="shared" si="121"/>
        <v/>
      </c>
      <c r="T1151" s="83" t="str">
        <f t="shared" si="122"/>
        <v/>
      </c>
      <c r="Y1151" s="60">
        <f t="shared" si="123"/>
        <v>0</v>
      </c>
      <c r="Z1151" s="49">
        <f t="shared" si="124"/>
        <v>0</v>
      </c>
      <c r="AA1151" s="60">
        <f t="shared" si="125"/>
        <v>0</v>
      </c>
    </row>
    <row r="1152" spans="1:27" ht="15.75" hidden="1" thickBot="1">
      <c r="A1152" s="83" t="str">
        <f t="shared" si="119"/>
        <v/>
      </c>
      <c r="B1152" s="83" t="str">
        <f t="shared" si="120"/>
        <v/>
      </c>
      <c r="S1152" s="83" t="str">
        <f t="shared" si="121"/>
        <v/>
      </c>
      <c r="T1152" s="83" t="str">
        <f t="shared" si="122"/>
        <v/>
      </c>
      <c r="Y1152" s="60">
        <f t="shared" si="123"/>
        <v>0</v>
      </c>
      <c r="Z1152" s="49">
        <f t="shared" si="124"/>
        <v>0</v>
      </c>
      <c r="AA1152" s="60">
        <f t="shared" si="125"/>
        <v>0</v>
      </c>
    </row>
    <row r="1153" spans="1:27" ht="15.75" hidden="1" thickBot="1">
      <c r="A1153" s="83" t="str">
        <f t="shared" si="119"/>
        <v/>
      </c>
      <c r="B1153" s="83" t="str">
        <f t="shared" si="120"/>
        <v/>
      </c>
      <c r="S1153" s="83" t="str">
        <f t="shared" si="121"/>
        <v/>
      </c>
      <c r="T1153" s="83" t="str">
        <f t="shared" si="122"/>
        <v/>
      </c>
      <c r="Y1153" s="60">
        <f t="shared" si="123"/>
        <v>0</v>
      </c>
      <c r="Z1153" s="49">
        <f t="shared" si="124"/>
        <v>0</v>
      </c>
      <c r="AA1153" s="60">
        <f t="shared" si="125"/>
        <v>0</v>
      </c>
    </row>
    <row r="1154" spans="1:27" ht="15.75" hidden="1" thickBot="1">
      <c r="A1154" s="83" t="str">
        <f t="shared" si="119"/>
        <v/>
      </c>
      <c r="B1154" s="83" t="str">
        <f t="shared" si="120"/>
        <v/>
      </c>
      <c r="S1154" s="83" t="str">
        <f t="shared" si="121"/>
        <v/>
      </c>
      <c r="T1154" s="83" t="str">
        <f t="shared" si="122"/>
        <v/>
      </c>
      <c r="Y1154" s="60">
        <f t="shared" si="123"/>
        <v>0</v>
      </c>
      <c r="Z1154" s="49">
        <f t="shared" si="124"/>
        <v>0</v>
      </c>
      <c r="AA1154" s="60">
        <f t="shared" si="125"/>
        <v>0</v>
      </c>
    </row>
    <row r="1155" spans="1:27" ht="15.75" hidden="1" thickBot="1">
      <c r="A1155" s="83" t="str">
        <f t="shared" ref="A1155:A1218" si="126">IF(G1155&amp;Q1155&lt;&gt;"",S1155&amp;Q1155,"")</f>
        <v/>
      </c>
      <c r="B1155" s="83" t="str">
        <f t="shared" ref="B1155:B1218" si="127">IF(C1155&lt;&gt;"",LEFT(C1155,9),"")</f>
        <v/>
      </c>
      <c r="S1155" s="83" t="str">
        <f t="shared" ref="S1155:S1218" si="128">IF(G1155&lt;&gt;"",IF(StyleSpaceSplit,IFERROR(IF(FIND(" ",G1155)&gt;=1,MID(G1155,1,FIND(" ",G1155)-1),G1155),G1155),G1155),"")</f>
        <v/>
      </c>
      <c r="T1155" s="83" t="str">
        <f t="shared" ref="T1155:T1218" si="129">IF(A1155&lt;&gt;"",IFERROR(IF(FIND(" ",G1155)&gt;=1,MID(G1155,FIND(" ",G1155)+1,LEN(G1155)),""),G1155),"")</f>
        <v/>
      </c>
      <c r="Y1155" s="60">
        <f t="shared" ref="Y1155:Y1218" si="130">IFERROR(VALUE(MID($C1155,1,2)),0)</f>
        <v>0</v>
      </c>
      <c r="Z1155" s="49">
        <f t="shared" ref="Z1155:Z1218" si="131">IFERROR(VALUE(MID($C1155,4,3)),0)</f>
        <v>0</v>
      </c>
      <c r="AA1155" s="60">
        <f t="shared" ref="AA1155:AA1218" si="132">VALUE(RIGHT("00"&amp;Y1155,2)&amp;RIGHT("000"&amp;Z1155,3))</f>
        <v>0</v>
      </c>
    </row>
    <row r="1156" spans="1:27" ht="15.75" hidden="1" thickBot="1">
      <c r="A1156" s="83" t="str">
        <f t="shared" si="126"/>
        <v/>
      </c>
      <c r="B1156" s="83" t="str">
        <f t="shared" si="127"/>
        <v/>
      </c>
      <c r="S1156" s="83" t="str">
        <f t="shared" si="128"/>
        <v/>
      </c>
      <c r="T1156" s="83" t="str">
        <f t="shared" si="129"/>
        <v/>
      </c>
      <c r="Y1156" s="60">
        <f t="shared" si="130"/>
        <v>0</v>
      </c>
      <c r="Z1156" s="49">
        <f t="shared" si="131"/>
        <v>0</v>
      </c>
      <c r="AA1156" s="60">
        <f t="shared" si="132"/>
        <v>0</v>
      </c>
    </row>
    <row r="1157" spans="1:27" ht="15.75" hidden="1" thickBot="1">
      <c r="A1157" s="83" t="str">
        <f t="shared" si="126"/>
        <v/>
      </c>
      <c r="B1157" s="83" t="str">
        <f t="shared" si="127"/>
        <v/>
      </c>
      <c r="S1157" s="83" t="str">
        <f t="shared" si="128"/>
        <v/>
      </c>
      <c r="T1157" s="83" t="str">
        <f t="shared" si="129"/>
        <v/>
      </c>
      <c r="Y1157" s="60">
        <f t="shared" si="130"/>
        <v>0</v>
      </c>
      <c r="Z1157" s="49">
        <f t="shared" si="131"/>
        <v>0</v>
      </c>
      <c r="AA1157" s="60">
        <f t="shared" si="132"/>
        <v>0</v>
      </c>
    </row>
    <row r="1158" spans="1:27" ht="15.75" hidden="1" thickBot="1">
      <c r="A1158" s="83" t="str">
        <f t="shared" si="126"/>
        <v/>
      </c>
      <c r="B1158" s="83" t="str">
        <f t="shared" si="127"/>
        <v/>
      </c>
      <c r="S1158" s="83" t="str">
        <f t="shared" si="128"/>
        <v/>
      </c>
      <c r="T1158" s="83" t="str">
        <f t="shared" si="129"/>
        <v/>
      </c>
      <c r="Y1158" s="60">
        <f t="shared" si="130"/>
        <v>0</v>
      </c>
      <c r="Z1158" s="49">
        <f t="shared" si="131"/>
        <v>0</v>
      </c>
      <c r="AA1158" s="60">
        <f t="shared" si="132"/>
        <v>0</v>
      </c>
    </row>
    <row r="1159" spans="1:27" ht="15.75" hidden="1" thickBot="1">
      <c r="A1159" s="83" t="str">
        <f t="shared" si="126"/>
        <v/>
      </c>
      <c r="B1159" s="83" t="str">
        <f t="shared" si="127"/>
        <v/>
      </c>
      <c r="S1159" s="83" t="str">
        <f t="shared" si="128"/>
        <v/>
      </c>
      <c r="T1159" s="83" t="str">
        <f t="shared" si="129"/>
        <v/>
      </c>
      <c r="Y1159" s="60">
        <f t="shared" si="130"/>
        <v>0</v>
      </c>
      <c r="Z1159" s="49">
        <f t="shared" si="131"/>
        <v>0</v>
      </c>
      <c r="AA1159" s="60">
        <f t="shared" si="132"/>
        <v>0</v>
      </c>
    </row>
    <row r="1160" spans="1:27" ht="15.75" hidden="1" thickBot="1">
      <c r="A1160" s="83" t="str">
        <f t="shared" si="126"/>
        <v/>
      </c>
      <c r="B1160" s="83" t="str">
        <f t="shared" si="127"/>
        <v/>
      </c>
      <c r="S1160" s="83" t="str">
        <f t="shared" si="128"/>
        <v/>
      </c>
      <c r="T1160" s="83" t="str">
        <f t="shared" si="129"/>
        <v/>
      </c>
      <c r="Y1160" s="60">
        <f t="shared" si="130"/>
        <v>0</v>
      </c>
      <c r="Z1160" s="49">
        <f t="shared" si="131"/>
        <v>0</v>
      </c>
      <c r="AA1160" s="60">
        <f t="shared" si="132"/>
        <v>0</v>
      </c>
    </row>
    <row r="1161" spans="1:27" ht="15.75" hidden="1" thickBot="1">
      <c r="A1161" s="83" t="str">
        <f t="shared" si="126"/>
        <v/>
      </c>
      <c r="B1161" s="83" t="str">
        <f t="shared" si="127"/>
        <v/>
      </c>
      <c r="S1161" s="83" t="str">
        <f t="shared" si="128"/>
        <v/>
      </c>
      <c r="T1161" s="83" t="str">
        <f t="shared" si="129"/>
        <v/>
      </c>
      <c r="Y1161" s="60">
        <f t="shared" si="130"/>
        <v>0</v>
      </c>
      <c r="Z1161" s="49">
        <f t="shared" si="131"/>
        <v>0</v>
      </c>
      <c r="AA1161" s="60">
        <f t="shared" si="132"/>
        <v>0</v>
      </c>
    </row>
    <row r="1162" spans="1:27" ht="15.75" hidden="1" thickBot="1">
      <c r="A1162" s="83" t="str">
        <f t="shared" si="126"/>
        <v/>
      </c>
      <c r="B1162" s="83" t="str">
        <f t="shared" si="127"/>
        <v/>
      </c>
      <c r="S1162" s="83" t="str">
        <f t="shared" si="128"/>
        <v/>
      </c>
      <c r="T1162" s="83" t="str">
        <f t="shared" si="129"/>
        <v/>
      </c>
      <c r="Y1162" s="60">
        <f t="shared" si="130"/>
        <v>0</v>
      </c>
      <c r="Z1162" s="49">
        <f t="shared" si="131"/>
        <v>0</v>
      </c>
      <c r="AA1162" s="60">
        <f t="shared" si="132"/>
        <v>0</v>
      </c>
    </row>
    <row r="1163" spans="1:27" ht="15.75" hidden="1" thickBot="1">
      <c r="A1163" s="83" t="str">
        <f t="shared" si="126"/>
        <v/>
      </c>
      <c r="B1163" s="83" t="str">
        <f t="shared" si="127"/>
        <v/>
      </c>
      <c r="S1163" s="83" t="str">
        <f t="shared" si="128"/>
        <v/>
      </c>
      <c r="T1163" s="83" t="str">
        <f t="shared" si="129"/>
        <v/>
      </c>
      <c r="Y1163" s="60">
        <f t="shared" si="130"/>
        <v>0</v>
      </c>
      <c r="Z1163" s="49">
        <f t="shared" si="131"/>
        <v>0</v>
      </c>
      <c r="AA1163" s="60">
        <f t="shared" si="132"/>
        <v>0</v>
      </c>
    </row>
    <row r="1164" spans="1:27" ht="15.75" hidden="1" thickBot="1">
      <c r="A1164" s="83" t="str">
        <f t="shared" si="126"/>
        <v/>
      </c>
      <c r="B1164" s="83" t="str">
        <f t="shared" si="127"/>
        <v/>
      </c>
      <c r="S1164" s="83" t="str">
        <f t="shared" si="128"/>
        <v/>
      </c>
      <c r="T1164" s="83" t="str">
        <f t="shared" si="129"/>
        <v/>
      </c>
      <c r="Y1164" s="60">
        <f t="shared" si="130"/>
        <v>0</v>
      </c>
      <c r="Z1164" s="49">
        <f t="shared" si="131"/>
        <v>0</v>
      </c>
      <c r="AA1164" s="60">
        <f t="shared" si="132"/>
        <v>0</v>
      </c>
    </row>
    <row r="1165" spans="1:27" ht="15.75" hidden="1" thickBot="1">
      <c r="A1165" s="83" t="str">
        <f t="shared" si="126"/>
        <v/>
      </c>
      <c r="B1165" s="83" t="str">
        <f t="shared" si="127"/>
        <v/>
      </c>
      <c r="S1165" s="83" t="str">
        <f t="shared" si="128"/>
        <v/>
      </c>
      <c r="T1165" s="83" t="str">
        <f t="shared" si="129"/>
        <v/>
      </c>
      <c r="Y1165" s="60">
        <f t="shared" si="130"/>
        <v>0</v>
      </c>
      <c r="Z1165" s="49">
        <f t="shared" si="131"/>
        <v>0</v>
      </c>
      <c r="AA1165" s="60">
        <f t="shared" si="132"/>
        <v>0</v>
      </c>
    </row>
    <row r="1166" spans="1:27" ht="15.75" hidden="1" thickBot="1">
      <c r="A1166" s="83" t="str">
        <f t="shared" si="126"/>
        <v/>
      </c>
      <c r="B1166" s="83" t="str">
        <f t="shared" si="127"/>
        <v/>
      </c>
      <c r="S1166" s="83" t="str">
        <f t="shared" si="128"/>
        <v/>
      </c>
      <c r="T1166" s="83" t="str">
        <f t="shared" si="129"/>
        <v/>
      </c>
      <c r="Y1166" s="60">
        <f t="shared" si="130"/>
        <v>0</v>
      </c>
      <c r="Z1166" s="49">
        <f t="shared" si="131"/>
        <v>0</v>
      </c>
      <c r="AA1166" s="60">
        <f t="shared" si="132"/>
        <v>0</v>
      </c>
    </row>
    <row r="1167" spans="1:27" ht="15.75" hidden="1" thickBot="1">
      <c r="A1167" s="83" t="str">
        <f t="shared" si="126"/>
        <v/>
      </c>
      <c r="B1167" s="83" t="str">
        <f t="shared" si="127"/>
        <v/>
      </c>
      <c r="S1167" s="83" t="str">
        <f t="shared" si="128"/>
        <v/>
      </c>
      <c r="T1167" s="83" t="str">
        <f t="shared" si="129"/>
        <v/>
      </c>
      <c r="Y1167" s="60">
        <f t="shared" si="130"/>
        <v>0</v>
      </c>
      <c r="Z1167" s="49">
        <f t="shared" si="131"/>
        <v>0</v>
      </c>
      <c r="AA1167" s="60">
        <f t="shared" si="132"/>
        <v>0</v>
      </c>
    </row>
    <row r="1168" spans="1:27" ht="15.75" hidden="1" thickBot="1">
      <c r="A1168" s="83" t="str">
        <f t="shared" si="126"/>
        <v/>
      </c>
      <c r="B1168" s="83" t="str">
        <f t="shared" si="127"/>
        <v/>
      </c>
      <c r="S1168" s="83" t="str">
        <f t="shared" si="128"/>
        <v/>
      </c>
      <c r="T1168" s="83" t="str">
        <f t="shared" si="129"/>
        <v/>
      </c>
      <c r="Y1168" s="60">
        <f t="shared" si="130"/>
        <v>0</v>
      </c>
      <c r="Z1168" s="49">
        <f t="shared" si="131"/>
        <v>0</v>
      </c>
      <c r="AA1168" s="60">
        <f t="shared" si="132"/>
        <v>0</v>
      </c>
    </row>
    <row r="1169" spans="1:27" ht="15.75" hidden="1" thickBot="1">
      <c r="A1169" s="83" t="str">
        <f t="shared" si="126"/>
        <v/>
      </c>
      <c r="B1169" s="83" t="str">
        <f t="shared" si="127"/>
        <v/>
      </c>
      <c r="S1169" s="83" t="str">
        <f t="shared" si="128"/>
        <v/>
      </c>
      <c r="T1169" s="83" t="str">
        <f t="shared" si="129"/>
        <v/>
      </c>
      <c r="Y1169" s="60">
        <f t="shared" si="130"/>
        <v>0</v>
      </c>
      <c r="Z1169" s="49">
        <f t="shared" si="131"/>
        <v>0</v>
      </c>
      <c r="AA1169" s="60">
        <f t="shared" si="132"/>
        <v>0</v>
      </c>
    </row>
    <row r="1170" spans="1:27" ht="15.75" hidden="1" thickBot="1">
      <c r="A1170" s="83" t="str">
        <f t="shared" si="126"/>
        <v/>
      </c>
      <c r="B1170" s="83" t="str">
        <f t="shared" si="127"/>
        <v/>
      </c>
      <c r="S1170" s="83" t="str">
        <f t="shared" si="128"/>
        <v/>
      </c>
      <c r="T1170" s="83" t="str">
        <f t="shared" si="129"/>
        <v/>
      </c>
      <c r="Y1170" s="60">
        <f t="shared" si="130"/>
        <v>0</v>
      </c>
      <c r="Z1170" s="49">
        <f t="shared" si="131"/>
        <v>0</v>
      </c>
      <c r="AA1170" s="60">
        <f t="shared" si="132"/>
        <v>0</v>
      </c>
    </row>
    <row r="1171" spans="1:27" ht="15.75" hidden="1" thickBot="1">
      <c r="A1171" s="83" t="str">
        <f t="shared" si="126"/>
        <v/>
      </c>
      <c r="B1171" s="83" t="str">
        <f t="shared" si="127"/>
        <v/>
      </c>
      <c r="S1171" s="83" t="str">
        <f t="shared" si="128"/>
        <v/>
      </c>
      <c r="T1171" s="83" t="str">
        <f t="shared" si="129"/>
        <v/>
      </c>
      <c r="Y1171" s="60">
        <f t="shared" si="130"/>
        <v>0</v>
      </c>
      <c r="Z1171" s="49">
        <f t="shared" si="131"/>
        <v>0</v>
      </c>
      <c r="AA1171" s="60">
        <f t="shared" si="132"/>
        <v>0</v>
      </c>
    </row>
    <row r="1172" spans="1:27" ht="15.75" hidden="1" thickBot="1">
      <c r="A1172" s="83" t="str">
        <f t="shared" si="126"/>
        <v/>
      </c>
      <c r="B1172" s="83" t="str">
        <f t="shared" si="127"/>
        <v/>
      </c>
      <c r="S1172" s="83" t="str">
        <f t="shared" si="128"/>
        <v/>
      </c>
      <c r="T1172" s="83" t="str">
        <f t="shared" si="129"/>
        <v/>
      </c>
      <c r="Y1172" s="60">
        <f t="shared" si="130"/>
        <v>0</v>
      </c>
      <c r="Z1172" s="49">
        <f t="shared" si="131"/>
        <v>0</v>
      </c>
      <c r="AA1172" s="60">
        <f t="shared" si="132"/>
        <v>0</v>
      </c>
    </row>
    <row r="1173" spans="1:27" ht="15.75" hidden="1" thickBot="1">
      <c r="A1173" s="83" t="str">
        <f t="shared" si="126"/>
        <v/>
      </c>
      <c r="B1173" s="83" t="str">
        <f t="shared" si="127"/>
        <v/>
      </c>
      <c r="S1173" s="83" t="str">
        <f t="shared" si="128"/>
        <v/>
      </c>
      <c r="T1173" s="83" t="str">
        <f t="shared" si="129"/>
        <v/>
      </c>
      <c r="Y1173" s="60">
        <f t="shared" si="130"/>
        <v>0</v>
      </c>
      <c r="Z1173" s="49">
        <f t="shared" si="131"/>
        <v>0</v>
      </c>
      <c r="AA1173" s="60">
        <f t="shared" si="132"/>
        <v>0</v>
      </c>
    </row>
    <row r="1174" spans="1:27" ht="15.75" hidden="1" thickBot="1">
      <c r="A1174" s="83" t="str">
        <f t="shared" si="126"/>
        <v/>
      </c>
      <c r="B1174" s="83" t="str">
        <f t="shared" si="127"/>
        <v/>
      </c>
      <c r="S1174" s="83" t="str">
        <f t="shared" si="128"/>
        <v/>
      </c>
      <c r="T1174" s="83" t="str">
        <f t="shared" si="129"/>
        <v/>
      </c>
      <c r="Y1174" s="60">
        <f t="shared" si="130"/>
        <v>0</v>
      </c>
      <c r="Z1174" s="49">
        <f t="shared" si="131"/>
        <v>0</v>
      </c>
      <c r="AA1174" s="60">
        <f t="shared" si="132"/>
        <v>0</v>
      </c>
    </row>
    <row r="1175" spans="1:27" ht="15.75" hidden="1" thickBot="1">
      <c r="A1175" s="83" t="str">
        <f t="shared" si="126"/>
        <v/>
      </c>
      <c r="B1175" s="83" t="str">
        <f t="shared" si="127"/>
        <v/>
      </c>
      <c r="S1175" s="83" t="str">
        <f t="shared" si="128"/>
        <v/>
      </c>
      <c r="T1175" s="83" t="str">
        <f t="shared" si="129"/>
        <v/>
      </c>
      <c r="Y1175" s="60">
        <f t="shared" si="130"/>
        <v>0</v>
      </c>
      <c r="Z1175" s="49">
        <f t="shared" si="131"/>
        <v>0</v>
      </c>
      <c r="AA1175" s="60">
        <f t="shared" si="132"/>
        <v>0</v>
      </c>
    </row>
    <row r="1176" spans="1:27" ht="15.75" hidden="1" thickBot="1">
      <c r="A1176" s="83" t="str">
        <f t="shared" si="126"/>
        <v/>
      </c>
      <c r="B1176" s="83" t="str">
        <f t="shared" si="127"/>
        <v/>
      </c>
      <c r="S1176" s="83" t="str">
        <f t="shared" si="128"/>
        <v/>
      </c>
      <c r="T1176" s="83" t="str">
        <f t="shared" si="129"/>
        <v/>
      </c>
      <c r="Y1176" s="60">
        <f t="shared" si="130"/>
        <v>0</v>
      </c>
      <c r="Z1176" s="49">
        <f t="shared" si="131"/>
        <v>0</v>
      </c>
      <c r="AA1176" s="60">
        <f t="shared" si="132"/>
        <v>0</v>
      </c>
    </row>
    <row r="1177" spans="1:27" ht="15.75" hidden="1" thickBot="1">
      <c r="A1177" s="83" t="str">
        <f t="shared" si="126"/>
        <v/>
      </c>
      <c r="B1177" s="83" t="str">
        <f t="shared" si="127"/>
        <v/>
      </c>
      <c r="S1177" s="83" t="str">
        <f t="shared" si="128"/>
        <v/>
      </c>
      <c r="T1177" s="83" t="str">
        <f t="shared" si="129"/>
        <v/>
      </c>
      <c r="Y1177" s="60">
        <f t="shared" si="130"/>
        <v>0</v>
      </c>
      <c r="Z1177" s="49">
        <f t="shared" si="131"/>
        <v>0</v>
      </c>
      <c r="AA1177" s="60">
        <f t="shared" si="132"/>
        <v>0</v>
      </c>
    </row>
    <row r="1178" spans="1:27" ht="15.75" hidden="1" thickBot="1">
      <c r="A1178" s="83" t="str">
        <f t="shared" si="126"/>
        <v/>
      </c>
      <c r="B1178" s="83" t="str">
        <f t="shared" si="127"/>
        <v/>
      </c>
      <c r="S1178" s="83" t="str">
        <f t="shared" si="128"/>
        <v/>
      </c>
      <c r="T1178" s="83" t="str">
        <f t="shared" si="129"/>
        <v/>
      </c>
      <c r="Y1178" s="60">
        <f t="shared" si="130"/>
        <v>0</v>
      </c>
      <c r="Z1178" s="49">
        <f t="shared" si="131"/>
        <v>0</v>
      </c>
      <c r="AA1178" s="60">
        <f t="shared" si="132"/>
        <v>0</v>
      </c>
    </row>
    <row r="1179" spans="1:27" ht="15.75" hidden="1" thickBot="1">
      <c r="A1179" s="83" t="str">
        <f t="shared" si="126"/>
        <v/>
      </c>
      <c r="B1179" s="83" t="str">
        <f t="shared" si="127"/>
        <v/>
      </c>
      <c r="S1179" s="83" t="str">
        <f t="shared" si="128"/>
        <v/>
      </c>
      <c r="T1179" s="83" t="str">
        <f t="shared" si="129"/>
        <v/>
      </c>
      <c r="Y1179" s="60">
        <f t="shared" si="130"/>
        <v>0</v>
      </c>
      <c r="Z1179" s="49">
        <f t="shared" si="131"/>
        <v>0</v>
      </c>
      <c r="AA1179" s="60">
        <f t="shared" si="132"/>
        <v>0</v>
      </c>
    </row>
    <row r="1180" spans="1:27" ht="15.75" hidden="1" thickBot="1">
      <c r="A1180" s="83" t="str">
        <f t="shared" si="126"/>
        <v/>
      </c>
      <c r="B1180" s="83" t="str">
        <f t="shared" si="127"/>
        <v/>
      </c>
      <c r="S1180" s="83" t="str">
        <f t="shared" si="128"/>
        <v/>
      </c>
      <c r="T1180" s="83" t="str">
        <f t="shared" si="129"/>
        <v/>
      </c>
      <c r="Y1180" s="60">
        <f t="shared" si="130"/>
        <v>0</v>
      </c>
      <c r="Z1180" s="49">
        <f t="shared" si="131"/>
        <v>0</v>
      </c>
      <c r="AA1180" s="60">
        <f t="shared" si="132"/>
        <v>0</v>
      </c>
    </row>
    <row r="1181" spans="1:27" ht="15.75" hidden="1" thickBot="1">
      <c r="A1181" s="83" t="str">
        <f t="shared" si="126"/>
        <v/>
      </c>
      <c r="B1181" s="83" t="str">
        <f t="shared" si="127"/>
        <v/>
      </c>
      <c r="S1181" s="83" t="str">
        <f t="shared" si="128"/>
        <v/>
      </c>
      <c r="T1181" s="83" t="str">
        <f t="shared" si="129"/>
        <v/>
      </c>
      <c r="Y1181" s="60">
        <f t="shared" si="130"/>
        <v>0</v>
      </c>
      <c r="Z1181" s="49">
        <f t="shared" si="131"/>
        <v>0</v>
      </c>
      <c r="AA1181" s="60">
        <f t="shared" si="132"/>
        <v>0</v>
      </c>
    </row>
    <row r="1182" spans="1:27" ht="15.75" hidden="1" thickBot="1">
      <c r="A1182" s="83" t="str">
        <f t="shared" si="126"/>
        <v/>
      </c>
      <c r="B1182" s="83" t="str">
        <f t="shared" si="127"/>
        <v/>
      </c>
      <c r="S1182" s="83" t="str">
        <f t="shared" si="128"/>
        <v/>
      </c>
      <c r="T1182" s="83" t="str">
        <f t="shared" si="129"/>
        <v/>
      </c>
      <c r="Y1182" s="60">
        <f t="shared" si="130"/>
        <v>0</v>
      </c>
      <c r="Z1182" s="49">
        <f t="shared" si="131"/>
        <v>0</v>
      </c>
      <c r="AA1182" s="60">
        <f t="shared" si="132"/>
        <v>0</v>
      </c>
    </row>
    <row r="1183" spans="1:27" ht="15.75" hidden="1" thickBot="1">
      <c r="A1183" s="83" t="str">
        <f t="shared" si="126"/>
        <v/>
      </c>
      <c r="B1183" s="83" t="str">
        <f t="shared" si="127"/>
        <v/>
      </c>
      <c r="S1183" s="83" t="str">
        <f t="shared" si="128"/>
        <v/>
      </c>
      <c r="T1183" s="83" t="str">
        <f t="shared" si="129"/>
        <v/>
      </c>
      <c r="Y1183" s="60">
        <f t="shared" si="130"/>
        <v>0</v>
      </c>
      <c r="Z1183" s="49">
        <f t="shared" si="131"/>
        <v>0</v>
      </c>
      <c r="AA1183" s="60">
        <f t="shared" si="132"/>
        <v>0</v>
      </c>
    </row>
    <row r="1184" spans="1:27" ht="15.75" hidden="1" thickBot="1">
      <c r="A1184" s="83" t="str">
        <f t="shared" si="126"/>
        <v/>
      </c>
      <c r="B1184" s="83" t="str">
        <f t="shared" si="127"/>
        <v/>
      </c>
      <c r="S1184" s="83" t="str">
        <f t="shared" si="128"/>
        <v/>
      </c>
      <c r="T1184" s="83" t="str">
        <f t="shared" si="129"/>
        <v/>
      </c>
      <c r="Y1184" s="60">
        <f t="shared" si="130"/>
        <v>0</v>
      </c>
      <c r="Z1184" s="49">
        <f t="shared" si="131"/>
        <v>0</v>
      </c>
      <c r="AA1184" s="60">
        <f t="shared" si="132"/>
        <v>0</v>
      </c>
    </row>
    <row r="1185" spans="1:27" ht="15.75" hidden="1" thickBot="1">
      <c r="A1185" s="83" t="str">
        <f t="shared" si="126"/>
        <v/>
      </c>
      <c r="B1185" s="83" t="str">
        <f t="shared" si="127"/>
        <v/>
      </c>
      <c r="S1185" s="83" t="str">
        <f t="shared" si="128"/>
        <v/>
      </c>
      <c r="T1185" s="83" t="str">
        <f t="shared" si="129"/>
        <v/>
      </c>
      <c r="Y1185" s="60">
        <f t="shared" si="130"/>
        <v>0</v>
      </c>
      <c r="Z1185" s="49">
        <f t="shared" si="131"/>
        <v>0</v>
      </c>
      <c r="AA1185" s="60">
        <f t="shared" si="132"/>
        <v>0</v>
      </c>
    </row>
    <row r="1186" spans="1:27" ht="15.75" hidden="1" thickBot="1">
      <c r="A1186" s="83" t="str">
        <f t="shared" si="126"/>
        <v/>
      </c>
      <c r="B1186" s="83" t="str">
        <f t="shared" si="127"/>
        <v/>
      </c>
      <c r="S1186" s="83" t="str">
        <f t="shared" si="128"/>
        <v/>
      </c>
      <c r="T1186" s="83" t="str">
        <f t="shared" si="129"/>
        <v/>
      </c>
      <c r="Y1186" s="60">
        <f t="shared" si="130"/>
        <v>0</v>
      </c>
      <c r="Z1186" s="49">
        <f t="shared" si="131"/>
        <v>0</v>
      </c>
      <c r="AA1186" s="60">
        <f t="shared" si="132"/>
        <v>0</v>
      </c>
    </row>
    <row r="1187" spans="1:27" ht="15.75" hidden="1" thickBot="1">
      <c r="A1187" s="83" t="str">
        <f t="shared" si="126"/>
        <v/>
      </c>
      <c r="B1187" s="83" t="str">
        <f t="shared" si="127"/>
        <v/>
      </c>
      <c r="S1187" s="83" t="str">
        <f t="shared" si="128"/>
        <v/>
      </c>
      <c r="T1187" s="83" t="str">
        <f t="shared" si="129"/>
        <v/>
      </c>
      <c r="Y1187" s="60">
        <f t="shared" si="130"/>
        <v>0</v>
      </c>
      <c r="Z1187" s="49">
        <f t="shared" si="131"/>
        <v>0</v>
      </c>
      <c r="AA1187" s="60">
        <f t="shared" si="132"/>
        <v>0</v>
      </c>
    </row>
    <row r="1188" spans="1:27" ht="15.75" hidden="1" thickBot="1">
      <c r="A1188" s="83" t="str">
        <f t="shared" si="126"/>
        <v/>
      </c>
      <c r="B1188" s="83" t="str">
        <f t="shared" si="127"/>
        <v/>
      </c>
      <c r="S1188" s="83" t="str">
        <f t="shared" si="128"/>
        <v/>
      </c>
      <c r="T1188" s="83" t="str">
        <f t="shared" si="129"/>
        <v/>
      </c>
      <c r="Y1188" s="60">
        <f t="shared" si="130"/>
        <v>0</v>
      </c>
      <c r="Z1188" s="49">
        <f t="shared" si="131"/>
        <v>0</v>
      </c>
      <c r="AA1188" s="60">
        <f t="shared" si="132"/>
        <v>0</v>
      </c>
    </row>
    <row r="1189" spans="1:27" ht="15.75" hidden="1" thickBot="1">
      <c r="A1189" s="83" t="str">
        <f t="shared" si="126"/>
        <v/>
      </c>
      <c r="B1189" s="83" t="str">
        <f t="shared" si="127"/>
        <v/>
      </c>
      <c r="S1189" s="83" t="str">
        <f t="shared" si="128"/>
        <v/>
      </c>
      <c r="T1189" s="83" t="str">
        <f t="shared" si="129"/>
        <v/>
      </c>
      <c r="Y1189" s="60">
        <f t="shared" si="130"/>
        <v>0</v>
      </c>
      <c r="Z1189" s="49">
        <f t="shared" si="131"/>
        <v>0</v>
      </c>
      <c r="AA1189" s="60">
        <f t="shared" si="132"/>
        <v>0</v>
      </c>
    </row>
    <row r="1190" spans="1:27" ht="15.75" hidden="1" thickBot="1">
      <c r="A1190" s="83" t="str">
        <f t="shared" si="126"/>
        <v/>
      </c>
      <c r="B1190" s="83" t="str">
        <f t="shared" si="127"/>
        <v/>
      </c>
      <c r="S1190" s="83" t="str">
        <f t="shared" si="128"/>
        <v/>
      </c>
      <c r="T1190" s="83" t="str">
        <f t="shared" si="129"/>
        <v/>
      </c>
      <c r="Y1190" s="60">
        <f t="shared" si="130"/>
        <v>0</v>
      </c>
      <c r="Z1190" s="49">
        <f t="shared" si="131"/>
        <v>0</v>
      </c>
      <c r="AA1190" s="60">
        <f t="shared" si="132"/>
        <v>0</v>
      </c>
    </row>
    <row r="1191" spans="1:27" ht="15.75" hidden="1" thickBot="1">
      <c r="A1191" s="83" t="str">
        <f t="shared" si="126"/>
        <v/>
      </c>
      <c r="B1191" s="83" t="str">
        <f t="shared" si="127"/>
        <v/>
      </c>
      <c r="S1191" s="83" t="str">
        <f t="shared" si="128"/>
        <v/>
      </c>
      <c r="T1191" s="83" t="str">
        <f t="shared" si="129"/>
        <v/>
      </c>
      <c r="Y1191" s="60">
        <f t="shared" si="130"/>
        <v>0</v>
      </c>
      <c r="Z1191" s="49">
        <f t="shared" si="131"/>
        <v>0</v>
      </c>
      <c r="AA1191" s="60">
        <f t="shared" si="132"/>
        <v>0</v>
      </c>
    </row>
    <row r="1192" spans="1:27" ht="15.75" hidden="1" thickBot="1">
      <c r="A1192" s="83" t="str">
        <f t="shared" si="126"/>
        <v/>
      </c>
      <c r="B1192" s="83" t="str">
        <f t="shared" si="127"/>
        <v/>
      </c>
      <c r="S1192" s="83" t="str">
        <f t="shared" si="128"/>
        <v/>
      </c>
      <c r="T1192" s="83" t="str">
        <f t="shared" si="129"/>
        <v/>
      </c>
      <c r="Y1192" s="60">
        <f t="shared" si="130"/>
        <v>0</v>
      </c>
      <c r="Z1192" s="49">
        <f t="shared" si="131"/>
        <v>0</v>
      </c>
      <c r="AA1192" s="60">
        <f t="shared" si="132"/>
        <v>0</v>
      </c>
    </row>
    <row r="1193" spans="1:27" ht="15.75" hidden="1" thickBot="1">
      <c r="A1193" s="83" t="str">
        <f t="shared" si="126"/>
        <v/>
      </c>
      <c r="B1193" s="83" t="str">
        <f t="shared" si="127"/>
        <v/>
      </c>
      <c r="S1193" s="83" t="str">
        <f t="shared" si="128"/>
        <v/>
      </c>
      <c r="T1193" s="83" t="str">
        <f t="shared" si="129"/>
        <v/>
      </c>
      <c r="Y1193" s="60">
        <f t="shared" si="130"/>
        <v>0</v>
      </c>
      <c r="Z1193" s="49">
        <f t="shared" si="131"/>
        <v>0</v>
      </c>
      <c r="AA1193" s="60">
        <f t="shared" si="132"/>
        <v>0</v>
      </c>
    </row>
    <row r="1194" spans="1:27" ht="15.75" hidden="1" thickBot="1">
      <c r="A1194" s="83" t="str">
        <f t="shared" si="126"/>
        <v/>
      </c>
      <c r="B1194" s="83" t="str">
        <f t="shared" si="127"/>
        <v/>
      </c>
      <c r="S1194" s="83" t="str">
        <f t="shared" si="128"/>
        <v/>
      </c>
      <c r="T1194" s="83" t="str">
        <f t="shared" si="129"/>
        <v/>
      </c>
      <c r="Y1194" s="60">
        <f t="shared" si="130"/>
        <v>0</v>
      </c>
      <c r="Z1194" s="49">
        <f t="shared" si="131"/>
        <v>0</v>
      </c>
      <c r="AA1194" s="60">
        <f t="shared" si="132"/>
        <v>0</v>
      </c>
    </row>
    <row r="1195" spans="1:27" ht="15.75" hidden="1" thickBot="1">
      <c r="A1195" s="83" t="str">
        <f t="shared" si="126"/>
        <v/>
      </c>
      <c r="B1195" s="83" t="str">
        <f t="shared" si="127"/>
        <v/>
      </c>
      <c r="S1195" s="83" t="str">
        <f t="shared" si="128"/>
        <v/>
      </c>
      <c r="T1195" s="83" t="str">
        <f t="shared" si="129"/>
        <v/>
      </c>
      <c r="Y1195" s="60">
        <f t="shared" si="130"/>
        <v>0</v>
      </c>
      <c r="Z1195" s="49">
        <f t="shared" si="131"/>
        <v>0</v>
      </c>
      <c r="AA1195" s="60">
        <f t="shared" si="132"/>
        <v>0</v>
      </c>
    </row>
    <row r="1196" spans="1:27" ht="15.75" hidden="1" thickBot="1">
      <c r="A1196" s="83" t="str">
        <f t="shared" si="126"/>
        <v/>
      </c>
      <c r="B1196" s="83" t="str">
        <f t="shared" si="127"/>
        <v/>
      </c>
      <c r="S1196" s="83" t="str">
        <f t="shared" si="128"/>
        <v/>
      </c>
      <c r="T1196" s="83" t="str">
        <f t="shared" si="129"/>
        <v/>
      </c>
      <c r="Y1196" s="60">
        <f t="shared" si="130"/>
        <v>0</v>
      </c>
      <c r="Z1196" s="49">
        <f t="shared" si="131"/>
        <v>0</v>
      </c>
      <c r="AA1196" s="60">
        <f t="shared" si="132"/>
        <v>0</v>
      </c>
    </row>
    <row r="1197" spans="1:27" ht="15.75" hidden="1" thickBot="1">
      <c r="A1197" s="83" t="str">
        <f t="shared" si="126"/>
        <v/>
      </c>
      <c r="B1197" s="83" t="str">
        <f t="shared" si="127"/>
        <v/>
      </c>
      <c r="S1197" s="83" t="str">
        <f t="shared" si="128"/>
        <v/>
      </c>
      <c r="T1197" s="83" t="str">
        <f t="shared" si="129"/>
        <v/>
      </c>
      <c r="Y1197" s="60">
        <f t="shared" si="130"/>
        <v>0</v>
      </c>
      <c r="Z1197" s="49">
        <f t="shared" si="131"/>
        <v>0</v>
      </c>
      <c r="AA1197" s="60">
        <f t="shared" si="132"/>
        <v>0</v>
      </c>
    </row>
    <row r="1198" spans="1:27" ht="15.75" hidden="1" thickBot="1">
      <c r="A1198" s="83" t="str">
        <f t="shared" si="126"/>
        <v/>
      </c>
      <c r="B1198" s="83" t="str">
        <f t="shared" si="127"/>
        <v/>
      </c>
      <c r="S1198" s="83" t="str">
        <f t="shared" si="128"/>
        <v/>
      </c>
      <c r="T1198" s="83" t="str">
        <f t="shared" si="129"/>
        <v/>
      </c>
      <c r="Y1198" s="60">
        <f t="shared" si="130"/>
        <v>0</v>
      </c>
      <c r="Z1198" s="49">
        <f t="shared" si="131"/>
        <v>0</v>
      </c>
      <c r="AA1198" s="60">
        <f t="shared" si="132"/>
        <v>0</v>
      </c>
    </row>
    <row r="1199" spans="1:27" ht="15.75" hidden="1" thickBot="1">
      <c r="A1199" s="83" t="str">
        <f t="shared" si="126"/>
        <v/>
      </c>
      <c r="B1199" s="83" t="str">
        <f t="shared" si="127"/>
        <v/>
      </c>
      <c r="S1199" s="83" t="str">
        <f t="shared" si="128"/>
        <v/>
      </c>
      <c r="T1199" s="83" t="str">
        <f t="shared" si="129"/>
        <v/>
      </c>
      <c r="Y1199" s="60">
        <f t="shared" si="130"/>
        <v>0</v>
      </c>
      <c r="Z1199" s="49">
        <f t="shared" si="131"/>
        <v>0</v>
      </c>
      <c r="AA1199" s="60">
        <f t="shared" si="132"/>
        <v>0</v>
      </c>
    </row>
    <row r="1200" spans="1:27" ht="15.75" hidden="1" thickBot="1">
      <c r="A1200" s="83" t="str">
        <f t="shared" si="126"/>
        <v/>
      </c>
      <c r="B1200" s="83" t="str">
        <f t="shared" si="127"/>
        <v/>
      </c>
      <c r="S1200" s="83" t="str">
        <f t="shared" si="128"/>
        <v/>
      </c>
      <c r="T1200" s="83" t="str">
        <f t="shared" si="129"/>
        <v/>
      </c>
      <c r="Y1200" s="60">
        <f t="shared" si="130"/>
        <v>0</v>
      </c>
      <c r="Z1200" s="49">
        <f t="shared" si="131"/>
        <v>0</v>
      </c>
      <c r="AA1200" s="60">
        <f t="shared" si="132"/>
        <v>0</v>
      </c>
    </row>
    <row r="1201" spans="1:27" ht="15.75" hidden="1" thickBot="1">
      <c r="A1201" s="83" t="str">
        <f t="shared" si="126"/>
        <v/>
      </c>
      <c r="B1201" s="83" t="str">
        <f t="shared" si="127"/>
        <v/>
      </c>
      <c r="S1201" s="83" t="str">
        <f t="shared" si="128"/>
        <v/>
      </c>
      <c r="T1201" s="83" t="str">
        <f t="shared" si="129"/>
        <v/>
      </c>
      <c r="Y1201" s="60">
        <f t="shared" si="130"/>
        <v>0</v>
      </c>
      <c r="Z1201" s="49">
        <f t="shared" si="131"/>
        <v>0</v>
      </c>
      <c r="AA1201" s="60">
        <f t="shared" si="132"/>
        <v>0</v>
      </c>
    </row>
    <row r="1202" spans="1:27" ht="15.75" hidden="1" thickBot="1">
      <c r="A1202" s="83" t="str">
        <f t="shared" si="126"/>
        <v/>
      </c>
      <c r="B1202" s="83" t="str">
        <f t="shared" si="127"/>
        <v/>
      </c>
      <c r="S1202" s="83" t="str">
        <f t="shared" si="128"/>
        <v/>
      </c>
      <c r="T1202" s="83" t="str">
        <f t="shared" si="129"/>
        <v/>
      </c>
      <c r="Y1202" s="60">
        <f t="shared" si="130"/>
        <v>0</v>
      </c>
      <c r="Z1202" s="49">
        <f t="shared" si="131"/>
        <v>0</v>
      </c>
      <c r="AA1202" s="60">
        <f t="shared" si="132"/>
        <v>0</v>
      </c>
    </row>
    <row r="1203" spans="1:27" ht="15.75" hidden="1" thickBot="1">
      <c r="A1203" s="83" t="str">
        <f t="shared" si="126"/>
        <v/>
      </c>
      <c r="B1203" s="83" t="str">
        <f t="shared" si="127"/>
        <v/>
      </c>
      <c r="S1203" s="83" t="str">
        <f t="shared" si="128"/>
        <v/>
      </c>
      <c r="T1203" s="83" t="str">
        <f t="shared" si="129"/>
        <v/>
      </c>
      <c r="Y1203" s="60">
        <f t="shared" si="130"/>
        <v>0</v>
      </c>
      <c r="Z1203" s="49">
        <f t="shared" si="131"/>
        <v>0</v>
      </c>
      <c r="AA1203" s="60">
        <f t="shared" si="132"/>
        <v>0</v>
      </c>
    </row>
    <row r="1204" spans="1:27" ht="15.75" hidden="1" thickBot="1">
      <c r="A1204" s="83" t="str">
        <f t="shared" si="126"/>
        <v/>
      </c>
      <c r="B1204" s="83" t="str">
        <f t="shared" si="127"/>
        <v/>
      </c>
      <c r="S1204" s="83" t="str">
        <f t="shared" si="128"/>
        <v/>
      </c>
      <c r="T1204" s="83" t="str">
        <f t="shared" si="129"/>
        <v/>
      </c>
      <c r="Y1204" s="60">
        <f t="shared" si="130"/>
        <v>0</v>
      </c>
      <c r="Z1204" s="49">
        <f t="shared" si="131"/>
        <v>0</v>
      </c>
      <c r="AA1204" s="60">
        <f t="shared" si="132"/>
        <v>0</v>
      </c>
    </row>
    <row r="1205" spans="1:27" ht="15.75" hidden="1" thickBot="1">
      <c r="A1205" s="83" t="str">
        <f t="shared" si="126"/>
        <v/>
      </c>
      <c r="B1205" s="83" t="str">
        <f t="shared" si="127"/>
        <v/>
      </c>
      <c r="S1205" s="83" t="str">
        <f t="shared" si="128"/>
        <v/>
      </c>
      <c r="T1205" s="83" t="str">
        <f t="shared" si="129"/>
        <v/>
      </c>
      <c r="Y1205" s="60">
        <f t="shared" si="130"/>
        <v>0</v>
      </c>
      <c r="Z1205" s="49">
        <f t="shared" si="131"/>
        <v>0</v>
      </c>
      <c r="AA1205" s="60">
        <f t="shared" si="132"/>
        <v>0</v>
      </c>
    </row>
    <row r="1206" spans="1:27" ht="15.75" hidden="1" thickBot="1">
      <c r="A1206" s="83" t="str">
        <f t="shared" si="126"/>
        <v/>
      </c>
      <c r="B1206" s="83" t="str">
        <f t="shared" si="127"/>
        <v/>
      </c>
      <c r="S1206" s="83" t="str">
        <f t="shared" si="128"/>
        <v/>
      </c>
      <c r="T1206" s="83" t="str">
        <f t="shared" si="129"/>
        <v/>
      </c>
      <c r="Y1206" s="60">
        <f t="shared" si="130"/>
        <v>0</v>
      </c>
      <c r="Z1206" s="49">
        <f t="shared" si="131"/>
        <v>0</v>
      </c>
      <c r="AA1206" s="60">
        <f t="shared" si="132"/>
        <v>0</v>
      </c>
    </row>
    <row r="1207" spans="1:27" ht="15.75" hidden="1" thickBot="1">
      <c r="A1207" s="83" t="str">
        <f t="shared" si="126"/>
        <v/>
      </c>
      <c r="B1207" s="83" t="str">
        <f t="shared" si="127"/>
        <v/>
      </c>
      <c r="S1207" s="83" t="str">
        <f t="shared" si="128"/>
        <v/>
      </c>
      <c r="T1207" s="83" t="str">
        <f t="shared" si="129"/>
        <v/>
      </c>
      <c r="Y1207" s="60">
        <f t="shared" si="130"/>
        <v>0</v>
      </c>
      <c r="Z1207" s="49">
        <f t="shared" si="131"/>
        <v>0</v>
      </c>
      <c r="AA1207" s="60">
        <f t="shared" si="132"/>
        <v>0</v>
      </c>
    </row>
    <row r="1208" spans="1:27" ht="15.75" hidden="1" thickBot="1">
      <c r="A1208" s="83" t="str">
        <f t="shared" si="126"/>
        <v/>
      </c>
      <c r="B1208" s="83" t="str">
        <f t="shared" si="127"/>
        <v/>
      </c>
      <c r="S1208" s="83" t="str">
        <f t="shared" si="128"/>
        <v/>
      </c>
      <c r="T1208" s="83" t="str">
        <f t="shared" si="129"/>
        <v/>
      </c>
      <c r="Y1208" s="60">
        <f t="shared" si="130"/>
        <v>0</v>
      </c>
      <c r="Z1208" s="49">
        <f t="shared" si="131"/>
        <v>0</v>
      </c>
      <c r="AA1208" s="60">
        <f t="shared" si="132"/>
        <v>0</v>
      </c>
    </row>
    <row r="1209" spans="1:27" ht="15.75" hidden="1" thickBot="1">
      <c r="A1209" s="83" t="str">
        <f t="shared" si="126"/>
        <v/>
      </c>
      <c r="B1209" s="83" t="str">
        <f t="shared" si="127"/>
        <v/>
      </c>
      <c r="S1209" s="83" t="str">
        <f t="shared" si="128"/>
        <v/>
      </c>
      <c r="T1209" s="83" t="str">
        <f t="shared" si="129"/>
        <v/>
      </c>
      <c r="Y1209" s="60">
        <f t="shared" si="130"/>
        <v>0</v>
      </c>
      <c r="Z1209" s="49">
        <f t="shared" si="131"/>
        <v>0</v>
      </c>
      <c r="AA1209" s="60">
        <f t="shared" si="132"/>
        <v>0</v>
      </c>
    </row>
    <row r="1210" spans="1:27" ht="15.75" hidden="1" thickBot="1">
      <c r="A1210" s="83" t="str">
        <f t="shared" si="126"/>
        <v/>
      </c>
      <c r="B1210" s="83" t="str">
        <f t="shared" si="127"/>
        <v/>
      </c>
      <c r="S1210" s="83" t="str">
        <f t="shared" si="128"/>
        <v/>
      </c>
      <c r="T1210" s="83" t="str">
        <f t="shared" si="129"/>
        <v/>
      </c>
      <c r="Y1210" s="60">
        <f t="shared" si="130"/>
        <v>0</v>
      </c>
      <c r="Z1210" s="49">
        <f t="shared" si="131"/>
        <v>0</v>
      </c>
      <c r="AA1210" s="60">
        <f t="shared" si="132"/>
        <v>0</v>
      </c>
    </row>
    <row r="1211" spans="1:27" ht="15.75" hidden="1" thickBot="1">
      <c r="A1211" s="83" t="str">
        <f t="shared" si="126"/>
        <v/>
      </c>
      <c r="B1211" s="83" t="str">
        <f t="shared" si="127"/>
        <v/>
      </c>
      <c r="S1211" s="83" t="str">
        <f t="shared" si="128"/>
        <v/>
      </c>
      <c r="T1211" s="83" t="str">
        <f t="shared" si="129"/>
        <v/>
      </c>
      <c r="Y1211" s="60">
        <f t="shared" si="130"/>
        <v>0</v>
      </c>
      <c r="Z1211" s="49">
        <f t="shared" si="131"/>
        <v>0</v>
      </c>
      <c r="AA1211" s="60">
        <f t="shared" si="132"/>
        <v>0</v>
      </c>
    </row>
    <row r="1212" spans="1:27" ht="15.75" hidden="1" thickBot="1">
      <c r="A1212" s="83" t="str">
        <f t="shared" si="126"/>
        <v/>
      </c>
      <c r="B1212" s="83" t="str">
        <f t="shared" si="127"/>
        <v/>
      </c>
      <c r="S1212" s="83" t="str">
        <f t="shared" si="128"/>
        <v/>
      </c>
      <c r="T1212" s="83" t="str">
        <f t="shared" si="129"/>
        <v/>
      </c>
      <c r="Y1212" s="60">
        <f t="shared" si="130"/>
        <v>0</v>
      </c>
      <c r="Z1212" s="49">
        <f t="shared" si="131"/>
        <v>0</v>
      </c>
      <c r="AA1212" s="60">
        <f t="shared" si="132"/>
        <v>0</v>
      </c>
    </row>
    <row r="1213" spans="1:27" ht="15.75" hidden="1" thickBot="1">
      <c r="A1213" s="83" t="str">
        <f t="shared" si="126"/>
        <v/>
      </c>
      <c r="B1213" s="83" t="str">
        <f t="shared" si="127"/>
        <v/>
      </c>
      <c r="S1213" s="83" t="str">
        <f t="shared" si="128"/>
        <v/>
      </c>
      <c r="T1213" s="83" t="str">
        <f t="shared" si="129"/>
        <v/>
      </c>
      <c r="Y1213" s="60">
        <f t="shared" si="130"/>
        <v>0</v>
      </c>
      <c r="Z1213" s="49">
        <f t="shared" si="131"/>
        <v>0</v>
      </c>
      <c r="AA1213" s="60">
        <f t="shared" si="132"/>
        <v>0</v>
      </c>
    </row>
    <row r="1214" spans="1:27" ht="15.75" hidden="1" thickBot="1">
      <c r="A1214" s="83" t="str">
        <f t="shared" si="126"/>
        <v/>
      </c>
      <c r="B1214" s="83" t="str">
        <f t="shared" si="127"/>
        <v/>
      </c>
      <c r="S1214" s="83" t="str">
        <f t="shared" si="128"/>
        <v/>
      </c>
      <c r="T1214" s="83" t="str">
        <f t="shared" si="129"/>
        <v/>
      </c>
      <c r="Y1214" s="60">
        <f t="shared" si="130"/>
        <v>0</v>
      </c>
      <c r="Z1214" s="49">
        <f t="shared" si="131"/>
        <v>0</v>
      </c>
      <c r="AA1214" s="60">
        <f t="shared" si="132"/>
        <v>0</v>
      </c>
    </row>
    <row r="1215" spans="1:27" ht="15.75" hidden="1" thickBot="1">
      <c r="A1215" s="83" t="str">
        <f t="shared" si="126"/>
        <v/>
      </c>
      <c r="B1215" s="83" t="str">
        <f t="shared" si="127"/>
        <v/>
      </c>
      <c r="S1215" s="83" t="str">
        <f t="shared" si="128"/>
        <v/>
      </c>
      <c r="T1215" s="83" t="str">
        <f t="shared" si="129"/>
        <v/>
      </c>
      <c r="Y1215" s="60">
        <f t="shared" si="130"/>
        <v>0</v>
      </c>
      <c r="Z1215" s="49">
        <f t="shared" si="131"/>
        <v>0</v>
      </c>
      <c r="AA1215" s="60">
        <f t="shared" si="132"/>
        <v>0</v>
      </c>
    </row>
    <row r="1216" spans="1:27" ht="15.75" hidden="1" thickBot="1">
      <c r="A1216" s="83" t="str">
        <f t="shared" si="126"/>
        <v/>
      </c>
      <c r="B1216" s="83" t="str">
        <f t="shared" si="127"/>
        <v/>
      </c>
      <c r="S1216" s="83" t="str">
        <f t="shared" si="128"/>
        <v/>
      </c>
      <c r="T1216" s="83" t="str">
        <f t="shared" si="129"/>
        <v/>
      </c>
      <c r="Y1216" s="60">
        <f t="shared" si="130"/>
        <v>0</v>
      </c>
      <c r="Z1216" s="49">
        <f t="shared" si="131"/>
        <v>0</v>
      </c>
      <c r="AA1216" s="60">
        <f t="shared" si="132"/>
        <v>0</v>
      </c>
    </row>
    <row r="1217" spans="1:27" ht="15.75" hidden="1" thickBot="1">
      <c r="A1217" s="83" t="str">
        <f t="shared" si="126"/>
        <v/>
      </c>
      <c r="B1217" s="83" t="str">
        <f t="shared" si="127"/>
        <v/>
      </c>
      <c r="S1217" s="83" t="str">
        <f t="shared" si="128"/>
        <v/>
      </c>
      <c r="T1217" s="83" t="str">
        <f t="shared" si="129"/>
        <v/>
      </c>
      <c r="Y1217" s="60">
        <f t="shared" si="130"/>
        <v>0</v>
      </c>
      <c r="Z1217" s="49">
        <f t="shared" si="131"/>
        <v>0</v>
      </c>
      <c r="AA1217" s="60">
        <f t="shared" si="132"/>
        <v>0</v>
      </c>
    </row>
    <row r="1218" spans="1:27" ht="15.75" hidden="1" thickBot="1">
      <c r="A1218" s="83" t="str">
        <f t="shared" si="126"/>
        <v/>
      </c>
      <c r="B1218" s="83" t="str">
        <f t="shared" si="127"/>
        <v/>
      </c>
      <c r="S1218" s="83" t="str">
        <f t="shared" si="128"/>
        <v/>
      </c>
      <c r="T1218" s="83" t="str">
        <f t="shared" si="129"/>
        <v/>
      </c>
      <c r="Y1218" s="60">
        <f t="shared" si="130"/>
        <v>0</v>
      </c>
      <c r="Z1218" s="49">
        <f t="shared" si="131"/>
        <v>0</v>
      </c>
      <c r="AA1218" s="60">
        <f t="shared" si="132"/>
        <v>0</v>
      </c>
    </row>
    <row r="1219" spans="1:27" ht="15.75" hidden="1" thickBot="1">
      <c r="A1219" s="83" t="str">
        <f t="shared" ref="A1219:A1282" si="133">IF(G1219&amp;Q1219&lt;&gt;"",S1219&amp;Q1219,"")</f>
        <v/>
      </c>
      <c r="B1219" s="83" t="str">
        <f t="shared" ref="B1219:B1282" si="134">IF(C1219&lt;&gt;"",LEFT(C1219,9),"")</f>
        <v/>
      </c>
      <c r="S1219" s="83" t="str">
        <f t="shared" ref="S1219:S1282" si="135">IF(G1219&lt;&gt;"",IF(StyleSpaceSplit,IFERROR(IF(FIND(" ",G1219)&gt;=1,MID(G1219,1,FIND(" ",G1219)-1),G1219),G1219),G1219),"")</f>
        <v/>
      </c>
      <c r="T1219" s="83" t="str">
        <f t="shared" ref="T1219:T1282" si="136">IF(A1219&lt;&gt;"",IFERROR(IF(FIND(" ",G1219)&gt;=1,MID(G1219,FIND(" ",G1219)+1,LEN(G1219)),""),G1219),"")</f>
        <v/>
      </c>
      <c r="Y1219" s="60">
        <f t="shared" ref="Y1219:Y1282" si="137">IFERROR(VALUE(MID($C1219,1,2)),0)</f>
        <v>0</v>
      </c>
      <c r="Z1219" s="49">
        <f t="shared" ref="Z1219:Z1282" si="138">IFERROR(VALUE(MID($C1219,4,3)),0)</f>
        <v>0</v>
      </c>
      <c r="AA1219" s="60">
        <f t="shared" ref="AA1219:AA1282" si="139">VALUE(RIGHT("00"&amp;Y1219,2)&amp;RIGHT("000"&amp;Z1219,3))</f>
        <v>0</v>
      </c>
    </row>
    <row r="1220" spans="1:27" ht="15.75" hidden="1" thickBot="1">
      <c r="A1220" s="83" t="str">
        <f t="shared" si="133"/>
        <v/>
      </c>
      <c r="B1220" s="83" t="str">
        <f t="shared" si="134"/>
        <v/>
      </c>
      <c r="S1220" s="83" t="str">
        <f t="shared" si="135"/>
        <v/>
      </c>
      <c r="T1220" s="83" t="str">
        <f t="shared" si="136"/>
        <v/>
      </c>
      <c r="Y1220" s="60">
        <f t="shared" si="137"/>
        <v>0</v>
      </c>
      <c r="Z1220" s="49">
        <f t="shared" si="138"/>
        <v>0</v>
      </c>
      <c r="AA1220" s="60">
        <f t="shared" si="139"/>
        <v>0</v>
      </c>
    </row>
    <row r="1221" spans="1:27" ht="15.75" hidden="1" thickBot="1">
      <c r="A1221" s="83" t="str">
        <f t="shared" si="133"/>
        <v/>
      </c>
      <c r="B1221" s="83" t="str">
        <f t="shared" si="134"/>
        <v/>
      </c>
      <c r="S1221" s="83" t="str">
        <f t="shared" si="135"/>
        <v/>
      </c>
      <c r="T1221" s="83" t="str">
        <f t="shared" si="136"/>
        <v/>
      </c>
      <c r="Y1221" s="60">
        <f t="shared" si="137"/>
        <v>0</v>
      </c>
      <c r="Z1221" s="49">
        <f t="shared" si="138"/>
        <v>0</v>
      </c>
      <c r="AA1221" s="60">
        <f t="shared" si="139"/>
        <v>0</v>
      </c>
    </row>
    <row r="1222" spans="1:27" ht="15.75" hidden="1" thickBot="1">
      <c r="A1222" s="83" t="str">
        <f t="shared" si="133"/>
        <v/>
      </c>
      <c r="B1222" s="83" t="str">
        <f t="shared" si="134"/>
        <v/>
      </c>
      <c r="S1222" s="83" t="str">
        <f t="shared" si="135"/>
        <v/>
      </c>
      <c r="T1222" s="83" t="str">
        <f t="shared" si="136"/>
        <v/>
      </c>
      <c r="Y1222" s="60">
        <f t="shared" si="137"/>
        <v>0</v>
      </c>
      <c r="Z1222" s="49">
        <f t="shared" si="138"/>
        <v>0</v>
      </c>
      <c r="AA1222" s="60">
        <f t="shared" si="139"/>
        <v>0</v>
      </c>
    </row>
    <row r="1223" spans="1:27" ht="15.75" hidden="1" thickBot="1">
      <c r="A1223" s="83" t="str">
        <f t="shared" si="133"/>
        <v/>
      </c>
      <c r="B1223" s="83" t="str">
        <f t="shared" si="134"/>
        <v/>
      </c>
      <c r="S1223" s="83" t="str">
        <f t="shared" si="135"/>
        <v/>
      </c>
      <c r="T1223" s="83" t="str">
        <f t="shared" si="136"/>
        <v/>
      </c>
      <c r="Y1223" s="60">
        <f t="shared" si="137"/>
        <v>0</v>
      </c>
      <c r="Z1223" s="49">
        <f t="shared" si="138"/>
        <v>0</v>
      </c>
      <c r="AA1223" s="60">
        <f t="shared" si="139"/>
        <v>0</v>
      </c>
    </row>
    <row r="1224" spans="1:27" ht="15.75" hidden="1" thickBot="1">
      <c r="A1224" s="83" t="str">
        <f t="shared" si="133"/>
        <v/>
      </c>
      <c r="B1224" s="83" t="str">
        <f t="shared" si="134"/>
        <v/>
      </c>
      <c r="S1224" s="83" t="str">
        <f t="shared" si="135"/>
        <v/>
      </c>
      <c r="T1224" s="83" t="str">
        <f t="shared" si="136"/>
        <v/>
      </c>
      <c r="Y1224" s="60">
        <f t="shared" si="137"/>
        <v>0</v>
      </c>
      <c r="Z1224" s="49">
        <f t="shared" si="138"/>
        <v>0</v>
      </c>
      <c r="AA1224" s="60">
        <f t="shared" si="139"/>
        <v>0</v>
      </c>
    </row>
    <row r="1225" spans="1:27" ht="15.75" hidden="1" thickBot="1">
      <c r="A1225" s="83" t="str">
        <f t="shared" si="133"/>
        <v/>
      </c>
      <c r="B1225" s="83" t="str">
        <f t="shared" si="134"/>
        <v/>
      </c>
      <c r="S1225" s="83" t="str">
        <f t="shared" si="135"/>
        <v/>
      </c>
      <c r="T1225" s="83" t="str">
        <f t="shared" si="136"/>
        <v/>
      </c>
      <c r="Y1225" s="60">
        <f t="shared" si="137"/>
        <v>0</v>
      </c>
      <c r="Z1225" s="49">
        <f t="shared" si="138"/>
        <v>0</v>
      </c>
      <c r="AA1225" s="60">
        <f t="shared" si="139"/>
        <v>0</v>
      </c>
    </row>
    <row r="1226" spans="1:27" ht="15.75" hidden="1" thickBot="1">
      <c r="A1226" s="83" t="str">
        <f t="shared" si="133"/>
        <v/>
      </c>
      <c r="B1226" s="83" t="str">
        <f t="shared" si="134"/>
        <v/>
      </c>
      <c r="S1226" s="83" t="str">
        <f t="shared" si="135"/>
        <v/>
      </c>
      <c r="T1226" s="83" t="str">
        <f t="shared" si="136"/>
        <v/>
      </c>
      <c r="Y1226" s="60">
        <f t="shared" si="137"/>
        <v>0</v>
      </c>
      <c r="Z1226" s="49">
        <f t="shared" si="138"/>
        <v>0</v>
      </c>
      <c r="AA1226" s="60">
        <f t="shared" si="139"/>
        <v>0</v>
      </c>
    </row>
    <row r="1227" spans="1:27" ht="15.75" hidden="1" thickBot="1">
      <c r="A1227" s="83" t="str">
        <f t="shared" si="133"/>
        <v/>
      </c>
      <c r="B1227" s="83" t="str">
        <f t="shared" si="134"/>
        <v/>
      </c>
      <c r="S1227" s="83" t="str">
        <f t="shared" si="135"/>
        <v/>
      </c>
      <c r="T1227" s="83" t="str">
        <f t="shared" si="136"/>
        <v/>
      </c>
      <c r="Y1227" s="60">
        <f t="shared" si="137"/>
        <v>0</v>
      </c>
      <c r="Z1227" s="49">
        <f t="shared" si="138"/>
        <v>0</v>
      </c>
      <c r="AA1227" s="60">
        <f t="shared" si="139"/>
        <v>0</v>
      </c>
    </row>
    <row r="1228" spans="1:27" ht="15.75" hidden="1" thickBot="1">
      <c r="A1228" s="83" t="str">
        <f t="shared" si="133"/>
        <v/>
      </c>
      <c r="B1228" s="83" t="str">
        <f t="shared" si="134"/>
        <v/>
      </c>
      <c r="S1228" s="83" t="str">
        <f t="shared" si="135"/>
        <v/>
      </c>
      <c r="T1228" s="83" t="str">
        <f t="shared" si="136"/>
        <v/>
      </c>
      <c r="Y1228" s="60">
        <f t="shared" si="137"/>
        <v>0</v>
      </c>
      <c r="Z1228" s="49">
        <f t="shared" si="138"/>
        <v>0</v>
      </c>
      <c r="AA1228" s="60">
        <f t="shared" si="139"/>
        <v>0</v>
      </c>
    </row>
    <row r="1229" spans="1:27" ht="15.75" hidden="1" thickBot="1">
      <c r="A1229" s="83" t="str">
        <f t="shared" si="133"/>
        <v/>
      </c>
      <c r="B1229" s="83" t="str">
        <f t="shared" si="134"/>
        <v/>
      </c>
      <c r="S1229" s="83" t="str">
        <f t="shared" si="135"/>
        <v/>
      </c>
      <c r="T1229" s="83" t="str">
        <f t="shared" si="136"/>
        <v/>
      </c>
      <c r="Y1229" s="60">
        <f t="shared" si="137"/>
        <v>0</v>
      </c>
      <c r="Z1229" s="49">
        <f t="shared" si="138"/>
        <v>0</v>
      </c>
      <c r="AA1229" s="60">
        <f t="shared" si="139"/>
        <v>0</v>
      </c>
    </row>
    <row r="1230" spans="1:27" ht="15.75" hidden="1" thickBot="1">
      <c r="A1230" s="83" t="str">
        <f t="shared" si="133"/>
        <v/>
      </c>
      <c r="B1230" s="83" t="str">
        <f t="shared" si="134"/>
        <v/>
      </c>
      <c r="S1230" s="83" t="str">
        <f t="shared" si="135"/>
        <v/>
      </c>
      <c r="T1230" s="83" t="str">
        <f t="shared" si="136"/>
        <v/>
      </c>
      <c r="Y1230" s="60">
        <f t="shared" si="137"/>
        <v>0</v>
      </c>
      <c r="Z1230" s="49">
        <f t="shared" si="138"/>
        <v>0</v>
      </c>
      <c r="AA1230" s="60">
        <f t="shared" si="139"/>
        <v>0</v>
      </c>
    </row>
    <row r="1231" spans="1:27" ht="15.75" hidden="1" thickBot="1">
      <c r="A1231" s="83" t="str">
        <f t="shared" si="133"/>
        <v/>
      </c>
      <c r="B1231" s="83" t="str">
        <f t="shared" si="134"/>
        <v/>
      </c>
      <c r="S1231" s="83" t="str">
        <f t="shared" si="135"/>
        <v/>
      </c>
      <c r="T1231" s="83" t="str">
        <f t="shared" si="136"/>
        <v/>
      </c>
      <c r="Y1231" s="60">
        <f t="shared" si="137"/>
        <v>0</v>
      </c>
      <c r="Z1231" s="49">
        <f t="shared" si="138"/>
        <v>0</v>
      </c>
      <c r="AA1231" s="60">
        <f t="shared" si="139"/>
        <v>0</v>
      </c>
    </row>
    <row r="1232" spans="1:27" ht="15.75" hidden="1" thickBot="1">
      <c r="A1232" s="83" t="str">
        <f t="shared" si="133"/>
        <v/>
      </c>
      <c r="B1232" s="83" t="str">
        <f t="shared" si="134"/>
        <v/>
      </c>
      <c r="S1232" s="83" t="str">
        <f t="shared" si="135"/>
        <v/>
      </c>
      <c r="T1232" s="83" t="str">
        <f t="shared" si="136"/>
        <v/>
      </c>
      <c r="Y1232" s="60">
        <f t="shared" si="137"/>
        <v>0</v>
      </c>
      <c r="Z1232" s="49">
        <f t="shared" si="138"/>
        <v>0</v>
      </c>
      <c r="AA1232" s="60">
        <f t="shared" si="139"/>
        <v>0</v>
      </c>
    </row>
    <row r="1233" spans="1:27" ht="15.75" hidden="1" thickBot="1">
      <c r="A1233" s="83" t="str">
        <f t="shared" si="133"/>
        <v/>
      </c>
      <c r="B1233" s="83" t="str">
        <f t="shared" si="134"/>
        <v/>
      </c>
      <c r="S1233" s="83" t="str">
        <f t="shared" si="135"/>
        <v/>
      </c>
      <c r="T1233" s="83" t="str">
        <f t="shared" si="136"/>
        <v/>
      </c>
      <c r="Y1233" s="60">
        <f t="shared" si="137"/>
        <v>0</v>
      </c>
      <c r="Z1233" s="49">
        <f t="shared" si="138"/>
        <v>0</v>
      </c>
      <c r="AA1233" s="60">
        <f t="shared" si="139"/>
        <v>0</v>
      </c>
    </row>
    <row r="1234" spans="1:27" ht="15.75" hidden="1" thickBot="1">
      <c r="A1234" s="83" t="str">
        <f t="shared" si="133"/>
        <v/>
      </c>
      <c r="B1234" s="83" t="str">
        <f t="shared" si="134"/>
        <v/>
      </c>
      <c r="S1234" s="83" t="str">
        <f t="shared" si="135"/>
        <v/>
      </c>
      <c r="T1234" s="83" t="str">
        <f t="shared" si="136"/>
        <v/>
      </c>
      <c r="Y1234" s="60">
        <f t="shared" si="137"/>
        <v>0</v>
      </c>
      <c r="Z1234" s="49">
        <f t="shared" si="138"/>
        <v>0</v>
      </c>
      <c r="AA1234" s="60">
        <f t="shared" si="139"/>
        <v>0</v>
      </c>
    </row>
    <row r="1235" spans="1:27" ht="15.75" hidden="1" thickBot="1">
      <c r="A1235" s="83" t="str">
        <f t="shared" si="133"/>
        <v/>
      </c>
      <c r="B1235" s="83" t="str">
        <f t="shared" si="134"/>
        <v/>
      </c>
      <c r="S1235" s="83" t="str">
        <f t="shared" si="135"/>
        <v/>
      </c>
      <c r="T1235" s="83" t="str">
        <f t="shared" si="136"/>
        <v/>
      </c>
      <c r="Y1235" s="60">
        <f t="shared" si="137"/>
        <v>0</v>
      </c>
      <c r="Z1235" s="49">
        <f t="shared" si="138"/>
        <v>0</v>
      </c>
      <c r="AA1235" s="60">
        <f t="shared" si="139"/>
        <v>0</v>
      </c>
    </row>
    <row r="1236" spans="1:27" ht="15.75" hidden="1" thickBot="1">
      <c r="A1236" s="83" t="str">
        <f t="shared" si="133"/>
        <v/>
      </c>
      <c r="B1236" s="83" t="str">
        <f t="shared" si="134"/>
        <v/>
      </c>
      <c r="S1236" s="83" t="str">
        <f t="shared" si="135"/>
        <v/>
      </c>
      <c r="T1236" s="83" t="str">
        <f t="shared" si="136"/>
        <v/>
      </c>
      <c r="Y1236" s="60">
        <f t="shared" si="137"/>
        <v>0</v>
      </c>
      <c r="Z1236" s="49">
        <f t="shared" si="138"/>
        <v>0</v>
      </c>
      <c r="AA1236" s="60">
        <f t="shared" si="139"/>
        <v>0</v>
      </c>
    </row>
    <row r="1237" spans="1:27" ht="15.75" hidden="1" thickBot="1">
      <c r="A1237" s="83" t="str">
        <f t="shared" si="133"/>
        <v/>
      </c>
      <c r="B1237" s="83" t="str">
        <f t="shared" si="134"/>
        <v/>
      </c>
      <c r="S1237" s="83" t="str">
        <f t="shared" si="135"/>
        <v/>
      </c>
      <c r="T1237" s="83" t="str">
        <f t="shared" si="136"/>
        <v/>
      </c>
      <c r="Y1237" s="60">
        <f t="shared" si="137"/>
        <v>0</v>
      </c>
      <c r="Z1237" s="49">
        <f t="shared" si="138"/>
        <v>0</v>
      </c>
      <c r="AA1237" s="60">
        <f t="shared" si="139"/>
        <v>0</v>
      </c>
    </row>
    <row r="1238" spans="1:27" ht="15.75" hidden="1" thickBot="1">
      <c r="A1238" s="83" t="str">
        <f t="shared" si="133"/>
        <v/>
      </c>
      <c r="B1238" s="83" t="str">
        <f t="shared" si="134"/>
        <v/>
      </c>
      <c r="S1238" s="83" t="str">
        <f t="shared" si="135"/>
        <v/>
      </c>
      <c r="T1238" s="83" t="str">
        <f t="shared" si="136"/>
        <v/>
      </c>
      <c r="Y1238" s="60">
        <f t="shared" si="137"/>
        <v>0</v>
      </c>
      <c r="Z1238" s="49">
        <f t="shared" si="138"/>
        <v>0</v>
      </c>
      <c r="AA1238" s="60">
        <f t="shared" si="139"/>
        <v>0</v>
      </c>
    </row>
    <row r="1239" spans="1:27" ht="15.75" hidden="1" thickBot="1">
      <c r="A1239" s="83" t="str">
        <f t="shared" si="133"/>
        <v/>
      </c>
      <c r="B1239" s="83" t="str">
        <f t="shared" si="134"/>
        <v/>
      </c>
      <c r="S1239" s="83" t="str">
        <f t="shared" si="135"/>
        <v/>
      </c>
      <c r="T1239" s="83" t="str">
        <f t="shared" si="136"/>
        <v/>
      </c>
      <c r="Y1239" s="60">
        <f t="shared" si="137"/>
        <v>0</v>
      </c>
      <c r="Z1239" s="49">
        <f t="shared" si="138"/>
        <v>0</v>
      </c>
      <c r="AA1239" s="60">
        <f t="shared" si="139"/>
        <v>0</v>
      </c>
    </row>
    <row r="1240" spans="1:27" ht="15.75" hidden="1" thickBot="1">
      <c r="A1240" s="83" t="str">
        <f t="shared" si="133"/>
        <v/>
      </c>
      <c r="B1240" s="83" t="str">
        <f t="shared" si="134"/>
        <v/>
      </c>
      <c r="S1240" s="83" t="str">
        <f t="shared" si="135"/>
        <v/>
      </c>
      <c r="T1240" s="83" t="str">
        <f t="shared" si="136"/>
        <v/>
      </c>
      <c r="Y1240" s="60">
        <f t="shared" si="137"/>
        <v>0</v>
      </c>
      <c r="Z1240" s="49">
        <f t="shared" si="138"/>
        <v>0</v>
      </c>
      <c r="AA1240" s="60">
        <f t="shared" si="139"/>
        <v>0</v>
      </c>
    </row>
    <row r="1241" spans="1:27" ht="15.75" hidden="1" thickBot="1">
      <c r="A1241" s="83" t="str">
        <f t="shared" si="133"/>
        <v/>
      </c>
      <c r="B1241" s="83" t="str">
        <f t="shared" si="134"/>
        <v/>
      </c>
      <c r="S1241" s="83" t="str">
        <f t="shared" si="135"/>
        <v/>
      </c>
      <c r="T1241" s="83" t="str">
        <f t="shared" si="136"/>
        <v/>
      </c>
      <c r="Y1241" s="60">
        <f t="shared" si="137"/>
        <v>0</v>
      </c>
      <c r="Z1241" s="49">
        <f t="shared" si="138"/>
        <v>0</v>
      </c>
      <c r="AA1241" s="60">
        <f t="shared" si="139"/>
        <v>0</v>
      </c>
    </row>
    <row r="1242" spans="1:27" ht="15.75" hidden="1" thickBot="1">
      <c r="A1242" s="83" t="str">
        <f t="shared" si="133"/>
        <v/>
      </c>
      <c r="B1242" s="83" t="str">
        <f t="shared" si="134"/>
        <v/>
      </c>
      <c r="S1242" s="83" t="str">
        <f t="shared" si="135"/>
        <v/>
      </c>
      <c r="T1242" s="83" t="str">
        <f t="shared" si="136"/>
        <v/>
      </c>
      <c r="Y1242" s="60">
        <f t="shared" si="137"/>
        <v>0</v>
      </c>
      <c r="Z1242" s="49">
        <f t="shared" si="138"/>
        <v>0</v>
      </c>
      <c r="AA1242" s="60">
        <f t="shared" si="139"/>
        <v>0</v>
      </c>
    </row>
    <row r="1243" spans="1:27" ht="15.75" hidden="1" thickBot="1">
      <c r="A1243" s="83" t="str">
        <f t="shared" si="133"/>
        <v/>
      </c>
      <c r="B1243" s="83" t="str">
        <f t="shared" si="134"/>
        <v/>
      </c>
      <c r="S1243" s="83" t="str">
        <f t="shared" si="135"/>
        <v/>
      </c>
      <c r="T1243" s="83" t="str">
        <f t="shared" si="136"/>
        <v/>
      </c>
      <c r="Y1243" s="60">
        <f t="shared" si="137"/>
        <v>0</v>
      </c>
      <c r="Z1243" s="49">
        <f t="shared" si="138"/>
        <v>0</v>
      </c>
      <c r="AA1243" s="60">
        <f t="shared" si="139"/>
        <v>0</v>
      </c>
    </row>
    <row r="1244" spans="1:27" ht="15.75" hidden="1" thickBot="1">
      <c r="A1244" s="83" t="str">
        <f t="shared" si="133"/>
        <v/>
      </c>
      <c r="B1244" s="83" t="str">
        <f t="shared" si="134"/>
        <v/>
      </c>
      <c r="S1244" s="83" t="str">
        <f t="shared" si="135"/>
        <v/>
      </c>
      <c r="T1244" s="83" t="str">
        <f t="shared" si="136"/>
        <v/>
      </c>
      <c r="Y1244" s="60">
        <f t="shared" si="137"/>
        <v>0</v>
      </c>
      <c r="Z1244" s="49">
        <f t="shared" si="138"/>
        <v>0</v>
      </c>
      <c r="AA1244" s="60">
        <f t="shared" si="139"/>
        <v>0</v>
      </c>
    </row>
    <row r="1245" spans="1:27" ht="15.75" hidden="1" thickBot="1">
      <c r="A1245" s="83" t="str">
        <f t="shared" si="133"/>
        <v/>
      </c>
      <c r="B1245" s="83" t="str">
        <f t="shared" si="134"/>
        <v/>
      </c>
      <c r="S1245" s="83" t="str">
        <f t="shared" si="135"/>
        <v/>
      </c>
      <c r="T1245" s="83" t="str">
        <f t="shared" si="136"/>
        <v/>
      </c>
      <c r="Y1245" s="60">
        <f t="shared" si="137"/>
        <v>0</v>
      </c>
      <c r="Z1245" s="49">
        <f t="shared" si="138"/>
        <v>0</v>
      </c>
      <c r="AA1245" s="60">
        <f t="shared" si="139"/>
        <v>0</v>
      </c>
    </row>
    <row r="1246" spans="1:27" ht="15.75" hidden="1" thickBot="1">
      <c r="A1246" s="83" t="str">
        <f t="shared" si="133"/>
        <v/>
      </c>
      <c r="B1246" s="83" t="str">
        <f t="shared" si="134"/>
        <v/>
      </c>
      <c r="S1246" s="83" t="str">
        <f t="shared" si="135"/>
        <v/>
      </c>
      <c r="T1246" s="83" t="str">
        <f t="shared" si="136"/>
        <v/>
      </c>
      <c r="Y1246" s="60">
        <f t="shared" si="137"/>
        <v>0</v>
      </c>
      <c r="Z1246" s="49">
        <f t="shared" si="138"/>
        <v>0</v>
      </c>
      <c r="AA1246" s="60">
        <f t="shared" si="139"/>
        <v>0</v>
      </c>
    </row>
    <row r="1247" spans="1:27" ht="15.75" hidden="1" thickBot="1">
      <c r="A1247" s="83" t="str">
        <f t="shared" si="133"/>
        <v/>
      </c>
      <c r="B1247" s="83" t="str">
        <f t="shared" si="134"/>
        <v/>
      </c>
      <c r="S1247" s="83" t="str">
        <f t="shared" si="135"/>
        <v/>
      </c>
      <c r="T1247" s="83" t="str">
        <f t="shared" si="136"/>
        <v/>
      </c>
      <c r="Y1247" s="60">
        <f t="shared" si="137"/>
        <v>0</v>
      </c>
      <c r="Z1247" s="49">
        <f t="shared" si="138"/>
        <v>0</v>
      </c>
      <c r="AA1247" s="60">
        <f t="shared" si="139"/>
        <v>0</v>
      </c>
    </row>
    <row r="1248" spans="1:27" ht="15.75" hidden="1" thickBot="1">
      <c r="A1248" s="83" t="str">
        <f t="shared" si="133"/>
        <v/>
      </c>
      <c r="B1248" s="83" t="str">
        <f t="shared" si="134"/>
        <v/>
      </c>
      <c r="S1248" s="83" t="str">
        <f t="shared" si="135"/>
        <v/>
      </c>
      <c r="T1248" s="83" t="str">
        <f t="shared" si="136"/>
        <v/>
      </c>
      <c r="Y1248" s="60">
        <f t="shared" si="137"/>
        <v>0</v>
      </c>
      <c r="Z1248" s="49">
        <f t="shared" si="138"/>
        <v>0</v>
      </c>
      <c r="AA1248" s="60">
        <f t="shared" si="139"/>
        <v>0</v>
      </c>
    </row>
    <row r="1249" spans="1:27" ht="15.75" hidden="1" thickBot="1">
      <c r="A1249" s="83" t="str">
        <f t="shared" si="133"/>
        <v/>
      </c>
      <c r="B1249" s="83" t="str">
        <f t="shared" si="134"/>
        <v/>
      </c>
      <c r="S1249" s="83" t="str">
        <f t="shared" si="135"/>
        <v/>
      </c>
      <c r="T1249" s="83" t="str">
        <f t="shared" si="136"/>
        <v/>
      </c>
      <c r="Y1249" s="60">
        <f t="shared" si="137"/>
        <v>0</v>
      </c>
      <c r="Z1249" s="49">
        <f t="shared" si="138"/>
        <v>0</v>
      </c>
      <c r="AA1249" s="60">
        <f t="shared" si="139"/>
        <v>0</v>
      </c>
    </row>
    <row r="1250" spans="1:27" ht="15.75" hidden="1" thickBot="1">
      <c r="A1250" s="83" t="str">
        <f t="shared" si="133"/>
        <v/>
      </c>
      <c r="B1250" s="83" t="str">
        <f t="shared" si="134"/>
        <v/>
      </c>
      <c r="S1250" s="83" t="str">
        <f t="shared" si="135"/>
        <v/>
      </c>
      <c r="T1250" s="83" t="str">
        <f t="shared" si="136"/>
        <v/>
      </c>
      <c r="Y1250" s="60">
        <f t="shared" si="137"/>
        <v>0</v>
      </c>
      <c r="Z1250" s="49">
        <f t="shared" si="138"/>
        <v>0</v>
      </c>
      <c r="AA1250" s="60">
        <f t="shared" si="139"/>
        <v>0</v>
      </c>
    </row>
    <row r="1251" spans="1:27" ht="15.75" hidden="1" thickBot="1">
      <c r="A1251" s="83" t="str">
        <f t="shared" si="133"/>
        <v/>
      </c>
      <c r="B1251" s="83" t="str">
        <f t="shared" si="134"/>
        <v/>
      </c>
      <c r="S1251" s="83" t="str">
        <f t="shared" si="135"/>
        <v/>
      </c>
      <c r="T1251" s="83" t="str">
        <f t="shared" si="136"/>
        <v/>
      </c>
      <c r="Y1251" s="60">
        <f t="shared" si="137"/>
        <v>0</v>
      </c>
      <c r="Z1251" s="49">
        <f t="shared" si="138"/>
        <v>0</v>
      </c>
      <c r="AA1251" s="60">
        <f t="shared" si="139"/>
        <v>0</v>
      </c>
    </row>
    <row r="1252" spans="1:27" ht="15.75" hidden="1" thickBot="1">
      <c r="A1252" s="83" t="str">
        <f t="shared" si="133"/>
        <v/>
      </c>
      <c r="B1252" s="83" t="str">
        <f t="shared" si="134"/>
        <v/>
      </c>
      <c r="S1252" s="83" t="str">
        <f t="shared" si="135"/>
        <v/>
      </c>
      <c r="T1252" s="83" t="str">
        <f t="shared" si="136"/>
        <v/>
      </c>
      <c r="Y1252" s="60">
        <f t="shared" si="137"/>
        <v>0</v>
      </c>
      <c r="Z1252" s="49">
        <f t="shared" si="138"/>
        <v>0</v>
      </c>
      <c r="AA1252" s="60">
        <f t="shared" si="139"/>
        <v>0</v>
      </c>
    </row>
    <row r="1253" spans="1:27" ht="15.75" hidden="1" thickBot="1">
      <c r="A1253" s="83" t="str">
        <f t="shared" si="133"/>
        <v/>
      </c>
      <c r="B1253" s="83" t="str">
        <f t="shared" si="134"/>
        <v/>
      </c>
      <c r="S1253" s="83" t="str">
        <f t="shared" si="135"/>
        <v/>
      </c>
      <c r="T1253" s="83" t="str">
        <f t="shared" si="136"/>
        <v/>
      </c>
      <c r="Y1253" s="60">
        <f t="shared" si="137"/>
        <v>0</v>
      </c>
      <c r="Z1253" s="49">
        <f t="shared" si="138"/>
        <v>0</v>
      </c>
      <c r="AA1253" s="60">
        <f t="shared" si="139"/>
        <v>0</v>
      </c>
    </row>
    <row r="1254" spans="1:27" ht="15.75" hidden="1" thickBot="1">
      <c r="A1254" s="83" t="str">
        <f t="shared" si="133"/>
        <v/>
      </c>
      <c r="B1254" s="83" t="str">
        <f t="shared" si="134"/>
        <v/>
      </c>
      <c r="S1254" s="83" t="str">
        <f t="shared" si="135"/>
        <v/>
      </c>
      <c r="T1254" s="83" t="str">
        <f t="shared" si="136"/>
        <v/>
      </c>
      <c r="Y1254" s="60">
        <f t="shared" si="137"/>
        <v>0</v>
      </c>
      <c r="Z1254" s="49">
        <f t="shared" si="138"/>
        <v>0</v>
      </c>
      <c r="AA1254" s="60">
        <f t="shared" si="139"/>
        <v>0</v>
      </c>
    </row>
    <row r="1255" spans="1:27" ht="15.75" hidden="1" thickBot="1">
      <c r="A1255" s="83" t="str">
        <f t="shared" si="133"/>
        <v/>
      </c>
      <c r="B1255" s="83" t="str">
        <f t="shared" si="134"/>
        <v/>
      </c>
      <c r="S1255" s="83" t="str">
        <f t="shared" si="135"/>
        <v/>
      </c>
      <c r="T1255" s="83" t="str">
        <f t="shared" si="136"/>
        <v/>
      </c>
      <c r="Y1255" s="60">
        <f t="shared" si="137"/>
        <v>0</v>
      </c>
      <c r="Z1255" s="49">
        <f t="shared" si="138"/>
        <v>0</v>
      </c>
      <c r="AA1255" s="60">
        <f t="shared" si="139"/>
        <v>0</v>
      </c>
    </row>
    <row r="1256" spans="1:27" ht="15.75" hidden="1" thickBot="1">
      <c r="A1256" s="83" t="str">
        <f t="shared" si="133"/>
        <v/>
      </c>
      <c r="B1256" s="83" t="str">
        <f t="shared" si="134"/>
        <v/>
      </c>
      <c r="S1256" s="83" t="str">
        <f t="shared" si="135"/>
        <v/>
      </c>
      <c r="T1256" s="83" t="str">
        <f t="shared" si="136"/>
        <v/>
      </c>
      <c r="Y1256" s="60">
        <f t="shared" si="137"/>
        <v>0</v>
      </c>
      <c r="Z1256" s="49">
        <f t="shared" si="138"/>
        <v>0</v>
      </c>
      <c r="AA1256" s="60">
        <f t="shared" si="139"/>
        <v>0</v>
      </c>
    </row>
    <row r="1257" spans="1:27" ht="15.75" hidden="1" thickBot="1">
      <c r="A1257" s="83" t="str">
        <f t="shared" si="133"/>
        <v/>
      </c>
      <c r="B1257" s="83" t="str">
        <f t="shared" si="134"/>
        <v/>
      </c>
      <c r="S1257" s="83" t="str">
        <f t="shared" si="135"/>
        <v/>
      </c>
      <c r="T1257" s="83" t="str">
        <f t="shared" si="136"/>
        <v/>
      </c>
      <c r="Y1257" s="60">
        <f t="shared" si="137"/>
        <v>0</v>
      </c>
      <c r="Z1257" s="49">
        <f t="shared" si="138"/>
        <v>0</v>
      </c>
      <c r="AA1257" s="60">
        <f t="shared" si="139"/>
        <v>0</v>
      </c>
    </row>
    <row r="1258" spans="1:27" ht="15.75" hidden="1" thickBot="1">
      <c r="A1258" s="83" t="str">
        <f t="shared" si="133"/>
        <v/>
      </c>
      <c r="B1258" s="83" t="str">
        <f t="shared" si="134"/>
        <v/>
      </c>
      <c r="S1258" s="83" t="str">
        <f t="shared" si="135"/>
        <v/>
      </c>
      <c r="T1258" s="83" t="str">
        <f t="shared" si="136"/>
        <v/>
      </c>
      <c r="Y1258" s="60">
        <f t="shared" si="137"/>
        <v>0</v>
      </c>
      <c r="Z1258" s="49">
        <f t="shared" si="138"/>
        <v>0</v>
      </c>
      <c r="AA1258" s="60">
        <f t="shared" si="139"/>
        <v>0</v>
      </c>
    </row>
    <row r="1259" spans="1:27" ht="15.75" hidden="1" thickBot="1">
      <c r="A1259" s="83" t="str">
        <f t="shared" si="133"/>
        <v/>
      </c>
      <c r="B1259" s="83" t="str">
        <f t="shared" si="134"/>
        <v/>
      </c>
      <c r="S1259" s="83" t="str">
        <f t="shared" si="135"/>
        <v/>
      </c>
      <c r="T1259" s="83" t="str">
        <f t="shared" si="136"/>
        <v/>
      </c>
      <c r="Y1259" s="60">
        <f t="shared" si="137"/>
        <v>0</v>
      </c>
      <c r="Z1259" s="49">
        <f t="shared" si="138"/>
        <v>0</v>
      </c>
      <c r="AA1259" s="60">
        <f t="shared" si="139"/>
        <v>0</v>
      </c>
    </row>
    <row r="1260" spans="1:27" ht="15.75" hidden="1" thickBot="1">
      <c r="A1260" s="83" t="str">
        <f t="shared" si="133"/>
        <v/>
      </c>
      <c r="B1260" s="83" t="str">
        <f t="shared" si="134"/>
        <v/>
      </c>
      <c r="S1260" s="83" t="str">
        <f t="shared" si="135"/>
        <v/>
      </c>
      <c r="T1260" s="83" t="str">
        <f t="shared" si="136"/>
        <v/>
      </c>
      <c r="Y1260" s="60">
        <f t="shared" si="137"/>
        <v>0</v>
      </c>
      <c r="Z1260" s="49">
        <f t="shared" si="138"/>
        <v>0</v>
      </c>
      <c r="AA1260" s="60">
        <f t="shared" si="139"/>
        <v>0</v>
      </c>
    </row>
    <row r="1261" spans="1:27" ht="15.75" hidden="1" thickBot="1">
      <c r="A1261" s="83" t="str">
        <f t="shared" si="133"/>
        <v/>
      </c>
      <c r="B1261" s="83" t="str">
        <f t="shared" si="134"/>
        <v/>
      </c>
      <c r="S1261" s="83" t="str">
        <f t="shared" si="135"/>
        <v/>
      </c>
      <c r="T1261" s="83" t="str">
        <f t="shared" si="136"/>
        <v/>
      </c>
      <c r="Y1261" s="60">
        <f t="shared" si="137"/>
        <v>0</v>
      </c>
      <c r="Z1261" s="49">
        <f t="shared" si="138"/>
        <v>0</v>
      </c>
      <c r="AA1261" s="60">
        <f t="shared" si="139"/>
        <v>0</v>
      </c>
    </row>
    <row r="1262" spans="1:27" ht="15.75" hidden="1" thickBot="1">
      <c r="A1262" s="83" t="str">
        <f t="shared" si="133"/>
        <v/>
      </c>
      <c r="B1262" s="83" t="str">
        <f t="shared" si="134"/>
        <v/>
      </c>
      <c r="S1262" s="83" t="str">
        <f t="shared" si="135"/>
        <v/>
      </c>
      <c r="T1262" s="83" t="str">
        <f t="shared" si="136"/>
        <v/>
      </c>
      <c r="Y1262" s="60">
        <f t="shared" si="137"/>
        <v>0</v>
      </c>
      <c r="Z1262" s="49">
        <f t="shared" si="138"/>
        <v>0</v>
      </c>
      <c r="AA1262" s="60">
        <f t="shared" si="139"/>
        <v>0</v>
      </c>
    </row>
    <row r="1263" spans="1:27" ht="15.75" hidden="1" thickBot="1">
      <c r="A1263" s="83" t="str">
        <f t="shared" si="133"/>
        <v/>
      </c>
      <c r="B1263" s="83" t="str">
        <f t="shared" si="134"/>
        <v/>
      </c>
      <c r="S1263" s="83" t="str">
        <f t="shared" si="135"/>
        <v/>
      </c>
      <c r="T1263" s="83" t="str">
        <f t="shared" si="136"/>
        <v/>
      </c>
      <c r="Y1263" s="60">
        <f t="shared" si="137"/>
        <v>0</v>
      </c>
      <c r="Z1263" s="49">
        <f t="shared" si="138"/>
        <v>0</v>
      </c>
      <c r="AA1263" s="60">
        <f t="shared" si="139"/>
        <v>0</v>
      </c>
    </row>
    <row r="1264" spans="1:27" ht="15.75" hidden="1" thickBot="1">
      <c r="A1264" s="83" t="str">
        <f t="shared" si="133"/>
        <v/>
      </c>
      <c r="B1264" s="83" t="str">
        <f t="shared" si="134"/>
        <v/>
      </c>
      <c r="S1264" s="83" t="str">
        <f t="shared" si="135"/>
        <v/>
      </c>
      <c r="T1264" s="83" t="str">
        <f t="shared" si="136"/>
        <v/>
      </c>
      <c r="Y1264" s="60">
        <f t="shared" si="137"/>
        <v>0</v>
      </c>
      <c r="Z1264" s="49">
        <f t="shared" si="138"/>
        <v>0</v>
      </c>
      <c r="AA1264" s="60">
        <f t="shared" si="139"/>
        <v>0</v>
      </c>
    </row>
    <row r="1265" spans="1:27" ht="15.75" hidden="1" thickBot="1">
      <c r="A1265" s="83" t="str">
        <f t="shared" si="133"/>
        <v/>
      </c>
      <c r="B1265" s="83" t="str">
        <f t="shared" si="134"/>
        <v/>
      </c>
      <c r="S1265" s="83" t="str">
        <f t="shared" si="135"/>
        <v/>
      </c>
      <c r="T1265" s="83" t="str">
        <f t="shared" si="136"/>
        <v/>
      </c>
      <c r="Y1265" s="60">
        <f t="shared" si="137"/>
        <v>0</v>
      </c>
      <c r="Z1265" s="49">
        <f t="shared" si="138"/>
        <v>0</v>
      </c>
      <c r="AA1265" s="60">
        <f t="shared" si="139"/>
        <v>0</v>
      </c>
    </row>
    <row r="1266" spans="1:27" ht="15.75" hidden="1" thickBot="1">
      <c r="A1266" s="83" t="str">
        <f t="shared" si="133"/>
        <v/>
      </c>
      <c r="B1266" s="83" t="str">
        <f t="shared" si="134"/>
        <v/>
      </c>
      <c r="S1266" s="83" t="str">
        <f t="shared" si="135"/>
        <v/>
      </c>
      <c r="T1266" s="83" t="str">
        <f t="shared" si="136"/>
        <v/>
      </c>
      <c r="Y1266" s="60">
        <f t="shared" si="137"/>
        <v>0</v>
      </c>
      <c r="Z1266" s="49">
        <f t="shared" si="138"/>
        <v>0</v>
      </c>
      <c r="AA1266" s="60">
        <f t="shared" si="139"/>
        <v>0</v>
      </c>
    </row>
    <row r="1267" spans="1:27" ht="15.75" hidden="1" thickBot="1">
      <c r="A1267" s="83" t="str">
        <f t="shared" si="133"/>
        <v/>
      </c>
      <c r="B1267" s="83" t="str">
        <f t="shared" si="134"/>
        <v/>
      </c>
      <c r="S1267" s="83" t="str">
        <f t="shared" si="135"/>
        <v/>
      </c>
      <c r="T1267" s="83" t="str">
        <f t="shared" si="136"/>
        <v/>
      </c>
      <c r="Y1267" s="60">
        <f t="shared" si="137"/>
        <v>0</v>
      </c>
      <c r="Z1267" s="49">
        <f t="shared" si="138"/>
        <v>0</v>
      </c>
      <c r="AA1267" s="60">
        <f t="shared" si="139"/>
        <v>0</v>
      </c>
    </row>
    <row r="1268" spans="1:27" ht="15.75" hidden="1" thickBot="1">
      <c r="A1268" s="83" t="str">
        <f t="shared" si="133"/>
        <v/>
      </c>
      <c r="B1268" s="83" t="str">
        <f t="shared" si="134"/>
        <v/>
      </c>
      <c r="S1268" s="83" t="str">
        <f t="shared" si="135"/>
        <v/>
      </c>
      <c r="T1268" s="83" t="str">
        <f t="shared" si="136"/>
        <v/>
      </c>
      <c r="Y1268" s="60">
        <f t="shared" si="137"/>
        <v>0</v>
      </c>
      <c r="Z1268" s="49">
        <f t="shared" si="138"/>
        <v>0</v>
      </c>
      <c r="AA1268" s="60">
        <f t="shared" si="139"/>
        <v>0</v>
      </c>
    </row>
    <row r="1269" spans="1:27" ht="15.75" hidden="1" thickBot="1">
      <c r="A1269" s="83" t="str">
        <f t="shared" si="133"/>
        <v/>
      </c>
      <c r="B1269" s="83" t="str">
        <f t="shared" si="134"/>
        <v/>
      </c>
      <c r="S1269" s="83" t="str">
        <f t="shared" si="135"/>
        <v/>
      </c>
      <c r="T1269" s="83" t="str">
        <f t="shared" si="136"/>
        <v/>
      </c>
      <c r="Y1269" s="60">
        <f t="shared" si="137"/>
        <v>0</v>
      </c>
      <c r="Z1269" s="49">
        <f t="shared" si="138"/>
        <v>0</v>
      </c>
      <c r="AA1269" s="60">
        <f t="shared" si="139"/>
        <v>0</v>
      </c>
    </row>
    <row r="1270" spans="1:27" ht="15.75" hidden="1" thickBot="1">
      <c r="A1270" s="83" t="str">
        <f t="shared" si="133"/>
        <v/>
      </c>
      <c r="B1270" s="83" t="str">
        <f t="shared" si="134"/>
        <v/>
      </c>
      <c r="S1270" s="83" t="str">
        <f t="shared" si="135"/>
        <v/>
      </c>
      <c r="T1270" s="83" t="str">
        <f t="shared" si="136"/>
        <v/>
      </c>
      <c r="Y1270" s="60">
        <f t="shared" si="137"/>
        <v>0</v>
      </c>
      <c r="Z1270" s="49">
        <f t="shared" si="138"/>
        <v>0</v>
      </c>
      <c r="AA1270" s="60">
        <f t="shared" si="139"/>
        <v>0</v>
      </c>
    </row>
    <row r="1271" spans="1:27" ht="15.75" hidden="1" thickBot="1">
      <c r="A1271" s="83" t="str">
        <f t="shared" si="133"/>
        <v/>
      </c>
      <c r="B1271" s="83" t="str">
        <f t="shared" si="134"/>
        <v/>
      </c>
      <c r="S1271" s="83" t="str">
        <f t="shared" si="135"/>
        <v/>
      </c>
      <c r="T1271" s="83" t="str">
        <f t="shared" si="136"/>
        <v/>
      </c>
      <c r="Y1271" s="60">
        <f t="shared" si="137"/>
        <v>0</v>
      </c>
      <c r="Z1271" s="49">
        <f t="shared" si="138"/>
        <v>0</v>
      </c>
      <c r="AA1271" s="60">
        <f t="shared" si="139"/>
        <v>0</v>
      </c>
    </row>
    <row r="1272" spans="1:27" ht="15.75" hidden="1" thickBot="1">
      <c r="A1272" s="83" t="str">
        <f t="shared" si="133"/>
        <v/>
      </c>
      <c r="B1272" s="83" t="str">
        <f t="shared" si="134"/>
        <v/>
      </c>
      <c r="S1272" s="83" t="str">
        <f t="shared" si="135"/>
        <v/>
      </c>
      <c r="T1272" s="83" t="str">
        <f t="shared" si="136"/>
        <v/>
      </c>
      <c r="Y1272" s="60">
        <f t="shared" si="137"/>
        <v>0</v>
      </c>
      <c r="Z1272" s="49">
        <f t="shared" si="138"/>
        <v>0</v>
      </c>
      <c r="AA1272" s="60">
        <f t="shared" si="139"/>
        <v>0</v>
      </c>
    </row>
    <row r="1273" spans="1:27" ht="15.75" hidden="1" thickBot="1">
      <c r="A1273" s="83" t="str">
        <f t="shared" si="133"/>
        <v/>
      </c>
      <c r="B1273" s="83" t="str">
        <f t="shared" si="134"/>
        <v/>
      </c>
      <c r="S1273" s="83" t="str">
        <f t="shared" si="135"/>
        <v/>
      </c>
      <c r="T1273" s="83" t="str">
        <f t="shared" si="136"/>
        <v/>
      </c>
      <c r="Y1273" s="60">
        <f t="shared" si="137"/>
        <v>0</v>
      </c>
      <c r="Z1273" s="49">
        <f t="shared" si="138"/>
        <v>0</v>
      </c>
      <c r="AA1273" s="60">
        <f t="shared" si="139"/>
        <v>0</v>
      </c>
    </row>
    <row r="1274" spans="1:27" ht="15.75" hidden="1" thickBot="1">
      <c r="A1274" s="83" t="str">
        <f t="shared" si="133"/>
        <v/>
      </c>
      <c r="B1274" s="83" t="str">
        <f t="shared" si="134"/>
        <v/>
      </c>
      <c r="S1274" s="83" t="str">
        <f t="shared" si="135"/>
        <v/>
      </c>
      <c r="T1274" s="83" t="str">
        <f t="shared" si="136"/>
        <v/>
      </c>
      <c r="Y1274" s="60">
        <f t="shared" si="137"/>
        <v>0</v>
      </c>
      <c r="Z1274" s="49">
        <f t="shared" si="138"/>
        <v>0</v>
      </c>
      <c r="AA1274" s="60">
        <f t="shared" si="139"/>
        <v>0</v>
      </c>
    </row>
    <row r="1275" spans="1:27" ht="15.75" hidden="1" thickBot="1">
      <c r="A1275" s="83" t="str">
        <f t="shared" si="133"/>
        <v/>
      </c>
      <c r="B1275" s="83" t="str">
        <f t="shared" si="134"/>
        <v/>
      </c>
      <c r="S1275" s="83" t="str">
        <f t="shared" si="135"/>
        <v/>
      </c>
      <c r="T1275" s="83" t="str">
        <f t="shared" si="136"/>
        <v/>
      </c>
      <c r="Y1275" s="60">
        <f t="shared" si="137"/>
        <v>0</v>
      </c>
      <c r="Z1275" s="49">
        <f t="shared" si="138"/>
        <v>0</v>
      </c>
      <c r="AA1275" s="60">
        <f t="shared" si="139"/>
        <v>0</v>
      </c>
    </row>
    <row r="1276" spans="1:27" ht="15.75" hidden="1" thickBot="1">
      <c r="A1276" s="83" t="str">
        <f t="shared" si="133"/>
        <v/>
      </c>
      <c r="B1276" s="83" t="str">
        <f t="shared" si="134"/>
        <v/>
      </c>
      <c r="S1276" s="83" t="str">
        <f t="shared" si="135"/>
        <v/>
      </c>
      <c r="T1276" s="83" t="str">
        <f t="shared" si="136"/>
        <v/>
      </c>
      <c r="Y1276" s="60">
        <f t="shared" si="137"/>
        <v>0</v>
      </c>
      <c r="Z1276" s="49">
        <f t="shared" si="138"/>
        <v>0</v>
      </c>
      <c r="AA1276" s="60">
        <f t="shared" si="139"/>
        <v>0</v>
      </c>
    </row>
    <row r="1277" spans="1:27" ht="15.75" hidden="1" thickBot="1">
      <c r="A1277" s="83" t="str">
        <f t="shared" si="133"/>
        <v/>
      </c>
      <c r="B1277" s="83" t="str">
        <f t="shared" si="134"/>
        <v/>
      </c>
      <c r="S1277" s="83" t="str">
        <f t="shared" si="135"/>
        <v/>
      </c>
      <c r="T1277" s="83" t="str">
        <f t="shared" si="136"/>
        <v/>
      </c>
      <c r="Y1277" s="60">
        <f t="shared" si="137"/>
        <v>0</v>
      </c>
      <c r="Z1277" s="49">
        <f t="shared" si="138"/>
        <v>0</v>
      </c>
      <c r="AA1277" s="60">
        <f t="shared" si="139"/>
        <v>0</v>
      </c>
    </row>
    <row r="1278" spans="1:27" ht="15.75" hidden="1" thickBot="1">
      <c r="A1278" s="83" t="str">
        <f t="shared" si="133"/>
        <v/>
      </c>
      <c r="B1278" s="83" t="str">
        <f t="shared" si="134"/>
        <v/>
      </c>
      <c r="S1278" s="83" t="str">
        <f t="shared" si="135"/>
        <v/>
      </c>
      <c r="T1278" s="83" t="str">
        <f t="shared" si="136"/>
        <v/>
      </c>
      <c r="Y1278" s="60">
        <f t="shared" si="137"/>
        <v>0</v>
      </c>
      <c r="Z1278" s="49">
        <f t="shared" si="138"/>
        <v>0</v>
      </c>
      <c r="AA1278" s="60">
        <f t="shared" si="139"/>
        <v>0</v>
      </c>
    </row>
    <row r="1279" spans="1:27" ht="15.75" hidden="1" thickBot="1">
      <c r="A1279" s="83" t="str">
        <f t="shared" si="133"/>
        <v/>
      </c>
      <c r="B1279" s="83" t="str">
        <f t="shared" si="134"/>
        <v/>
      </c>
      <c r="S1279" s="83" t="str">
        <f t="shared" si="135"/>
        <v/>
      </c>
      <c r="T1279" s="83" t="str">
        <f t="shared" si="136"/>
        <v/>
      </c>
      <c r="Y1279" s="60">
        <f t="shared" si="137"/>
        <v>0</v>
      </c>
      <c r="Z1279" s="49">
        <f t="shared" si="138"/>
        <v>0</v>
      </c>
      <c r="AA1279" s="60">
        <f t="shared" si="139"/>
        <v>0</v>
      </c>
    </row>
    <row r="1280" spans="1:27" ht="15.75" hidden="1" thickBot="1">
      <c r="A1280" s="83" t="str">
        <f t="shared" si="133"/>
        <v/>
      </c>
      <c r="B1280" s="83" t="str">
        <f t="shared" si="134"/>
        <v/>
      </c>
      <c r="S1280" s="83" t="str">
        <f t="shared" si="135"/>
        <v/>
      </c>
      <c r="T1280" s="83" t="str">
        <f t="shared" si="136"/>
        <v/>
      </c>
      <c r="Y1280" s="60">
        <f t="shared" si="137"/>
        <v>0</v>
      </c>
      <c r="Z1280" s="49">
        <f t="shared" si="138"/>
        <v>0</v>
      </c>
      <c r="AA1280" s="60">
        <f t="shared" si="139"/>
        <v>0</v>
      </c>
    </row>
    <row r="1281" spans="1:27" ht="15.75" hidden="1" thickBot="1">
      <c r="A1281" s="83" t="str">
        <f t="shared" si="133"/>
        <v/>
      </c>
      <c r="B1281" s="83" t="str">
        <f t="shared" si="134"/>
        <v/>
      </c>
      <c r="S1281" s="83" t="str">
        <f t="shared" si="135"/>
        <v/>
      </c>
      <c r="T1281" s="83" t="str">
        <f t="shared" si="136"/>
        <v/>
      </c>
      <c r="Y1281" s="60">
        <f t="shared" si="137"/>
        <v>0</v>
      </c>
      <c r="Z1281" s="49">
        <f t="shared" si="138"/>
        <v>0</v>
      </c>
      <c r="AA1281" s="60">
        <f t="shared" si="139"/>
        <v>0</v>
      </c>
    </row>
    <row r="1282" spans="1:27" ht="15.75" hidden="1" thickBot="1">
      <c r="A1282" s="83" t="str">
        <f t="shared" si="133"/>
        <v/>
      </c>
      <c r="B1282" s="83" t="str">
        <f t="shared" si="134"/>
        <v/>
      </c>
      <c r="S1282" s="83" t="str">
        <f t="shared" si="135"/>
        <v/>
      </c>
      <c r="T1282" s="83" t="str">
        <f t="shared" si="136"/>
        <v/>
      </c>
      <c r="Y1282" s="60">
        <f t="shared" si="137"/>
        <v>0</v>
      </c>
      <c r="Z1282" s="49">
        <f t="shared" si="138"/>
        <v>0</v>
      </c>
      <c r="AA1282" s="60">
        <f t="shared" si="139"/>
        <v>0</v>
      </c>
    </row>
    <row r="1283" spans="1:27" ht="15.75" hidden="1" thickBot="1">
      <c r="A1283" s="83" t="str">
        <f t="shared" ref="A1283:A1346" si="140">IF(G1283&amp;Q1283&lt;&gt;"",S1283&amp;Q1283,"")</f>
        <v/>
      </c>
      <c r="B1283" s="83" t="str">
        <f t="shared" ref="B1283:B1346" si="141">IF(C1283&lt;&gt;"",LEFT(C1283,9),"")</f>
        <v/>
      </c>
      <c r="S1283" s="83" t="str">
        <f t="shared" ref="S1283:S1346" si="142">IF(G1283&lt;&gt;"",IF(StyleSpaceSplit,IFERROR(IF(FIND(" ",G1283)&gt;=1,MID(G1283,1,FIND(" ",G1283)-1),G1283),G1283),G1283),"")</f>
        <v/>
      </c>
      <c r="T1283" s="83" t="str">
        <f t="shared" ref="T1283:T1346" si="143">IF(A1283&lt;&gt;"",IFERROR(IF(FIND(" ",G1283)&gt;=1,MID(G1283,FIND(" ",G1283)+1,LEN(G1283)),""),G1283),"")</f>
        <v/>
      </c>
      <c r="Y1283" s="60">
        <f t="shared" ref="Y1283:Y1346" si="144">IFERROR(VALUE(MID($C1283,1,2)),0)</f>
        <v>0</v>
      </c>
      <c r="Z1283" s="49">
        <f t="shared" ref="Z1283:Z1346" si="145">IFERROR(VALUE(MID($C1283,4,3)),0)</f>
        <v>0</v>
      </c>
      <c r="AA1283" s="60">
        <f t="shared" ref="AA1283:AA1346" si="146">VALUE(RIGHT("00"&amp;Y1283,2)&amp;RIGHT("000"&amp;Z1283,3))</f>
        <v>0</v>
      </c>
    </row>
    <row r="1284" spans="1:27" ht="15.75" hidden="1" thickBot="1">
      <c r="A1284" s="83" t="str">
        <f t="shared" si="140"/>
        <v/>
      </c>
      <c r="B1284" s="83" t="str">
        <f t="shared" si="141"/>
        <v/>
      </c>
      <c r="S1284" s="83" t="str">
        <f t="shared" si="142"/>
        <v/>
      </c>
      <c r="T1284" s="83" t="str">
        <f t="shared" si="143"/>
        <v/>
      </c>
      <c r="Y1284" s="60">
        <f t="shared" si="144"/>
        <v>0</v>
      </c>
      <c r="Z1284" s="49">
        <f t="shared" si="145"/>
        <v>0</v>
      </c>
      <c r="AA1284" s="60">
        <f t="shared" si="146"/>
        <v>0</v>
      </c>
    </row>
    <row r="1285" spans="1:27" ht="15.75" hidden="1" thickBot="1">
      <c r="A1285" s="83" t="str">
        <f t="shared" si="140"/>
        <v/>
      </c>
      <c r="B1285" s="83" t="str">
        <f t="shared" si="141"/>
        <v/>
      </c>
      <c r="S1285" s="83" t="str">
        <f t="shared" si="142"/>
        <v/>
      </c>
      <c r="T1285" s="83" t="str">
        <f t="shared" si="143"/>
        <v/>
      </c>
      <c r="Y1285" s="60">
        <f t="shared" si="144"/>
        <v>0</v>
      </c>
      <c r="Z1285" s="49">
        <f t="shared" si="145"/>
        <v>0</v>
      </c>
      <c r="AA1285" s="60">
        <f t="shared" si="146"/>
        <v>0</v>
      </c>
    </row>
    <row r="1286" spans="1:27" ht="15.75" hidden="1" thickBot="1">
      <c r="A1286" s="83" t="str">
        <f t="shared" si="140"/>
        <v/>
      </c>
      <c r="B1286" s="83" t="str">
        <f t="shared" si="141"/>
        <v/>
      </c>
      <c r="S1286" s="83" t="str">
        <f t="shared" si="142"/>
        <v/>
      </c>
      <c r="T1286" s="83" t="str">
        <f t="shared" si="143"/>
        <v/>
      </c>
      <c r="Y1286" s="60">
        <f t="shared" si="144"/>
        <v>0</v>
      </c>
      <c r="Z1286" s="49">
        <f t="shared" si="145"/>
        <v>0</v>
      </c>
      <c r="AA1286" s="60">
        <f t="shared" si="146"/>
        <v>0</v>
      </c>
    </row>
    <row r="1287" spans="1:27" ht="15.75" hidden="1" thickBot="1">
      <c r="A1287" s="83" t="str">
        <f t="shared" si="140"/>
        <v/>
      </c>
      <c r="B1287" s="83" t="str">
        <f t="shared" si="141"/>
        <v/>
      </c>
      <c r="S1287" s="83" t="str">
        <f t="shared" si="142"/>
        <v/>
      </c>
      <c r="T1287" s="83" t="str">
        <f t="shared" si="143"/>
        <v/>
      </c>
      <c r="Y1287" s="60">
        <f t="shared" si="144"/>
        <v>0</v>
      </c>
      <c r="Z1287" s="49">
        <f t="shared" si="145"/>
        <v>0</v>
      </c>
      <c r="AA1287" s="60">
        <f t="shared" si="146"/>
        <v>0</v>
      </c>
    </row>
    <row r="1288" spans="1:27" ht="15.75" hidden="1" thickBot="1">
      <c r="A1288" s="83" t="str">
        <f t="shared" si="140"/>
        <v/>
      </c>
      <c r="B1288" s="83" t="str">
        <f t="shared" si="141"/>
        <v/>
      </c>
      <c r="S1288" s="83" t="str">
        <f t="shared" si="142"/>
        <v/>
      </c>
      <c r="T1288" s="83" t="str">
        <f t="shared" si="143"/>
        <v/>
      </c>
      <c r="Y1288" s="60">
        <f t="shared" si="144"/>
        <v>0</v>
      </c>
      <c r="Z1288" s="49">
        <f t="shared" si="145"/>
        <v>0</v>
      </c>
      <c r="AA1288" s="60">
        <f t="shared" si="146"/>
        <v>0</v>
      </c>
    </row>
    <row r="1289" spans="1:27" ht="15.75" hidden="1" thickBot="1">
      <c r="A1289" s="83" t="str">
        <f t="shared" si="140"/>
        <v/>
      </c>
      <c r="B1289" s="83" t="str">
        <f t="shared" si="141"/>
        <v/>
      </c>
      <c r="S1289" s="83" t="str">
        <f t="shared" si="142"/>
        <v/>
      </c>
      <c r="T1289" s="83" t="str">
        <f t="shared" si="143"/>
        <v/>
      </c>
      <c r="Y1289" s="60">
        <f t="shared" si="144"/>
        <v>0</v>
      </c>
      <c r="Z1289" s="49">
        <f t="shared" si="145"/>
        <v>0</v>
      </c>
      <c r="AA1289" s="60">
        <f t="shared" si="146"/>
        <v>0</v>
      </c>
    </row>
    <row r="1290" spans="1:27" ht="15.75" hidden="1" thickBot="1">
      <c r="A1290" s="83" t="str">
        <f t="shared" si="140"/>
        <v/>
      </c>
      <c r="B1290" s="83" t="str">
        <f t="shared" si="141"/>
        <v/>
      </c>
      <c r="S1290" s="83" t="str">
        <f t="shared" si="142"/>
        <v/>
      </c>
      <c r="T1290" s="83" t="str">
        <f t="shared" si="143"/>
        <v/>
      </c>
      <c r="Y1290" s="60">
        <f t="shared" si="144"/>
        <v>0</v>
      </c>
      <c r="Z1290" s="49">
        <f t="shared" si="145"/>
        <v>0</v>
      </c>
      <c r="AA1290" s="60">
        <f t="shared" si="146"/>
        <v>0</v>
      </c>
    </row>
    <row r="1291" spans="1:27" ht="15.75" hidden="1" thickBot="1">
      <c r="A1291" s="83" t="str">
        <f t="shared" si="140"/>
        <v/>
      </c>
      <c r="B1291" s="83" t="str">
        <f t="shared" si="141"/>
        <v/>
      </c>
      <c r="S1291" s="83" t="str">
        <f t="shared" si="142"/>
        <v/>
      </c>
      <c r="T1291" s="83" t="str">
        <f t="shared" si="143"/>
        <v/>
      </c>
      <c r="Y1291" s="60">
        <f t="shared" si="144"/>
        <v>0</v>
      </c>
      <c r="Z1291" s="49">
        <f t="shared" si="145"/>
        <v>0</v>
      </c>
      <c r="AA1291" s="60">
        <f t="shared" si="146"/>
        <v>0</v>
      </c>
    </row>
    <row r="1292" spans="1:27" ht="15.75" hidden="1" thickBot="1">
      <c r="A1292" s="83" t="str">
        <f t="shared" si="140"/>
        <v/>
      </c>
      <c r="B1292" s="83" t="str">
        <f t="shared" si="141"/>
        <v/>
      </c>
      <c r="S1292" s="83" t="str">
        <f t="shared" si="142"/>
        <v/>
      </c>
      <c r="T1292" s="83" t="str">
        <f t="shared" si="143"/>
        <v/>
      </c>
      <c r="Y1292" s="60">
        <f t="shared" si="144"/>
        <v>0</v>
      </c>
      <c r="Z1292" s="49">
        <f t="shared" si="145"/>
        <v>0</v>
      </c>
      <c r="AA1292" s="60">
        <f t="shared" si="146"/>
        <v>0</v>
      </c>
    </row>
    <row r="1293" spans="1:27" ht="15.75" hidden="1" thickBot="1">
      <c r="A1293" s="83" t="str">
        <f t="shared" si="140"/>
        <v/>
      </c>
      <c r="B1293" s="83" t="str">
        <f t="shared" si="141"/>
        <v/>
      </c>
      <c r="S1293" s="83" t="str">
        <f t="shared" si="142"/>
        <v/>
      </c>
      <c r="T1293" s="83" t="str">
        <f t="shared" si="143"/>
        <v/>
      </c>
      <c r="Y1293" s="60">
        <f t="shared" si="144"/>
        <v>0</v>
      </c>
      <c r="Z1293" s="49">
        <f t="shared" si="145"/>
        <v>0</v>
      </c>
      <c r="AA1293" s="60">
        <f t="shared" si="146"/>
        <v>0</v>
      </c>
    </row>
    <row r="1294" spans="1:27" ht="15.75" hidden="1" thickBot="1">
      <c r="A1294" s="83" t="str">
        <f t="shared" si="140"/>
        <v/>
      </c>
      <c r="B1294" s="83" t="str">
        <f t="shared" si="141"/>
        <v/>
      </c>
      <c r="S1294" s="83" t="str">
        <f t="shared" si="142"/>
        <v/>
      </c>
      <c r="T1294" s="83" t="str">
        <f t="shared" si="143"/>
        <v/>
      </c>
      <c r="Y1294" s="60">
        <f t="shared" si="144"/>
        <v>0</v>
      </c>
      <c r="Z1294" s="49">
        <f t="shared" si="145"/>
        <v>0</v>
      </c>
      <c r="AA1294" s="60">
        <f t="shared" si="146"/>
        <v>0</v>
      </c>
    </row>
    <row r="1295" spans="1:27" ht="15.75" hidden="1" thickBot="1">
      <c r="A1295" s="83" t="str">
        <f t="shared" si="140"/>
        <v/>
      </c>
      <c r="B1295" s="83" t="str">
        <f t="shared" si="141"/>
        <v/>
      </c>
      <c r="S1295" s="83" t="str">
        <f t="shared" si="142"/>
        <v/>
      </c>
      <c r="T1295" s="83" t="str">
        <f t="shared" si="143"/>
        <v/>
      </c>
      <c r="Y1295" s="60">
        <f t="shared" si="144"/>
        <v>0</v>
      </c>
      <c r="Z1295" s="49">
        <f t="shared" si="145"/>
        <v>0</v>
      </c>
      <c r="AA1295" s="60">
        <f t="shared" si="146"/>
        <v>0</v>
      </c>
    </row>
    <row r="1296" spans="1:27" ht="15.75" hidden="1" thickBot="1">
      <c r="A1296" s="83" t="str">
        <f t="shared" si="140"/>
        <v/>
      </c>
      <c r="B1296" s="83" t="str">
        <f t="shared" si="141"/>
        <v/>
      </c>
      <c r="S1296" s="83" t="str">
        <f t="shared" si="142"/>
        <v/>
      </c>
      <c r="T1296" s="83" t="str">
        <f t="shared" si="143"/>
        <v/>
      </c>
      <c r="Y1296" s="60">
        <f t="shared" si="144"/>
        <v>0</v>
      </c>
      <c r="Z1296" s="49">
        <f t="shared" si="145"/>
        <v>0</v>
      </c>
      <c r="AA1296" s="60">
        <f t="shared" si="146"/>
        <v>0</v>
      </c>
    </row>
    <row r="1297" spans="1:27" ht="15.75" hidden="1" thickBot="1">
      <c r="A1297" s="83" t="str">
        <f t="shared" si="140"/>
        <v/>
      </c>
      <c r="B1297" s="83" t="str">
        <f t="shared" si="141"/>
        <v/>
      </c>
      <c r="S1297" s="83" t="str">
        <f t="shared" si="142"/>
        <v/>
      </c>
      <c r="T1297" s="83" t="str">
        <f t="shared" si="143"/>
        <v/>
      </c>
      <c r="Y1297" s="60">
        <f t="shared" si="144"/>
        <v>0</v>
      </c>
      <c r="Z1297" s="49">
        <f t="shared" si="145"/>
        <v>0</v>
      </c>
      <c r="AA1297" s="60">
        <f t="shared" si="146"/>
        <v>0</v>
      </c>
    </row>
    <row r="1298" spans="1:27" ht="15.75" hidden="1" thickBot="1">
      <c r="A1298" s="83" t="str">
        <f t="shared" si="140"/>
        <v/>
      </c>
      <c r="B1298" s="83" t="str">
        <f t="shared" si="141"/>
        <v/>
      </c>
      <c r="S1298" s="83" t="str">
        <f t="shared" si="142"/>
        <v/>
      </c>
      <c r="T1298" s="83" t="str">
        <f t="shared" si="143"/>
        <v/>
      </c>
      <c r="Y1298" s="60">
        <f t="shared" si="144"/>
        <v>0</v>
      </c>
      <c r="Z1298" s="49">
        <f t="shared" si="145"/>
        <v>0</v>
      </c>
      <c r="AA1298" s="60">
        <f t="shared" si="146"/>
        <v>0</v>
      </c>
    </row>
    <row r="1299" spans="1:27" ht="15.75" hidden="1" thickBot="1">
      <c r="A1299" s="83" t="str">
        <f t="shared" si="140"/>
        <v/>
      </c>
      <c r="B1299" s="83" t="str">
        <f t="shared" si="141"/>
        <v/>
      </c>
      <c r="S1299" s="83" t="str">
        <f t="shared" si="142"/>
        <v/>
      </c>
      <c r="T1299" s="83" t="str">
        <f t="shared" si="143"/>
        <v/>
      </c>
      <c r="Y1299" s="60">
        <f t="shared" si="144"/>
        <v>0</v>
      </c>
      <c r="Z1299" s="49">
        <f t="shared" si="145"/>
        <v>0</v>
      </c>
      <c r="AA1299" s="60">
        <f t="shared" si="146"/>
        <v>0</v>
      </c>
    </row>
    <row r="1300" spans="1:27" ht="15.75" hidden="1" thickBot="1">
      <c r="A1300" s="83" t="str">
        <f t="shared" si="140"/>
        <v/>
      </c>
      <c r="B1300" s="83" t="str">
        <f t="shared" si="141"/>
        <v/>
      </c>
      <c r="S1300" s="83" t="str">
        <f t="shared" si="142"/>
        <v/>
      </c>
      <c r="T1300" s="83" t="str">
        <f t="shared" si="143"/>
        <v/>
      </c>
      <c r="Y1300" s="60">
        <f t="shared" si="144"/>
        <v>0</v>
      </c>
      <c r="Z1300" s="49">
        <f t="shared" si="145"/>
        <v>0</v>
      </c>
      <c r="AA1300" s="60">
        <f t="shared" si="146"/>
        <v>0</v>
      </c>
    </row>
    <row r="1301" spans="1:27" ht="15.75" hidden="1" thickBot="1">
      <c r="A1301" s="83" t="str">
        <f t="shared" si="140"/>
        <v/>
      </c>
      <c r="B1301" s="83" t="str">
        <f t="shared" si="141"/>
        <v/>
      </c>
      <c r="S1301" s="83" t="str">
        <f t="shared" si="142"/>
        <v/>
      </c>
      <c r="T1301" s="83" t="str">
        <f t="shared" si="143"/>
        <v/>
      </c>
      <c r="Y1301" s="60">
        <f t="shared" si="144"/>
        <v>0</v>
      </c>
      <c r="Z1301" s="49">
        <f t="shared" si="145"/>
        <v>0</v>
      </c>
      <c r="AA1301" s="60">
        <f t="shared" si="146"/>
        <v>0</v>
      </c>
    </row>
    <row r="1302" spans="1:27" ht="15.75" hidden="1" thickBot="1">
      <c r="A1302" s="83" t="str">
        <f t="shared" si="140"/>
        <v/>
      </c>
      <c r="B1302" s="83" t="str">
        <f t="shared" si="141"/>
        <v/>
      </c>
      <c r="S1302" s="83" t="str">
        <f t="shared" si="142"/>
        <v/>
      </c>
      <c r="T1302" s="83" t="str">
        <f t="shared" si="143"/>
        <v/>
      </c>
      <c r="Y1302" s="60">
        <f t="shared" si="144"/>
        <v>0</v>
      </c>
      <c r="Z1302" s="49">
        <f t="shared" si="145"/>
        <v>0</v>
      </c>
      <c r="AA1302" s="60">
        <f t="shared" si="146"/>
        <v>0</v>
      </c>
    </row>
    <row r="1303" spans="1:27" ht="15.75" hidden="1" thickBot="1">
      <c r="A1303" s="83" t="str">
        <f t="shared" si="140"/>
        <v/>
      </c>
      <c r="B1303" s="83" t="str">
        <f t="shared" si="141"/>
        <v/>
      </c>
      <c r="S1303" s="83" t="str">
        <f t="shared" si="142"/>
        <v/>
      </c>
      <c r="T1303" s="83" t="str">
        <f t="shared" si="143"/>
        <v/>
      </c>
      <c r="Y1303" s="60">
        <f t="shared" si="144"/>
        <v>0</v>
      </c>
      <c r="Z1303" s="49">
        <f t="shared" si="145"/>
        <v>0</v>
      </c>
      <c r="AA1303" s="60">
        <f t="shared" si="146"/>
        <v>0</v>
      </c>
    </row>
    <row r="1304" spans="1:27" ht="15.75" hidden="1" thickBot="1">
      <c r="A1304" s="83" t="str">
        <f t="shared" si="140"/>
        <v/>
      </c>
      <c r="B1304" s="83" t="str">
        <f t="shared" si="141"/>
        <v/>
      </c>
      <c r="S1304" s="83" t="str">
        <f t="shared" si="142"/>
        <v/>
      </c>
      <c r="T1304" s="83" t="str">
        <f t="shared" si="143"/>
        <v/>
      </c>
      <c r="Y1304" s="60">
        <f t="shared" si="144"/>
        <v>0</v>
      </c>
      <c r="Z1304" s="49">
        <f t="shared" si="145"/>
        <v>0</v>
      </c>
      <c r="AA1304" s="60">
        <f t="shared" si="146"/>
        <v>0</v>
      </c>
    </row>
    <row r="1305" spans="1:27" ht="15.75" hidden="1" thickBot="1">
      <c r="A1305" s="83" t="str">
        <f t="shared" si="140"/>
        <v/>
      </c>
      <c r="B1305" s="83" t="str">
        <f t="shared" si="141"/>
        <v/>
      </c>
      <c r="S1305" s="83" t="str">
        <f t="shared" si="142"/>
        <v/>
      </c>
      <c r="T1305" s="83" t="str">
        <f t="shared" si="143"/>
        <v/>
      </c>
      <c r="Y1305" s="60">
        <f t="shared" si="144"/>
        <v>0</v>
      </c>
      <c r="Z1305" s="49">
        <f t="shared" si="145"/>
        <v>0</v>
      </c>
      <c r="AA1305" s="60">
        <f t="shared" si="146"/>
        <v>0</v>
      </c>
    </row>
    <row r="1306" spans="1:27" ht="15.75" hidden="1" thickBot="1">
      <c r="A1306" s="83" t="str">
        <f t="shared" si="140"/>
        <v/>
      </c>
      <c r="B1306" s="83" t="str">
        <f t="shared" si="141"/>
        <v/>
      </c>
      <c r="S1306" s="83" t="str">
        <f t="shared" si="142"/>
        <v/>
      </c>
      <c r="T1306" s="83" t="str">
        <f t="shared" si="143"/>
        <v/>
      </c>
      <c r="Y1306" s="60">
        <f t="shared" si="144"/>
        <v>0</v>
      </c>
      <c r="Z1306" s="49">
        <f t="shared" si="145"/>
        <v>0</v>
      </c>
      <c r="AA1306" s="60">
        <f t="shared" si="146"/>
        <v>0</v>
      </c>
    </row>
    <row r="1307" spans="1:27" ht="15.75" hidden="1" thickBot="1">
      <c r="A1307" s="83" t="str">
        <f t="shared" si="140"/>
        <v/>
      </c>
      <c r="B1307" s="83" t="str">
        <f t="shared" si="141"/>
        <v/>
      </c>
      <c r="S1307" s="83" t="str">
        <f t="shared" si="142"/>
        <v/>
      </c>
      <c r="T1307" s="83" t="str">
        <f t="shared" si="143"/>
        <v/>
      </c>
      <c r="Y1307" s="60">
        <f t="shared" si="144"/>
        <v>0</v>
      </c>
      <c r="Z1307" s="49">
        <f t="shared" si="145"/>
        <v>0</v>
      </c>
      <c r="AA1307" s="60">
        <f t="shared" si="146"/>
        <v>0</v>
      </c>
    </row>
    <row r="1308" spans="1:27" ht="15.75" hidden="1" thickBot="1">
      <c r="A1308" s="83" t="str">
        <f t="shared" si="140"/>
        <v/>
      </c>
      <c r="B1308" s="83" t="str">
        <f t="shared" si="141"/>
        <v/>
      </c>
      <c r="S1308" s="83" t="str">
        <f t="shared" si="142"/>
        <v/>
      </c>
      <c r="T1308" s="83" t="str">
        <f t="shared" si="143"/>
        <v/>
      </c>
      <c r="Y1308" s="60">
        <f t="shared" si="144"/>
        <v>0</v>
      </c>
      <c r="Z1308" s="49">
        <f t="shared" si="145"/>
        <v>0</v>
      </c>
      <c r="AA1308" s="60">
        <f t="shared" si="146"/>
        <v>0</v>
      </c>
    </row>
    <row r="1309" spans="1:27" ht="15.75" hidden="1" thickBot="1">
      <c r="A1309" s="83" t="str">
        <f t="shared" si="140"/>
        <v/>
      </c>
      <c r="B1309" s="83" t="str">
        <f t="shared" si="141"/>
        <v/>
      </c>
      <c r="S1309" s="83" t="str">
        <f t="shared" si="142"/>
        <v/>
      </c>
      <c r="T1309" s="83" t="str">
        <f t="shared" si="143"/>
        <v/>
      </c>
      <c r="Y1309" s="60">
        <f t="shared" si="144"/>
        <v>0</v>
      </c>
      <c r="Z1309" s="49">
        <f t="shared" si="145"/>
        <v>0</v>
      </c>
      <c r="AA1309" s="60">
        <f t="shared" si="146"/>
        <v>0</v>
      </c>
    </row>
    <row r="1310" spans="1:27" ht="15.75" hidden="1" thickBot="1">
      <c r="A1310" s="83" t="str">
        <f t="shared" si="140"/>
        <v/>
      </c>
      <c r="B1310" s="83" t="str">
        <f t="shared" si="141"/>
        <v/>
      </c>
      <c r="S1310" s="83" t="str">
        <f t="shared" si="142"/>
        <v/>
      </c>
      <c r="T1310" s="83" t="str">
        <f t="shared" si="143"/>
        <v/>
      </c>
      <c r="Y1310" s="60">
        <f t="shared" si="144"/>
        <v>0</v>
      </c>
      <c r="Z1310" s="49">
        <f t="shared" si="145"/>
        <v>0</v>
      </c>
      <c r="AA1310" s="60">
        <f t="shared" si="146"/>
        <v>0</v>
      </c>
    </row>
    <row r="1311" spans="1:27" ht="15.75" hidden="1" thickBot="1">
      <c r="A1311" s="83" t="str">
        <f t="shared" si="140"/>
        <v/>
      </c>
      <c r="B1311" s="83" t="str">
        <f t="shared" si="141"/>
        <v/>
      </c>
      <c r="S1311" s="83" t="str">
        <f t="shared" si="142"/>
        <v/>
      </c>
      <c r="T1311" s="83" t="str">
        <f t="shared" si="143"/>
        <v/>
      </c>
      <c r="Y1311" s="60">
        <f t="shared" si="144"/>
        <v>0</v>
      </c>
      <c r="Z1311" s="49">
        <f t="shared" si="145"/>
        <v>0</v>
      </c>
      <c r="AA1311" s="60">
        <f t="shared" si="146"/>
        <v>0</v>
      </c>
    </row>
    <row r="1312" spans="1:27" ht="15.75" hidden="1" thickBot="1">
      <c r="A1312" s="83" t="str">
        <f t="shared" si="140"/>
        <v/>
      </c>
      <c r="B1312" s="83" t="str">
        <f t="shared" si="141"/>
        <v/>
      </c>
      <c r="S1312" s="83" t="str">
        <f t="shared" si="142"/>
        <v/>
      </c>
      <c r="T1312" s="83" t="str">
        <f t="shared" si="143"/>
        <v/>
      </c>
      <c r="Y1312" s="60">
        <f t="shared" si="144"/>
        <v>0</v>
      </c>
      <c r="Z1312" s="49">
        <f t="shared" si="145"/>
        <v>0</v>
      </c>
      <c r="AA1312" s="60">
        <f t="shared" si="146"/>
        <v>0</v>
      </c>
    </row>
    <row r="1313" spans="1:27" ht="15.75" hidden="1" thickBot="1">
      <c r="A1313" s="83" t="str">
        <f t="shared" si="140"/>
        <v/>
      </c>
      <c r="B1313" s="83" t="str">
        <f t="shared" si="141"/>
        <v/>
      </c>
      <c r="S1313" s="83" t="str">
        <f t="shared" si="142"/>
        <v/>
      </c>
      <c r="T1313" s="83" t="str">
        <f t="shared" si="143"/>
        <v/>
      </c>
      <c r="Y1313" s="60">
        <f t="shared" si="144"/>
        <v>0</v>
      </c>
      <c r="Z1313" s="49">
        <f t="shared" si="145"/>
        <v>0</v>
      </c>
      <c r="AA1313" s="60">
        <f t="shared" si="146"/>
        <v>0</v>
      </c>
    </row>
    <row r="1314" spans="1:27" ht="15.75" hidden="1" thickBot="1">
      <c r="A1314" s="83" t="str">
        <f t="shared" si="140"/>
        <v/>
      </c>
      <c r="B1314" s="83" t="str">
        <f t="shared" si="141"/>
        <v/>
      </c>
      <c r="S1314" s="83" t="str">
        <f t="shared" si="142"/>
        <v/>
      </c>
      <c r="T1314" s="83" t="str">
        <f t="shared" si="143"/>
        <v/>
      </c>
      <c r="Y1314" s="60">
        <f t="shared" si="144"/>
        <v>0</v>
      </c>
      <c r="Z1314" s="49">
        <f t="shared" si="145"/>
        <v>0</v>
      </c>
      <c r="AA1314" s="60">
        <f t="shared" si="146"/>
        <v>0</v>
      </c>
    </row>
    <row r="1315" spans="1:27" ht="15.75" hidden="1" thickBot="1">
      <c r="A1315" s="83" t="str">
        <f t="shared" si="140"/>
        <v/>
      </c>
      <c r="B1315" s="83" t="str">
        <f t="shared" si="141"/>
        <v/>
      </c>
      <c r="S1315" s="83" t="str">
        <f t="shared" si="142"/>
        <v/>
      </c>
      <c r="T1315" s="83" t="str">
        <f t="shared" si="143"/>
        <v/>
      </c>
      <c r="Y1315" s="60">
        <f t="shared" si="144"/>
        <v>0</v>
      </c>
      <c r="Z1315" s="49">
        <f t="shared" si="145"/>
        <v>0</v>
      </c>
      <c r="AA1315" s="60">
        <f t="shared" si="146"/>
        <v>0</v>
      </c>
    </row>
    <row r="1316" spans="1:27" ht="15.75" hidden="1" thickBot="1">
      <c r="A1316" s="83" t="str">
        <f t="shared" si="140"/>
        <v/>
      </c>
      <c r="B1316" s="83" t="str">
        <f t="shared" si="141"/>
        <v/>
      </c>
      <c r="S1316" s="83" t="str">
        <f t="shared" si="142"/>
        <v/>
      </c>
      <c r="T1316" s="83" t="str">
        <f t="shared" si="143"/>
        <v/>
      </c>
      <c r="Y1316" s="60">
        <f t="shared" si="144"/>
        <v>0</v>
      </c>
      <c r="Z1316" s="49">
        <f t="shared" si="145"/>
        <v>0</v>
      </c>
      <c r="AA1316" s="60">
        <f t="shared" si="146"/>
        <v>0</v>
      </c>
    </row>
    <row r="1317" spans="1:27" ht="15.75" hidden="1" thickBot="1">
      <c r="A1317" s="83" t="str">
        <f t="shared" si="140"/>
        <v/>
      </c>
      <c r="B1317" s="83" t="str">
        <f t="shared" si="141"/>
        <v/>
      </c>
      <c r="S1317" s="83" t="str">
        <f t="shared" si="142"/>
        <v/>
      </c>
      <c r="T1317" s="83" t="str">
        <f t="shared" si="143"/>
        <v/>
      </c>
      <c r="Y1317" s="60">
        <f t="shared" si="144"/>
        <v>0</v>
      </c>
      <c r="Z1317" s="49">
        <f t="shared" si="145"/>
        <v>0</v>
      </c>
      <c r="AA1317" s="60">
        <f t="shared" si="146"/>
        <v>0</v>
      </c>
    </row>
    <row r="1318" spans="1:27" ht="15.75" hidden="1" thickBot="1">
      <c r="A1318" s="83" t="str">
        <f t="shared" si="140"/>
        <v/>
      </c>
      <c r="B1318" s="83" t="str">
        <f t="shared" si="141"/>
        <v/>
      </c>
      <c r="S1318" s="83" t="str">
        <f t="shared" si="142"/>
        <v/>
      </c>
      <c r="T1318" s="83" t="str">
        <f t="shared" si="143"/>
        <v/>
      </c>
      <c r="Y1318" s="60">
        <f t="shared" si="144"/>
        <v>0</v>
      </c>
      <c r="Z1318" s="49">
        <f t="shared" si="145"/>
        <v>0</v>
      </c>
      <c r="AA1318" s="60">
        <f t="shared" si="146"/>
        <v>0</v>
      </c>
    </row>
    <row r="1319" spans="1:27" ht="15.75" hidden="1" thickBot="1">
      <c r="A1319" s="83" t="str">
        <f t="shared" si="140"/>
        <v/>
      </c>
      <c r="B1319" s="83" t="str">
        <f t="shared" si="141"/>
        <v/>
      </c>
      <c r="S1319" s="83" t="str">
        <f t="shared" si="142"/>
        <v/>
      </c>
      <c r="T1319" s="83" t="str">
        <f t="shared" si="143"/>
        <v/>
      </c>
      <c r="Y1319" s="60">
        <f t="shared" si="144"/>
        <v>0</v>
      </c>
      <c r="Z1319" s="49">
        <f t="shared" si="145"/>
        <v>0</v>
      </c>
      <c r="AA1319" s="60">
        <f t="shared" si="146"/>
        <v>0</v>
      </c>
    </row>
    <row r="1320" spans="1:27" ht="15.75" hidden="1" thickBot="1">
      <c r="A1320" s="83" t="str">
        <f t="shared" si="140"/>
        <v/>
      </c>
      <c r="B1320" s="83" t="str">
        <f t="shared" si="141"/>
        <v/>
      </c>
      <c r="S1320" s="83" t="str">
        <f t="shared" si="142"/>
        <v/>
      </c>
      <c r="T1320" s="83" t="str">
        <f t="shared" si="143"/>
        <v/>
      </c>
      <c r="Y1320" s="60">
        <f t="shared" si="144"/>
        <v>0</v>
      </c>
      <c r="Z1320" s="49">
        <f t="shared" si="145"/>
        <v>0</v>
      </c>
      <c r="AA1320" s="60">
        <f t="shared" si="146"/>
        <v>0</v>
      </c>
    </row>
    <row r="1321" spans="1:27" ht="15.75" hidden="1" thickBot="1">
      <c r="A1321" s="83" t="str">
        <f t="shared" si="140"/>
        <v/>
      </c>
      <c r="B1321" s="83" t="str">
        <f t="shared" si="141"/>
        <v/>
      </c>
      <c r="S1321" s="83" t="str">
        <f t="shared" si="142"/>
        <v/>
      </c>
      <c r="T1321" s="83" t="str">
        <f t="shared" si="143"/>
        <v/>
      </c>
      <c r="Y1321" s="60">
        <f t="shared" si="144"/>
        <v>0</v>
      </c>
      <c r="Z1321" s="49">
        <f t="shared" si="145"/>
        <v>0</v>
      </c>
      <c r="AA1321" s="60">
        <f t="shared" si="146"/>
        <v>0</v>
      </c>
    </row>
    <row r="1322" spans="1:27" ht="15.75" hidden="1" thickBot="1">
      <c r="A1322" s="83" t="str">
        <f t="shared" si="140"/>
        <v/>
      </c>
      <c r="B1322" s="83" t="str">
        <f t="shared" si="141"/>
        <v/>
      </c>
      <c r="S1322" s="83" t="str">
        <f t="shared" si="142"/>
        <v/>
      </c>
      <c r="T1322" s="83" t="str">
        <f t="shared" si="143"/>
        <v/>
      </c>
      <c r="Y1322" s="60">
        <f t="shared" si="144"/>
        <v>0</v>
      </c>
      <c r="Z1322" s="49">
        <f t="shared" si="145"/>
        <v>0</v>
      </c>
      <c r="AA1322" s="60">
        <f t="shared" si="146"/>
        <v>0</v>
      </c>
    </row>
    <row r="1323" spans="1:27" ht="15.75" hidden="1" thickBot="1">
      <c r="A1323" s="83" t="str">
        <f t="shared" si="140"/>
        <v/>
      </c>
      <c r="B1323" s="83" t="str">
        <f t="shared" si="141"/>
        <v/>
      </c>
      <c r="S1323" s="83" t="str">
        <f t="shared" si="142"/>
        <v/>
      </c>
      <c r="T1323" s="83" t="str">
        <f t="shared" si="143"/>
        <v/>
      </c>
      <c r="Y1323" s="60">
        <f t="shared" si="144"/>
        <v>0</v>
      </c>
      <c r="Z1323" s="49">
        <f t="shared" si="145"/>
        <v>0</v>
      </c>
      <c r="AA1323" s="60">
        <f t="shared" si="146"/>
        <v>0</v>
      </c>
    </row>
    <row r="1324" spans="1:27" ht="15.75" hidden="1" thickBot="1">
      <c r="A1324" s="83" t="str">
        <f t="shared" si="140"/>
        <v/>
      </c>
      <c r="B1324" s="83" t="str">
        <f t="shared" si="141"/>
        <v/>
      </c>
      <c r="S1324" s="83" t="str">
        <f t="shared" si="142"/>
        <v/>
      </c>
      <c r="T1324" s="83" t="str">
        <f t="shared" si="143"/>
        <v/>
      </c>
      <c r="Y1324" s="60">
        <f t="shared" si="144"/>
        <v>0</v>
      </c>
      <c r="Z1324" s="49">
        <f t="shared" si="145"/>
        <v>0</v>
      </c>
      <c r="AA1324" s="60">
        <f t="shared" si="146"/>
        <v>0</v>
      </c>
    </row>
    <row r="1325" spans="1:27" ht="15.75" hidden="1" thickBot="1">
      <c r="A1325" s="83" t="str">
        <f t="shared" si="140"/>
        <v/>
      </c>
      <c r="B1325" s="83" t="str">
        <f t="shared" si="141"/>
        <v/>
      </c>
      <c r="S1325" s="83" t="str">
        <f t="shared" si="142"/>
        <v/>
      </c>
      <c r="T1325" s="83" t="str">
        <f t="shared" si="143"/>
        <v/>
      </c>
      <c r="Y1325" s="60">
        <f t="shared" si="144"/>
        <v>0</v>
      </c>
      <c r="Z1325" s="49">
        <f t="shared" si="145"/>
        <v>0</v>
      </c>
      <c r="AA1325" s="60">
        <f t="shared" si="146"/>
        <v>0</v>
      </c>
    </row>
    <row r="1326" spans="1:27" ht="15.75" hidden="1" thickBot="1">
      <c r="A1326" s="83" t="str">
        <f t="shared" si="140"/>
        <v/>
      </c>
      <c r="B1326" s="83" t="str">
        <f t="shared" si="141"/>
        <v/>
      </c>
      <c r="S1326" s="83" t="str">
        <f t="shared" si="142"/>
        <v/>
      </c>
      <c r="T1326" s="83" t="str">
        <f t="shared" si="143"/>
        <v/>
      </c>
      <c r="Y1326" s="60">
        <f t="shared" si="144"/>
        <v>0</v>
      </c>
      <c r="Z1326" s="49">
        <f t="shared" si="145"/>
        <v>0</v>
      </c>
      <c r="AA1326" s="60">
        <f t="shared" si="146"/>
        <v>0</v>
      </c>
    </row>
    <row r="1327" spans="1:27" ht="15.75" hidden="1" thickBot="1">
      <c r="A1327" s="83" t="str">
        <f t="shared" si="140"/>
        <v/>
      </c>
      <c r="B1327" s="83" t="str">
        <f t="shared" si="141"/>
        <v/>
      </c>
      <c r="S1327" s="83" t="str">
        <f t="shared" si="142"/>
        <v/>
      </c>
      <c r="T1327" s="83" t="str">
        <f t="shared" si="143"/>
        <v/>
      </c>
      <c r="Y1327" s="60">
        <f t="shared" si="144"/>
        <v>0</v>
      </c>
      <c r="Z1327" s="49">
        <f t="shared" si="145"/>
        <v>0</v>
      </c>
      <c r="AA1327" s="60">
        <f t="shared" si="146"/>
        <v>0</v>
      </c>
    </row>
    <row r="1328" spans="1:27" ht="15.75" hidden="1" thickBot="1">
      <c r="A1328" s="83" t="str">
        <f t="shared" si="140"/>
        <v/>
      </c>
      <c r="B1328" s="83" t="str">
        <f t="shared" si="141"/>
        <v/>
      </c>
      <c r="S1328" s="83" t="str">
        <f t="shared" si="142"/>
        <v/>
      </c>
      <c r="T1328" s="83" t="str">
        <f t="shared" si="143"/>
        <v/>
      </c>
      <c r="Y1328" s="60">
        <f t="shared" si="144"/>
        <v>0</v>
      </c>
      <c r="Z1328" s="49">
        <f t="shared" si="145"/>
        <v>0</v>
      </c>
      <c r="AA1328" s="60">
        <f t="shared" si="146"/>
        <v>0</v>
      </c>
    </row>
    <row r="1329" spans="1:27" ht="15.75" hidden="1" thickBot="1">
      <c r="A1329" s="83" t="str">
        <f t="shared" si="140"/>
        <v/>
      </c>
      <c r="B1329" s="83" t="str">
        <f t="shared" si="141"/>
        <v/>
      </c>
      <c r="S1329" s="83" t="str">
        <f t="shared" si="142"/>
        <v/>
      </c>
      <c r="T1329" s="83" t="str">
        <f t="shared" si="143"/>
        <v/>
      </c>
      <c r="Y1329" s="60">
        <f t="shared" si="144"/>
        <v>0</v>
      </c>
      <c r="Z1329" s="49">
        <f t="shared" si="145"/>
        <v>0</v>
      </c>
      <c r="AA1329" s="60">
        <f t="shared" si="146"/>
        <v>0</v>
      </c>
    </row>
    <row r="1330" spans="1:27" ht="15.75" hidden="1" thickBot="1">
      <c r="A1330" s="83" t="str">
        <f t="shared" si="140"/>
        <v/>
      </c>
      <c r="B1330" s="83" t="str">
        <f t="shared" si="141"/>
        <v/>
      </c>
      <c r="S1330" s="83" t="str">
        <f t="shared" si="142"/>
        <v/>
      </c>
      <c r="T1330" s="83" t="str">
        <f t="shared" si="143"/>
        <v/>
      </c>
      <c r="Y1330" s="60">
        <f t="shared" si="144"/>
        <v>0</v>
      </c>
      <c r="Z1330" s="49">
        <f t="shared" si="145"/>
        <v>0</v>
      </c>
      <c r="AA1330" s="60">
        <f t="shared" si="146"/>
        <v>0</v>
      </c>
    </row>
    <row r="1331" spans="1:27" ht="15.75" hidden="1" thickBot="1">
      <c r="A1331" s="83" t="str">
        <f t="shared" si="140"/>
        <v/>
      </c>
      <c r="B1331" s="83" t="str">
        <f t="shared" si="141"/>
        <v/>
      </c>
      <c r="S1331" s="83" t="str">
        <f t="shared" si="142"/>
        <v/>
      </c>
      <c r="T1331" s="83" t="str">
        <f t="shared" si="143"/>
        <v/>
      </c>
      <c r="Y1331" s="60">
        <f t="shared" si="144"/>
        <v>0</v>
      </c>
      <c r="Z1331" s="49">
        <f t="shared" si="145"/>
        <v>0</v>
      </c>
      <c r="AA1331" s="60">
        <f t="shared" si="146"/>
        <v>0</v>
      </c>
    </row>
    <row r="1332" spans="1:27" ht="15.75" hidden="1" thickBot="1">
      <c r="A1332" s="83" t="str">
        <f t="shared" si="140"/>
        <v/>
      </c>
      <c r="B1332" s="83" t="str">
        <f t="shared" si="141"/>
        <v/>
      </c>
      <c r="S1332" s="83" t="str">
        <f t="shared" si="142"/>
        <v/>
      </c>
      <c r="T1332" s="83" t="str">
        <f t="shared" si="143"/>
        <v/>
      </c>
      <c r="Y1332" s="60">
        <f t="shared" si="144"/>
        <v>0</v>
      </c>
      <c r="Z1332" s="49">
        <f t="shared" si="145"/>
        <v>0</v>
      </c>
      <c r="AA1332" s="60">
        <f t="shared" si="146"/>
        <v>0</v>
      </c>
    </row>
    <row r="1333" spans="1:27" ht="15.75" hidden="1" thickBot="1">
      <c r="A1333" s="83" t="str">
        <f t="shared" si="140"/>
        <v/>
      </c>
      <c r="B1333" s="83" t="str">
        <f t="shared" si="141"/>
        <v/>
      </c>
      <c r="S1333" s="83" t="str">
        <f t="shared" si="142"/>
        <v/>
      </c>
      <c r="T1333" s="83" t="str">
        <f t="shared" si="143"/>
        <v/>
      </c>
      <c r="Y1333" s="60">
        <f t="shared" si="144"/>
        <v>0</v>
      </c>
      <c r="Z1333" s="49">
        <f t="shared" si="145"/>
        <v>0</v>
      </c>
      <c r="AA1333" s="60">
        <f t="shared" si="146"/>
        <v>0</v>
      </c>
    </row>
    <row r="1334" spans="1:27" ht="15.75" hidden="1" thickBot="1">
      <c r="A1334" s="83" t="str">
        <f t="shared" si="140"/>
        <v/>
      </c>
      <c r="B1334" s="83" t="str">
        <f t="shared" si="141"/>
        <v/>
      </c>
      <c r="S1334" s="83" t="str">
        <f t="shared" si="142"/>
        <v/>
      </c>
      <c r="T1334" s="83" t="str">
        <f t="shared" si="143"/>
        <v/>
      </c>
      <c r="Y1334" s="60">
        <f t="shared" si="144"/>
        <v>0</v>
      </c>
      <c r="Z1334" s="49">
        <f t="shared" si="145"/>
        <v>0</v>
      </c>
      <c r="AA1334" s="60">
        <f t="shared" si="146"/>
        <v>0</v>
      </c>
    </row>
    <row r="1335" spans="1:27" ht="15.75" hidden="1" thickBot="1">
      <c r="A1335" s="83" t="str">
        <f t="shared" si="140"/>
        <v/>
      </c>
      <c r="B1335" s="83" t="str">
        <f t="shared" si="141"/>
        <v/>
      </c>
      <c r="S1335" s="83" t="str">
        <f t="shared" si="142"/>
        <v/>
      </c>
      <c r="T1335" s="83" t="str">
        <f t="shared" si="143"/>
        <v/>
      </c>
      <c r="Y1335" s="60">
        <f t="shared" si="144"/>
        <v>0</v>
      </c>
      <c r="Z1335" s="49">
        <f t="shared" si="145"/>
        <v>0</v>
      </c>
      <c r="AA1335" s="60">
        <f t="shared" si="146"/>
        <v>0</v>
      </c>
    </row>
    <row r="1336" spans="1:27" ht="15.75" hidden="1" thickBot="1">
      <c r="A1336" s="83" t="str">
        <f t="shared" si="140"/>
        <v/>
      </c>
      <c r="B1336" s="83" t="str">
        <f t="shared" si="141"/>
        <v/>
      </c>
      <c r="S1336" s="83" t="str">
        <f t="shared" si="142"/>
        <v/>
      </c>
      <c r="T1336" s="83" t="str">
        <f t="shared" si="143"/>
        <v/>
      </c>
      <c r="Y1336" s="60">
        <f t="shared" si="144"/>
        <v>0</v>
      </c>
      <c r="Z1336" s="49">
        <f t="shared" si="145"/>
        <v>0</v>
      </c>
      <c r="AA1336" s="60">
        <f t="shared" si="146"/>
        <v>0</v>
      </c>
    </row>
    <row r="1337" spans="1:27" ht="15.75" hidden="1" thickBot="1">
      <c r="A1337" s="83" t="str">
        <f t="shared" si="140"/>
        <v/>
      </c>
      <c r="B1337" s="83" t="str">
        <f t="shared" si="141"/>
        <v/>
      </c>
      <c r="S1337" s="83" t="str">
        <f t="shared" si="142"/>
        <v/>
      </c>
      <c r="T1337" s="83" t="str">
        <f t="shared" si="143"/>
        <v/>
      </c>
      <c r="Y1337" s="60">
        <f t="shared" si="144"/>
        <v>0</v>
      </c>
      <c r="Z1337" s="49">
        <f t="shared" si="145"/>
        <v>0</v>
      </c>
      <c r="AA1337" s="60">
        <f t="shared" si="146"/>
        <v>0</v>
      </c>
    </row>
    <row r="1338" spans="1:27" ht="15.75" hidden="1" thickBot="1">
      <c r="A1338" s="83" t="str">
        <f t="shared" si="140"/>
        <v/>
      </c>
      <c r="B1338" s="83" t="str">
        <f t="shared" si="141"/>
        <v/>
      </c>
      <c r="S1338" s="83" t="str">
        <f t="shared" si="142"/>
        <v/>
      </c>
      <c r="T1338" s="83" t="str">
        <f t="shared" si="143"/>
        <v/>
      </c>
      <c r="Y1338" s="60">
        <f t="shared" si="144"/>
        <v>0</v>
      </c>
      <c r="Z1338" s="49">
        <f t="shared" si="145"/>
        <v>0</v>
      </c>
      <c r="AA1338" s="60">
        <f t="shared" si="146"/>
        <v>0</v>
      </c>
    </row>
    <row r="1339" spans="1:27" ht="15.75" hidden="1" thickBot="1">
      <c r="A1339" s="83" t="str">
        <f t="shared" si="140"/>
        <v/>
      </c>
      <c r="B1339" s="83" t="str">
        <f t="shared" si="141"/>
        <v/>
      </c>
      <c r="S1339" s="83" t="str">
        <f t="shared" si="142"/>
        <v/>
      </c>
      <c r="T1339" s="83" t="str">
        <f t="shared" si="143"/>
        <v/>
      </c>
      <c r="Y1339" s="60">
        <f t="shared" si="144"/>
        <v>0</v>
      </c>
      <c r="Z1339" s="49">
        <f t="shared" si="145"/>
        <v>0</v>
      </c>
      <c r="AA1339" s="60">
        <f t="shared" si="146"/>
        <v>0</v>
      </c>
    </row>
    <row r="1340" spans="1:27" ht="15.75" hidden="1" thickBot="1">
      <c r="A1340" s="83" t="str">
        <f t="shared" si="140"/>
        <v/>
      </c>
      <c r="B1340" s="83" t="str">
        <f t="shared" si="141"/>
        <v/>
      </c>
      <c r="S1340" s="83" t="str">
        <f t="shared" si="142"/>
        <v/>
      </c>
      <c r="T1340" s="83" t="str">
        <f t="shared" si="143"/>
        <v/>
      </c>
      <c r="Y1340" s="60">
        <f t="shared" si="144"/>
        <v>0</v>
      </c>
      <c r="Z1340" s="49">
        <f t="shared" si="145"/>
        <v>0</v>
      </c>
      <c r="AA1340" s="60">
        <f t="shared" si="146"/>
        <v>0</v>
      </c>
    </row>
    <row r="1341" spans="1:27" ht="15.75" hidden="1" thickBot="1">
      <c r="A1341" s="83" t="str">
        <f t="shared" si="140"/>
        <v/>
      </c>
      <c r="B1341" s="83" t="str">
        <f t="shared" si="141"/>
        <v/>
      </c>
      <c r="S1341" s="83" t="str">
        <f t="shared" si="142"/>
        <v/>
      </c>
      <c r="T1341" s="83" t="str">
        <f t="shared" si="143"/>
        <v/>
      </c>
      <c r="Y1341" s="60">
        <f t="shared" si="144"/>
        <v>0</v>
      </c>
      <c r="Z1341" s="49">
        <f t="shared" si="145"/>
        <v>0</v>
      </c>
      <c r="AA1341" s="60">
        <f t="shared" si="146"/>
        <v>0</v>
      </c>
    </row>
    <row r="1342" spans="1:27" ht="15.75" hidden="1" thickBot="1">
      <c r="A1342" s="83" t="str">
        <f t="shared" si="140"/>
        <v/>
      </c>
      <c r="B1342" s="83" t="str">
        <f t="shared" si="141"/>
        <v/>
      </c>
      <c r="S1342" s="83" t="str">
        <f t="shared" si="142"/>
        <v/>
      </c>
      <c r="T1342" s="83" t="str">
        <f t="shared" si="143"/>
        <v/>
      </c>
      <c r="Y1342" s="60">
        <f t="shared" si="144"/>
        <v>0</v>
      </c>
      <c r="Z1342" s="49">
        <f t="shared" si="145"/>
        <v>0</v>
      </c>
      <c r="AA1342" s="60">
        <f t="shared" si="146"/>
        <v>0</v>
      </c>
    </row>
    <row r="1343" spans="1:27" ht="15.75" hidden="1" thickBot="1">
      <c r="A1343" s="83" t="str">
        <f t="shared" si="140"/>
        <v/>
      </c>
      <c r="B1343" s="83" t="str">
        <f t="shared" si="141"/>
        <v/>
      </c>
      <c r="S1343" s="83" t="str">
        <f t="shared" si="142"/>
        <v/>
      </c>
      <c r="T1343" s="83" t="str">
        <f t="shared" si="143"/>
        <v/>
      </c>
      <c r="Y1343" s="60">
        <f t="shared" si="144"/>
        <v>0</v>
      </c>
      <c r="Z1343" s="49">
        <f t="shared" si="145"/>
        <v>0</v>
      </c>
      <c r="AA1343" s="60">
        <f t="shared" si="146"/>
        <v>0</v>
      </c>
    </row>
    <row r="1344" spans="1:27" ht="15.75" hidden="1" thickBot="1">
      <c r="A1344" s="83" t="str">
        <f t="shared" si="140"/>
        <v/>
      </c>
      <c r="B1344" s="83" t="str">
        <f t="shared" si="141"/>
        <v/>
      </c>
      <c r="S1344" s="83" t="str">
        <f t="shared" si="142"/>
        <v/>
      </c>
      <c r="T1344" s="83" t="str">
        <f t="shared" si="143"/>
        <v/>
      </c>
      <c r="Y1344" s="60">
        <f t="shared" si="144"/>
        <v>0</v>
      </c>
      <c r="Z1344" s="49">
        <f t="shared" si="145"/>
        <v>0</v>
      </c>
      <c r="AA1344" s="60">
        <f t="shared" si="146"/>
        <v>0</v>
      </c>
    </row>
    <row r="1345" spans="1:27" ht="15.75" hidden="1" thickBot="1">
      <c r="A1345" s="83" t="str">
        <f t="shared" si="140"/>
        <v/>
      </c>
      <c r="B1345" s="83" t="str">
        <f t="shared" si="141"/>
        <v/>
      </c>
      <c r="S1345" s="83" t="str">
        <f t="shared" si="142"/>
        <v/>
      </c>
      <c r="T1345" s="83" t="str">
        <f t="shared" si="143"/>
        <v/>
      </c>
      <c r="Y1345" s="60">
        <f t="shared" si="144"/>
        <v>0</v>
      </c>
      <c r="Z1345" s="49">
        <f t="shared" si="145"/>
        <v>0</v>
      </c>
      <c r="AA1345" s="60">
        <f t="shared" si="146"/>
        <v>0</v>
      </c>
    </row>
    <row r="1346" spans="1:27" ht="15.75" hidden="1" thickBot="1">
      <c r="A1346" s="83" t="str">
        <f t="shared" si="140"/>
        <v/>
      </c>
      <c r="B1346" s="83" t="str">
        <f t="shared" si="141"/>
        <v/>
      </c>
      <c r="S1346" s="83" t="str">
        <f t="shared" si="142"/>
        <v/>
      </c>
      <c r="T1346" s="83" t="str">
        <f t="shared" si="143"/>
        <v/>
      </c>
      <c r="Y1346" s="60">
        <f t="shared" si="144"/>
        <v>0</v>
      </c>
      <c r="Z1346" s="49">
        <f t="shared" si="145"/>
        <v>0</v>
      </c>
      <c r="AA1346" s="60">
        <f t="shared" si="146"/>
        <v>0</v>
      </c>
    </row>
    <row r="1347" spans="1:27" ht="15.75" hidden="1" thickBot="1">
      <c r="A1347" s="83" t="str">
        <f t="shared" ref="A1347:A1410" si="147">IF(G1347&amp;Q1347&lt;&gt;"",S1347&amp;Q1347,"")</f>
        <v/>
      </c>
      <c r="B1347" s="83" t="str">
        <f t="shared" ref="B1347:B1410" si="148">IF(C1347&lt;&gt;"",LEFT(C1347,9),"")</f>
        <v/>
      </c>
      <c r="S1347" s="83" t="str">
        <f t="shared" ref="S1347:S1410" si="149">IF(G1347&lt;&gt;"",IF(StyleSpaceSplit,IFERROR(IF(FIND(" ",G1347)&gt;=1,MID(G1347,1,FIND(" ",G1347)-1),G1347),G1347),G1347),"")</f>
        <v/>
      </c>
      <c r="T1347" s="83" t="str">
        <f t="shared" ref="T1347:T1410" si="150">IF(A1347&lt;&gt;"",IFERROR(IF(FIND(" ",G1347)&gt;=1,MID(G1347,FIND(" ",G1347)+1,LEN(G1347)),""),G1347),"")</f>
        <v/>
      </c>
      <c r="Y1347" s="60">
        <f t="shared" ref="Y1347:Y1410" si="151">IFERROR(VALUE(MID($C1347,1,2)),0)</f>
        <v>0</v>
      </c>
      <c r="Z1347" s="49">
        <f t="shared" ref="Z1347:Z1410" si="152">IFERROR(VALUE(MID($C1347,4,3)),0)</f>
        <v>0</v>
      </c>
      <c r="AA1347" s="60">
        <f t="shared" ref="AA1347:AA1410" si="153">VALUE(RIGHT("00"&amp;Y1347,2)&amp;RIGHT("000"&amp;Z1347,3))</f>
        <v>0</v>
      </c>
    </row>
    <row r="1348" spans="1:27" ht="15.75" hidden="1" thickBot="1">
      <c r="A1348" s="83" t="str">
        <f t="shared" si="147"/>
        <v/>
      </c>
      <c r="B1348" s="83" t="str">
        <f t="shared" si="148"/>
        <v/>
      </c>
      <c r="S1348" s="83" t="str">
        <f t="shared" si="149"/>
        <v/>
      </c>
      <c r="T1348" s="83" t="str">
        <f t="shared" si="150"/>
        <v/>
      </c>
      <c r="Y1348" s="60">
        <f t="shared" si="151"/>
        <v>0</v>
      </c>
      <c r="Z1348" s="49">
        <f t="shared" si="152"/>
        <v>0</v>
      </c>
      <c r="AA1348" s="60">
        <f t="shared" si="153"/>
        <v>0</v>
      </c>
    </row>
    <row r="1349" spans="1:27" ht="15.75" hidden="1" thickBot="1">
      <c r="A1349" s="83" t="str">
        <f t="shared" si="147"/>
        <v/>
      </c>
      <c r="B1349" s="83" t="str">
        <f t="shared" si="148"/>
        <v/>
      </c>
      <c r="S1349" s="83" t="str">
        <f t="shared" si="149"/>
        <v/>
      </c>
      <c r="T1349" s="83" t="str">
        <f t="shared" si="150"/>
        <v/>
      </c>
      <c r="Y1349" s="60">
        <f t="shared" si="151"/>
        <v>0</v>
      </c>
      <c r="Z1349" s="49">
        <f t="shared" si="152"/>
        <v>0</v>
      </c>
      <c r="AA1349" s="60">
        <f t="shared" si="153"/>
        <v>0</v>
      </c>
    </row>
    <row r="1350" spans="1:27" ht="15.75" hidden="1" thickBot="1">
      <c r="A1350" s="83" t="str">
        <f t="shared" si="147"/>
        <v/>
      </c>
      <c r="B1350" s="83" t="str">
        <f t="shared" si="148"/>
        <v/>
      </c>
      <c r="S1350" s="83" t="str">
        <f t="shared" si="149"/>
        <v/>
      </c>
      <c r="T1350" s="83" t="str">
        <f t="shared" si="150"/>
        <v/>
      </c>
      <c r="Y1350" s="60">
        <f t="shared" si="151"/>
        <v>0</v>
      </c>
      <c r="Z1350" s="49">
        <f t="shared" si="152"/>
        <v>0</v>
      </c>
      <c r="AA1350" s="60">
        <f t="shared" si="153"/>
        <v>0</v>
      </c>
    </row>
    <row r="1351" spans="1:27" ht="15.75" hidden="1" thickBot="1">
      <c r="A1351" s="83" t="str">
        <f t="shared" si="147"/>
        <v/>
      </c>
      <c r="B1351" s="83" t="str">
        <f t="shared" si="148"/>
        <v/>
      </c>
      <c r="S1351" s="83" t="str">
        <f t="shared" si="149"/>
        <v/>
      </c>
      <c r="T1351" s="83" t="str">
        <f t="shared" si="150"/>
        <v/>
      </c>
      <c r="Y1351" s="60">
        <f t="shared" si="151"/>
        <v>0</v>
      </c>
      <c r="Z1351" s="49">
        <f t="shared" si="152"/>
        <v>0</v>
      </c>
      <c r="AA1351" s="60">
        <f t="shared" si="153"/>
        <v>0</v>
      </c>
    </row>
    <row r="1352" spans="1:27" ht="15.75" hidden="1" thickBot="1">
      <c r="A1352" s="83" t="str">
        <f t="shared" si="147"/>
        <v/>
      </c>
      <c r="B1352" s="83" t="str">
        <f t="shared" si="148"/>
        <v/>
      </c>
      <c r="S1352" s="83" t="str">
        <f t="shared" si="149"/>
        <v/>
      </c>
      <c r="T1352" s="83" t="str">
        <f t="shared" si="150"/>
        <v/>
      </c>
      <c r="Y1352" s="60">
        <f t="shared" si="151"/>
        <v>0</v>
      </c>
      <c r="Z1352" s="49">
        <f t="shared" si="152"/>
        <v>0</v>
      </c>
      <c r="AA1352" s="60">
        <f t="shared" si="153"/>
        <v>0</v>
      </c>
    </row>
    <row r="1353" spans="1:27" ht="15.75" hidden="1" thickBot="1">
      <c r="A1353" s="83" t="str">
        <f t="shared" si="147"/>
        <v/>
      </c>
      <c r="B1353" s="83" t="str">
        <f t="shared" si="148"/>
        <v/>
      </c>
      <c r="S1353" s="83" t="str">
        <f t="shared" si="149"/>
        <v/>
      </c>
      <c r="T1353" s="83" t="str">
        <f t="shared" si="150"/>
        <v/>
      </c>
      <c r="Y1353" s="60">
        <f t="shared" si="151"/>
        <v>0</v>
      </c>
      <c r="Z1353" s="49">
        <f t="shared" si="152"/>
        <v>0</v>
      </c>
      <c r="AA1353" s="60">
        <f t="shared" si="153"/>
        <v>0</v>
      </c>
    </row>
    <row r="1354" spans="1:27" ht="15.75" hidden="1" thickBot="1">
      <c r="A1354" s="83" t="str">
        <f t="shared" si="147"/>
        <v/>
      </c>
      <c r="B1354" s="83" t="str">
        <f t="shared" si="148"/>
        <v/>
      </c>
      <c r="S1354" s="83" t="str">
        <f t="shared" si="149"/>
        <v/>
      </c>
      <c r="T1354" s="83" t="str">
        <f t="shared" si="150"/>
        <v/>
      </c>
      <c r="Y1354" s="60">
        <f t="shared" si="151"/>
        <v>0</v>
      </c>
      <c r="Z1354" s="49">
        <f t="shared" si="152"/>
        <v>0</v>
      </c>
      <c r="AA1354" s="60">
        <f t="shared" si="153"/>
        <v>0</v>
      </c>
    </row>
    <row r="1355" spans="1:27" ht="15.75" hidden="1" thickBot="1">
      <c r="A1355" s="83" t="str">
        <f t="shared" si="147"/>
        <v/>
      </c>
      <c r="B1355" s="83" t="str">
        <f t="shared" si="148"/>
        <v/>
      </c>
      <c r="S1355" s="83" t="str">
        <f t="shared" si="149"/>
        <v/>
      </c>
      <c r="T1355" s="83" t="str">
        <f t="shared" si="150"/>
        <v/>
      </c>
      <c r="Y1355" s="60">
        <f t="shared" si="151"/>
        <v>0</v>
      </c>
      <c r="Z1355" s="49">
        <f t="shared" si="152"/>
        <v>0</v>
      </c>
      <c r="AA1355" s="60">
        <f t="shared" si="153"/>
        <v>0</v>
      </c>
    </row>
    <row r="1356" spans="1:27" ht="15.75" hidden="1" thickBot="1">
      <c r="A1356" s="83" t="str">
        <f t="shared" si="147"/>
        <v/>
      </c>
      <c r="B1356" s="83" t="str">
        <f t="shared" si="148"/>
        <v/>
      </c>
      <c r="S1356" s="83" t="str">
        <f t="shared" si="149"/>
        <v/>
      </c>
      <c r="T1356" s="83" t="str">
        <f t="shared" si="150"/>
        <v/>
      </c>
      <c r="Y1356" s="60">
        <f t="shared" si="151"/>
        <v>0</v>
      </c>
      <c r="Z1356" s="49">
        <f t="shared" si="152"/>
        <v>0</v>
      </c>
      <c r="AA1356" s="60">
        <f t="shared" si="153"/>
        <v>0</v>
      </c>
    </row>
    <row r="1357" spans="1:27" ht="15.75" hidden="1" thickBot="1">
      <c r="A1357" s="83" t="str">
        <f t="shared" si="147"/>
        <v/>
      </c>
      <c r="B1357" s="83" t="str">
        <f t="shared" si="148"/>
        <v/>
      </c>
      <c r="S1357" s="83" t="str">
        <f t="shared" si="149"/>
        <v/>
      </c>
      <c r="T1357" s="83" t="str">
        <f t="shared" si="150"/>
        <v/>
      </c>
      <c r="Y1357" s="60">
        <f t="shared" si="151"/>
        <v>0</v>
      </c>
      <c r="Z1357" s="49">
        <f t="shared" si="152"/>
        <v>0</v>
      </c>
      <c r="AA1357" s="60">
        <f t="shared" si="153"/>
        <v>0</v>
      </c>
    </row>
    <row r="1358" spans="1:27" ht="15.75" hidden="1" thickBot="1">
      <c r="A1358" s="83" t="str">
        <f t="shared" si="147"/>
        <v/>
      </c>
      <c r="B1358" s="83" t="str">
        <f t="shared" si="148"/>
        <v/>
      </c>
      <c r="S1358" s="83" t="str">
        <f t="shared" si="149"/>
        <v/>
      </c>
      <c r="T1358" s="83" t="str">
        <f t="shared" si="150"/>
        <v/>
      </c>
      <c r="Y1358" s="60">
        <f t="shared" si="151"/>
        <v>0</v>
      </c>
      <c r="Z1358" s="49">
        <f t="shared" si="152"/>
        <v>0</v>
      </c>
      <c r="AA1358" s="60">
        <f t="shared" si="153"/>
        <v>0</v>
      </c>
    </row>
    <row r="1359" spans="1:27" ht="15.75" hidden="1" thickBot="1">
      <c r="A1359" s="83" t="str">
        <f t="shared" si="147"/>
        <v/>
      </c>
      <c r="B1359" s="83" t="str">
        <f t="shared" si="148"/>
        <v/>
      </c>
      <c r="S1359" s="83" t="str">
        <f t="shared" si="149"/>
        <v/>
      </c>
      <c r="T1359" s="83" t="str">
        <f t="shared" si="150"/>
        <v/>
      </c>
      <c r="Y1359" s="60">
        <f t="shared" si="151"/>
        <v>0</v>
      </c>
      <c r="Z1359" s="49">
        <f t="shared" si="152"/>
        <v>0</v>
      </c>
      <c r="AA1359" s="60">
        <f t="shared" si="153"/>
        <v>0</v>
      </c>
    </row>
    <row r="1360" spans="1:27" ht="15.75" hidden="1" thickBot="1">
      <c r="A1360" s="83" t="str">
        <f t="shared" si="147"/>
        <v/>
      </c>
      <c r="B1360" s="83" t="str">
        <f t="shared" si="148"/>
        <v/>
      </c>
      <c r="S1360" s="83" t="str">
        <f t="shared" si="149"/>
        <v/>
      </c>
      <c r="T1360" s="83" t="str">
        <f t="shared" si="150"/>
        <v/>
      </c>
      <c r="Y1360" s="60">
        <f t="shared" si="151"/>
        <v>0</v>
      </c>
      <c r="Z1360" s="49">
        <f t="shared" si="152"/>
        <v>0</v>
      </c>
      <c r="AA1360" s="60">
        <f t="shared" si="153"/>
        <v>0</v>
      </c>
    </row>
    <row r="1361" spans="1:27" ht="15.75" hidden="1" thickBot="1">
      <c r="A1361" s="83" t="str">
        <f t="shared" si="147"/>
        <v/>
      </c>
      <c r="B1361" s="83" t="str">
        <f t="shared" si="148"/>
        <v/>
      </c>
      <c r="S1361" s="83" t="str">
        <f t="shared" si="149"/>
        <v/>
      </c>
      <c r="T1361" s="83" t="str">
        <f t="shared" si="150"/>
        <v/>
      </c>
      <c r="Y1361" s="60">
        <f t="shared" si="151"/>
        <v>0</v>
      </c>
      <c r="Z1361" s="49">
        <f t="shared" si="152"/>
        <v>0</v>
      </c>
      <c r="AA1361" s="60">
        <f t="shared" si="153"/>
        <v>0</v>
      </c>
    </row>
    <row r="1362" spans="1:27" ht="15.75" hidden="1" thickBot="1">
      <c r="A1362" s="83" t="str">
        <f t="shared" si="147"/>
        <v/>
      </c>
      <c r="B1362" s="83" t="str">
        <f t="shared" si="148"/>
        <v/>
      </c>
      <c r="S1362" s="83" t="str">
        <f t="shared" si="149"/>
        <v/>
      </c>
      <c r="T1362" s="83" t="str">
        <f t="shared" si="150"/>
        <v/>
      </c>
      <c r="Y1362" s="60">
        <f t="shared" si="151"/>
        <v>0</v>
      </c>
      <c r="Z1362" s="49">
        <f t="shared" si="152"/>
        <v>0</v>
      </c>
      <c r="AA1362" s="60">
        <f t="shared" si="153"/>
        <v>0</v>
      </c>
    </row>
    <row r="1363" spans="1:27" ht="15.75" hidden="1" thickBot="1">
      <c r="A1363" s="83" t="str">
        <f t="shared" si="147"/>
        <v/>
      </c>
      <c r="B1363" s="83" t="str">
        <f t="shared" si="148"/>
        <v/>
      </c>
      <c r="S1363" s="83" t="str">
        <f t="shared" si="149"/>
        <v/>
      </c>
      <c r="T1363" s="83" t="str">
        <f t="shared" si="150"/>
        <v/>
      </c>
      <c r="Y1363" s="60">
        <f t="shared" si="151"/>
        <v>0</v>
      </c>
      <c r="Z1363" s="49">
        <f t="shared" si="152"/>
        <v>0</v>
      </c>
      <c r="AA1363" s="60">
        <f t="shared" si="153"/>
        <v>0</v>
      </c>
    </row>
    <row r="1364" spans="1:27" ht="15.75" hidden="1" thickBot="1">
      <c r="A1364" s="83" t="str">
        <f t="shared" si="147"/>
        <v/>
      </c>
      <c r="B1364" s="83" t="str">
        <f t="shared" si="148"/>
        <v/>
      </c>
      <c r="S1364" s="83" t="str">
        <f t="shared" si="149"/>
        <v/>
      </c>
      <c r="T1364" s="83" t="str">
        <f t="shared" si="150"/>
        <v/>
      </c>
      <c r="Y1364" s="60">
        <f t="shared" si="151"/>
        <v>0</v>
      </c>
      <c r="Z1364" s="49">
        <f t="shared" si="152"/>
        <v>0</v>
      </c>
      <c r="AA1364" s="60">
        <f t="shared" si="153"/>
        <v>0</v>
      </c>
    </row>
    <row r="1365" spans="1:27" ht="15.75" hidden="1" thickBot="1">
      <c r="A1365" s="83" t="str">
        <f t="shared" si="147"/>
        <v/>
      </c>
      <c r="B1365" s="83" t="str">
        <f t="shared" si="148"/>
        <v/>
      </c>
      <c r="S1365" s="83" t="str">
        <f t="shared" si="149"/>
        <v/>
      </c>
      <c r="T1365" s="83" t="str">
        <f t="shared" si="150"/>
        <v/>
      </c>
      <c r="Y1365" s="60">
        <f t="shared" si="151"/>
        <v>0</v>
      </c>
      <c r="Z1365" s="49">
        <f t="shared" si="152"/>
        <v>0</v>
      </c>
      <c r="AA1365" s="60">
        <f t="shared" si="153"/>
        <v>0</v>
      </c>
    </row>
    <row r="1366" spans="1:27" ht="15.75" hidden="1" thickBot="1">
      <c r="A1366" s="83" t="str">
        <f t="shared" si="147"/>
        <v/>
      </c>
      <c r="B1366" s="83" t="str">
        <f t="shared" si="148"/>
        <v/>
      </c>
      <c r="S1366" s="83" t="str">
        <f t="shared" si="149"/>
        <v/>
      </c>
      <c r="T1366" s="83" t="str">
        <f t="shared" si="150"/>
        <v/>
      </c>
      <c r="Y1366" s="60">
        <f t="shared" si="151"/>
        <v>0</v>
      </c>
      <c r="Z1366" s="49">
        <f t="shared" si="152"/>
        <v>0</v>
      </c>
      <c r="AA1366" s="60">
        <f t="shared" si="153"/>
        <v>0</v>
      </c>
    </row>
    <row r="1367" spans="1:27" ht="15.75" hidden="1" thickBot="1">
      <c r="A1367" s="83" t="str">
        <f t="shared" si="147"/>
        <v/>
      </c>
      <c r="B1367" s="83" t="str">
        <f t="shared" si="148"/>
        <v/>
      </c>
      <c r="S1367" s="83" t="str">
        <f t="shared" si="149"/>
        <v/>
      </c>
      <c r="T1367" s="83" t="str">
        <f t="shared" si="150"/>
        <v/>
      </c>
      <c r="Y1367" s="60">
        <f t="shared" si="151"/>
        <v>0</v>
      </c>
      <c r="Z1367" s="49">
        <f t="shared" si="152"/>
        <v>0</v>
      </c>
      <c r="AA1367" s="60">
        <f t="shared" si="153"/>
        <v>0</v>
      </c>
    </row>
    <row r="1368" spans="1:27" ht="15.75" hidden="1" thickBot="1">
      <c r="A1368" s="83" t="str">
        <f t="shared" si="147"/>
        <v/>
      </c>
      <c r="B1368" s="83" t="str">
        <f t="shared" si="148"/>
        <v/>
      </c>
      <c r="S1368" s="83" t="str">
        <f t="shared" si="149"/>
        <v/>
      </c>
      <c r="T1368" s="83" t="str">
        <f t="shared" si="150"/>
        <v/>
      </c>
      <c r="Y1368" s="60">
        <f t="shared" si="151"/>
        <v>0</v>
      </c>
      <c r="Z1368" s="49">
        <f t="shared" si="152"/>
        <v>0</v>
      </c>
      <c r="AA1368" s="60">
        <f t="shared" si="153"/>
        <v>0</v>
      </c>
    </row>
    <row r="1369" spans="1:27" ht="15.75" hidden="1" thickBot="1">
      <c r="A1369" s="83" t="str">
        <f t="shared" si="147"/>
        <v/>
      </c>
      <c r="B1369" s="83" t="str">
        <f t="shared" si="148"/>
        <v/>
      </c>
      <c r="S1369" s="83" t="str">
        <f t="shared" si="149"/>
        <v/>
      </c>
      <c r="T1369" s="83" t="str">
        <f t="shared" si="150"/>
        <v/>
      </c>
      <c r="Y1369" s="60">
        <f t="shared" si="151"/>
        <v>0</v>
      </c>
      <c r="Z1369" s="49">
        <f t="shared" si="152"/>
        <v>0</v>
      </c>
      <c r="AA1369" s="60">
        <f t="shared" si="153"/>
        <v>0</v>
      </c>
    </row>
    <row r="1370" spans="1:27" ht="15.75" hidden="1" thickBot="1">
      <c r="A1370" s="83" t="str">
        <f t="shared" si="147"/>
        <v/>
      </c>
      <c r="B1370" s="83" t="str">
        <f t="shared" si="148"/>
        <v/>
      </c>
      <c r="S1370" s="83" t="str">
        <f t="shared" si="149"/>
        <v/>
      </c>
      <c r="T1370" s="83" t="str">
        <f t="shared" si="150"/>
        <v/>
      </c>
      <c r="Y1370" s="60">
        <f t="shared" si="151"/>
        <v>0</v>
      </c>
      <c r="Z1370" s="49">
        <f t="shared" si="152"/>
        <v>0</v>
      </c>
      <c r="AA1370" s="60">
        <f t="shared" si="153"/>
        <v>0</v>
      </c>
    </row>
    <row r="1371" spans="1:27" ht="15.75" hidden="1" thickBot="1">
      <c r="A1371" s="83" t="str">
        <f t="shared" si="147"/>
        <v/>
      </c>
      <c r="B1371" s="83" t="str">
        <f t="shared" si="148"/>
        <v/>
      </c>
      <c r="S1371" s="83" t="str">
        <f t="shared" si="149"/>
        <v/>
      </c>
      <c r="T1371" s="83" t="str">
        <f t="shared" si="150"/>
        <v/>
      </c>
      <c r="Y1371" s="60">
        <f t="shared" si="151"/>
        <v>0</v>
      </c>
      <c r="Z1371" s="49">
        <f t="shared" si="152"/>
        <v>0</v>
      </c>
      <c r="AA1371" s="60">
        <f t="shared" si="153"/>
        <v>0</v>
      </c>
    </row>
    <row r="1372" spans="1:27" ht="15.75" hidden="1" thickBot="1">
      <c r="A1372" s="83" t="str">
        <f t="shared" si="147"/>
        <v/>
      </c>
      <c r="B1372" s="83" t="str">
        <f t="shared" si="148"/>
        <v/>
      </c>
      <c r="S1372" s="83" t="str">
        <f t="shared" si="149"/>
        <v/>
      </c>
      <c r="T1372" s="83" t="str">
        <f t="shared" si="150"/>
        <v/>
      </c>
      <c r="Y1372" s="60">
        <f t="shared" si="151"/>
        <v>0</v>
      </c>
      <c r="Z1372" s="49">
        <f t="shared" si="152"/>
        <v>0</v>
      </c>
      <c r="AA1372" s="60">
        <f t="shared" si="153"/>
        <v>0</v>
      </c>
    </row>
    <row r="1373" spans="1:27" ht="15.75" hidden="1" thickBot="1">
      <c r="A1373" s="83" t="str">
        <f t="shared" si="147"/>
        <v/>
      </c>
      <c r="B1373" s="83" t="str">
        <f t="shared" si="148"/>
        <v/>
      </c>
      <c r="S1373" s="83" t="str">
        <f t="shared" si="149"/>
        <v/>
      </c>
      <c r="T1373" s="83" t="str">
        <f t="shared" si="150"/>
        <v/>
      </c>
      <c r="Y1373" s="60">
        <f t="shared" si="151"/>
        <v>0</v>
      </c>
      <c r="Z1373" s="49">
        <f t="shared" si="152"/>
        <v>0</v>
      </c>
      <c r="AA1373" s="60">
        <f t="shared" si="153"/>
        <v>0</v>
      </c>
    </row>
    <row r="1374" spans="1:27" ht="15.75" hidden="1" thickBot="1">
      <c r="A1374" s="83" t="str">
        <f t="shared" si="147"/>
        <v/>
      </c>
      <c r="B1374" s="83" t="str">
        <f t="shared" si="148"/>
        <v/>
      </c>
      <c r="S1374" s="83" t="str">
        <f t="shared" si="149"/>
        <v/>
      </c>
      <c r="T1374" s="83" t="str">
        <f t="shared" si="150"/>
        <v/>
      </c>
      <c r="Y1374" s="60">
        <f t="shared" si="151"/>
        <v>0</v>
      </c>
      <c r="Z1374" s="49">
        <f t="shared" si="152"/>
        <v>0</v>
      </c>
      <c r="AA1374" s="60">
        <f t="shared" si="153"/>
        <v>0</v>
      </c>
    </row>
    <row r="1375" spans="1:27" ht="15.75" hidden="1" thickBot="1">
      <c r="A1375" s="83" t="str">
        <f t="shared" si="147"/>
        <v/>
      </c>
      <c r="B1375" s="83" t="str">
        <f t="shared" si="148"/>
        <v/>
      </c>
      <c r="S1375" s="83" t="str">
        <f t="shared" si="149"/>
        <v/>
      </c>
      <c r="T1375" s="83" t="str">
        <f t="shared" si="150"/>
        <v/>
      </c>
      <c r="Y1375" s="60">
        <f t="shared" si="151"/>
        <v>0</v>
      </c>
      <c r="Z1375" s="49">
        <f t="shared" si="152"/>
        <v>0</v>
      </c>
      <c r="AA1375" s="60">
        <f t="shared" si="153"/>
        <v>0</v>
      </c>
    </row>
    <row r="1376" spans="1:27" ht="15.75" hidden="1" thickBot="1">
      <c r="A1376" s="83" t="str">
        <f t="shared" si="147"/>
        <v/>
      </c>
      <c r="B1376" s="83" t="str">
        <f t="shared" si="148"/>
        <v/>
      </c>
      <c r="S1376" s="83" t="str">
        <f t="shared" si="149"/>
        <v/>
      </c>
      <c r="T1376" s="83" t="str">
        <f t="shared" si="150"/>
        <v/>
      </c>
      <c r="Y1376" s="60">
        <f t="shared" si="151"/>
        <v>0</v>
      </c>
      <c r="Z1376" s="49">
        <f t="shared" si="152"/>
        <v>0</v>
      </c>
      <c r="AA1376" s="60">
        <f t="shared" si="153"/>
        <v>0</v>
      </c>
    </row>
    <row r="1377" spans="1:27" ht="15.75" hidden="1" thickBot="1">
      <c r="A1377" s="83" t="str">
        <f t="shared" si="147"/>
        <v/>
      </c>
      <c r="B1377" s="83" t="str">
        <f t="shared" si="148"/>
        <v/>
      </c>
      <c r="S1377" s="83" t="str">
        <f t="shared" si="149"/>
        <v/>
      </c>
      <c r="T1377" s="83" t="str">
        <f t="shared" si="150"/>
        <v/>
      </c>
      <c r="Y1377" s="60">
        <f t="shared" si="151"/>
        <v>0</v>
      </c>
      <c r="Z1377" s="49">
        <f t="shared" si="152"/>
        <v>0</v>
      </c>
      <c r="AA1377" s="60">
        <f t="shared" si="153"/>
        <v>0</v>
      </c>
    </row>
    <row r="1378" spans="1:27" ht="15.75" hidden="1" thickBot="1">
      <c r="A1378" s="83" t="str">
        <f t="shared" si="147"/>
        <v/>
      </c>
      <c r="B1378" s="83" t="str">
        <f t="shared" si="148"/>
        <v/>
      </c>
      <c r="S1378" s="83" t="str">
        <f t="shared" si="149"/>
        <v/>
      </c>
      <c r="T1378" s="83" t="str">
        <f t="shared" si="150"/>
        <v/>
      </c>
      <c r="Y1378" s="60">
        <f t="shared" si="151"/>
        <v>0</v>
      </c>
      <c r="Z1378" s="49">
        <f t="shared" si="152"/>
        <v>0</v>
      </c>
      <c r="AA1378" s="60">
        <f t="shared" si="153"/>
        <v>0</v>
      </c>
    </row>
    <row r="1379" spans="1:27" ht="15.75" hidden="1" thickBot="1">
      <c r="A1379" s="83" t="str">
        <f t="shared" si="147"/>
        <v/>
      </c>
      <c r="B1379" s="83" t="str">
        <f t="shared" si="148"/>
        <v/>
      </c>
      <c r="S1379" s="83" t="str">
        <f t="shared" si="149"/>
        <v/>
      </c>
      <c r="T1379" s="83" t="str">
        <f t="shared" si="150"/>
        <v/>
      </c>
      <c r="Y1379" s="60">
        <f t="shared" si="151"/>
        <v>0</v>
      </c>
      <c r="Z1379" s="49">
        <f t="shared" si="152"/>
        <v>0</v>
      </c>
      <c r="AA1379" s="60">
        <f t="shared" si="153"/>
        <v>0</v>
      </c>
    </row>
    <row r="1380" spans="1:27" ht="15.75" hidden="1" thickBot="1">
      <c r="A1380" s="83" t="str">
        <f t="shared" si="147"/>
        <v/>
      </c>
      <c r="B1380" s="83" t="str">
        <f t="shared" si="148"/>
        <v/>
      </c>
      <c r="S1380" s="83" t="str">
        <f t="shared" si="149"/>
        <v/>
      </c>
      <c r="T1380" s="83" t="str">
        <f t="shared" si="150"/>
        <v/>
      </c>
      <c r="Y1380" s="60">
        <f t="shared" si="151"/>
        <v>0</v>
      </c>
      <c r="Z1380" s="49">
        <f t="shared" si="152"/>
        <v>0</v>
      </c>
      <c r="AA1380" s="60">
        <f t="shared" si="153"/>
        <v>0</v>
      </c>
    </row>
    <row r="1381" spans="1:27" ht="15.75" hidden="1" thickBot="1">
      <c r="A1381" s="83" t="str">
        <f t="shared" si="147"/>
        <v/>
      </c>
      <c r="B1381" s="83" t="str">
        <f t="shared" si="148"/>
        <v/>
      </c>
      <c r="S1381" s="83" t="str">
        <f t="shared" si="149"/>
        <v/>
      </c>
      <c r="T1381" s="83" t="str">
        <f t="shared" si="150"/>
        <v/>
      </c>
      <c r="Y1381" s="60">
        <f t="shared" si="151"/>
        <v>0</v>
      </c>
      <c r="Z1381" s="49">
        <f t="shared" si="152"/>
        <v>0</v>
      </c>
      <c r="AA1381" s="60">
        <f t="shared" si="153"/>
        <v>0</v>
      </c>
    </row>
    <row r="1382" spans="1:27" ht="15.75" hidden="1" thickBot="1">
      <c r="A1382" s="83" t="str">
        <f t="shared" si="147"/>
        <v/>
      </c>
      <c r="B1382" s="83" t="str">
        <f t="shared" si="148"/>
        <v/>
      </c>
      <c r="S1382" s="83" t="str">
        <f t="shared" si="149"/>
        <v/>
      </c>
      <c r="T1382" s="83" t="str">
        <f t="shared" si="150"/>
        <v/>
      </c>
      <c r="Y1382" s="60">
        <f t="shared" si="151"/>
        <v>0</v>
      </c>
      <c r="Z1382" s="49">
        <f t="shared" si="152"/>
        <v>0</v>
      </c>
      <c r="AA1382" s="60">
        <f t="shared" si="153"/>
        <v>0</v>
      </c>
    </row>
    <row r="1383" spans="1:27" ht="15.75" hidden="1" thickBot="1">
      <c r="A1383" s="83" t="str">
        <f t="shared" si="147"/>
        <v/>
      </c>
      <c r="B1383" s="83" t="str">
        <f t="shared" si="148"/>
        <v/>
      </c>
      <c r="S1383" s="83" t="str">
        <f t="shared" si="149"/>
        <v/>
      </c>
      <c r="T1383" s="83" t="str">
        <f t="shared" si="150"/>
        <v/>
      </c>
      <c r="Y1383" s="60">
        <f t="shared" si="151"/>
        <v>0</v>
      </c>
      <c r="Z1383" s="49">
        <f t="shared" si="152"/>
        <v>0</v>
      </c>
      <c r="AA1383" s="60">
        <f t="shared" si="153"/>
        <v>0</v>
      </c>
    </row>
    <row r="1384" spans="1:27" ht="15.75" hidden="1" thickBot="1">
      <c r="A1384" s="83" t="str">
        <f t="shared" si="147"/>
        <v/>
      </c>
      <c r="B1384" s="83" t="str">
        <f t="shared" si="148"/>
        <v/>
      </c>
      <c r="S1384" s="83" t="str">
        <f t="shared" si="149"/>
        <v/>
      </c>
      <c r="T1384" s="83" t="str">
        <f t="shared" si="150"/>
        <v/>
      </c>
      <c r="Y1384" s="60">
        <f t="shared" si="151"/>
        <v>0</v>
      </c>
      <c r="Z1384" s="49">
        <f t="shared" si="152"/>
        <v>0</v>
      </c>
      <c r="AA1384" s="60">
        <f t="shared" si="153"/>
        <v>0</v>
      </c>
    </row>
    <row r="1385" spans="1:27" ht="15.75" hidden="1" thickBot="1">
      <c r="A1385" s="83" t="str">
        <f t="shared" si="147"/>
        <v/>
      </c>
      <c r="B1385" s="83" t="str">
        <f t="shared" si="148"/>
        <v/>
      </c>
      <c r="S1385" s="83" t="str">
        <f t="shared" si="149"/>
        <v/>
      </c>
      <c r="T1385" s="83" t="str">
        <f t="shared" si="150"/>
        <v/>
      </c>
      <c r="Y1385" s="60">
        <f t="shared" si="151"/>
        <v>0</v>
      </c>
      <c r="Z1385" s="49">
        <f t="shared" si="152"/>
        <v>0</v>
      </c>
      <c r="AA1385" s="60">
        <f t="shared" si="153"/>
        <v>0</v>
      </c>
    </row>
    <row r="1386" spans="1:27" ht="15.75" hidden="1" thickBot="1">
      <c r="A1386" s="83" t="str">
        <f t="shared" si="147"/>
        <v/>
      </c>
      <c r="B1386" s="83" t="str">
        <f t="shared" si="148"/>
        <v/>
      </c>
      <c r="S1386" s="83" t="str">
        <f t="shared" si="149"/>
        <v/>
      </c>
      <c r="T1386" s="83" t="str">
        <f t="shared" si="150"/>
        <v/>
      </c>
      <c r="Y1386" s="60">
        <f t="shared" si="151"/>
        <v>0</v>
      </c>
      <c r="Z1386" s="49">
        <f t="shared" si="152"/>
        <v>0</v>
      </c>
      <c r="AA1386" s="60">
        <f t="shared" si="153"/>
        <v>0</v>
      </c>
    </row>
    <row r="1387" spans="1:27" ht="15.75" hidden="1" thickBot="1">
      <c r="A1387" s="83" t="str">
        <f t="shared" si="147"/>
        <v/>
      </c>
      <c r="B1387" s="83" t="str">
        <f t="shared" si="148"/>
        <v/>
      </c>
      <c r="S1387" s="83" t="str">
        <f t="shared" si="149"/>
        <v/>
      </c>
      <c r="T1387" s="83" t="str">
        <f t="shared" si="150"/>
        <v/>
      </c>
      <c r="Y1387" s="60">
        <f t="shared" si="151"/>
        <v>0</v>
      </c>
      <c r="Z1387" s="49">
        <f t="shared" si="152"/>
        <v>0</v>
      </c>
      <c r="AA1387" s="60">
        <f t="shared" si="153"/>
        <v>0</v>
      </c>
    </row>
    <row r="1388" spans="1:27" ht="15.75" hidden="1" thickBot="1">
      <c r="A1388" s="83" t="str">
        <f t="shared" si="147"/>
        <v/>
      </c>
      <c r="B1388" s="83" t="str">
        <f t="shared" si="148"/>
        <v/>
      </c>
      <c r="S1388" s="83" t="str">
        <f t="shared" si="149"/>
        <v/>
      </c>
      <c r="T1388" s="83" t="str">
        <f t="shared" si="150"/>
        <v/>
      </c>
      <c r="Y1388" s="60">
        <f t="shared" si="151"/>
        <v>0</v>
      </c>
      <c r="Z1388" s="49">
        <f t="shared" si="152"/>
        <v>0</v>
      </c>
      <c r="AA1388" s="60">
        <f t="shared" si="153"/>
        <v>0</v>
      </c>
    </row>
    <row r="1389" spans="1:27" ht="15.75" hidden="1" thickBot="1">
      <c r="A1389" s="83" t="str">
        <f t="shared" si="147"/>
        <v/>
      </c>
      <c r="B1389" s="83" t="str">
        <f t="shared" si="148"/>
        <v/>
      </c>
      <c r="S1389" s="83" t="str">
        <f t="shared" si="149"/>
        <v/>
      </c>
      <c r="T1389" s="83" t="str">
        <f t="shared" si="150"/>
        <v/>
      </c>
      <c r="Y1389" s="60">
        <f t="shared" si="151"/>
        <v>0</v>
      </c>
      <c r="Z1389" s="49">
        <f t="shared" si="152"/>
        <v>0</v>
      </c>
      <c r="AA1389" s="60">
        <f t="shared" si="153"/>
        <v>0</v>
      </c>
    </row>
    <row r="1390" spans="1:27" ht="15.75" hidden="1" thickBot="1">
      <c r="A1390" s="83" t="str">
        <f t="shared" si="147"/>
        <v/>
      </c>
      <c r="B1390" s="83" t="str">
        <f t="shared" si="148"/>
        <v/>
      </c>
      <c r="S1390" s="83" t="str">
        <f t="shared" si="149"/>
        <v/>
      </c>
      <c r="T1390" s="83" t="str">
        <f t="shared" si="150"/>
        <v/>
      </c>
      <c r="Y1390" s="60">
        <f t="shared" si="151"/>
        <v>0</v>
      </c>
      <c r="Z1390" s="49">
        <f t="shared" si="152"/>
        <v>0</v>
      </c>
      <c r="AA1390" s="60">
        <f t="shared" si="153"/>
        <v>0</v>
      </c>
    </row>
    <row r="1391" spans="1:27" ht="15.75" hidden="1" thickBot="1">
      <c r="A1391" s="83" t="str">
        <f t="shared" si="147"/>
        <v/>
      </c>
      <c r="B1391" s="83" t="str">
        <f t="shared" si="148"/>
        <v/>
      </c>
      <c r="S1391" s="83" t="str">
        <f t="shared" si="149"/>
        <v/>
      </c>
      <c r="T1391" s="83" t="str">
        <f t="shared" si="150"/>
        <v/>
      </c>
      <c r="Y1391" s="60">
        <f t="shared" si="151"/>
        <v>0</v>
      </c>
      <c r="Z1391" s="49">
        <f t="shared" si="152"/>
        <v>0</v>
      </c>
      <c r="AA1391" s="60">
        <f t="shared" si="153"/>
        <v>0</v>
      </c>
    </row>
    <row r="1392" spans="1:27" ht="15.75" hidden="1" thickBot="1">
      <c r="A1392" s="83" t="str">
        <f t="shared" si="147"/>
        <v/>
      </c>
      <c r="B1392" s="83" t="str">
        <f t="shared" si="148"/>
        <v/>
      </c>
      <c r="S1392" s="83" t="str">
        <f t="shared" si="149"/>
        <v/>
      </c>
      <c r="T1392" s="83" t="str">
        <f t="shared" si="150"/>
        <v/>
      </c>
      <c r="Y1392" s="60">
        <f t="shared" si="151"/>
        <v>0</v>
      </c>
      <c r="Z1392" s="49">
        <f t="shared" si="152"/>
        <v>0</v>
      </c>
      <c r="AA1392" s="60">
        <f t="shared" si="153"/>
        <v>0</v>
      </c>
    </row>
    <row r="1393" spans="1:27" ht="15.75" hidden="1" thickBot="1">
      <c r="A1393" s="83" t="str">
        <f t="shared" si="147"/>
        <v/>
      </c>
      <c r="B1393" s="83" t="str">
        <f t="shared" si="148"/>
        <v/>
      </c>
      <c r="S1393" s="83" t="str">
        <f t="shared" si="149"/>
        <v/>
      </c>
      <c r="T1393" s="83" t="str">
        <f t="shared" si="150"/>
        <v/>
      </c>
      <c r="Y1393" s="60">
        <f t="shared" si="151"/>
        <v>0</v>
      </c>
      <c r="Z1393" s="49">
        <f t="shared" si="152"/>
        <v>0</v>
      </c>
      <c r="AA1393" s="60">
        <f t="shared" si="153"/>
        <v>0</v>
      </c>
    </row>
    <row r="1394" spans="1:27" ht="15.75" hidden="1" thickBot="1">
      <c r="A1394" s="83" t="str">
        <f t="shared" si="147"/>
        <v/>
      </c>
      <c r="B1394" s="83" t="str">
        <f t="shared" si="148"/>
        <v/>
      </c>
      <c r="S1394" s="83" t="str">
        <f t="shared" si="149"/>
        <v/>
      </c>
      <c r="T1394" s="83" t="str">
        <f t="shared" si="150"/>
        <v/>
      </c>
      <c r="Y1394" s="60">
        <f t="shared" si="151"/>
        <v>0</v>
      </c>
      <c r="Z1394" s="49">
        <f t="shared" si="152"/>
        <v>0</v>
      </c>
      <c r="AA1394" s="60">
        <f t="shared" si="153"/>
        <v>0</v>
      </c>
    </row>
    <row r="1395" spans="1:27" ht="15.75" hidden="1" thickBot="1">
      <c r="A1395" s="83" t="str">
        <f t="shared" si="147"/>
        <v/>
      </c>
      <c r="B1395" s="83" t="str">
        <f t="shared" si="148"/>
        <v/>
      </c>
      <c r="S1395" s="83" t="str">
        <f t="shared" si="149"/>
        <v/>
      </c>
      <c r="T1395" s="83" t="str">
        <f t="shared" si="150"/>
        <v/>
      </c>
      <c r="Y1395" s="60">
        <f t="shared" si="151"/>
        <v>0</v>
      </c>
      <c r="Z1395" s="49">
        <f t="shared" si="152"/>
        <v>0</v>
      </c>
      <c r="AA1395" s="60">
        <f t="shared" si="153"/>
        <v>0</v>
      </c>
    </row>
    <row r="1396" spans="1:27" ht="15.75" hidden="1" thickBot="1">
      <c r="A1396" s="83" t="str">
        <f t="shared" si="147"/>
        <v/>
      </c>
      <c r="B1396" s="83" t="str">
        <f t="shared" si="148"/>
        <v/>
      </c>
      <c r="S1396" s="83" t="str">
        <f t="shared" si="149"/>
        <v/>
      </c>
      <c r="T1396" s="83" t="str">
        <f t="shared" si="150"/>
        <v/>
      </c>
      <c r="Y1396" s="60">
        <f t="shared" si="151"/>
        <v>0</v>
      </c>
      <c r="Z1396" s="49">
        <f t="shared" si="152"/>
        <v>0</v>
      </c>
      <c r="AA1396" s="60">
        <f t="shared" si="153"/>
        <v>0</v>
      </c>
    </row>
    <row r="1397" spans="1:27" ht="15.75" hidden="1" thickBot="1">
      <c r="A1397" s="83" t="str">
        <f t="shared" si="147"/>
        <v/>
      </c>
      <c r="B1397" s="83" t="str">
        <f t="shared" si="148"/>
        <v/>
      </c>
      <c r="S1397" s="83" t="str">
        <f t="shared" si="149"/>
        <v/>
      </c>
      <c r="T1397" s="83" t="str">
        <f t="shared" si="150"/>
        <v/>
      </c>
      <c r="Y1397" s="60">
        <f t="shared" si="151"/>
        <v>0</v>
      </c>
      <c r="Z1397" s="49">
        <f t="shared" si="152"/>
        <v>0</v>
      </c>
      <c r="AA1397" s="60">
        <f t="shared" si="153"/>
        <v>0</v>
      </c>
    </row>
    <row r="1398" spans="1:27" ht="15.75" hidden="1" thickBot="1">
      <c r="A1398" s="83" t="str">
        <f t="shared" si="147"/>
        <v/>
      </c>
      <c r="B1398" s="83" t="str">
        <f t="shared" si="148"/>
        <v/>
      </c>
      <c r="S1398" s="83" t="str">
        <f t="shared" si="149"/>
        <v/>
      </c>
      <c r="T1398" s="83" t="str">
        <f t="shared" si="150"/>
        <v/>
      </c>
      <c r="Y1398" s="60">
        <f t="shared" si="151"/>
        <v>0</v>
      </c>
      <c r="Z1398" s="49">
        <f t="shared" si="152"/>
        <v>0</v>
      </c>
      <c r="AA1398" s="60">
        <f t="shared" si="153"/>
        <v>0</v>
      </c>
    </row>
    <row r="1399" spans="1:27" ht="15.75" hidden="1" thickBot="1">
      <c r="A1399" s="83" t="str">
        <f t="shared" si="147"/>
        <v/>
      </c>
      <c r="B1399" s="83" t="str">
        <f t="shared" si="148"/>
        <v/>
      </c>
      <c r="S1399" s="83" t="str">
        <f t="shared" si="149"/>
        <v/>
      </c>
      <c r="T1399" s="83" t="str">
        <f t="shared" si="150"/>
        <v/>
      </c>
      <c r="Y1399" s="60">
        <f t="shared" si="151"/>
        <v>0</v>
      </c>
      <c r="Z1399" s="49">
        <f t="shared" si="152"/>
        <v>0</v>
      </c>
      <c r="AA1399" s="60">
        <f t="shared" si="153"/>
        <v>0</v>
      </c>
    </row>
    <row r="1400" spans="1:27" ht="15.75" hidden="1" thickBot="1">
      <c r="A1400" s="83" t="str">
        <f t="shared" si="147"/>
        <v/>
      </c>
      <c r="B1400" s="83" t="str">
        <f t="shared" si="148"/>
        <v/>
      </c>
      <c r="S1400" s="83" t="str">
        <f t="shared" si="149"/>
        <v/>
      </c>
      <c r="T1400" s="83" t="str">
        <f t="shared" si="150"/>
        <v/>
      </c>
      <c r="Y1400" s="60">
        <f t="shared" si="151"/>
        <v>0</v>
      </c>
      <c r="Z1400" s="49">
        <f t="shared" si="152"/>
        <v>0</v>
      </c>
      <c r="AA1400" s="60">
        <f t="shared" si="153"/>
        <v>0</v>
      </c>
    </row>
    <row r="1401" spans="1:27" ht="15.75" hidden="1" thickBot="1">
      <c r="A1401" s="83" t="str">
        <f t="shared" si="147"/>
        <v/>
      </c>
      <c r="B1401" s="83" t="str">
        <f t="shared" si="148"/>
        <v/>
      </c>
      <c r="S1401" s="83" t="str">
        <f t="shared" si="149"/>
        <v/>
      </c>
      <c r="T1401" s="83" t="str">
        <f t="shared" si="150"/>
        <v/>
      </c>
      <c r="Y1401" s="60">
        <f t="shared" si="151"/>
        <v>0</v>
      </c>
      <c r="Z1401" s="49">
        <f t="shared" si="152"/>
        <v>0</v>
      </c>
      <c r="AA1401" s="60">
        <f t="shared" si="153"/>
        <v>0</v>
      </c>
    </row>
    <row r="1402" spans="1:27" ht="15.75" hidden="1" thickBot="1">
      <c r="A1402" s="83" t="str">
        <f t="shared" si="147"/>
        <v/>
      </c>
      <c r="B1402" s="83" t="str">
        <f t="shared" si="148"/>
        <v/>
      </c>
      <c r="S1402" s="83" t="str">
        <f t="shared" si="149"/>
        <v/>
      </c>
      <c r="T1402" s="83" t="str">
        <f t="shared" si="150"/>
        <v/>
      </c>
      <c r="Y1402" s="60">
        <f t="shared" si="151"/>
        <v>0</v>
      </c>
      <c r="Z1402" s="49">
        <f t="shared" si="152"/>
        <v>0</v>
      </c>
      <c r="AA1402" s="60">
        <f t="shared" si="153"/>
        <v>0</v>
      </c>
    </row>
    <row r="1403" spans="1:27" ht="15.75" hidden="1" thickBot="1">
      <c r="A1403" s="83" t="str">
        <f t="shared" si="147"/>
        <v/>
      </c>
      <c r="B1403" s="83" t="str">
        <f t="shared" si="148"/>
        <v/>
      </c>
      <c r="S1403" s="83" t="str">
        <f t="shared" si="149"/>
        <v/>
      </c>
      <c r="T1403" s="83" t="str">
        <f t="shared" si="150"/>
        <v/>
      </c>
      <c r="Y1403" s="60">
        <f t="shared" si="151"/>
        <v>0</v>
      </c>
      <c r="Z1403" s="49">
        <f t="shared" si="152"/>
        <v>0</v>
      </c>
      <c r="AA1403" s="60">
        <f t="shared" si="153"/>
        <v>0</v>
      </c>
    </row>
    <row r="1404" spans="1:27" ht="15.75" hidden="1" thickBot="1">
      <c r="A1404" s="83" t="str">
        <f t="shared" si="147"/>
        <v/>
      </c>
      <c r="B1404" s="83" t="str">
        <f t="shared" si="148"/>
        <v/>
      </c>
      <c r="S1404" s="83" t="str">
        <f t="shared" si="149"/>
        <v/>
      </c>
      <c r="T1404" s="83" t="str">
        <f t="shared" si="150"/>
        <v/>
      </c>
      <c r="Y1404" s="60">
        <f t="shared" si="151"/>
        <v>0</v>
      </c>
      <c r="Z1404" s="49">
        <f t="shared" si="152"/>
        <v>0</v>
      </c>
      <c r="AA1404" s="60">
        <f t="shared" si="153"/>
        <v>0</v>
      </c>
    </row>
    <row r="1405" spans="1:27" ht="15.75" hidden="1" thickBot="1">
      <c r="A1405" s="83" t="str">
        <f t="shared" si="147"/>
        <v/>
      </c>
      <c r="B1405" s="83" t="str">
        <f t="shared" si="148"/>
        <v/>
      </c>
      <c r="S1405" s="83" t="str">
        <f t="shared" si="149"/>
        <v/>
      </c>
      <c r="T1405" s="83" t="str">
        <f t="shared" si="150"/>
        <v/>
      </c>
      <c r="Y1405" s="60">
        <f t="shared" si="151"/>
        <v>0</v>
      </c>
      <c r="Z1405" s="49">
        <f t="shared" si="152"/>
        <v>0</v>
      </c>
      <c r="AA1405" s="60">
        <f t="shared" si="153"/>
        <v>0</v>
      </c>
    </row>
    <row r="1406" spans="1:27" ht="15.75" hidden="1" thickBot="1">
      <c r="A1406" s="83" t="str">
        <f t="shared" si="147"/>
        <v/>
      </c>
      <c r="B1406" s="83" t="str">
        <f t="shared" si="148"/>
        <v/>
      </c>
      <c r="S1406" s="83" t="str">
        <f t="shared" si="149"/>
        <v/>
      </c>
      <c r="T1406" s="83" t="str">
        <f t="shared" si="150"/>
        <v/>
      </c>
      <c r="Y1406" s="60">
        <f t="shared" si="151"/>
        <v>0</v>
      </c>
      <c r="Z1406" s="49">
        <f t="shared" si="152"/>
        <v>0</v>
      </c>
      <c r="AA1406" s="60">
        <f t="shared" si="153"/>
        <v>0</v>
      </c>
    </row>
    <row r="1407" spans="1:27" ht="15.75" hidden="1" thickBot="1">
      <c r="A1407" s="83" t="str">
        <f t="shared" si="147"/>
        <v/>
      </c>
      <c r="B1407" s="83" t="str">
        <f t="shared" si="148"/>
        <v/>
      </c>
      <c r="S1407" s="83" t="str">
        <f t="shared" si="149"/>
        <v/>
      </c>
      <c r="T1407" s="83" t="str">
        <f t="shared" si="150"/>
        <v/>
      </c>
      <c r="Y1407" s="60">
        <f t="shared" si="151"/>
        <v>0</v>
      </c>
      <c r="Z1407" s="49">
        <f t="shared" si="152"/>
        <v>0</v>
      </c>
      <c r="AA1407" s="60">
        <f t="shared" si="153"/>
        <v>0</v>
      </c>
    </row>
    <row r="1408" spans="1:27" ht="15.75" hidden="1" thickBot="1">
      <c r="A1408" s="83" t="str">
        <f t="shared" si="147"/>
        <v/>
      </c>
      <c r="B1408" s="83" t="str">
        <f t="shared" si="148"/>
        <v/>
      </c>
      <c r="S1408" s="83" t="str">
        <f t="shared" si="149"/>
        <v/>
      </c>
      <c r="T1408" s="83" t="str">
        <f t="shared" si="150"/>
        <v/>
      </c>
      <c r="Y1408" s="60">
        <f t="shared" si="151"/>
        <v>0</v>
      </c>
      <c r="Z1408" s="49">
        <f t="shared" si="152"/>
        <v>0</v>
      </c>
      <c r="AA1408" s="60">
        <f t="shared" si="153"/>
        <v>0</v>
      </c>
    </row>
    <row r="1409" spans="1:27" ht="15.75" hidden="1" thickBot="1">
      <c r="A1409" s="83" t="str">
        <f t="shared" si="147"/>
        <v/>
      </c>
      <c r="B1409" s="83" t="str">
        <f t="shared" si="148"/>
        <v/>
      </c>
      <c r="S1409" s="83" t="str">
        <f t="shared" si="149"/>
        <v/>
      </c>
      <c r="T1409" s="83" t="str">
        <f t="shared" si="150"/>
        <v/>
      </c>
      <c r="Y1409" s="60">
        <f t="shared" si="151"/>
        <v>0</v>
      </c>
      <c r="Z1409" s="49">
        <f t="shared" si="152"/>
        <v>0</v>
      </c>
      <c r="AA1409" s="60">
        <f t="shared" si="153"/>
        <v>0</v>
      </c>
    </row>
    <row r="1410" spans="1:27" ht="15.75" hidden="1" thickBot="1">
      <c r="A1410" s="83" t="str">
        <f t="shared" si="147"/>
        <v/>
      </c>
      <c r="B1410" s="83" t="str">
        <f t="shared" si="148"/>
        <v/>
      </c>
      <c r="S1410" s="83" t="str">
        <f t="shared" si="149"/>
        <v/>
      </c>
      <c r="T1410" s="83" t="str">
        <f t="shared" si="150"/>
        <v/>
      </c>
      <c r="Y1410" s="60">
        <f t="shared" si="151"/>
        <v>0</v>
      </c>
      <c r="Z1410" s="49">
        <f t="shared" si="152"/>
        <v>0</v>
      </c>
      <c r="AA1410" s="60">
        <f t="shared" si="153"/>
        <v>0</v>
      </c>
    </row>
    <row r="1411" spans="1:27" ht="15.75" hidden="1" thickBot="1">
      <c r="A1411" s="83" t="str">
        <f t="shared" ref="A1411:A1474" si="154">IF(G1411&amp;Q1411&lt;&gt;"",S1411&amp;Q1411,"")</f>
        <v/>
      </c>
      <c r="B1411" s="83" t="str">
        <f t="shared" ref="B1411:B1474" si="155">IF(C1411&lt;&gt;"",LEFT(C1411,9),"")</f>
        <v/>
      </c>
      <c r="S1411" s="83" t="str">
        <f t="shared" ref="S1411:S1474" si="156">IF(G1411&lt;&gt;"",IF(StyleSpaceSplit,IFERROR(IF(FIND(" ",G1411)&gt;=1,MID(G1411,1,FIND(" ",G1411)-1),G1411),G1411),G1411),"")</f>
        <v/>
      </c>
      <c r="T1411" s="83" t="str">
        <f t="shared" ref="T1411:T1474" si="157">IF(A1411&lt;&gt;"",IFERROR(IF(FIND(" ",G1411)&gt;=1,MID(G1411,FIND(" ",G1411)+1,LEN(G1411)),""),G1411),"")</f>
        <v/>
      </c>
      <c r="Y1411" s="60">
        <f t="shared" ref="Y1411:Y1474" si="158">IFERROR(VALUE(MID($C1411,1,2)),0)</f>
        <v>0</v>
      </c>
      <c r="Z1411" s="49">
        <f t="shared" ref="Z1411:Z1474" si="159">IFERROR(VALUE(MID($C1411,4,3)),0)</f>
        <v>0</v>
      </c>
      <c r="AA1411" s="60">
        <f t="shared" ref="AA1411:AA1474" si="160">VALUE(RIGHT("00"&amp;Y1411,2)&amp;RIGHT("000"&amp;Z1411,3))</f>
        <v>0</v>
      </c>
    </row>
    <row r="1412" spans="1:27" ht="15.75" hidden="1" thickBot="1">
      <c r="A1412" s="83" t="str">
        <f t="shared" si="154"/>
        <v/>
      </c>
      <c r="B1412" s="83" t="str">
        <f t="shared" si="155"/>
        <v/>
      </c>
      <c r="S1412" s="83" t="str">
        <f t="shared" si="156"/>
        <v/>
      </c>
      <c r="T1412" s="83" t="str">
        <f t="shared" si="157"/>
        <v/>
      </c>
      <c r="Y1412" s="60">
        <f t="shared" si="158"/>
        <v>0</v>
      </c>
      <c r="Z1412" s="49">
        <f t="shared" si="159"/>
        <v>0</v>
      </c>
      <c r="AA1412" s="60">
        <f t="shared" si="160"/>
        <v>0</v>
      </c>
    </row>
    <row r="1413" spans="1:27" ht="15.75" hidden="1" thickBot="1">
      <c r="A1413" s="83" t="str">
        <f t="shared" si="154"/>
        <v/>
      </c>
      <c r="B1413" s="83" t="str">
        <f t="shared" si="155"/>
        <v/>
      </c>
      <c r="S1413" s="83" t="str">
        <f t="shared" si="156"/>
        <v/>
      </c>
      <c r="T1413" s="83" t="str">
        <f t="shared" si="157"/>
        <v/>
      </c>
      <c r="Y1413" s="60">
        <f t="shared" si="158"/>
        <v>0</v>
      </c>
      <c r="Z1413" s="49">
        <f t="shared" si="159"/>
        <v>0</v>
      </c>
      <c r="AA1413" s="60">
        <f t="shared" si="160"/>
        <v>0</v>
      </c>
    </row>
    <row r="1414" spans="1:27" ht="15.75" hidden="1" thickBot="1">
      <c r="A1414" s="83" t="str">
        <f t="shared" si="154"/>
        <v/>
      </c>
      <c r="B1414" s="83" t="str">
        <f t="shared" si="155"/>
        <v/>
      </c>
      <c r="S1414" s="83" t="str">
        <f t="shared" si="156"/>
        <v/>
      </c>
      <c r="T1414" s="83" t="str">
        <f t="shared" si="157"/>
        <v/>
      </c>
      <c r="Y1414" s="60">
        <f t="shared" si="158"/>
        <v>0</v>
      </c>
      <c r="Z1414" s="49">
        <f t="shared" si="159"/>
        <v>0</v>
      </c>
      <c r="AA1414" s="60">
        <f t="shared" si="160"/>
        <v>0</v>
      </c>
    </row>
    <row r="1415" spans="1:27" ht="15.75" hidden="1" thickBot="1">
      <c r="A1415" s="83" t="str">
        <f t="shared" si="154"/>
        <v/>
      </c>
      <c r="B1415" s="83" t="str">
        <f t="shared" si="155"/>
        <v/>
      </c>
      <c r="S1415" s="83" t="str">
        <f t="shared" si="156"/>
        <v/>
      </c>
      <c r="T1415" s="83" t="str">
        <f t="shared" si="157"/>
        <v/>
      </c>
      <c r="Y1415" s="60">
        <f t="shared" si="158"/>
        <v>0</v>
      </c>
      <c r="Z1415" s="49">
        <f t="shared" si="159"/>
        <v>0</v>
      </c>
      <c r="AA1415" s="60">
        <f t="shared" si="160"/>
        <v>0</v>
      </c>
    </row>
    <row r="1416" spans="1:27" ht="15.75" hidden="1" thickBot="1">
      <c r="A1416" s="83" t="str">
        <f t="shared" si="154"/>
        <v/>
      </c>
      <c r="B1416" s="83" t="str">
        <f t="shared" si="155"/>
        <v/>
      </c>
      <c r="S1416" s="83" t="str">
        <f t="shared" si="156"/>
        <v/>
      </c>
      <c r="T1416" s="83" t="str">
        <f t="shared" si="157"/>
        <v/>
      </c>
      <c r="Y1416" s="60">
        <f t="shared" si="158"/>
        <v>0</v>
      </c>
      <c r="Z1416" s="49">
        <f t="shared" si="159"/>
        <v>0</v>
      </c>
      <c r="AA1416" s="60">
        <f t="shared" si="160"/>
        <v>0</v>
      </c>
    </row>
    <row r="1417" spans="1:27" ht="15.75" hidden="1" thickBot="1">
      <c r="A1417" s="83" t="str">
        <f t="shared" si="154"/>
        <v/>
      </c>
      <c r="B1417" s="83" t="str">
        <f t="shared" si="155"/>
        <v/>
      </c>
      <c r="S1417" s="83" t="str">
        <f t="shared" si="156"/>
        <v/>
      </c>
      <c r="T1417" s="83" t="str">
        <f t="shared" si="157"/>
        <v/>
      </c>
      <c r="Y1417" s="60">
        <f t="shared" si="158"/>
        <v>0</v>
      </c>
      <c r="Z1417" s="49">
        <f t="shared" si="159"/>
        <v>0</v>
      </c>
      <c r="AA1417" s="60">
        <f t="shared" si="160"/>
        <v>0</v>
      </c>
    </row>
    <row r="1418" spans="1:27" ht="15.75" hidden="1" thickBot="1">
      <c r="A1418" s="83" t="str">
        <f t="shared" si="154"/>
        <v/>
      </c>
      <c r="B1418" s="83" t="str">
        <f t="shared" si="155"/>
        <v/>
      </c>
      <c r="S1418" s="83" t="str">
        <f t="shared" si="156"/>
        <v/>
      </c>
      <c r="T1418" s="83" t="str">
        <f t="shared" si="157"/>
        <v/>
      </c>
      <c r="Y1418" s="60">
        <f t="shared" si="158"/>
        <v>0</v>
      </c>
      <c r="Z1418" s="49">
        <f t="shared" si="159"/>
        <v>0</v>
      </c>
      <c r="AA1418" s="60">
        <f t="shared" si="160"/>
        <v>0</v>
      </c>
    </row>
    <row r="1419" spans="1:27" ht="15.75" hidden="1" thickBot="1">
      <c r="A1419" s="83" t="str">
        <f t="shared" si="154"/>
        <v/>
      </c>
      <c r="B1419" s="83" t="str">
        <f t="shared" si="155"/>
        <v/>
      </c>
      <c r="S1419" s="83" t="str">
        <f t="shared" si="156"/>
        <v/>
      </c>
      <c r="T1419" s="83" t="str">
        <f t="shared" si="157"/>
        <v/>
      </c>
      <c r="Y1419" s="60">
        <f t="shared" si="158"/>
        <v>0</v>
      </c>
      <c r="Z1419" s="49">
        <f t="shared" si="159"/>
        <v>0</v>
      </c>
      <c r="AA1419" s="60">
        <f t="shared" si="160"/>
        <v>0</v>
      </c>
    </row>
    <row r="1420" spans="1:27" ht="15.75" hidden="1" thickBot="1">
      <c r="A1420" s="83" t="str">
        <f t="shared" si="154"/>
        <v/>
      </c>
      <c r="B1420" s="83" t="str">
        <f t="shared" si="155"/>
        <v/>
      </c>
      <c r="S1420" s="83" t="str">
        <f t="shared" si="156"/>
        <v/>
      </c>
      <c r="T1420" s="83" t="str">
        <f t="shared" si="157"/>
        <v/>
      </c>
      <c r="Y1420" s="60">
        <f t="shared" si="158"/>
        <v>0</v>
      </c>
      <c r="Z1420" s="49">
        <f t="shared" si="159"/>
        <v>0</v>
      </c>
      <c r="AA1420" s="60">
        <f t="shared" si="160"/>
        <v>0</v>
      </c>
    </row>
    <row r="1421" spans="1:27" ht="15.75" hidden="1" thickBot="1">
      <c r="A1421" s="83" t="str">
        <f t="shared" si="154"/>
        <v/>
      </c>
      <c r="B1421" s="83" t="str">
        <f t="shared" si="155"/>
        <v/>
      </c>
      <c r="S1421" s="83" t="str">
        <f t="shared" si="156"/>
        <v/>
      </c>
      <c r="T1421" s="83" t="str">
        <f t="shared" si="157"/>
        <v/>
      </c>
      <c r="Y1421" s="60">
        <f t="shared" si="158"/>
        <v>0</v>
      </c>
      <c r="Z1421" s="49">
        <f t="shared" si="159"/>
        <v>0</v>
      </c>
      <c r="AA1421" s="60">
        <f t="shared" si="160"/>
        <v>0</v>
      </c>
    </row>
    <row r="1422" spans="1:27" ht="15.75" hidden="1" thickBot="1">
      <c r="A1422" s="83" t="str">
        <f t="shared" si="154"/>
        <v/>
      </c>
      <c r="B1422" s="83" t="str">
        <f t="shared" si="155"/>
        <v/>
      </c>
      <c r="S1422" s="83" t="str">
        <f t="shared" si="156"/>
        <v/>
      </c>
      <c r="T1422" s="83" t="str">
        <f t="shared" si="157"/>
        <v/>
      </c>
      <c r="Y1422" s="60">
        <f t="shared" si="158"/>
        <v>0</v>
      </c>
      <c r="Z1422" s="49">
        <f t="shared" si="159"/>
        <v>0</v>
      </c>
      <c r="AA1422" s="60">
        <f t="shared" si="160"/>
        <v>0</v>
      </c>
    </row>
    <row r="1423" spans="1:27" ht="15.75" hidden="1" thickBot="1">
      <c r="A1423" s="83" t="str">
        <f t="shared" si="154"/>
        <v/>
      </c>
      <c r="B1423" s="83" t="str">
        <f t="shared" si="155"/>
        <v/>
      </c>
      <c r="S1423" s="83" t="str">
        <f t="shared" si="156"/>
        <v/>
      </c>
      <c r="T1423" s="83" t="str">
        <f t="shared" si="157"/>
        <v/>
      </c>
      <c r="Y1423" s="60">
        <f t="shared" si="158"/>
        <v>0</v>
      </c>
      <c r="Z1423" s="49">
        <f t="shared" si="159"/>
        <v>0</v>
      </c>
      <c r="AA1423" s="60">
        <f t="shared" si="160"/>
        <v>0</v>
      </c>
    </row>
    <row r="1424" spans="1:27" ht="15.75" hidden="1" thickBot="1">
      <c r="A1424" s="83" t="str">
        <f t="shared" si="154"/>
        <v/>
      </c>
      <c r="B1424" s="83" t="str">
        <f t="shared" si="155"/>
        <v/>
      </c>
      <c r="S1424" s="83" t="str">
        <f t="shared" si="156"/>
        <v/>
      </c>
      <c r="T1424" s="83" t="str">
        <f t="shared" si="157"/>
        <v/>
      </c>
      <c r="Y1424" s="60">
        <f t="shared" si="158"/>
        <v>0</v>
      </c>
      <c r="Z1424" s="49">
        <f t="shared" si="159"/>
        <v>0</v>
      </c>
      <c r="AA1424" s="60">
        <f t="shared" si="160"/>
        <v>0</v>
      </c>
    </row>
    <row r="1425" spans="1:27" ht="15.75" hidden="1" thickBot="1">
      <c r="A1425" s="83" t="str">
        <f t="shared" si="154"/>
        <v/>
      </c>
      <c r="B1425" s="83" t="str">
        <f t="shared" si="155"/>
        <v/>
      </c>
      <c r="S1425" s="83" t="str">
        <f t="shared" si="156"/>
        <v/>
      </c>
      <c r="T1425" s="83" t="str">
        <f t="shared" si="157"/>
        <v/>
      </c>
      <c r="Y1425" s="60">
        <f t="shared" si="158"/>
        <v>0</v>
      </c>
      <c r="Z1425" s="49">
        <f t="shared" si="159"/>
        <v>0</v>
      </c>
      <c r="AA1425" s="60">
        <f t="shared" si="160"/>
        <v>0</v>
      </c>
    </row>
    <row r="1426" spans="1:27" ht="15.75" hidden="1" thickBot="1">
      <c r="A1426" s="83" t="str">
        <f t="shared" si="154"/>
        <v/>
      </c>
      <c r="B1426" s="83" t="str">
        <f t="shared" si="155"/>
        <v/>
      </c>
      <c r="S1426" s="83" t="str">
        <f t="shared" si="156"/>
        <v/>
      </c>
      <c r="T1426" s="83" t="str">
        <f t="shared" si="157"/>
        <v/>
      </c>
      <c r="Y1426" s="60">
        <f t="shared" si="158"/>
        <v>0</v>
      </c>
      <c r="Z1426" s="49">
        <f t="shared" si="159"/>
        <v>0</v>
      </c>
      <c r="AA1426" s="60">
        <f t="shared" si="160"/>
        <v>0</v>
      </c>
    </row>
    <row r="1427" spans="1:27" ht="15.75" hidden="1" thickBot="1">
      <c r="A1427" s="83" t="str">
        <f t="shared" si="154"/>
        <v/>
      </c>
      <c r="B1427" s="83" t="str">
        <f t="shared" si="155"/>
        <v/>
      </c>
      <c r="S1427" s="83" t="str">
        <f t="shared" si="156"/>
        <v/>
      </c>
      <c r="T1427" s="83" t="str">
        <f t="shared" si="157"/>
        <v/>
      </c>
      <c r="Y1427" s="60">
        <f t="shared" si="158"/>
        <v>0</v>
      </c>
      <c r="Z1427" s="49">
        <f t="shared" si="159"/>
        <v>0</v>
      </c>
      <c r="AA1427" s="60">
        <f t="shared" si="160"/>
        <v>0</v>
      </c>
    </row>
    <row r="1428" spans="1:27" ht="15.75" hidden="1" thickBot="1">
      <c r="A1428" s="83" t="str">
        <f t="shared" si="154"/>
        <v/>
      </c>
      <c r="B1428" s="83" t="str">
        <f t="shared" si="155"/>
        <v/>
      </c>
      <c r="S1428" s="83" t="str">
        <f t="shared" si="156"/>
        <v/>
      </c>
      <c r="T1428" s="83" t="str">
        <f t="shared" si="157"/>
        <v/>
      </c>
      <c r="Y1428" s="60">
        <f t="shared" si="158"/>
        <v>0</v>
      </c>
      <c r="Z1428" s="49">
        <f t="shared" si="159"/>
        <v>0</v>
      </c>
      <c r="AA1428" s="60">
        <f t="shared" si="160"/>
        <v>0</v>
      </c>
    </row>
    <row r="1429" spans="1:27" ht="15.75" hidden="1" thickBot="1">
      <c r="A1429" s="83" t="str">
        <f t="shared" si="154"/>
        <v/>
      </c>
      <c r="B1429" s="83" t="str">
        <f t="shared" si="155"/>
        <v/>
      </c>
      <c r="S1429" s="83" t="str">
        <f t="shared" si="156"/>
        <v/>
      </c>
      <c r="T1429" s="83" t="str">
        <f t="shared" si="157"/>
        <v/>
      </c>
      <c r="Y1429" s="60">
        <f t="shared" si="158"/>
        <v>0</v>
      </c>
      <c r="Z1429" s="49">
        <f t="shared" si="159"/>
        <v>0</v>
      </c>
      <c r="AA1429" s="60">
        <f t="shared" si="160"/>
        <v>0</v>
      </c>
    </row>
    <row r="1430" spans="1:27" ht="15.75" hidden="1" thickBot="1">
      <c r="A1430" s="83" t="str">
        <f t="shared" si="154"/>
        <v/>
      </c>
      <c r="B1430" s="83" t="str">
        <f t="shared" si="155"/>
        <v/>
      </c>
      <c r="S1430" s="83" t="str">
        <f t="shared" si="156"/>
        <v/>
      </c>
      <c r="T1430" s="83" t="str">
        <f t="shared" si="157"/>
        <v/>
      </c>
      <c r="Y1430" s="60">
        <f t="shared" si="158"/>
        <v>0</v>
      </c>
      <c r="Z1430" s="49">
        <f t="shared" si="159"/>
        <v>0</v>
      </c>
      <c r="AA1430" s="60">
        <f t="shared" si="160"/>
        <v>0</v>
      </c>
    </row>
    <row r="1431" spans="1:27" ht="15.75" hidden="1" thickBot="1">
      <c r="A1431" s="83" t="str">
        <f t="shared" si="154"/>
        <v/>
      </c>
      <c r="B1431" s="83" t="str">
        <f t="shared" si="155"/>
        <v/>
      </c>
      <c r="S1431" s="83" t="str">
        <f t="shared" si="156"/>
        <v/>
      </c>
      <c r="T1431" s="83" t="str">
        <f t="shared" si="157"/>
        <v/>
      </c>
      <c r="Y1431" s="60">
        <f t="shared" si="158"/>
        <v>0</v>
      </c>
      <c r="Z1431" s="49">
        <f t="shared" si="159"/>
        <v>0</v>
      </c>
      <c r="AA1431" s="60">
        <f t="shared" si="160"/>
        <v>0</v>
      </c>
    </row>
    <row r="1432" spans="1:27" ht="15.75" hidden="1" thickBot="1">
      <c r="A1432" s="83" t="str">
        <f t="shared" si="154"/>
        <v/>
      </c>
      <c r="B1432" s="83" t="str">
        <f t="shared" si="155"/>
        <v/>
      </c>
      <c r="S1432" s="83" t="str">
        <f t="shared" si="156"/>
        <v/>
      </c>
      <c r="T1432" s="83" t="str">
        <f t="shared" si="157"/>
        <v/>
      </c>
      <c r="Y1432" s="60">
        <f t="shared" si="158"/>
        <v>0</v>
      </c>
      <c r="Z1432" s="49">
        <f t="shared" si="159"/>
        <v>0</v>
      </c>
      <c r="AA1432" s="60">
        <f t="shared" si="160"/>
        <v>0</v>
      </c>
    </row>
    <row r="1433" spans="1:27" ht="15.75" hidden="1" thickBot="1">
      <c r="A1433" s="83" t="str">
        <f t="shared" si="154"/>
        <v/>
      </c>
      <c r="B1433" s="83" t="str">
        <f t="shared" si="155"/>
        <v/>
      </c>
      <c r="S1433" s="83" t="str">
        <f t="shared" si="156"/>
        <v/>
      </c>
      <c r="T1433" s="83" t="str">
        <f t="shared" si="157"/>
        <v/>
      </c>
      <c r="Y1433" s="60">
        <f t="shared" si="158"/>
        <v>0</v>
      </c>
      <c r="Z1433" s="49">
        <f t="shared" si="159"/>
        <v>0</v>
      </c>
      <c r="AA1433" s="60">
        <f t="shared" si="160"/>
        <v>0</v>
      </c>
    </row>
    <row r="1434" spans="1:27" ht="15.75" hidden="1" thickBot="1">
      <c r="A1434" s="83" t="str">
        <f t="shared" si="154"/>
        <v/>
      </c>
      <c r="B1434" s="83" t="str">
        <f t="shared" si="155"/>
        <v/>
      </c>
      <c r="S1434" s="83" t="str">
        <f t="shared" si="156"/>
        <v/>
      </c>
      <c r="T1434" s="83" t="str">
        <f t="shared" si="157"/>
        <v/>
      </c>
      <c r="Y1434" s="60">
        <f t="shared" si="158"/>
        <v>0</v>
      </c>
      <c r="Z1434" s="49">
        <f t="shared" si="159"/>
        <v>0</v>
      </c>
      <c r="AA1434" s="60">
        <f t="shared" si="160"/>
        <v>0</v>
      </c>
    </row>
    <row r="1435" spans="1:27" ht="15.75" hidden="1" thickBot="1">
      <c r="A1435" s="83" t="str">
        <f t="shared" si="154"/>
        <v/>
      </c>
      <c r="B1435" s="83" t="str">
        <f t="shared" si="155"/>
        <v/>
      </c>
      <c r="S1435" s="83" t="str">
        <f t="shared" si="156"/>
        <v/>
      </c>
      <c r="T1435" s="83" t="str">
        <f t="shared" si="157"/>
        <v/>
      </c>
      <c r="Y1435" s="60">
        <f t="shared" si="158"/>
        <v>0</v>
      </c>
      <c r="Z1435" s="49">
        <f t="shared" si="159"/>
        <v>0</v>
      </c>
      <c r="AA1435" s="60">
        <f t="shared" si="160"/>
        <v>0</v>
      </c>
    </row>
    <row r="1436" spans="1:27" ht="15.75" hidden="1" thickBot="1">
      <c r="A1436" s="83" t="str">
        <f t="shared" si="154"/>
        <v/>
      </c>
      <c r="B1436" s="83" t="str">
        <f t="shared" si="155"/>
        <v/>
      </c>
      <c r="S1436" s="83" t="str">
        <f t="shared" si="156"/>
        <v/>
      </c>
      <c r="T1436" s="83" t="str">
        <f t="shared" si="157"/>
        <v/>
      </c>
      <c r="Y1436" s="60">
        <f t="shared" si="158"/>
        <v>0</v>
      </c>
      <c r="Z1436" s="49">
        <f t="shared" si="159"/>
        <v>0</v>
      </c>
      <c r="AA1436" s="60">
        <f t="shared" si="160"/>
        <v>0</v>
      </c>
    </row>
    <row r="1437" spans="1:27" ht="15.75" hidden="1" thickBot="1">
      <c r="A1437" s="83" t="str">
        <f t="shared" si="154"/>
        <v/>
      </c>
      <c r="B1437" s="83" t="str">
        <f t="shared" si="155"/>
        <v/>
      </c>
      <c r="S1437" s="83" t="str">
        <f t="shared" si="156"/>
        <v/>
      </c>
      <c r="T1437" s="83" t="str">
        <f t="shared" si="157"/>
        <v/>
      </c>
      <c r="Y1437" s="60">
        <f t="shared" si="158"/>
        <v>0</v>
      </c>
      <c r="Z1437" s="49">
        <f t="shared" si="159"/>
        <v>0</v>
      </c>
      <c r="AA1437" s="60">
        <f t="shared" si="160"/>
        <v>0</v>
      </c>
    </row>
    <row r="1438" spans="1:27" ht="15.75" hidden="1" thickBot="1">
      <c r="A1438" s="83" t="str">
        <f t="shared" si="154"/>
        <v/>
      </c>
      <c r="B1438" s="83" t="str">
        <f t="shared" si="155"/>
        <v/>
      </c>
      <c r="S1438" s="83" t="str">
        <f t="shared" si="156"/>
        <v/>
      </c>
      <c r="T1438" s="83" t="str">
        <f t="shared" si="157"/>
        <v/>
      </c>
      <c r="Y1438" s="60">
        <f t="shared" si="158"/>
        <v>0</v>
      </c>
      <c r="Z1438" s="49">
        <f t="shared" si="159"/>
        <v>0</v>
      </c>
      <c r="AA1438" s="60">
        <f t="shared" si="160"/>
        <v>0</v>
      </c>
    </row>
    <row r="1439" spans="1:27" ht="15.75" hidden="1" thickBot="1">
      <c r="A1439" s="83" t="str">
        <f t="shared" si="154"/>
        <v/>
      </c>
      <c r="B1439" s="83" t="str">
        <f t="shared" si="155"/>
        <v/>
      </c>
      <c r="S1439" s="83" t="str">
        <f t="shared" si="156"/>
        <v/>
      </c>
      <c r="T1439" s="83" t="str">
        <f t="shared" si="157"/>
        <v/>
      </c>
      <c r="Y1439" s="60">
        <f t="shared" si="158"/>
        <v>0</v>
      </c>
      <c r="Z1439" s="49">
        <f t="shared" si="159"/>
        <v>0</v>
      </c>
      <c r="AA1439" s="60">
        <f t="shared" si="160"/>
        <v>0</v>
      </c>
    </row>
    <row r="1440" spans="1:27" ht="15.75" hidden="1" thickBot="1">
      <c r="A1440" s="83" t="str">
        <f t="shared" si="154"/>
        <v/>
      </c>
      <c r="B1440" s="83" t="str">
        <f t="shared" si="155"/>
        <v/>
      </c>
      <c r="S1440" s="83" t="str">
        <f t="shared" si="156"/>
        <v/>
      </c>
      <c r="T1440" s="83" t="str">
        <f t="shared" si="157"/>
        <v/>
      </c>
      <c r="Y1440" s="60">
        <f t="shared" si="158"/>
        <v>0</v>
      </c>
      <c r="Z1440" s="49">
        <f t="shared" si="159"/>
        <v>0</v>
      </c>
      <c r="AA1440" s="60">
        <f t="shared" si="160"/>
        <v>0</v>
      </c>
    </row>
    <row r="1441" spans="1:27" ht="15.75" hidden="1" thickBot="1">
      <c r="A1441" s="83" t="str">
        <f t="shared" si="154"/>
        <v/>
      </c>
      <c r="B1441" s="83" t="str">
        <f t="shared" si="155"/>
        <v/>
      </c>
      <c r="S1441" s="83" t="str">
        <f t="shared" si="156"/>
        <v/>
      </c>
      <c r="T1441" s="83" t="str">
        <f t="shared" si="157"/>
        <v/>
      </c>
      <c r="Y1441" s="60">
        <f t="shared" si="158"/>
        <v>0</v>
      </c>
      <c r="Z1441" s="49">
        <f t="shared" si="159"/>
        <v>0</v>
      </c>
      <c r="AA1441" s="60">
        <f t="shared" si="160"/>
        <v>0</v>
      </c>
    </row>
    <row r="1442" spans="1:27" ht="15.75" hidden="1" thickBot="1">
      <c r="A1442" s="83" t="str">
        <f t="shared" si="154"/>
        <v/>
      </c>
      <c r="B1442" s="83" t="str">
        <f t="shared" si="155"/>
        <v/>
      </c>
      <c r="S1442" s="83" t="str">
        <f t="shared" si="156"/>
        <v/>
      </c>
      <c r="T1442" s="83" t="str">
        <f t="shared" si="157"/>
        <v/>
      </c>
      <c r="Y1442" s="60">
        <f t="shared" si="158"/>
        <v>0</v>
      </c>
      <c r="Z1442" s="49">
        <f t="shared" si="159"/>
        <v>0</v>
      </c>
      <c r="AA1442" s="60">
        <f t="shared" si="160"/>
        <v>0</v>
      </c>
    </row>
    <row r="1443" spans="1:27" ht="15.75" hidden="1" thickBot="1">
      <c r="A1443" s="83" t="str">
        <f t="shared" si="154"/>
        <v/>
      </c>
      <c r="B1443" s="83" t="str">
        <f t="shared" si="155"/>
        <v/>
      </c>
      <c r="S1443" s="83" t="str">
        <f t="shared" si="156"/>
        <v/>
      </c>
      <c r="T1443" s="83" t="str">
        <f t="shared" si="157"/>
        <v/>
      </c>
      <c r="Y1443" s="60">
        <f t="shared" si="158"/>
        <v>0</v>
      </c>
      <c r="Z1443" s="49">
        <f t="shared" si="159"/>
        <v>0</v>
      </c>
      <c r="AA1443" s="60">
        <f t="shared" si="160"/>
        <v>0</v>
      </c>
    </row>
    <row r="1444" spans="1:27" ht="15.75" hidden="1" thickBot="1">
      <c r="A1444" s="83" t="str">
        <f t="shared" si="154"/>
        <v/>
      </c>
      <c r="B1444" s="83" t="str">
        <f t="shared" si="155"/>
        <v/>
      </c>
      <c r="S1444" s="83" t="str">
        <f t="shared" si="156"/>
        <v/>
      </c>
      <c r="T1444" s="83" t="str">
        <f t="shared" si="157"/>
        <v/>
      </c>
      <c r="Y1444" s="60">
        <f t="shared" si="158"/>
        <v>0</v>
      </c>
      <c r="Z1444" s="49">
        <f t="shared" si="159"/>
        <v>0</v>
      </c>
      <c r="AA1444" s="60">
        <f t="shared" si="160"/>
        <v>0</v>
      </c>
    </row>
    <row r="1445" spans="1:27" ht="15.75" hidden="1" thickBot="1">
      <c r="A1445" s="83" t="str">
        <f t="shared" si="154"/>
        <v/>
      </c>
      <c r="B1445" s="83" t="str">
        <f t="shared" si="155"/>
        <v/>
      </c>
      <c r="S1445" s="83" t="str">
        <f t="shared" si="156"/>
        <v/>
      </c>
      <c r="T1445" s="83" t="str">
        <f t="shared" si="157"/>
        <v/>
      </c>
      <c r="Y1445" s="60">
        <f t="shared" si="158"/>
        <v>0</v>
      </c>
      <c r="Z1445" s="49">
        <f t="shared" si="159"/>
        <v>0</v>
      </c>
      <c r="AA1445" s="60">
        <f t="shared" si="160"/>
        <v>0</v>
      </c>
    </row>
    <row r="1446" spans="1:27" ht="15.75" hidden="1" thickBot="1">
      <c r="A1446" s="83" t="str">
        <f t="shared" si="154"/>
        <v/>
      </c>
      <c r="B1446" s="83" t="str">
        <f t="shared" si="155"/>
        <v/>
      </c>
      <c r="S1446" s="83" t="str">
        <f t="shared" si="156"/>
        <v/>
      </c>
      <c r="T1446" s="83" t="str">
        <f t="shared" si="157"/>
        <v/>
      </c>
      <c r="Y1446" s="60">
        <f t="shared" si="158"/>
        <v>0</v>
      </c>
      <c r="Z1446" s="49">
        <f t="shared" si="159"/>
        <v>0</v>
      </c>
      <c r="AA1446" s="60">
        <f t="shared" si="160"/>
        <v>0</v>
      </c>
    </row>
    <row r="1447" spans="1:27" ht="15.75" hidden="1" thickBot="1">
      <c r="A1447" s="83" t="str">
        <f t="shared" si="154"/>
        <v/>
      </c>
      <c r="B1447" s="83" t="str">
        <f t="shared" si="155"/>
        <v/>
      </c>
      <c r="S1447" s="83" t="str">
        <f t="shared" si="156"/>
        <v/>
      </c>
      <c r="T1447" s="83" t="str">
        <f t="shared" si="157"/>
        <v/>
      </c>
      <c r="Y1447" s="60">
        <f t="shared" si="158"/>
        <v>0</v>
      </c>
      <c r="Z1447" s="49">
        <f t="shared" si="159"/>
        <v>0</v>
      </c>
      <c r="AA1447" s="60">
        <f t="shared" si="160"/>
        <v>0</v>
      </c>
    </row>
    <row r="1448" spans="1:27" ht="15.75" hidden="1" thickBot="1">
      <c r="A1448" s="83" t="str">
        <f t="shared" si="154"/>
        <v/>
      </c>
      <c r="B1448" s="83" t="str">
        <f t="shared" si="155"/>
        <v/>
      </c>
      <c r="S1448" s="83" t="str">
        <f t="shared" si="156"/>
        <v/>
      </c>
      <c r="T1448" s="83" t="str">
        <f t="shared" si="157"/>
        <v/>
      </c>
      <c r="Y1448" s="60">
        <f t="shared" si="158"/>
        <v>0</v>
      </c>
      <c r="Z1448" s="49">
        <f t="shared" si="159"/>
        <v>0</v>
      </c>
      <c r="AA1448" s="60">
        <f t="shared" si="160"/>
        <v>0</v>
      </c>
    </row>
    <row r="1449" spans="1:27" ht="15.75" hidden="1" thickBot="1">
      <c r="A1449" s="83" t="str">
        <f t="shared" si="154"/>
        <v/>
      </c>
      <c r="B1449" s="83" t="str">
        <f t="shared" si="155"/>
        <v/>
      </c>
      <c r="S1449" s="83" t="str">
        <f t="shared" si="156"/>
        <v/>
      </c>
      <c r="T1449" s="83" t="str">
        <f t="shared" si="157"/>
        <v/>
      </c>
      <c r="Y1449" s="60">
        <f t="shared" si="158"/>
        <v>0</v>
      </c>
      <c r="Z1449" s="49">
        <f t="shared" si="159"/>
        <v>0</v>
      </c>
      <c r="AA1449" s="60">
        <f t="shared" si="160"/>
        <v>0</v>
      </c>
    </row>
    <row r="1450" spans="1:27" ht="15.75" hidden="1" thickBot="1">
      <c r="A1450" s="83" t="str">
        <f t="shared" si="154"/>
        <v/>
      </c>
      <c r="B1450" s="83" t="str">
        <f t="shared" si="155"/>
        <v/>
      </c>
      <c r="S1450" s="83" t="str">
        <f t="shared" si="156"/>
        <v/>
      </c>
      <c r="T1450" s="83" t="str">
        <f t="shared" si="157"/>
        <v/>
      </c>
      <c r="Y1450" s="60">
        <f t="shared" si="158"/>
        <v>0</v>
      </c>
      <c r="Z1450" s="49">
        <f t="shared" si="159"/>
        <v>0</v>
      </c>
      <c r="AA1450" s="60">
        <f t="shared" si="160"/>
        <v>0</v>
      </c>
    </row>
    <row r="1451" spans="1:27" ht="15.75" hidden="1" thickBot="1">
      <c r="A1451" s="83" t="str">
        <f t="shared" si="154"/>
        <v/>
      </c>
      <c r="B1451" s="83" t="str">
        <f t="shared" si="155"/>
        <v/>
      </c>
      <c r="S1451" s="83" t="str">
        <f t="shared" si="156"/>
        <v/>
      </c>
      <c r="T1451" s="83" t="str">
        <f t="shared" si="157"/>
        <v/>
      </c>
      <c r="Y1451" s="60">
        <f t="shared" si="158"/>
        <v>0</v>
      </c>
      <c r="Z1451" s="49">
        <f t="shared" si="159"/>
        <v>0</v>
      </c>
      <c r="AA1451" s="60">
        <f t="shared" si="160"/>
        <v>0</v>
      </c>
    </row>
    <row r="1452" spans="1:27" ht="15.75" hidden="1" thickBot="1">
      <c r="A1452" s="83" t="str">
        <f t="shared" si="154"/>
        <v/>
      </c>
      <c r="B1452" s="83" t="str">
        <f t="shared" si="155"/>
        <v/>
      </c>
      <c r="S1452" s="83" t="str">
        <f t="shared" si="156"/>
        <v/>
      </c>
      <c r="T1452" s="83" t="str">
        <f t="shared" si="157"/>
        <v/>
      </c>
      <c r="Y1452" s="60">
        <f t="shared" si="158"/>
        <v>0</v>
      </c>
      <c r="Z1452" s="49">
        <f t="shared" si="159"/>
        <v>0</v>
      </c>
      <c r="AA1452" s="60">
        <f t="shared" si="160"/>
        <v>0</v>
      </c>
    </row>
    <row r="1453" spans="1:27" ht="15.75" hidden="1" thickBot="1">
      <c r="A1453" s="83" t="str">
        <f t="shared" si="154"/>
        <v/>
      </c>
      <c r="B1453" s="83" t="str">
        <f t="shared" si="155"/>
        <v/>
      </c>
      <c r="S1453" s="83" t="str">
        <f t="shared" si="156"/>
        <v/>
      </c>
      <c r="T1453" s="83" t="str">
        <f t="shared" si="157"/>
        <v/>
      </c>
      <c r="Y1453" s="60">
        <f t="shared" si="158"/>
        <v>0</v>
      </c>
      <c r="Z1453" s="49">
        <f t="shared" si="159"/>
        <v>0</v>
      </c>
      <c r="AA1453" s="60">
        <f t="shared" si="160"/>
        <v>0</v>
      </c>
    </row>
    <row r="1454" spans="1:27" ht="15.75" hidden="1" thickBot="1">
      <c r="A1454" s="83" t="str">
        <f t="shared" si="154"/>
        <v/>
      </c>
      <c r="B1454" s="83" t="str">
        <f t="shared" si="155"/>
        <v/>
      </c>
      <c r="S1454" s="83" t="str">
        <f t="shared" si="156"/>
        <v/>
      </c>
      <c r="T1454" s="83" t="str">
        <f t="shared" si="157"/>
        <v/>
      </c>
      <c r="Y1454" s="60">
        <f t="shared" si="158"/>
        <v>0</v>
      </c>
      <c r="Z1454" s="49">
        <f t="shared" si="159"/>
        <v>0</v>
      </c>
      <c r="AA1454" s="60">
        <f t="shared" si="160"/>
        <v>0</v>
      </c>
    </row>
    <row r="1455" spans="1:27" ht="15.75" hidden="1" thickBot="1">
      <c r="A1455" s="83" t="str">
        <f t="shared" si="154"/>
        <v/>
      </c>
      <c r="B1455" s="83" t="str">
        <f t="shared" si="155"/>
        <v/>
      </c>
      <c r="S1455" s="83" t="str">
        <f t="shared" si="156"/>
        <v/>
      </c>
      <c r="T1455" s="83" t="str">
        <f t="shared" si="157"/>
        <v/>
      </c>
      <c r="Y1455" s="60">
        <f t="shared" si="158"/>
        <v>0</v>
      </c>
      <c r="Z1455" s="49">
        <f t="shared" si="159"/>
        <v>0</v>
      </c>
      <c r="AA1455" s="60">
        <f t="shared" si="160"/>
        <v>0</v>
      </c>
    </row>
    <row r="1456" spans="1:27" ht="15.75" hidden="1" thickBot="1">
      <c r="A1456" s="83" t="str">
        <f t="shared" si="154"/>
        <v/>
      </c>
      <c r="B1456" s="83" t="str">
        <f t="shared" si="155"/>
        <v/>
      </c>
      <c r="S1456" s="83" t="str">
        <f t="shared" si="156"/>
        <v/>
      </c>
      <c r="T1456" s="83" t="str">
        <f t="shared" si="157"/>
        <v/>
      </c>
      <c r="Y1456" s="60">
        <f t="shared" si="158"/>
        <v>0</v>
      </c>
      <c r="Z1456" s="49">
        <f t="shared" si="159"/>
        <v>0</v>
      </c>
      <c r="AA1456" s="60">
        <f t="shared" si="160"/>
        <v>0</v>
      </c>
    </row>
    <row r="1457" spans="1:27" ht="15.75" hidden="1" thickBot="1">
      <c r="A1457" s="83" t="str">
        <f t="shared" si="154"/>
        <v/>
      </c>
      <c r="B1457" s="83" t="str">
        <f t="shared" si="155"/>
        <v/>
      </c>
      <c r="S1457" s="83" t="str">
        <f t="shared" si="156"/>
        <v/>
      </c>
      <c r="T1457" s="83" t="str">
        <f t="shared" si="157"/>
        <v/>
      </c>
      <c r="Y1457" s="60">
        <f t="shared" si="158"/>
        <v>0</v>
      </c>
      <c r="Z1457" s="49">
        <f t="shared" si="159"/>
        <v>0</v>
      </c>
      <c r="AA1457" s="60">
        <f t="shared" si="160"/>
        <v>0</v>
      </c>
    </row>
    <row r="1458" spans="1:27" ht="15.75" hidden="1" thickBot="1">
      <c r="A1458" s="83" t="str">
        <f t="shared" si="154"/>
        <v/>
      </c>
      <c r="B1458" s="83" t="str">
        <f t="shared" si="155"/>
        <v/>
      </c>
      <c r="S1458" s="83" t="str">
        <f t="shared" si="156"/>
        <v/>
      </c>
      <c r="T1458" s="83" t="str">
        <f t="shared" si="157"/>
        <v/>
      </c>
      <c r="Y1458" s="60">
        <f t="shared" si="158"/>
        <v>0</v>
      </c>
      <c r="Z1458" s="49">
        <f t="shared" si="159"/>
        <v>0</v>
      </c>
      <c r="AA1458" s="60">
        <f t="shared" si="160"/>
        <v>0</v>
      </c>
    </row>
    <row r="1459" spans="1:27" ht="15.75" hidden="1" thickBot="1">
      <c r="A1459" s="83" t="str">
        <f t="shared" si="154"/>
        <v/>
      </c>
      <c r="B1459" s="83" t="str">
        <f t="shared" si="155"/>
        <v/>
      </c>
      <c r="S1459" s="83" t="str">
        <f t="shared" si="156"/>
        <v/>
      </c>
      <c r="T1459" s="83" t="str">
        <f t="shared" si="157"/>
        <v/>
      </c>
      <c r="Y1459" s="60">
        <f t="shared" si="158"/>
        <v>0</v>
      </c>
      <c r="Z1459" s="49">
        <f t="shared" si="159"/>
        <v>0</v>
      </c>
      <c r="AA1459" s="60">
        <f t="shared" si="160"/>
        <v>0</v>
      </c>
    </row>
    <row r="1460" spans="1:27" ht="15.75" hidden="1" thickBot="1">
      <c r="A1460" s="83" t="str">
        <f t="shared" si="154"/>
        <v/>
      </c>
      <c r="B1460" s="83" t="str">
        <f t="shared" si="155"/>
        <v/>
      </c>
      <c r="S1460" s="83" t="str">
        <f t="shared" si="156"/>
        <v/>
      </c>
      <c r="T1460" s="83" t="str">
        <f t="shared" si="157"/>
        <v/>
      </c>
      <c r="Y1460" s="60">
        <f t="shared" si="158"/>
        <v>0</v>
      </c>
      <c r="Z1460" s="49">
        <f t="shared" si="159"/>
        <v>0</v>
      </c>
      <c r="AA1460" s="60">
        <f t="shared" si="160"/>
        <v>0</v>
      </c>
    </row>
    <row r="1461" spans="1:27" ht="15.75" hidden="1" thickBot="1">
      <c r="A1461" s="83" t="str">
        <f t="shared" si="154"/>
        <v/>
      </c>
      <c r="B1461" s="83" t="str">
        <f t="shared" si="155"/>
        <v/>
      </c>
      <c r="S1461" s="83" t="str">
        <f t="shared" si="156"/>
        <v/>
      </c>
      <c r="T1461" s="83" t="str">
        <f t="shared" si="157"/>
        <v/>
      </c>
      <c r="Y1461" s="60">
        <f t="shared" si="158"/>
        <v>0</v>
      </c>
      <c r="Z1461" s="49">
        <f t="shared" si="159"/>
        <v>0</v>
      </c>
      <c r="AA1461" s="60">
        <f t="shared" si="160"/>
        <v>0</v>
      </c>
    </row>
    <row r="1462" spans="1:27" ht="15.75" hidden="1" thickBot="1">
      <c r="A1462" s="83" t="str">
        <f t="shared" si="154"/>
        <v/>
      </c>
      <c r="B1462" s="83" t="str">
        <f t="shared" si="155"/>
        <v/>
      </c>
      <c r="S1462" s="83" t="str">
        <f t="shared" si="156"/>
        <v/>
      </c>
      <c r="T1462" s="83" t="str">
        <f t="shared" si="157"/>
        <v/>
      </c>
      <c r="Y1462" s="60">
        <f t="shared" si="158"/>
        <v>0</v>
      </c>
      <c r="Z1462" s="49">
        <f t="shared" si="159"/>
        <v>0</v>
      </c>
      <c r="AA1462" s="60">
        <f t="shared" si="160"/>
        <v>0</v>
      </c>
    </row>
    <row r="1463" spans="1:27" ht="15.75" hidden="1" thickBot="1">
      <c r="A1463" s="83" t="str">
        <f t="shared" si="154"/>
        <v/>
      </c>
      <c r="B1463" s="83" t="str">
        <f t="shared" si="155"/>
        <v/>
      </c>
      <c r="S1463" s="83" t="str">
        <f t="shared" si="156"/>
        <v/>
      </c>
      <c r="T1463" s="83" t="str">
        <f t="shared" si="157"/>
        <v/>
      </c>
      <c r="Y1463" s="60">
        <f t="shared" si="158"/>
        <v>0</v>
      </c>
      <c r="Z1463" s="49">
        <f t="shared" si="159"/>
        <v>0</v>
      </c>
      <c r="AA1463" s="60">
        <f t="shared" si="160"/>
        <v>0</v>
      </c>
    </row>
    <row r="1464" spans="1:27" ht="15.75" hidden="1" thickBot="1">
      <c r="A1464" s="83" t="str">
        <f t="shared" si="154"/>
        <v/>
      </c>
      <c r="B1464" s="83" t="str">
        <f t="shared" si="155"/>
        <v/>
      </c>
      <c r="S1464" s="83" t="str">
        <f t="shared" si="156"/>
        <v/>
      </c>
      <c r="T1464" s="83" t="str">
        <f t="shared" si="157"/>
        <v/>
      </c>
      <c r="Y1464" s="60">
        <f t="shared" si="158"/>
        <v>0</v>
      </c>
      <c r="Z1464" s="49">
        <f t="shared" si="159"/>
        <v>0</v>
      </c>
      <c r="AA1464" s="60">
        <f t="shared" si="160"/>
        <v>0</v>
      </c>
    </row>
    <row r="1465" spans="1:27" ht="15.75" hidden="1" thickBot="1">
      <c r="A1465" s="83" t="str">
        <f t="shared" si="154"/>
        <v/>
      </c>
      <c r="B1465" s="83" t="str">
        <f t="shared" si="155"/>
        <v/>
      </c>
      <c r="S1465" s="83" t="str">
        <f t="shared" si="156"/>
        <v/>
      </c>
      <c r="T1465" s="83" t="str">
        <f t="shared" si="157"/>
        <v/>
      </c>
      <c r="Y1465" s="60">
        <f t="shared" si="158"/>
        <v>0</v>
      </c>
      <c r="Z1465" s="49">
        <f t="shared" si="159"/>
        <v>0</v>
      </c>
      <c r="AA1465" s="60">
        <f t="shared" si="160"/>
        <v>0</v>
      </c>
    </row>
    <row r="1466" spans="1:27" ht="15.75" hidden="1" thickBot="1">
      <c r="A1466" s="83" t="str">
        <f t="shared" si="154"/>
        <v/>
      </c>
      <c r="B1466" s="83" t="str">
        <f t="shared" si="155"/>
        <v/>
      </c>
      <c r="S1466" s="83" t="str">
        <f t="shared" si="156"/>
        <v/>
      </c>
      <c r="T1466" s="83" t="str">
        <f t="shared" si="157"/>
        <v/>
      </c>
      <c r="Y1466" s="60">
        <f t="shared" si="158"/>
        <v>0</v>
      </c>
      <c r="Z1466" s="49">
        <f t="shared" si="159"/>
        <v>0</v>
      </c>
      <c r="AA1466" s="60">
        <f t="shared" si="160"/>
        <v>0</v>
      </c>
    </row>
    <row r="1467" spans="1:27" ht="15.75" hidden="1" thickBot="1">
      <c r="A1467" s="83" t="str">
        <f t="shared" si="154"/>
        <v/>
      </c>
      <c r="B1467" s="83" t="str">
        <f t="shared" si="155"/>
        <v/>
      </c>
      <c r="S1467" s="83" t="str">
        <f t="shared" si="156"/>
        <v/>
      </c>
      <c r="T1467" s="83" t="str">
        <f t="shared" si="157"/>
        <v/>
      </c>
      <c r="Y1467" s="60">
        <f t="shared" si="158"/>
        <v>0</v>
      </c>
      <c r="Z1467" s="49">
        <f t="shared" si="159"/>
        <v>0</v>
      </c>
      <c r="AA1467" s="60">
        <f t="shared" si="160"/>
        <v>0</v>
      </c>
    </row>
    <row r="1468" spans="1:27" ht="15.75" hidden="1" thickBot="1">
      <c r="A1468" s="83" t="str">
        <f t="shared" si="154"/>
        <v/>
      </c>
      <c r="B1468" s="83" t="str">
        <f t="shared" si="155"/>
        <v/>
      </c>
      <c r="S1468" s="83" t="str">
        <f t="shared" si="156"/>
        <v/>
      </c>
      <c r="T1468" s="83" t="str">
        <f t="shared" si="157"/>
        <v/>
      </c>
      <c r="Y1468" s="60">
        <f t="shared" si="158"/>
        <v>0</v>
      </c>
      <c r="Z1468" s="49">
        <f t="shared" si="159"/>
        <v>0</v>
      </c>
      <c r="AA1468" s="60">
        <f t="shared" si="160"/>
        <v>0</v>
      </c>
    </row>
    <row r="1469" spans="1:27" ht="15.75" hidden="1" thickBot="1">
      <c r="A1469" s="83" t="str">
        <f t="shared" si="154"/>
        <v/>
      </c>
      <c r="B1469" s="83" t="str">
        <f t="shared" si="155"/>
        <v/>
      </c>
      <c r="S1469" s="83" t="str">
        <f t="shared" si="156"/>
        <v/>
      </c>
      <c r="T1469" s="83" t="str">
        <f t="shared" si="157"/>
        <v/>
      </c>
      <c r="Y1469" s="60">
        <f t="shared" si="158"/>
        <v>0</v>
      </c>
      <c r="Z1469" s="49">
        <f t="shared" si="159"/>
        <v>0</v>
      </c>
      <c r="AA1469" s="60">
        <f t="shared" si="160"/>
        <v>0</v>
      </c>
    </row>
    <row r="1470" spans="1:27" ht="15.75" hidden="1" thickBot="1">
      <c r="A1470" s="83" t="str">
        <f t="shared" si="154"/>
        <v/>
      </c>
      <c r="B1470" s="83" t="str">
        <f t="shared" si="155"/>
        <v/>
      </c>
      <c r="S1470" s="83" t="str">
        <f t="shared" si="156"/>
        <v/>
      </c>
      <c r="T1470" s="83" t="str">
        <f t="shared" si="157"/>
        <v/>
      </c>
      <c r="Y1470" s="60">
        <f t="shared" si="158"/>
        <v>0</v>
      </c>
      <c r="Z1470" s="49">
        <f t="shared" si="159"/>
        <v>0</v>
      </c>
      <c r="AA1470" s="60">
        <f t="shared" si="160"/>
        <v>0</v>
      </c>
    </row>
    <row r="1471" spans="1:27" ht="15.75" hidden="1" thickBot="1">
      <c r="A1471" s="83" t="str">
        <f t="shared" si="154"/>
        <v/>
      </c>
      <c r="B1471" s="83" t="str">
        <f t="shared" si="155"/>
        <v/>
      </c>
      <c r="S1471" s="83" t="str">
        <f t="shared" si="156"/>
        <v/>
      </c>
      <c r="T1471" s="83" t="str">
        <f t="shared" si="157"/>
        <v/>
      </c>
      <c r="Y1471" s="60">
        <f t="shared" si="158"/>
        <v>0</v>
      </c>
      <c r="Z1471" s="49">
        <f t="shared" si="159"/>
        <v>0</v>
      </c>
      <c r="AA1471" s="60">
        <f t="shared" si="160"/>
        <v>0</v>
      </c>
    </row>
    <row r="1472" spans="1:27" ht="15.75" hidden="1" thickBot="1">
      <c r="A1472" s="83" t="str">
        <f t="shared" si="154"/>
        <v/>
      </c>
      <c r="B1472" s="83" t="str">
        <f t="shared" si="155"/>
        <v/>
      </c>
      <c r="S1472" s="83" t="str">
        <f t="shared" si="156"/>
        <v/>
      </c>
      <c r="T1472" s="83" t="str">
        <f t="shared" si="157"/>
        <v/>
      </c>
      <c r="Y1472" s="60">
        <f t="shared" si="158"/>
        <v>0</v>
      </c>
      <c r="Z1472" s="49">
        <f t="shared" si="159"/>
        <v>0</v>
      </c>
      <c r="AA1472" s="60">
        <f t="shared" si="160"/>
        <v>0</v>
      </c>
    </row>
    <row r="1473" spans="1:27" ht="15.75" hidden="1" thickBot="1">
      <c r="A1473" s="83" t="str">
        <f t="shared" si="154"/>
        <v/>
      </c>
      <c r="B1473" s="83" t="str">
        <f t="shared" si="155"/>
        <v/>
      </c>
      <c r="S1473" s="83" t="str">
        <f t="shared" si="156"/>
        <v/>
      </c>
      <c r="T1473" s="83" t="str">
        <f t="shared" si="157"/>
        <v/>
      </c>
      <c r="Y1473" s="60">
        <f t="shared" si="158"/>
        <v>0</v>
      </c>
      <c r="Z1473" s="49">
        <f t="shared" si="159"/>
        <v>0</v>
      </c>
      <c r="AA1473" s="60">
        <f t="shared" si="160"/>
        <v>0</v>
      </c>
    </row>
    <row r="1474" spans="1:27" ht="15.75" hidden="1" thickBot="1">
      <c r="A1474" s="83" t="str">
        <f t="shared" si="154"/>
        <v/>
      </c>
      <c r="B1474" s="83" t="str">
        <f t="shared" si="155"/>
        <v/>
      </c>
      <c r="S1474" s="83" t="str">
        <f t="shared" si="156"/>
        <v/>
      </c>
      <c r="T1474" s="83" t="str">
        <f t="shared" si="157"/>
        <v/>
      </c>
      <c r="Y1474" s="60">
        <f t="shared" si="158"/>
        <v>0</v>
      </c>
      <c r="Z1474" s="49">
        <f t="shared" si="159"/>
        <v>0</v>
      </c>
      <c r="AA1474" s="60">
        <f t="shared" si="160"/>
        <v>0</v>
      </c>
    </row>
    <row r="1475" spans="1:27" ht="15.75" hidden="1" thickBot="1">
      <c r="A1475" s="83" t="str">
        <f t="shared" ref="A1475:A1538" si="161">IF(G1475&amp;Q1475&lt;&gt;"",S1475&amp;Q1475,"")</f>
        <v/>
      </c>
      <c r="B1475" s="83" t="str">
        <f t="shared" ref="B1475:B1538" si="162">IF(C1475&lt;&gt;"",LEFT(C1475,9),"")</f>
        <v/>
      </c>
      <c r="S1475" s="83" t="str">
        <f t="shared" ref="S1475:S1538" si="163">IF(G1475&lt;&gt;"",IF(StyleSpaceSplit,IFERROR(IF(FIND(" ",G1475)&gt;=1,MID(G1475,1,FIND(" ",G1475)-1),G1475),G1475),G1475),"")</f>
        <v/>
      </c>
      <c r="T1475" s="83" t="str">
        <f t="shared" ref="T1475:T1538" si="164">IF(A1475&lt;&gt;"",IFERROR(IF(FIND(" ",G1475)&gt;=1,MID(G1475,FIND(" ",G1475)+1,LEN(G1475)),""),G1475),"")</f>
        <v/>
      </c>
      <c r="Y1475" s="60">
        <f t="shared" ref="Y1475:Y1538" si="165">IFERROR(VALUE(MID($C1475,1,2)),0)</f>
        <v>0</v>
      </c>
      <c r="Z1475" s="49">
        <f t="shared" ref="Z1475:Z1538" si="166">IFERROR(VALUE(MID($C1475,4,3)),0)</f>
        <v>0</v>
      </c>
      <c r="AA1475" s="60">
        <f t="shared" ref="AA1475:AA1538" si="167">VALUE(RIGHT("00"&amp;Y1475,2)&amp;RIGHT("000"&amp;Z1475,3))</f>
        <v>0</v>
      </c>
    </row>
    <row r="1476" spans="1:27" ht="15.75" hidden="1" thickBot="1">
      <c r="A1476" s="83" t="str">
        <f t="shared" si="161"/>
        <v/>
      </c>
      <c r="B1476" s="83" t="str">
        <f t="shared" si="162"/>
        <v/>
      </c>
      <c r="S1476" s="83" t="str">
        <f t="shared" si="163"/>
        <v/>
      </c>
      <c r="T1476" s="83" t="str">
        <f t="shared" si="164"/>
        <v/>
      </c>
      <c r="Y1476" s="60">
        <f t="shared" si="165"/>
        <v>0</v>
      </c>
      <c r="Z1476" s="49">
        <f t="shared" si="166"/>
        <v>0</v>
      </c>
      <c r="AA1476" s="60">
        <f t="shared" si="167"/>
        <v>0</v>
      </c>
    </row>
    <row r="1477" spans="1:27" ht="15.75" hidden="1" thickBot="1">
      <c r="A1477" s="83" t="str">
        <f t="shared" si="161"/>
        <v/>
      </c>
      <c r="B1477" s="83" t="str">
        <f t="shared" si="162"/>
        <v/>
      </c>
      <c r="S1477" s="83" t="str">
        <f t="shared" si="163"/>
        <v/>
      </c>
      <c r="T1477" s="83" t="str">
        <f t="shared" si="164"/>
        <v/>
      </c>
      <c r="Y1477" s="60">
        <f t="shared" si="165"/>
        <v>0</v>
      </c>
      <c r="Z1477" s="49">
        <f t="shared" si="166"/>
        <v>0</v>
      </c>
      <c r="AA1477" s="60">
        <f t="shared" si="167"/>
        <v>0</v>
      </c>
    </row>
    <row r="1478" spans="1:27" ht="15.75" hidden="1" thickBot="1">
      <c r="A1478" s="83" t="str">
        <f t="shared" si="161"/>
        <v/>
      </c>
      <c r="B1478" s="83" t="str">
        <f t="shared" si="162"/>
        <v/>
      </c>
      <c r="S1478" s="83" t="str">
        <f t="shared" si="163"/>
        <v/>
      </c>
      <c r="T1478" s="83" t="str">
        <f t="shared" si="164"/>
        <v/>
      </c>
      <c r="Y1478" s="60">
        <f t="shared" si="165"/>
        <v>0</v>
      </c>
      <c r="Z1478" s="49">
        <f t="shared" si="166"/>
        <v>0</v>
      </c>
      <c r="AA1478" s="60">
        <f t="shared" si="167"/>
        <v>0</v>
      </c>
    </row>
    <row r="1479" spans="1:27" ht="15.75" hidden="1" thickBot="1">
      <c r="A1479" s="83" t="str">
        <f t="shared" si="161"/>
        <v/>
      </c>
      <c r="B1479" s="83" t="str">
        <f t="shared" si="162"/>
        <v/>
      </c>
      <c r="S1479" s="83" t="str">
        <f t="shared" si="163"/>
        <v/>
      </c>
      <c r="T1479" s="83" t="str">
        <f t="shared" si="164"/>
        <v/>
      </c>
      <c r="Y1479" s="60">
        <f t="shared" si="165"/>
        <v>0</v>
      </c>
      <c r="Z1479" s="49">
        <f t="shared" si="166"/>
        <v>0</v>
      </c>
      <c r="AA1479" s="60">
        <f t="shared" si="167"/>
        <v>0</v>
      </c>
    </row>
    <row r="1480" spans="1:27" ht="15.75" hidden="1" thickBot="1">
      <c r="A1480" s="83" t="str">
        <f t="shared" si="161"/>
        <v/>
      </c>
      <c r="B1480" s="83" t="str">
        <f t="shared" si="162"/>
        <v/>
      </c>
      <c r="S1480" s="83" t="str">
        <f t="shared" si="163"/>
        <v/>
      </c>
      <c r="T1480" s="83" t="str">
        <f t="shared" si="164"/>
        <v/>
      </c>
      <c r="Y1480" s="60">
        <f t="shared" si="165"/>
        <v>0</v>
      </c>
      <c r="Z1480" s="49">
        <f t="shared" si="166"/>
        <v>0</v>
      </c>
      <c r="AA1480" s="60">
        <f t="shared" si="167"/>
        <v>0</v>
      </c>
    </row>
    <row r="1481" spans="1:27" ht="15.75" hidden="1" thickBot="1">
      <c r="A1481" s="83" t="str">
        <f t="shared" si="161"/>
        <v/>
      </c>
      <c r="B1481" s="83" t="str">
        <f t="shared" si="162"/>
        <v/>
      </c>
      <c r="S1481" s="83" t="str">
        <f t="shared" si="163"/>
        <v/>
      </c>
      <c r="T1481" s="83" t="str">
        <f t="shared" si="164"/>
        <v/>
      </c>
      <c r="Y1481" s="60">
        <f t="shared" si="165"/>
        <v>0</v>
      </c>
      <c r="Z1481" s="49">
        <f t="shared" si="166"/>
        <v>0</v>
      </c>
      <c r="AA1481" s="60">
        <f t="shared" si="167"/>
        <v>0</v>
      </c>
    </row>
    <row r="1482" spans="1:27" ht="15.75" hidden="1" thickBot="1">
      <c r="A1482" s="83" t="str">
        <f t="shared" si="161"/>
        <v/>
      </c>
      <c r="B1482" s="83" t="str">
        <f t="shared" si="162"/>
        <v/>
      </c>
      <c r="S1482" s="83" t="str">
        <f t="shared" si="163"/>
        <v/>
      </c>
      <c r="T1482" s="83" t="str">
        <f t="shared" si="164"/>
        <v/>
      </c>
      <c r="Y1482" s="60">
        <f t="shared" si="165"/>
        <v>0</v>
      </c>
      <c r="Z1482" s="49">
        <f t="shared" si="166"/>
        <v>0</v>
      </c>
      <c r="AA1482" s="60">
        <f t="shared" si="167"/>
        <v>0</v>
      </c>
    </row>
    <row r="1483" spans="1:27" ht="15.75" hidden="1" thickBot="1">
      <c r="A1483" s="83" t="str">
        <f t="shared" si="161"/>
        <v/>
      </c>
      <c r="B1483" s="83" t="str">
        <f t="shared" si="162"/>
        <v/>
      </c>
      <c r="S1483" s="83" t="str">
        <f t="shared" si="163"/>
        <v/>
      </c>
      <c r="T1483" s="83" t="str">
        <f t="shared" si="164"/>
        <v/>
      </c>
      <c r="Y1483" s="60">
        <f t="shared" si="165"/>
        <v>0</v>
      </c>
      <c r="Z1483" s="49">
        <f t="shared" si="166"/>
        <v>0</v>
      </c>
      <c r="AA1483" s="60">
        <f t="shared" si="167"/>
        <v>0</v>
      </c>
    </row>
    <row r="1484" spans="1:27" ht="15.75" hidden="1" thickBot="1">
      <c r="A1484" s="83" t="str">
        <f t="shared" si="161"/>
        <v/>
      </c>
      <c r="B1484" s="83" t="str">
        <f t="shared" si="162"/>
        <v/>
      </c>
      <c r="S1484" s="83" t="str">
        <f t="shared" si="163"/>
        <v/>
      </c>
      <c r="T1484" s="83" t="str">
        <f t="shared" si="164"/>
        <v/>
      </c>
      <c r="Y1484" s="60">
        <f t="shared" si="165"/>
        <v>0</v>
      </c>
      <c r="Z1484" s="49">
        <f t="shared" si="166"/>
        <v>0</v>
      </c>
      <c r="AA1484" s="60">
        <f t="shared" si="167"/>
        <v>0</v>
      </c>
    </row>
    <row r="1485" spans="1:27" ht="15.75" hidden="1" thickBot="1">
      <c r="A1485" s="83" t="str">
        <f t="shared" si="161"/>
        <v/>
      </c>
      <c r="B1485" s="83" t="str">
        <f t="shared" si="162"/>
        <v/>
      </c>
      <c r="S1485" s="83" t="str">
        <f t="shared" si="163"/>
        <v/>
      </c>
      <c r="T1485" s="83" t="str">
        <f t="shared" si="164"/>
        <v/>
      </c>
      <c r="Y1485" s="60">
        <f t="shared" si="165"/>
        <v>0</v>
      </c>
      <c r="Z1485" s="49">
        <f t="shared" si="166"/>
        <v>0</v>
      </c>
      <c r="AA1485" s="60">
        <f t="shared" si="167"/>
        <v>0</v>
      </c>
    </row>
    <row r="1486" spans="1:27" ht="15.75" hidden="1" thickBot="1">
      <c r="A1486" s="83" t="str">
        <f t="shared" si="161"/>
        <v/>
      </c>
      <c r="B1486" s="83" t="str">
        <f t="shared" si="162"/>
        <v/>
      </c>
      <c r="S1486" s="83" t="str">
        <f t="shared" si="163"/>
        <v/>
      </c>
      <c r="T1486" s="83" t="str">
        <f t="shared" si="164"/>
        <v/>
      </c>
      <c r="Y1486" s="60">
        <f t="shared" si="165"/>
        <v>0</v>
      </c>
      <c r="Z1486" s="49">
        <f t="shared" si="166"/>
        <v>0</v>
      </c>
      <c r="AA1486" s="60">
        <f t="shared" si="167"/>
        <v>0</v>
      </c>
    </row>
    <row r="1487" spans="1:27" ht="15.75" hidden="1" thickBot="1">
      <c r="A1487" s="83" t="str">
        <f t="shared" si="161"/>
        <v/>
      </c>
      <c r="B1487" s="83" t="str">
        <f t="shared" si="162"/>
        <v/>
      </c>
      <c r="S1487" s="83" t="str">
        <f t="shared" si="163"/>
        <v/>
      </c>
      <c r="T1487" s="83" t="str">
        <f t="shared" si="164"/>
        <v/>
      </c>
      <c r="Y1487" s="60">
        <f t="shared" si="165"/>
        <v>0</v>
      </c>
      <c r="Z1487" s="49">
        <f t="shared" si="166"/>
        <v>0</v>
      </c>
      <c r="AA1487" s="60">
        <f t="shared" si="167"/>
        <v>0</v>
      </c>
    </row>
    <row r="1488" spans="1:27" ht="15.75" hidden="1" thickBot="1">
      <c r="A1488" s="83" t="str">
        <f t="shared" si="161"/>
        <v/>
      </c>
      <c r="B1488" s="83" t="str">
        <f t="shared" si="162"/>
        <v/>
      </c>
      <c r="S1488" s="83" t="str">
        <f t="shared" si="163"/>
        <v/>
      </c>
      <c r="T1488" s="83" t="str">
        <f t="shared" si="164"/>
        <v/>
      </c>
      <c r="Y1488" s="60">
        <f t="shared" si="165"/>
        <v>0</v>
      </c>
      <c r="Z1488" s="49">
        <f t="shared" si="166"/>
        <v>0</v>
      </c>
      <c r="AA1488" s="60">
        <f t="shared" si="167"/>
        <v>0</v>
      </c>
    </row>
    <row r="1489" spans="1:27" ht="15.75" hidden="1" thickBot="1">
      <c r="A1489" s="83" t="str">
        <f t="shared" si="161"/>
        <v/>
      </c>
      <c r="B1489" s="83" t="str">
        <f t="shared" si="162"/>
        <v/>
      </c>
      <c r="S1489" s="83" t="str">
        <f t="shared" si="163"/>
        <v/>
      </c>
      <c r="T1489" s="83" t="str">
        <f t="shared" si="164"/>
        <v/>
      </c>
      <c r="Y1489" s="60">
        <f t="shared" si="165"/>
        <v>0</v>
      </c>
      <c r="Z1489" s="49">
        <f t="shared" si="166"/>
        <v>0</v>
      </c>
      <c r="AA1489" s="60">
        <f t="shared" si="167"/>
        <v>0</v>
      </c>
    </row>
    <row r="1490" spans="1:27" ht="15.75" hidden="1" thickBot="1">
      <c r="A1490" s="83" t="str">
        <f t="shared" si="161"/>
        <v/>
      </c>
      <c r="B1490" s="83" t="str">
        <f t="shared" si="162"/>
        <v/>
      </c>
      <c r="S1490" s="83" t="str">
        <f t="shared" si="163"/>
        <v/>
      </c>
      <c r="T1490" s="83" t="str">
        <f t="shared" si="164"/>
        <v/>
      </c>
      <c r="Y1490" s="60">
        <f t="shared" si="165"/>
        <v>0</v>
      </c>
      <c r="Z1490" s="49">
        <f t="shared" si="166"/>
        <v>0</v>
      </c>
      <c r="AA1490" s="60">
        <f t="shared" si="167"/>
        <v>0</v>
      </c>
    </row>
    <row r="1491" spans="1:27" ht="15.75" hidden="1" thickBot="1">
      <c r="A1491" s="83" t="str">
        <f t="shared" si="161"/>
        <v/>
      </c>
      <c r="B1491" s="83" t="str">
        <f t="shared" si="162"/>
        <v/>
      </c>
      <c r="S1491" s="83" t="str">
        <f t="shared" si="163"/>
        <v/>
      </c>
      <c r="T1491" s="83" t="str">
        <f t="shared" si="164"/>
        <v/>
      </c>
      <c r="Y1491" s="60">
        <f t="shared" si="165"/>
        <v>0</v>
      </c>
      <c r="Z1491" s="49">
        <f t="shared" si="166"/>
        <v>0</v>
      </c>
      <c r="AA1491" s="60">
        <f t="shared" si="167"/>
        <v>0</v>
      </c>
    </row>
    <row r="1492" spans="1:27" ht="15.75" hidden="1" thickBot="1">
      <c r="A1492" s="83" t="str">
        <f t="shared" si="161"/>
        <v/>
      </c>
      <c r="B1492" s="83" t="str">
        <f t="shared" si="162"/>
        <v/>
      </c>
      <c r="S1492" s="83" t="str">
        <f t="shared" si="163"/>
        <v/>
      </c>
      <c r="T1492" s="83" t="str">
        <f t="shared" si="164"/>
        <v/>
      </c>
      <c r="Y1492" s="60">
        <f t="shared" si="165"/>
        <v>0</v>
      </c>
      <c r="Z1492" s="49">
        <f t="shared" si="166"/>
        <v>0</v>
      </c>
      <c r="AA1492" s="60">
        <f t="shared" si="167"/>
        <v>0</v>
      </c>
    </row>
    <row r="1493" spans="1:27" ht="15.75" hidden="1" thickBot="1">
      <c r="A1493" s="83" t="str">
        <f t="shared" si="161"/>
        <v/>
      </c>
      <c r="B1493" s="83" t="str">
        <f t="shared" si="162"/>
        <v/>
      </c>
      <c r="S1493" s="83" t="str">
        <f t="shared" si="163"/>
        <v/>
      </c>
      <c r="T1493" s="83" t="str">
        <f t="shared" si="164"/>
        <v/>
      </c>
      <c r="Y1493" s="60">
        <f t="shared" si="165"/>
        <v>0</v>
      </c>
      <c r="Z1493" s="49">
        <f t="shared" si="166"/>
        <v>0</v>
      </c>
      <c r="AA1493" s="60">
        <f t="shared" si="167"/>
        <v>0</v>
      </c>
    </row>
    <row r="1494" spans="1:27" ht="15.75" hidden="1" thickBot="1">
      <c r="A1494" s="83" t="str">
        <f t="shared" si="161"/>
        <v/>
      </c>
      <c r="B1494" s="83" t="str">
        <f t="shared" si="162"/>
        <v/>
      </c>
      <c r="S1494" s="83" t="str">
        <f t="shared" si="163"/>
        <v/>
      </c>
      <c r="T1494" s="83" t="str">
        <f t="shared" si="164"/>
        <v/>
      </c>
      <c r="Y1494" s="60">
        <f t="shared" si="165"/>
        <v>0</v>
      </c>
      <c r="Z1494" s="49">
        <f t="shared" si="166"/>
        <v>0</v>
      </c>
      <c r="AA1494" s="60">
        <f t="shared" si="167"/>
        <v>0</v>
      </c>
    </row>
    <row r="1495" spans="1:27" ht="15.75" hidden="1" thickBot="1">
      <c r="A1495" s="83" t="str">
        <f t="shared" si="161"/>
        <v/>
      </c>
      <c r="B1495" s="83" t="str">
        <f t="shared" si="162"/>
        <v/>
      </c>
      <c r="S1495" s="83" t="str">
        <f t="shared" si="163"/>
        <v/>
      </c>
      <c r="T1495" s="83" t="str">
        <f t="shared" si="164"/>
        <v/>
      </c>
      <c r="Y1495" s="60">
        <f t="shared" si="165"/>
        <v>0</v>
      </c>
      <c r="Z1495" s="49">
        <f t="shared" si="166"/>
        <v>0</v>
      </c>
      <c r="AA1495" s="60">
        <f t="shared" si="167"/>
        <v>0</v>
      </c>
    </row>
    <row r="1496" spans="1:27" ht="15.75" hidden="1" thickBot="1">
      <c r="A1496" s="83" t="str">
        <f t="shared" si="161"/>
        <v/>
      </c>
      <c r="B1496" s="83" t="str">
        <f t="shared" si="162"/>
        <v/>
      </c>
      <c r="S1496" s="83" t="str">
        <f t="shared" si="163"/>
        <v/>
      </c>
      <c r="T1496" s="83" t="str">
        <f t="shared" si="164"/>
        <v/>
      </c>
      <c r="Y1496" s="60">
        <f t="shared" si="165"/>
        <v>0</v>
      </c>
      <c r="Z1496" s="49">
        <f t="shared" si="166"/>
        <v>0</v>
      </c>
      <c r="AA1496" s="60">
        <f t="shared" si="167"/>
        <v>0</v>
      </c>
    </row>
    <row r="1497" spans="1:27" ht="15.75" hidden="1" thickBot="1">
      <c r="A1497" s="83" t="str">
        <f t="shared" si="161"/>
        <v/>
      </c>
      <c r="B1497" s="83" t="str">
        <f t="shared" si="162"/>
        <v/>
      </c>
      <c r="S1497" s="83" t="str">
        <f t="shared" si="163"/>
        <v/>
      </c>
      <c r="T1497" s="83" t="str">
        <f t="shared" si="164"/>
        <v/>
      </c>
      <c r="Y1497" s="60">
        <f t="shared" si="165"/>
        <v>0</v>
      </c>
      <c r="Z1497" s="49">
        <f t="shared" si="166"/>
        <v>0</v>
      </c>
      <c r="AA1497" s="60">
        <f t="shared" si="167"/>
        <v>0</v>
      </c>
    </row>
    <row r="1498" spans="1:27" ht="15.75" hidden="1" thickBot="1">
      <c r="A1498" s="83" t="str">
        <f t="shared" si="161"/>
        <v/>
      </c>
      <c r="B1498" s="83" t="str">
        <f t="shared" si="162"/>
        <v/>
      </c>
      <c r="S1498" s="83" t="str">
        <f t="shared" si="163"/>
        <v/>
      </c>
      <c r="T1498" s="83" t="str">
        <f t="shared" si="164"/>
        <v/>
      </c>
      <c r="Y1498" s="60">
        <f t="shared" si="165"/>
        <v>0</v>
      </c>
      <c r="Z1498" s="49">
        <f t="shared" si="166"/>
        <v>0</v>
      </c>
      <c r="AA1498" s="60">
        <f t="shared" si="167"/>
        <v>0</v>
      </c>
    </row>
    <row r="1499" spans="1:27" ht="15.75" hidden="1" thickBot="1">
      <c r="A1499" s="83" t="str">
        <f t="shared" si="161"/>
        <v/>
      </c>
      <c r="B1499" s="83" t="str">
        <f t="shared" si="162"/>
        <v/>
      </c>
      <c r="S1499" s="83" t="str">
        <f t="shared" si="163"/>
        <v/>
      </c>
      <c r="T1499" s="83" t="str">
        <f t="shared" si="164"/>
        <v/>
      </c>
      <c r="Y1499" s="60">
        <f t="shared" si="165"/>
        <v>0</v>
      </c>
      <c r="Z1499" s="49">
        <f t="shared" si="166"/>
        <v>0</v>
      </c>
      <c r="AA1499" s="60">
        <f t="shared" si="167"/>
        <v>0</v>
      </c>
    </row>
    <row r="1500" spans="1:27" ht="15.75" hidden="1" thickBot="1">
      <c r="A1500" s="83" t="str">
        <f t="shared" si="161"/>
        <v/>
      </c>
      <c r="B1500" s="83" t="str">
        <f t="shared" si="162"/>
        <v/>
      </c>
      <c r="S1500" s="83" t="str">
        <f t="shared" si="163"/>
        <v/>
      </c>
      <c r="T1500" s="83" t="str">
        <f t="shared" si="164"/>
        <v/>
      </c>
      <c r="Y1500" s="60">
        <f t="shared" si="165"/>
        <v>0</v>
      </c>
      <c r="Z1500" s="49">
        <f t="shared" si="166"/>
        <v>0</v>
      </c>
      <c r="AA1500" s="60">
        <f t="shared" si="167"/>
        <v>0</v>
      </c>
    </row>
    <row r="1501" spans="1:27" ht="15.75" hidden="1" thickBot="1">
      <c r="A1501" s="83" t="str">
        <f t="shared" si="161"/>
        <v/>
      </c>
      <c r="B1501" s="83" t="str">
        <f t="shared" si="162"/>
        <v/>
      </c>
      <c r="S1501" s="83" t="str">
        <f t="shared" si="163"/>
        <v/>
      </c>
      <c r="T1501" s="83" t="str">
        <f t="shared" si="164"/>
        <v/>
      </c>
      <c r="Y1501" s="60">
        <f t="shared" si="165"/>
        <v>0</v>
      </c>
      <c r="Z1501" s="49">
        <f t="shared" si="166"/>
        <v>0</v>
      </c>
      <c r="AA1501" s="60">
        <f t="shared" si="167"/>
        <v>0</v>
      </c>
    </row>
    <row r="1502" spans="1:27" ht="15.75" hidden="1" thickBot="1">
      <c r="A1502" s="83" t="str">
        <f t="shared" si="161"/>
        <v/>
      </c>
      <c r="B1502" s="83" t="str">
        <f t="shared" si="162"/>
        <v/>
      </c>
      <c r="S1502" s="83" t="str">
        <f t="shared" si="163"/>
        <v/>
      </c>
      <c r="T1502" s="83" t="str">
        <f t="shared" si="164"/>
        <v/>
      </c>
      <c r="Y1502" s="60">
        <f t="shared" si="165"/>
        <v>0</v>
      </c>
      <c r="Z1502" s="49">
        <f t="shared" si="166"/>
        <v>0</v>
      </c>
      <c r="AA1502" s="60">
        <f t="shared" si="167"/>
        <v>0</v>
      </c>
    </row>
    <row r="1503" spans="1:27" ht="15.75" hidden="1" thickBot="1">
      <c r="A1503" s="83" t="str">
        <f t="shared" si="161"/>
        <v/>
      </c>
      <c r="B1503" s="83" t="str">
        <f t="shared" si="162"/>
        <v/>
      </c>
      <c r="S1503" s="83" t="str">
        <f t="shared" si="163"/>
        <v/>
      </c>
      <c r="T1503" s="83" t="str">
        <f t="shared" si="164"/>
        <v/>
      </c>
      <c r="Y1503" s="60">
        <f t="shared" si="165"/>
        <v>0</v>
      </c>
      <c r="Z1503" s="49">
        <f t="shared" si="166"/>
        <v>0</v>
      </c>
      <c r="AA1503" s="60">
        <f t="shared" si="167"/>
        <v>0</v>
      </c>
    </row>
    <row r="1504" spans="1:27" ht="15.75" hidden="1" thickBot="1">
      <c r="A1504" s="83" t="str">
        <f t="shared" si="161"/>
        <v/>
      </c>
      <c r="B1504" s="83" t="str">
        <f t="shared" si="162"/>
        <v/>
      </c>
      <c r="S1504" s="83" t="str">
        <f t="shared" si="163"/>
        <v/>
      </c>
      <c r="T1504" s="83" t="str">
        <f t="shared" si="164"/>
        <v/>
      </c>
      <c r="Y1504" s="60">
        <f t="shared" si="165"/>
        <v>0</v>
      </c>
      <c r="Z1504" s="49">
        <f t="shared" si="166"/>
        <v>0</v>
      </c>
      <c r="AA1504" s="60">
        <f t="shared" si="167"/>
        <v>0</v>
      </c>
    </row>
    <row r="1505" spans="1:27" ht="15.75" hidden="1" thickBot="1">
      <c r="A1505" s="83" t="str">
        <f t="shared" si="161"/>
        <v/>
      </c>
      <c r="B1505" s="83" t="str">
        <f t="shared" si="162"/>
        <v/>
      </c>
      <c r="S1505" s="83" t="str">
        <f t="shared" si="163"/>
        <v/>
      </c>
      <c r="T1505" s="83" t="str">
        <f t="shared" si="164"/>
        <v/>
      </c>
      <c r="Y1505" s="60">
        <f t="shared" si="165"/>
        <v>0</v>
      </c>
      <c r="Z1505" s="49">
        <f t="shared" si="166"/>
        <v>0</v>
      </c>
      <c r="AA1505" s="60">
        <f t="shared" si="167"/>
        <v>0</v>
      </c>
    </row>
    <row r="1506" spans="1:27" ht="15.75" hidden="1" thickBot="1">
      <c r="A1506" s="83" t="str">
        <f t="shared" si="161"/>
        <v/>
      </c>
      <c r="B1506" s="83" t="str">
        <f t="shared" si="162"/>
        <v/>
      </c>
      <c r="S1506" s="83" t="str">
        <f t="shared" si="163"/>
        <v/>
      </c>
      <c r="T1506" s="83" t="str">
        <f t="shared" si="164"/>
        <v/>
      </c>
      <c r="Y1506" s="60">
        <f t="shared" si="165"/>
        <v>0</v>
      </c>
      <c r="Z1506" s="49">
        <f t="shared" si="166"/>
        <v>0</v>
      </c>
      <c r="AA1506" s="60">
        <f t="shared" si="167"/>
        <v>0</v>
      </c>
    </row>
    <row r="1507" spans="1:27" ht="15.75" hidden="1" thickBot="1">
      <c r="A1507" s="83" t="str">
        <f t="shared" si="161"/>
        <v/>
      </c>
      <c r="B1507" s="83" t="str">
        <f t="shared" si="162"/>
        <v/>
      </c>
      <c r="S1507" s="83" t="str">
        <f t="shared" si="163"/>
        <v/>
      </c>
      <c r="T1507" s="83" t="str">
        <f t="shared" si="164"/>
        <v/>
      </c>
      <c r="Y1507" s="60">
        <f t="shared" si="165"/>
        <v>0</v>
      </c>
      <c r="Z1507" s="49">
        <f t="shared" si="166"/>
        <v>0</v>
      </c>
      <c r="AA1507" s="60">
        <f t="shared" si="167"/>
        <v>0</v>
      </c>
    </row>
    <row r="1508" spans="1:27" ht="15.75" hidden="1" thickBot="1">
      <c r="A1508" s="83" t="str">
        <f t="shared" si="161"/>
        <v/>
      </c>
      <c r="B1508" s="83" t="str">
        <f t="shared" si="162"/>
        <v/>
      </c>
      <c r="S1508" s="83" t="str">
        <f t="shared" si="163"/>
        <v/>
      </c>
      <c r="T1508" s="83" t="str">
        <f t="shared" si="164"/>
        <v/>
      </c>
      <c r="Y1508" s="60">
        <f t="shared" si="165"/>
        <v>0</v>
      </c>
      <c r="Z1508" s="49">
        <f t="shared" si="166"/>
        <v>0</v>
      </c>
      <c r="AA1508" s="60">
        <f t="shared" si="167"/>
        <v>0</v>
      </c>
    </row>
    <row r="1509" spans="1:27" ht="15.75" hidden="1" thickBot="1">
      <c r="A1509" s="83" t="str">
        <f t="shared" si="161"/>
        <v/>
      </c>
      <c r="B1509" s="83" t="str">
        <f t="shared" si="162"/>
        <v/>
      </c>
      <c r="S1509" s="83" t="str">
        <f t="shared" si="163"/>
        <v/>
      </c>
      <c r="T1509" s="83" t="str">
        <f t="shared" si="164"/>
        <v/>
      </c>
      <c r="Y1509" s="60">
        <f t="shared" si="165"/>
        <v>0</v>
      </c>
      <c r="Z1509" s="49">
        <f t="shared" si="166"/>
        <v>0</v>
      </c>
      <c r="AA1509" s="60">
        <f t="shared" si="167"/>
        <v>0</v>
      </c>
    </row>
    <row r="1510" spans="1:27" ht="15.75" hidden="1" thickBot="1">
      <c r="A1510" s="83" t="str">
        <f t="shared" si="161"/>
        <v/>
      </c>
      <c r="B1510" s="83" t="str">
        <f t="shared" si="162"/>
        <v/>
      </c>
      <c r="S1510" s="83" t="str">
        <f t="shared" si="163"/>
        <v/>
      </c>
      <c r="T1510" s="83" t="str">
        <f t="shared" si="164"/>
        <v/>
      </c>
      <c r="Y1510" s="60">
        <f t="shared" si="165"/>
        <v>0</v>
      </c>
      <c r="Z1510" s="49">
        <f t="shared" si="166"/>
        <v>0</v>
      </c>
      <c r="AA1510" s="60">
        <f t="shared" si="167"/>
        <v>0</v>
      </c>
    </row>
    <row r="1511" spans="1:27" ht="15.75" hidden="1" thickBot="1">
      <c r="A1511" s="83" t="str">
        <f t="shared" si="161"/>
        <v/>
      </c>
      <c r="B1511" s="83" t="str">
        <f t="shared" si="162"/>
        <v/>
      </c>
      <c r="S1511" s="83" t="str">
        <f t="shared" si="163"/>
        <v/>
      </c>
      <c r="T1511" s="83" t="str">
        <f t="shared" si="164"/>
        <v/>
      </c>
      <c r="Y1511" s="60">
        <f t="shared" si="165"/>
        <v>0</v>
      </c>
      <c r="Z1511" s="49">
        <f t="shared" si="166"/>
        <v>0</v>
      </c>
      <c r="AA1511" s="60">
        <f t="shared" si="167"/>
        <v>0</v>
      </c>
    </row>
    <row r="1512" spans="1:27" ht="15.75" hidden="1" thickBot="1">
      <c r="A1512" s="83" t="str">
        <f t="shared" si="161"/>
        <v/>
      </c>
      <c r="B1512" s="83" t="str">
        <f t="shared" si="162"/>
        <v/>
      </c>
      <c r="S1512" s="83" t="str">
        <f t="shared" si="163"/>
        <v/>
      </c>
      <c r="T1512" s="83" t="str">
        <f t="shared" si="164"/>
        <v/>
      </c>
      <c r="Y1512" s="60">
        <f t="shared" si="165"/>
        <v>0</v>
      </c>
      <c r="Z1512" s="49">
        <f t="shared" si="166"/>
        <v>0</v>
      </c>
      <c r="AA1512" s="60">
        <f t="shared" si="167"/>
        <v>0</v>
      </c>
    </row>
    <row r="1513" spans="1:27" ht="15.75" hidden="1" thickBot="1">
      <c r="A1513" s="83" t="str">
        <f t="shared" si="161"/>
        <v/>
      </c>
      <c r="B1513" s="83" t="str">
        <f t="shared" si="162"/>
        <v/>
      </c>
      <c r="S1513" s="83" t="str">
        <f t="shared" si="163"/>
        <v/>
      </c>
      <c r="T1513" s="83" t="str">
        <f t="shared" si="164"/>
        <v/>
      </c>
      <c r="Y1513" s="60">
        <f t="shared" si="165"/>
        <v>0</v>
      </c>
      <c r="Z1513" s="49">
        <f t="shared" si="166"/>
        <v>0</v>
      </c>
      <c r="AA1513" s="60">
        <f t="shared" si="167"/>
        <v>0</v>
      </c>
    </row>
    <row r="1514" spans="1:27" ht="15.75" hidden="1" thickBot="1">
      <c r="A1514" s="83" t="str">
        <f t="shared" si="161"/>
        <v/>
      </c>
      <c r="B1514" s="83" t="str">
        <f t="shared" si="162"/>
        <v/>
      </c>
      <c r="S1514" s="83" t="str">
        <f t="shared" si="163"/>
        <v/>
      </c>
      <c r="T1514" s="83" t="str">
        <f t="shared" si="164"/>
        <v/>
      </c>
      <c r="Y1514" s="60">
        <f t="shared" si="165"/>
        <v>0</v>
      </c>
      <c r="Z1514" s="49">
        <f t="shared" si="166"/>
        <v>0</v>
      </c>
      <c r="AA1514" s="60">
        <f t="shared" si="167"/>
        <v>0</v>
      </c>
    </row>
    <row r="1515" spans="1:27" ht="15.75" hidden="1" thickBot="1">
      <c r="A1515" s="83" t="str">
        <f t="shared" si="161"/>
        <v/>
      </c>
      <c r="B1515" s="83" t="str">
        <f t="shared" si="162"/>
        <v/>
      </c>
      <c r="S1515" s="83" t="str">
        <f t="shared" si="163"/>
        <v/>
      </c>
      <c r="T1515" s="83" t="str">
        <f t="shared" si="164"/>
        <v/>
      </c>
      <c r="Y1515" s="60">
        <f t="shared" si="165"/>
        <v>0</v>
      </c>
      <c r="Z1515" s="49">
        <f t="shared" si="166"/>
        <v>0</v>
      </c>
      <c r="AA1515" s="60">
        <f t="shared" si="167"/>
        <v>0</v>
      </c>
    </row>
    <row r="1516" spans="1:27" ht="15.75" hidden="1" thickBot="1">
      <c r="A1516" s="83" t="str">
        <f t="shared" si="161"/>
        <v/>
      </c>
      <c r="B1516" s="83" t="str">
        <f t="shared" si="162"/>
        <v/>
      </c>
      <c r="S1516" s="83" t="str">
        <f t="shared" si="163"/>
        <v/>
      </c>
      <c r="T1516" s="83" t="str">
        <f t="shared" si="164"/>
        <v/>
      </c>
      <c r="Y1516" s="60">
        <f t="shared" si="165"/>
        <v>0</v>
      </c>
      <c r="Z1516" s="49">
        <f t="shared" si="166"/>
        <v>0</v>
      </c>
      <c r="AA1516" s="60">
        <f t="shared" si="167"/>
        <v>0</v>
      </c>
    </row>
    <row r="1517" spans="1:27" ht="15.75" hidden="1" thickBot="1">
      <c r="A1517" s="83" t="str">
        <f t="shared" si="161"/>
        <v/>
      </c>
      <c r="B1517" s="83" t="str">
        <f t="shared" si="162"/>
        <v/>
      </c>
      <c r="S1517" s="83" t="str">
        <f t="shared" si="163"/>
        <v/>
      </c>
      <c r="T1517" s="83" t="str">
        <f t="shared" si="164"/>
        <v/>
      </c>
      <c r="Y1517" s="60">
        <f t="shared" si="165"/>
        <v>0</v>
      </c>
      <c r="Z1517" s="49">
        <f t="shared" si="166"/>
        <v>0</v>
      </c>
      <c r="AA1517" s="60">
        <f t="shared" si="167"/>
        <v>0</v>
      </c>
    </row>
    <row r="1518" spans="1:27" ht="15.75" hidden="1" thickBot="1">
      <c r="A1518" s="83" t="str">
        <f t="shared" si="161"/>
        <v/>
      </c>
      <c r="B1518" s="83" t="str">
        <f t="shared" si="162"/>
        <v/>
      </c>
      <c r="S1518" s="83" t="str">
        <f t="shared" si="163"/>
        <v/>
      </c>
      <c r="T1518" s="83" t="str">
        <f t="shared" si="164"/>
        <v/>
      </c>
      <c r="Y1518" s="60">
        <f t="shared" si="165"/>
        <v>0</v>
      </c>
      <c r="Z1518" s="49">
        <f t="shared" si="166"/>
        <v>0</v>
      </c>
      <c r="AA1518" s="60">
        <f t="shared" si="167"/>
        <v>0</v>
      </c>
    </row>
    <row r="1519" spans="1:27" ht="15.75" hidden="1" thickBot="1">
      <c r="A1519" s="83" t="str">
        <f t="shared" si="161"/>
        <v/>
      </c>
      <c r="B1519" s="83" t="str">
        <f t="shared" si="162"/>
        <v/>
      </c>
      <c r="S1519" s="83" t="str">
        <f t="shared" si="163"/>
        <v/>
      </c>
      <c r="T1519" s="83" t="str">
        <f t="shared" si="164"/>
        <v/>
      </c>
      <c r="Y1519" s="60">
        <f t="shared" si="165"/>
        <v>0</v>
      </c>
      <c r="Z1519" s="49">
        <f t="shared" si="166"/>
        <v>0</v>
      </c>
      <c r="AA1519" s="60">
        <f t="shared" si="167"/>
        <v>0</v>
      </c>
    </row>
    <row r="1520" spans="1:27" ht="15.75" hidden="1" thickBot="1">
      <c r="A1520" s="83" t="str">
        <f t="shared" si="161"/>
        <v/>
      </c>
      <c r="B1520" s="83" t="str">
        <f t="shared" si="162"/>
        <v/>
      </c>
      <c r="S1520" s="83" t="str">
        <f t="shared" si="163"/>
        <v/>
      </c>
      <c r="T1520" s="83" t="str">
        <f t="shared" si="164"/>
        <v/>
      </c>
      <c r="Y1520" s="60">
        <f t="shared" si="165"/>
        <v>0</v>
      </c>
      <c r="Z1520" s="49">
        <f t="shared" si="166"/>
        <v>0</v>
      </c>
      <c r="AA1520" s="60">
        <f t="shared" si="167"/>
        <v>0</v>
      </c>
    </row>
    <row r="1521" spans="1:27" ht="15.75" hidden="1" thickBot="1">
      <c r="A1521" s="83" t="str">
        <f t="shared" si="161"/>
        <v/>
      </c>
      <c r="B1521" s="83" t="str">
        <f t="shared" si="162"/>
        <v/>
      </c>
      <c r="S1521" s="83" t="str">
        <f t="shared" si="163"/>
        <v/>
      </c>
      <c r="T1521" s="83" t="str">
        <f t="shared" si="164"/>
        <v/>
      </c>
      <c r="Y1521" s="60">
        <f t="shared" si="165"/>
        <v>0</v>
      </c>
      <c r="Z1521" s="49">
        <f t="shared" si="166"/>
        <v>0</v>
      </c>
      <c r="AA1521" s="60">
        <f t="shared" si="167"/>
        <v>0</v>
      </c>
    </row>
    <row r="1522" spans="1:27" ht="15.75" hidden="1" thickBot="1">
      <c r="A1522" s="83" t="str">
        <f t="shared" si="161"/>
        <v/>
      </c>
      <c r="B1522" s="83" t="str">
        <f t="shared" si="162"/>
        <v/>
      </c>
      <c r="S1522" s="83" t="str">
        <f t="shared" si="163"/>
        <v/>
      </c>
      <c r="T1522" s="83" t="str">
        <f t="shared" si="164"/>
        <v/>
      </c>
      <c r="Y1522" s="60">
        <f t="shared" si="165"/>
        <v>0</v>
      </c>
      <c r="Z1522" s="49">
        <f t="shared" si="166"/>
        <v>0</v>
      </c>
      <c r="AA1522" s="60">
        <f t="shared" si="167"/>
        <v>0</v>
      </c>
    </row>
    <row r="1523" spans="1:27" ht="15.75" hidden="1" thickBot="1">
      <c r="A1523" s="83" t="str">
        <f t="shared" si="161"/>
        <v/>
      </c>
      <c r="B1523" s="83" t="str">
        <f t="shared" si="162"/>
        <v/>
      </c>
      <c r="S1523" s="83" t="str">
        <f t="shared" si="163"/>
        <v/>
      </c>
      <c r="T1523" s="83" t="str">
        <f t="shared" si="164"/>
        <v/>
      </c>
      <c r="Y1523" s="60">
        <f t="shared" si="165"/>
        <v>0</v>
      </c>
      <c r="Z1523" s="49">
        <f t="shared" si="166"/>
        <v>0</v>
      </c>
      <c r="AA1523" s="60">
        <f t="shared" si="167"/>
        <v>0</v>
      </c>
    </row>
    <row r="1524" spans="1:27" ht="15.75" hidden="1" thickBot="1">
      <c r="A1524" s="83" t="str">
        <f t="shared" si="161"/>
        <v/>
      </c>
      <c r="B1524" s="83" t="str">
        <f t="shared" si="162"/>
        <v/>
      </c>
      <c r="S1524" s="83" t="str">
        <f t="shared" si="163"/>
        <v/>
      </c>
      <c r="T1524" s="83" t="str">
        <f t="shared" si="164"/>
        <v/>
      </c>
      <c r="Y1524" s="60">
        <f t="shared" si="165"/>
        <v>0</v>
      </c>
      <c r="Z1524" s="49">
        <f t="shared" si="166"/>
        <v>0</v>
      </c>
      <c r="AA1524" s="60">
        <f t="shared" si="167"/>
        <v>0</v>
      </c>
    </row>
    <row r="1525" spans="1:27" ht="15.75" hidden="1" thickBot="1">
      <c r="A1525" s="83" t="str">
        <f t="shared" si="161"/>
        <v/>
      </c>
      <c r="B1525" s="83" t="str">
        <f t="shared" si="162"/>
        <v/>
      </c>
      <c r="S1525" s="83" t="str">
        <f t="shared" si="163"/>
        <v/>
      </c>
      <c r="T1525" s="83" t="str">
        <f t="shared" si="164"/>
        <v/>
      </c>
      <c r="Y1525" s="60">
        <f t="shared" si="165"/>
        <v>0</v>
      </c>
      <c r="Z1525" s="49">
        <f t="shared" si="166"/>
        <v>0</v>
      </c>
      <c r="AA1525" s="60">
        <f t="shared" si="167"/>
        <v>0</v>
      </c>
    </row>
    <row r="1526" spans="1:27" ht="15.75" hidden="1" thickBot="1">
      <c r="A1526" s="83" t="str">
        <f t="shared" si="161"/>
        <v/>
      </c>
      <c r="B1526" s="83" t="str">
        <f t="shared" si="162"/>
        <v/>
      </c>
      <c r="S1526" s="83" t="str">
        <f t="shared" si="163"/>
        <v/>
      </c>
      <c r="T1526" s="83" t="str">
        <f t="shared" si="164"/>
        <v/>
      </c>
      <c r="Y1526" s="60">
        <f t="shared" si="165"/>
        <v>0</v>
      </c>
      <c r="Z1526" s="49">
        <f t="shared" si="166"/>
        <v>0</v>
      </c>
      <c r="AA1526" s="60">
        <f t="shared" si="167"/>
        <v>0</v>
      </c>
    </row>
    <row r="1527" spans="1:27" ht="15.75" hidden="1" thickBot="1">
      <c r="A1527" s="83" t="str">
        <f t="shared" si="161"/>
        <v/>
      </c>
      <c r="B1527" s="83" t="str">
        <f t="shared" si="162"/>
        <v/>
      </c>
      <c r="S1527" s="83" t="str">
        <f t="shared" si="163"/>
        <v/>
      </c>
      <c r="T1527" s="83" t="str">
        <f t="shared" si="164"/>
        <v/>
      </c>
      <c r="Y1527" s="60">
        <f t="shared" si="165"/>
        <v>0</v>
      </c>
      <c r="Z1527" s="49">
        <f t="shared" si="166"/>
        <v>0</v>
      </c>
      <c r="AA1527" s="60">
        <f t="shared" si="167"/>
        <v>0</v>
      </c>
    </row>
    <row r="1528" spans="1:27" ht="15.75" hidden="1" thickBot="1">
      <c r="A1528" s="83" t="str">
        <f t="shared" si="161"/>
        <v/>
      </c>
      <c r="B1528" s="83" t="str">
        <f t="shared" si="162"/>
        <v/>
      </c>
      <c r="S1528" s="83" t="str">
        <f t="shared" si="163"/>
        <v/>
      </c>
      <c r="T1528" s="83" t="str">
        <f t="shared" si="164"/>
        <v/>
      </c>
      <c r="Y1528" s="60">
        <f t="shared" si="165"/>
        <v>0</v>
      </c>
      <c r="Z1528" s="49">
        <f t="shared" si="166"/>
        <v>0</v>
      </c>
      <c r="AA1528" s="60">
        <f t="shared" si="167"/>
        <v>0</v>
      </c>
    </row>
    <row r="1529" spans="1:27" ht="15.75" hidden="1" thickBot="1">
      <c r="A1529" s="83" t="str">
        <f t="shared" si="161"/>
        <v/>
      </c>
      <c r="B1529" s="83" t="str">
        <f t="shared" si="162"/>
        <v/>
      </c>
      <c r="S1529" s="83" t="str">
        <f t="shared" si="163"/>
        <v/>
      </c>
      <c r="T1529" s="83" t="str">
        <f t="shared" si="164"/>
        <v/>
      </c>
      <c r="Y1529" s="60">
        <f t="shared" si="165"/>
        <v>0</v>
      </c>
      <c r="Z1529" s="49">
        <f t="shared" si="166"/>
        <v>0</v>
      </c>
      <c r="AA1529" s="60">
        <f t="shared" si="167"/>
        <v>0</v>
      </c>
    </row>
    <row r="1530" spans="1:27" ht="15.75" hidden="1" thickBot="1">
      <c r="A1530" s="83" t="str">
        <f t="shared" si="161"/>
        <v/>
      </c>
      <c r="B1530" s="83" t="str">
        <f t="shared" si="162"/>
        <v/>
      </c>
      <c r="S1530" s="83" t="str">
        <f t="shared" si="163"/>
        <v/>
      </c>
      <c r="T1530" s="83" t="str">
        <f t="shared" si="164"/>
        <v/>
      </c>
      <c r="Y1530" s="60">
        <f t="shared" si="165"/>
        <v>0</v>
      </c>
      <c r="Z1530" s="49">
        <f t="shared" si="166"/>
        <v>0</v>
      </c>
      <c r="AA1530" s="60">
        <f t="shared" si="167"/>
        <v>0</v>
      </c>
    </row>
    <row r="1531" spans="1:27" ht="15.75" hidden="1" thickBot="1">
      <c r="A1531" s="83" t="str">
        <f t="shared" si="161"/>
        <v/>
      </c>
      <c r="B1531" s="83" t="str">
        <f t="shared" si="162"/>
        <v/>
      </c>
      <c r="S1531" s="83" t="str">
        <f t="shared" si="163"/>
        <v/>
      </c>
      <c r="T1531" s="83" t="str">
        <f t="shared" si="164"/>
        <v/>
      </c>
      <c r="Y1531" s="60">
        <f t="shared" si="165"/>
        <v>0</v>
      </c>
      <c r="Z1531" s="49">
        <f t="shared" si="166"/>
        <v>0</v>
      </c>
      <c r="AA1531" s="60">
        <f t="shared" si="167"/>
        <v>0</v>
      </c>
    </row>
    <row r="1532" spans="1:27" ht="15.75" hidden="1" thickBot="1">
      <c r="A1532" s="83" t="str">
        <f t="shared" si="161"/>
        <v/>
      </c>
      <c r="B1532" s="83" t="str">
        <f t="shared" si="162"/>
        <v/>
      </c>
      <c r="S1532" s="83" t="str">
        <f t="shared" si="163"/>
        <v/>
      </c>
      <c r="T1532" s="83" t="str">
        <f t="shared" si="164"/>
        <v/>
      </c>
      <c r="Y1532" s="60">
        <f t="shared" si="165"/>
        <v>0</v>
      </c>
      <c r="Z1532" s="49">
        <f t="shared" si="166"/>
        <v>0</v>
      </c>
      <c r="AA1532" s="60">
        <f t="shared" si="167"/>
        <v>0</v>
      </c>
    </row>
    <row r="1533" spans="1:27" ht="15.75" hidden="1" thickBot="1">
      <c r="A1533" s="83" t="str">
        <f t="shared" si="161"/>
        <v/>
      </c>
      <c r="B1533" s="83" t="str">
        <f t="shared" si="162"/>
        <v/>
      </c>
      <c r="S1533" s="83" t="str">
        <f t="shared" si="163"/>
        <v/>
      </c>
      <c r="T1533" s="83" t="str">
        <f t="shared" si="164"/>
        <v/>
      </c>
      <c r="Y1533" s="60">
        <f t="shared" si="165"/>
        <v>0</v>
      </c>
      <c r="Z1533" s="49">
        <f t="shared" si="166"/>
        <v>0</v>
      </c>
      <c r="AA1533" s="60">
        <f t="shared" si="167"/>
        <v>0</v>
      </c>
    </row>
    <row r="1534" spans="1:27" ht="15.75" hidden="1" thickBot="1">
      <c r="A1534" s="83" t="str">
        <f t="shared" si="161"/>
        <v/>
      </c>
      <c r="B1534" s="83" t="str">
        <f t="shared" si="162"/>
        <v/>
      </c>
      <c r="S1534" s="83" t="str">
        <f t="shared" si="163"/>
        <v/>
      </c>
      <c r="T1534" s="83" t="str">
        <f t="shared" si="164"/>
        <v/>
      </c>
      <c r="Y1534" s="60">
        <f t="shared" si="165"/>
        <v>0</v>
      </c>
      <c r="Z1534" s="49">
        <f t="shared" si="166"/>
        <v>0</v>
      </c>
      <c r="AA1534" s="60">
        <f t="shared" si="167"/>
        <v>0</v>
      </c>
    </row>
    <row r="1535" spans="1:27" ht="15.75" hidden="1" thickBot="1">
      <c r="A1535" s="83" t="str">
        <f t="shared" si="161"/>
        <v/>
      </c>
      <c r="B1535" s="83" t="str">
        <f t="shared" si="162"/>
        <v/>
      </c>
      <c r="S1535" s="83" t="str">
        <f t="shared" si="163"/>
        <v/>
      </c>
      <c r="T1535" s="83" t="str">
        <f t="shared" si="164"/>
        <v/>
      </c>
      <c r="Y1535" s="60">
        <f t="shared" si="165"/>
        <v>0</v>
      </c>
      <c r="Z1535" s="49">
        <f t="shared" si="166"/>
        <v>0</v>
      </c>
      <c r="AA1535" s="60">
        <f t="shared" si="167"/>
        <v>0</v>
      </c>
    </row>
    <row r="1536" spans="1:27" ht="15.75" hidden="1" thickBot="1">
      <c r="A1536" s="83" t="str">
        <f t="shared" si="161"/>
        <v/>
      </c>
      <c r="B1536" s="83" t="str">
        <f t="shared" si="162"/>
        <v/>
      </c>
      <c r="S1536" s="83" t="str">
        <f t="shared" si="163"/>
        <v/>
      </c>
      <c r="T1536" s="83" t="str">
        <f t="shared" si="164"/>
        <v/>
      </c>
      <c r="Y1536" s="60">
        <f t="shared" si="165"/>
        <v>0</v>
      </c>
      <c r="Z1536" s="49">
        <f t="shared" si="166"/>
        <v>0</v>
      </c>
      <c r="AA1536" s="60">
        <f t="shared" si="167"/>
        <v>0</v>
      </c>
    </row>
    <row r="1537" spans="1:27" ht="15.75" hidden="1" thickBot="1">
      <c r="A1537" s="83" t="str">
        <f t="shared" si="161"/>
        <v/>
      </c>
      <c r="B1537" s="83" t="str">
        <f t="shared" si="162"/>
        <v/>
      </c>
      <c r="S1537" s="83" t="str">
        <f t="shared" si="163"/>
        <v/>
      </c>
      <c r="T1537" s="83" t="str">
        <f t="shared" si="164"/>
        <v/>
      </c>
      <c r="Y1537" s="60">
        <f t="shared" si="165"/>
        <v>0</v>
      </c>
      <c r="Z1537" s="49">
        <f t="shared" si="166"/>
        <v>0</v>
      </c>
      <c r="AA1537" s="60">
        <f t="shared" si="167"/>
        <v>0</v>
      </c>
    </row>
    <row r="1538" spans="1:27" ht="15.75" hidden="1" thickBot="1">
      <c r="A1538" s="83" t="str">
        <f t="shared" si="161"/>
        <v/>
      </c>
      <c r="B1538" s="83" t="str">
        <f t="shared" si="162"/>
        <v/>
      </c>
      <c r="S1538" s="83" t="str">
        <f t="shared" si="163"/>
        <v/>
      </c>
      <c r="T1538" s="83" t="str">
        <f t="shared" si="164"/>
        <v/>
      </c>
      <c r="Y1538" s="60">
        <f t="shared" si="165"/>
        <v>0</v>
      </c>
      <c r="Z1538" s="49">
        <f t="shared" si="166"/>
        <v>0</v>
      </c>
      <c r="AA1538" s="60">
        <f t="shared" si="167"/>
        <v>0</v>
      </c>
    </row>
    <row r="1539" spans="1:27" ht="15.75" hidden="1" thickBot="1">
      <c r="A1539" s="83" t="str">
        <f t="shared" ref="A1539:A1602" si="168">IF(G1539&amp;Q1539&lt;&gt;"",S1539&amp;Q1539,"")</f>
        <v/>
      </c>
      <c r="B1539" s="83" t="str">
        <f t="shared" ref="B1539:B1602" si="169">IF(C1539&lt;&gt;"",LEFT(C1539,9),"")</f>
        <v/>
      </c>
      <c r="S1539" s="83" t="str">
        <f t="shared" ref="S1539:S1602" si="170">IF(G1539&lt;&gt;"",IF(StyleSpaceSplit,IFERROR(IF(FIND(" ",G1539)&gt;=1,MID(G1539,1,FIND(" ",G1539)-1),G1539),G1539),G1539),"")</f>
        <v/>
      </c>
      <c r="T1539" s="83" t="str">
        <f t="shared" ref="T1539:T1602" si="171">IF(A1539&lt;&gt;"",IFERROR(IF(FIND(" ",G1539)&gt;=1,MID(G1539,FIND(" ",G1539)+1,LEN(G1539)),""),G1539),"")</f>
        <v/>
      </c>
      <c r="Y1539" s="60">
        <f t="shared" ref="Y1539:Y1602" si="172">IFERROR(VALUE(MID($C1539,1,2)),0)</f>
        <v>0</v>
      </c>
      <c r="Z1539" s="49">
        <f t="shared" ref="Z1539:Z1602" si="173">IFERROR(VALUE(MID($C1539,4,3)),0)</f>
        <v>0</v>
      </c>
      <c r="AA1539" s="60">
        <f t="shared" ref="AA1539:AA1602" si="174">VALUE(RIGHT("00"&amp;Y1539,2)&amp;RIGHT("000"&amp;Z1539,3))</f>
        <v>0</v>
      </c>
    </row>
    <row r="1540" spans="1:27" ht="15.75" hidden="1" thickBot="1">
      <c r="A1540" s="83" t="str">
        <f t="shared" si="168"/>
        <v/>
      </c>
      <c r="B1540" s="83" t="str">
        <f t="shared" si="169"/>
        <v/>
      </c>
      <c r="S1540" s="83" t="str">
        <f t="shared" si="170"/>
        <v/>
      </c>
      <c r="T1540" s="83" t="str">
        <f t="shared" si="171"/>
        <v/>
      </c>
      <c r="Y1540" s="60">
        <f t="shared" si="172"/>
        <v>0</v>
      </c>
      <c r="Z1540" s="49">
        <f t="shared" si="173"/>
        <v>0</v>
      </c>
      <c r="AA1540" s="60">
        <f t="shared" si="174"/>
        <v>0</v>
      </c>
    </row>
    <row r="1541" spans="1:27" ht="15.75" hidden="1" thickBot="1">
      <c r="A1541" s="83" t="str">
        <f t="shared" si="168"/>
        <v/>
      </c>
      <c r="B1541" s="83" t="str">
        <f t="shared" si="169"/>
        <v/>
      </c>
      <c r="S1541" s="83" t="str">
        <f t="shared" si="170"/>
        <v/>
      </c>
      <c r="T1541" s="83" t="str">
        <f t="shared" si="171"/>
        <v/>
      </c>
      <c r="Y1541" s="60">
        <f t="shared" si="172"/>
        <v>0</v>
      </c>
      <c r="Z1541" s="49">
        <f t="shared" si="173"/>
        <v>0</v>
      </c>
      <c r="AA1541" s="60">
        <f t="shared" si="174"/>
        <v>0</v>
      </c>
    </row>
    <row r="1542" spans="1:27" ht="15.75" hidden="1" thickBot="1">
      <c r="A1542" s="83" t="str">
        <f t="shared" si="168"/>
        <v/>
      </c>
      <c r="B1542" s="83" t="str">
        <f t="shared" si="169"/>
        <v/>
      </c>
      <c r="S1542" s="83" t="str">
        <f t="shared" si="170"/>
        <v/>
      </c>
      <c r="T1542" s="83" t="str">
        <f t="shared" si="171"/>
        <v/>
      </c>
      <c r="Y1542" s="60">
        <f t="shared" si="172"/>
        <v>0</v>
      </c>
      <c r="Z1542" s="49">
        <f t="shared" si="173"/>
        <v>0</v>
      </c>
      <c r="AA1542" s="60">
        <f t="shared" si="174"/>
        <v>0</v>
      </c>
    </row>
    <row r="1543" spans="1:27" ht="15.75" hidden="1" thickBot="1">
      <c r="A1543" s="83" t="str">
        <f t="shared" si="168"/>
        <v/>
      </c>
      <c r="B1543" s="83" t="str">
        <f t="shared" si="169"/>
        <v/>
      </c>
      <c r="S1543" s="83" t="str">
        <f t="shared" si="170"/>
        <v/>
      </c>
      <c r="T1543" s="83" t="str">
        <f t="shared" si="171"/>
        <v/>
      </c>
      <c r="Y1543" s="60">
        <f t="shared" si="172"/>
        <v>0</v>
      </c>
      <c r="Z1543" s="49">
        <f t="shared" si="173"/>
        <v>0</v>
      </c>
      <c r="AA1543" s="60">
        <f t="shared" si="174"/>
        <v>0</v>
      </c>
    </row>
    <row r="1544" spans="1:27" ht="15.75" hidden="1" thickBot="1">
      <c r="A1544" s="83" t="str">
        <f t="shared" si="168"/>
        <v/>
      </c>
      <c r="B1544" s="83" t="str">
        <f t="shared" si="169"/>
        <v/>
      </c>
      <c r="S1544" s="83" t="str">
        <f t="shared" si="170"/>
        <v/>
      </c>
      <c r="T1544" s="83" t="str">
        <f t="shared" si="171"/>
        <v/>
      </c>
      <c r="Y1544" s="60">
        <f t="shared" si="172"/>
        <v>0</v>
      </c>
      <c r="Z1544" s="49">
        <f t="shared" si="173"/>
        <v>0</v>
      </c>
      <c r="AA1544" s="60">
        <f t="shared" si="174"/>
        <v>0</v>
      </c>
    </row>
    <row r="1545" spans="1:27" ht="15.75" hidden="1" thickBot="1">
      <c r="A1545" s="83" t="str">
        <f t="shared" si="168"/>
        <v/>
      </c>
      <c r="B1545" s="83" t="str">
        <f t="shared" si="169"/>
        <v/>
      </c>
      <c r="S1545" s="83" t="str">
        <f t="shared" si="170"/>
        <v/>
      </c>
      <c r="T1545" s="83" t="str">
        <f t="shared" si="171"/>
        <v/>
      </c>
      <c r="Y1545" s="60">
        <f t="shared" si="172"/>
        <v>0</v>
      </c>
      <c r="Z1545" s="49">
        <f t="shared" si="173"/>
        <v>0</v>
      </c>
      <c r="AA1545" s="60">
        <f t="shared" si="174"/>
        <v>0</v>
      </c>
    </row>
    <row r="1546" spans="1:27" ht="15.75" hidden="1" thickBot="1">
      <c r="A1546" s="83" t="str">
        <f t="shared" si="168"/>
        <v/>
      </c>
      <c r="B1546" s="83" t="str">
        <f t="shared" si="169"/>
        <v/>
      </c>
      <c r="S1546" s="83" t="str">
        <f t="shared" si="170"/>
        <v/>
      </c>
      <c r="T1546" s="83" t="str">
        <f t="shared" si="171"/>
        <v/>
      </c>
      <c r="Y1546" s="60">
        <f t="shared" si="172"/>
        <v>0</v>
      </c>
      <c r="Z1546" s="49">
        <f t="shared" si="173"/>
        <v>0</v>
      </c>
      <c r="AA1546" s="60">
        <f t="shared" si="174"/>
        <v>0</v>
      </c>
    </row>
    <row r="1547" spans="1:27" ht="15.75" hidden="1" thickBot="1">
      <c r="A1547" s="83" t="str">
        <f t="shared" si="168"/>
        <v/>
      </c>
      <c r="B1547" s="83" t="str">
        <f t="shared" si="169"/>
        <v/>
      </c>
      <c r="S1547" s="83" t="str">
        <f t="shared" si="170"/>
        <v/>
      </c>
      <c r="T1547" s="83" t="str">
        <f t="shared" si="171"/>
        <v/>
      </c>
      <c r="Y1547" s="60">
        <f t="shared" si="172"/>
        <v>0</v>
      </c>
      <c r="Z1547" s="49">
        <f t="shared" si="173"/>
        <v>0</v>
      </c>
      <c r="AA1547" s="60">
        <f t="shared" si="174"/>
        <v>0</v>
      </c>
    </row>
    <row r="1548" spans="1:27" ht="15.75" hidden="1" thickBot="1">
      <c r="A1548" s="83" t="str">
        <f t="shared" si="168"/>
        <v/>
      </c>
      <c r="B1548" s="83" t="str">
        <f t="shared" si="169"/>
        <v/>
      </c>
      <c r="S1548" s="83" t="str">
        <f t="shared" si="170"/>
        <v/>
      </c>
      <c r="T1548" s="83" t="str">
        <f t="shared" si="171"/>
        <v/>
      </c>
      <c r="Y1548" s="60">
        <f t="shared" si="172"/>
        <v>0</v>
      </c>
      <c r="Z1548" s="49">
        <f t="shared" si="173"/>
        <v>0</v>
      </c>
      <c r="AA1548" s="60">
        <f t="shared" si="174"/>
        <v>0</v>
      </c>
    </row>
    <row r="1549" spans="1:27" ht="15.75" hidden="1" thickBot="1">
      <c r="A1549" s="83" t="str">
        <f t="shared" si="168"/>
        <v/>
      </c>
      <c r="B1549" s="83" t="str">
        <f t="shared" si="169"/>
        <v/>
      </c>
      <c r="S1549" s="83" t="str">
        <f t="shared" si="170"/>
        <v/>
      </c>
      <c r="T1549" s="83" t="str">
        <f t="shared" si="171"/>
        <v/>
      </c>
      <c r="Y1549" s="60">
        <f t="shared" si="172"/>
        <v>0</v>
      </c>
      <c r="Z1549" s="49">
        <f t="shared" si="173"/>
        <v>0</v>
      </c>
      <c r="AA1549" s="60">
        <f t="shared" si="174"/>
        <v>0</v>
      </c>
    </row>
    <row r="1550" spans="1:27" ht="15.75" hidden="1" thickBot="1">
      <c r="A1550" s="83" t="str">
        <f t="shared" si="168"/>
        <v/>
      </c>
      <c r="B1550" s="83" t="str">
        <f t="shared" si="169"/>
        <v/>
      </c>
      <c r="S1550" s="83" t="str">
        <f t="shared" si="170"/>
        <v/>
      </c>
      <c r="T1550" s="83" t="str">
        <f t="shared" si="171"/>
        <v/>
      </c>
      <c r="Y1550" s="60">
        <f t="shared" si="172"/>
        <v>0</v>
      </c>
      <c r="Z1550" s="49">
        <f t="shared" si="173"/>
        <v>0</v>
      </c>
      <c r="AA1550" s="60">
        <f t="shared" si="174"/>
        <v>0</v>
      </c>
    </row>
    <row r="1551" spans="1:27" ht="15.75" hidden="1" thickBot="1">
      <c r="A1551" s="83" t="str">
        <f t="shared" si="168"/>
        <v/>
      </c>
      <c r="B1551" s="83" t="str">
        <f t="shared" si="169"/>
        <v/>
      </c>
      <c r="S1551" s="83" t="str">
        <f t="shared" si="170"/>
        <v/>
      </c>
      <c r="T1551" s="83" t="str">
        <f t="shared" si="171"/>
        <v/>
      </c>
      <c r="Y1551" s="60">
        <f t="shared" si="172"/>
        <v>0</v>
      </c>
      <c r="Z1551" s="49">
        <f t="shared" si="173"/>
        <v>0</v>
      </c>
      <c r="AA1551" s="60">
        <f t="shared" si="174"/>
        <v>0</v>
      </c>
    </row>
    <row r="1552" spans="1:27" ht="15.75" hidden="1" thickBot="1">
      <c r="A1552" s="83" t="str">
        <f t="shared" si="168"/>
        <v/>
      </c>
      <c r="B1552" s="83" t="str">
        <f t="shared" si="169"/>
        <v/>
      </c>
      <c r="S1552" s="83" t="str">
        <f t="shared" si="170"/>
        <v/>
      </c>
      <c r="T1552" s="83" t="str">
        <f t="shared" si="171"/>
        <v/>
      </c>
      <c r="Y1552" s="60">
        <f t="shared" si="172"/>
        <v>0</v>
      </c>
      <c r="Z1552" s="49">
        <f t="shared" si="173"/>
        <v>0</v>
      </c>
      <c r="AA1552" s="60">
        <f t="shared" si="174"/>
        <v>0</v>
      </c>
    </row>
    <row r="1553" spans="1:27" ht="15.75" hidden="1" thickBot="1">
      <c r="A1553" s="83" t="str">
        <f t="shared" si="168"/>
        <v/>
      </c>
      <c r="B1553" s="83" t="str">
        <f t="shared" si="169"/>
        <v/>
      </c>
      <c r="S1553" s="83" t="str">
        <f t="shared" si="170"/>
        <v/>
      </c>
      <c r="T1553" s="83" t="str">
        <f t="shared" si="171"/>
        <v/>
      </c>
      <c r="Y1553" s="60">
        <f t="shared" si="172"/>
        <v>0</v>
      </c>
      <c r="Z1553" s="49">
        <f t="shared" si="173"/>
        <v>0</v>
      </c>
      <c r="AA1553" s="60">
        <f t="shared" si="174"/>
        <v>0</v>
      </c>
    </row>
    <row r="1554" spans="1:27" ht="15.75" hidden="1" thickBot="1">
      <c r="A1554" s="83" t="str">
        <f t="shared" si="168"/>
        <v/>
      </c>
      <c r="B1554" s="83" t="str">
        <f t="shared" si="169"/>
        <v/>
      </c>
      <c r="S1554" s="83" t="str">
        <f t="shared" si="170"/>
        <v/>
      </c>
      <c r="T1554" s="83" t="str">
        <f t="shared" si="171"/>
        <v/>
      </c>
      <c r="Y1554" s="60">
        <f t="shared" si="172"/>
        <v>0</v>
      </c>
      <c r="Z1554" s="49">
        <f t="shared" si="173"/>
        <v>0</v>
      </c>
      <c r="AA1554" s="60">
        <f t="shared" si="174"/>
        <v>0</v>
      </c>
    </row>
    <row r="1555" spans="1:27" ht="15.75" hidden="1" thickBot="1">
      <c r="A1555" s="83" t="str">
        <f t="shared" si="168"/>
        <v/>
      </c>
      <c r="B1555" s="83" t="str">
        <f t="shared" si="169"/>
        <v/>
      </c>
      <c r="S1555" s="83" t="str">
        <f t="shared" si="170"/>
        <v/>
      </c>
      <c r="T1555" s="83" t="str">
        <f t="shared" si="171"/>
        <v/>
      </c>
      <c r="Y1555" s="60">
        <f t="shared" si="172"/>
        <v>0</v>
      </c>
      <c r="Z1555" s="49">
        <f t="shared" si="173"/>
        <v>0</v>
      </c>
      <c r="AA1555" s="60">
        <f t="shared" si="174"/>
        <v>0</v>
      </c>
    </row>
    <row r="1556" spans="1:27" ht="15.75" hidden="1" thickBot="1">
      <c r="A1556" s="83" t="str">
        <f t="shared" si="168"/>
        <v/>
      </c>
      <c r="B1556" s="83" t="str">
        <f t="shared" si="169"/>
        <v/>
      </c>
      <c r="S1556" s="83" t="str">
        <f t="shared" si="170"/>
        <v/>
      </c>
      <c r="T1556" s="83" t="str">
        <f t="shared" si="171"/>
        <v/>
      </c>
      <c r="Y1556" s="60">
        <f t="shared" si="172"/>
        <v>0</v>
      </c>
      <c r="Z1556" s="49">
        <f t="shared" si="173"/>
        <v>0</v>
      </c>
      <c r="AA1556" s="60">
        <f t="shared" si="174"/>
        <v>0</v>
      </c>
    </row>
    <row r="1557" spans="1:27" ht="15.75" hidden="1" thickBot="1">
      <c r="A1557" s="83" t="str">
        <f t="shared" si="168"/>
        <v/>
      </c>
      <c r="B1557" s="83" t="str">
        <f t="shared" si="169"/>
        <v/>
      </c>
      <c r="S1557" s="83" t="str">
        <f t="shared" si="170"/>
        <v/>
      </c>
      <c r="T1557" s="83" t="str">
        <f t="shared" si="171"/>
        <v/>
      </c>
      <c r="Y1557" s="60">
        <f t="shared" si="172"/>
        <v>0</v>
      </c>
      <c r="Z1557" s="49">
        <f t="shared" si="173"/>
        <v>0</v>
      </c>
      <c r="AA1557" s="60">
        <f t="shared" si="174"/>
        <v>0</v>
      </c>
    </row>
    <row r="1558" spans="1:27" ht="15.75" hidden="1" thickBot="1">
      <c r="A1558" s="83" t="str">
        <f t="shared" si="168"/>
        <v/>
      </c>
      <c r="B1558" s="83" t="str">
        <f t="shared" si="169"/>
        <v/>
      </c>
      <c r="S1558" s="83" t="str">
        <f t="shared" si="170"/>
        <v/>
      </c>
      <c r="T1558" s="83" t="str">
        <f t="shared" si="171"/>
        <v/>
      </c>
      <c r="Y1558" s="60">
        <f t="shared" si="172"/>
        <v>0</v>
      </c>
      <c r="Z1558" s="49">
        <f t="shared" si="173"/>
        <v>0</v>
      </c>
      <c r="AA1558" s="60">
        <f t="shared" si="174"/>
        <v>0</v>
      </c>
    </row>
    <row r="1559" spans="1:27" ht="15.75" hidden="1" thickBot="1">
      <c r="A1559" s="83" t="str">
        <f t="shared" si="168"/>
        <v/>
      </c>
      <c r="B1559" s="83" t="str">
        <f t="shared" si="169"/>
        <v/>
      </c>
      <c r="S1559" s="83" t="str">
        <f t="shared" si="170"/>
        <v/>
      </c>
      <c r="T1559" s="83" t="str">
        <f t="shared" si="171"/>
        <v/>
      </c>
      <c r="Y1559" s="60">
        <f t="shared" si="172"/>
        <v>0</v>
      </c>
      <c r="Z1559" s="49">
        <f t="shared" si="173"/>
        <v>0</v>
      </c>
      <c r="AA1559" s="60">
        <f t="shared" si="174"/>
        <v>0</v>
      </c>
    </row>
    <row r="1560" spans="1:27" ht="15.75" hidden="1" thickBot="1">
      <c r="A1560" s="83" t="str">
        <f t="shared" si="168"/>
        <v/>
      </c>
      <c r="B1560" s="83" t="str">
        <f t="shared" si="169"/>
        <v/>
      </c>
      <c r="S1560" s="83" t="str">
        <f t="shared" si="170"/>
        <v/>
      </c>
      <c r="T1560" s="83" t="str">
        <f t="shared" si="171"/>
        <v/>
      </c>
      <c r="Y1560" s="60">
        <f t="shared" si="172"/>
        <v>0</v>
      </c>
      <c r="Z1560" s="49">
        <f t="shared" si="173"/>
        <v>0</v>
      </c>
      <c r="AA1560" s="60">
        <f t="shared" si="174"/>
        <v>0</v>
      </c>
    </row>
    <row r="1561" spans="1:27" ht="15.75" hidden="1" thickBot="1">
      <c r="A1561" s="83" t="str">
        <f t="shared" si="168"/>
        <v/>
      </c>
      <c r="B1561" s="83" t="str">
        <f t="shared" si="169"/>
        <v/>
      </c>
      <c r="S1561" s="83" t="str">
        <f t="shared" si="170"/>
        <v/>
      </c>
      <c r="T1561" s="83" t="str">
        <f t="shared" si="171"/>
        <v/>
      </c>
      <c r="Y1561" s="60">
        <f t="shared" si="172"/>
        <v>0</v>
      </c>
      <c r="Z1561" s="49">
        <f t="shared" si="173"/>
        <v>0</v>
      </c>
      <c r="AA1561" s="60">
        <f t="shared" si="174"/>
        <v>0</v>
      </c>
    </row>
    <row r="1562" spans="1:27" ht="15.75" hidden="1" thickBot="1">
      <c r="A1562" s="83" t="str">
        <f t="shared" si="168"/>
        <v/>
      </c>
      <c r="B1562" s="83" t="str">
        <f t="shared" si="169"/>
        <v/>
      </c>
      <c r="S1562" s="83" t="str">
        <f t="shared" si="170"/>
        <v/>
      </c>
      <c r="T1562" s="83" t="str">
        <f t="shared" si="171"/>
        <v/>
      </c>
      <c r="Y1562" s="60">
        <f t="shared" si="172"/>
        <v>0</v>
      </c>
      <c r="Z1562" s="49">
        <f t="shared" si="173"/>
        <v>0</v>
      </c>
      <c r="AA1562" s="60">
        <f t="shared" si="174"/>
        <v>0</v>
      </c>
    </row>
    <row r="1563" spans="1:27" ht="15.75" hidden="1" thickBot="1">
      <c r="A1563" s="83" t="str">
        <f t="shared" si="168"/>
        <v/>
      </c>
      <c r="B1563" s="83" t="str">
        <f t="shared" si="169"/>
        <v/>
      </c>
      <c r="S1563" s="83" t="str">
        <f t="shared" si="170"/>
        <v/>
      </c>
      <c r="T1563" s="83" t="str">
        <f t="shared" si="171"/>
        <v/>
      </c>
      <c r="Y1563" s="60">
        <f t="shared" si="172"/>
        <v>0</v>
      </c>
      <c r="Z1563" s="49">
        <f t="shared" si="173"/>
        <v>0</v>
      </c>
      <c r="AA1563" s="60">
        <f t="shared" si="174"/>
        <v>0</v>
      </c>
    </row>
    <row r="1564" spans="1:27" ht="15.75" hidden="1" thickBot="1">
      <c r="A1564" s="83" t="str">
        <f t="shared" si="168"/>
        <v/>
      </c>
      <c r="B1564" s="83" t="str">
        <f t="shared" si="169"/>
        <v/>
      </c>
      <c r="S1564" s="83" t="str">
        <f t="shared" si="170"/>
        <v/>
      </c>
      <c r="T1564" s="83" t="str">
        <f t="shared" si="171"/>
        <v/>
      </c>
      <c r="Y1564" s="60">
        <f t="shared" si="172"/>
        <v>0</v>
      </c>
      <c r="Z1564" s="49">
        <f t="shared" si="173"/>
        <v>0</v>
      </c>
      <c r="AA1564" s="60">
        <f t="shared" si="174"/>
        <v>0</v>
      </c>
    </row>
    <row r="1565" spans="1:27" ht="15.75" hidden="1" thickBot="1">
      <c r="A1565" s="83" t="str">
        <f t="shared" si="168"/>
        <v/>
      </c>
      <c r="B1565" s="83" t="str">
        <f t="shared" si="169"/>
        <v/>
      </c>
      <c r="S1565" s="83" t="str">
        <f t="shared" si="170"/>
        <v/>
      </c>
      <c r="T1565" s="83" t="str">
        <f t="shared" si="171"/>
        <v/>
      </c>
      <c r="Y1565" s="60">
        <f t="shared" si="172"/>
        <v>0</v>
      </c>
      <c r="Z1565" s="49">
        <f t="shared" si="173"/>
        <v>0</v>
      </c>
      <c r="AA1565" s="60">
        <f t="shared" si="174"/>
        <v>0</v>
      </c>
    </row>
    <row r="1566" spans="1:27" ht="15.75" hidden="1" thickBot="1">
      <c r="A1566" s="83" t="str">
        <f t="shared" si="168"/>
        <v/>
      </c>
      <c r="B1566" s="83" t="str">
        <f t="shared" si="169"/>
        <v/>
      </c>
      <c r="S1566" s="83" t="str">
        <f t="shared" si="170"/>
        <v/>
      </c>
      <c r="T1566" s="83" t="str">
        <f t="shared" si="171"/>
        <v/>
      </c>
      <c r="Y1566" s="60">
        <f t="shared" si="172"/>
        <v>0</v>
      </c>
      <c r="Z1566" s="49">
        <f t="shared" si="173"/>
        <v>0</v>
      </c>
      <c r="AA1566" s="60">
        <f t="shared" si="174"/>
        <v>0</v>
      </c>
    </row>
    <row r="1567" spans="1:27" ht="15.75" hidden="1" thickBot="1">
      <c r="A1567" s="83" t="str">
        <f t="shared" si="168"/>
        <v/>
      </c>
      <c r="B1567" s="83" t="str">
        <f t="shared" si="169"/>
        <v/>
      </c>
      <c r="S1567" s="83" t="str">
        <f t="shared" si="170"/>
        <v/>
      </c>
      <c r="T1567" s="83" t="str">
        <f t="shared" si="171"/>
        <v/>
      </c>
      <c r="Y1567" s="60">
        <f t="shared" si="172"/>
        <v>0</v>
      </c>
      <c r="Z1567" s="49">
        <f t="shared" si="173"/>
        <v>0</v>
      </c>
      <c r="AA1567" s="60">
        <f t="shared" si="174"/>
        <v>0</v>
      </c>
    </row>
    <row r="1568" spans="1:27" ht="15.75" hidden="1" thickBot="1">
      <c r="A1568" s="83" t="str">
        <f t="shared" si="168"/>
        <v/>
      </c>
      <c r="B1568" s="83" t="str">
        <f t="shared" si="169"/>
        <v/>
      </c>
      <c r="S1568" s="83" t="str">
        <f t="shared" si="170"/>
        <v/>
      </c>
      <c r="T1568" s="83" t="str">
        <f t="shared" si="171"/>
        <v/>
      </c>
      <c r="Y1568" s="60">
        <f t="shared" si="172"/>
        <v>0</v>
      </c>
      <c r="Z1568" s="49">
        <f t="shared" si="173"/>
        <v>0</v>
      </c>
      <c r="AA1568" s="60">
        <f t="shared" si="174"/>
        <v>0</v>
      </c>
    </row>
    <row r="1569" spans="1:27" ht="15.75" hidden="1" thickBot="1">
      <c r="A1569" s="83" t="str">
        <f t="shared" si="168"/>
        <v/>
      </c>
      <c r="B1569" s="83" t="str">
        <f t="shared" si="169"/>
        <v/>
      </c>
      <c r="S1569" s="83" t="str">
        <f t="shared" si="170"/>
        <v/>
      </c>
      <c r="T1569" s="83" t="str">
        <f t="shared" si="171"/>
        <v/>
      </c>
      <c r="Y1569" s="60">
        <f t="shared" si="172"/>
        <v>0</v>
      </c>
      <c r="Z1569" s="49">
        <f t="shared" si="173"/>
        <v>0</v>
      </c>
      <c r="AA1569" s="60">
        <f t="shared" si="174"/>
        <v>0</v>
      </c>
    </row>
    <row r="1570" spans="1:27" ht="15.75" hidden="1" thickBot="1">
      <c r="A1570" s="83" t="str">
        <f t="shared" si="168"/>
        <v/>
      </c>
      <c r="B1570" s="83" t="str">
        <f t="shared" si="169"/>
        <v/>
      </c>
      <c r="S1570" s="83" t="str">
        <f t="shared" si="170"/>
        <v/>
      </c>
      <c r="T1570" s="83" t="str">
        <f t="shared" si="171"/>
        <v/>
      </c>
      <c r="Y1570" s="60">
        <f t="shared" si="172"/>
        <v>0</v>
      </c>
      <c r="Z1570" s="49">
        <f t="shared" si="173"/>
        <v>0</v>
      </c>
      <c r="AA1570" s="60">
        <f t="shared" si="174"/>
        <v>0</v>
      </c>
    </row>
    <row r="1571" spans="1:27" ht="15.75" hidden="1" thickBot="1">
      <c r="A1571" s="83" t="str">
        <f t="shared" si="168"/>
        <v/>
      </c>
      <c r="B1571" s="83" t="str">
        <f t="shared" si="169"/>
        <v/>
      </c>
      <c r="S1571" s="83" t="str">
        <f t="shared" si="170"/>
        <v/>
      </c>
      <c r="T1571" s="83" t="str">
        <f t="shared" si="171"/>
        <v/>
      </c>
      <c r="Y1571" s="60">
        <f t="shared" si="172"/>
        <v>0</v>
      </c>
      <c r="Z1571" s="49">
        <f t="shared" si="173"/>
        <v>0</v>
      </c>
      <c r="AA1571" s="60">
        <f t="shared" si="174"/>
        <v>0</v>
      </c>
    </row>
    <row r="1572" spans="1:27" ht="15.75" hidden="1" thickBot="1">
      <c r="A1572" s="83" t="str">
        <f t="shared" si="168"/>
        <v/>
      </c>
      <c r="B1572" s="83" t="str">
        <f t="shared" si="169"/>
        <v/>
      </c>
      <c r="S1572" s="83" t="str">
        <f t="shared" si="170"/>
        <v/>
      </c>
      <c r="T1572" s="83" t="str">
        <f t="shared" si="171"/>
        <v/>
      </c>
      <c r="Y1572" s="60">
        <f t="shared" si="172"/>
        <v>0</v>
      </c>
      <c r="Z1572" s="49">
        <f t="shared" si="173"/>
        <v>0</v>
      </c>
      <c r="AA1572" s="60">
        <f t="shared" si="174"/>
        <v>0</v>
      </c>
    </row>
    <row r="1573" spans="1:27" ht="15.75" hidden="1" thickBot="1">
      <c r="A1573" s="83" t="str">
        <f t="shared" si="168"/>
        <v/>
      </c>
      <c r="B1573" s="83" t="str">
        <f t="shared" si="169"/>
        <v/>
      </c>
      <c r="S1573" s="83" t="str">
        <f t="shared" si="170"/>
        <v/>
      </c>
      <c r="T1573" s="83" t="str">
        <f t="shared" si="171"/>
        <v/>
      </c>
      <c r="Y1573" s="60">
        <f t="shared" si="172"/>
        <v>0</v>
      </c>
      <c r="Z1573" s="49">
        <f t="shared" si="173"/>
        <v>0</v>
      </c>
      <c r="AA1573" s="60">
        <f t="shared" si="174"/>
        <v>0</v>
      </c>
    </row>
    <row r="1574" spans="1:27" ht="15.75" hidden="1" thickBot="1">
      <c r="A1574" s="83" t="str">
        <f t="shared" si="168"/>
        <v/>
      </c>
      <c r="B1574" s="83" t="str">
        <f t="shared" si="169"/>
        <v/>
      </c>
      <c r="S1574" s="83" t="str">
        <f t="shared" si="170"/>
        <v/>
      </c>
      <c r="T1574" s="83" t="str">
        <f t="shared" si="171"/>
        <v/>
      </c>
      <c r="Y1574" s="60">
        <f t="shared" si="172"/>
        <v>0</v>
      </c>
      <c r="Z1574" s="49">
        <f t="shared" si="173"/>
        <v>0</v>
      </c>
      <c r="AA1574" s="60">
        <f t="shared" si="174"/>
        <v>0</v>
      </c>
    </row>
    <row r="1575" spans="1:27" ht="15.75" hidden="1" thickBot="1">
      <c r="A1575" s="83" t="str">
        <f t="shared" si="168"/>
        <v/>
      </c>
      <c r="B1575" s="83" t="str">
        <f t="shared" si="169"/>
        <v/>
      </c>
      <c r="S1575" s="83" t="str">
        <f t="shared" si="170"/>
        <v/>
      </c>
      <c r="T1575" s="83" t="str">
        <f t="shared" si="171"/>
        <v/>
      </c>
      <c r="Y1575" s="60">
        <f t="shared" si="172"/>
        <v>0</v>
      </c>
      <c r="Z1575" s="49">
        <f t="shared" si="173"/>
        <v>0</v>
      </c>
      <c r="AA1575" s="60">
        <f t="shared" si="174"/>
        <v>0</v>
      </c>
    </row>
    <row r="1576" spans="1:27" ht="15.75" hidden="1" thickBot="1">
      <c r="A1576" s="83" t="str">
        <f t="shared" si="168"/>
        <v/>
      </c>
      <c r="B1576" s="83" t="str">
        <f t="shared" si="169"/>
        <v/>
      </c>
      <c r="S1576" s="83" t="str">
        <f t="shared" si="170"/>
        <v/>
      </c>
      <c r="T1576" s="83" t="str">
        <f t="shared" si="171"/>
        <v/>
      </c>
      <c r="Y1576" s="60">
        <f t="shared" si="172"/>
        <v>0</v>
      </c>
      <c r="Z1576" s="49">
        <f t="shared" si="173"/>
        <v>0</v>
      </c>
      <c r="AA1576" s="60">
        <f t="shared" si="174"/>
        <v>0</v>
      </c>
    </row>
    <row r="1577" spans="1:27" ht="15.75" hidden="1" thickBot="1">
      <c r="A1577" s="83" t="str">
        <f t="shared" si="168"/>
        <v/>
      </c>
      <c r="B1577" s="83" t="str">
        <f t="shared" si="169"/>
        <v/>
      </c>
      <c r="S1577" s="83" t="str">
        <f t="shared" si="170"/>
        <v/>
      </c>
      <c r="T1577" s="83" t="str">
        <f t="shared" si="171"/>
        <v/>
      </c>
      <c r="Y1577" s="60">
        <f t="shared" si="172"/>
        <v>0</v>
      </c>
      <c r="Z1577" s="49">
        <f t="shared" si="173"/>
        <v>0</v>
      </c>
      <c r="AA1577" s="60">
        <f t="shared" si="174"/>
        <v>0</v>
      </c>
    </row>
    <row r="1578" spans="1:27" ht="15.75" hidden="1" thickBot="1">
      <c r="A1578" s="83" t="str">
        <f t="shared" si="168"/>
        <v/>
      </c>
      <c r="B1578" s="83" t="str">
        <f t="shared" si="169"/>
        <v/>
      </c>
      <c r="S1578" s="83" t="str">
        <f t="shared" si="170"/>
        <v/>
      </c>
      <c r="T1578" s="83" t="str">
        <f t="shared" si="171"/>
        <v/>
      </c>
      <c r="Y1578" s="60">
        <f t="shared" si="172"/>
        <v>0</v>
      </c>
      <c r="Z1578" s="49">
        <f t="shared" si="173"/>
        <v>0</v>
      </c>
      <c r="AA1578" s="60">
        <f t="shared" si="174"/>
        <v>0</v>
      </c>
    </row>
    <row r="1579" spans="1:27" ht="15.75" hidden="1" thickBot="1">
      <c r="A1579" s="83" t="str">
        <f t="shared" si="168"/>
        <v/>
      </c>
      <c r="B1579" s="83" t="str">
        <f t="shared" si="169"/>
        <v/>
      </c>
      <c r="S1579" s="83" t="str">
        <f t="shared" si="170"/>
        <v/>
      </c>
      <c r="T1579" s="83" t="str">
        <f t="shared" si="171"/>
        <v/>
      </c>
      <c r="Y1579" s="60">
        <f t="shared" si="172"/>
        <v>0</v>
      </c>
      <c r="Z1579" s="49">
        <f t="shared" si="173"/>
        <v>0</v>
      </c>
      <c r="AA1579" s="60">
        <f t="shared" si="174"/>
        <v>0</v>
      </c>
    </row>
    <row r="1580" spans="1:27" ht="15.75" hidden="1" thickBot="1">
      <c r="A1580" s="83" t="str">
        <f t="shared" si="168"/>
        <v/>
      </c>
      <c r="B1580" s="83" t="str">
        <f t="shared" si="169"/>
        <v/>
      </c>
      <c r="S1580" s="83" t="str">
        <f t="shared" si="170"/>
        <v/>
      </c>
      <c r="T1580" s="83" t="str">
        <f t="shared" si="171"/>
        <v/>
      </c>
      <c r="Y1580" s="60">
        <f t="shared" si="172"/>
        <v>0</v>
      </c>
      <c r="Z1580" s="49">
        <f t="shared" si="173"/>
        <v>0</v>
      </c>
      <c r="AA1580" s="60">
        <f t="shared" si="174"/>
        <v>0</v>
      </c>
    </row>
    <row r="1581" spans="1:27" ht="15.75" hidden="1" thickBot="1">
      <c r="A1581" s="83" t="str">
        <f t="shared" si="168"/>
        <v/>
      </c>
      <c r="B1581" s="83" t="str">
        <f t="shared" si="169"/>
        <v/>
      </c>
      <c r="S1581" s="83" t="str">
        <f t="shared" si="170"/>
        <v/>
      </c>
      <c r="T1581" s="83" t="str">
        <f t="shared" si="171"/>
        <v/>
      </c>
      <c r="Y1581" s="60">
        <f t="shared" si="172"/>
        <v>0</v>
      </c>
      <c r="Z1581" s="49">
        <f t="shared" si="173"/>
        <v>0</v>
      </c>
      <c r="AA1581" s="60">
        <f t="shared" si="174"/>
        <v>0</v>
      </c>
    </row>
    <row r="1582" spans="1:27" ht="15.75" hidden="1" thickBot="1">
      <c r="A1582" s="83" t="str">
        <f t="shared" si="168"/>
        <v/>
      </c>
      <c r="B1582" s="83" t="str">
        <f t="shared" si="169"/>
        <v/>
      </c>
      <c r="S1582" s="83" t="str">
        <f t="shared" si="170"/>
        <v/>
      </c>
      <c r="T1582" s="83" t="str">
        <f t="shared" si="171"/>
        <v/>
      </c>
      <c r="Y1582" s="60">
        <f t="shared" si="172"/>
        <v>0</v>
      </c>
      <c r="Z1582" s="49">
        <f t="shared" si="173"/>
        <v>0</v>
      </c>
      <c r="AA1582" s="60">
        <f t="shared" si="174"/>
        <v>0</v>
      </c>
    </row>
    <row r="1583" spans="1:27" ht="15.75" hidden="1" thickBot="1">
      <c r="A1583" s="83" t="str">
        <f t="shared" si="168"/>
        <v/>
      </c>
      <c r="B1583" s="83" t="str">
        <f t="shared" si="169"/>
        <v/>
      </c>
      <c r="S1583" s="83" t="str">
        <f t="shared" si="170"/>
        <v/>
      </c>
      <c r="T1583" s="83" t="str">
        <f t="shared" si="171"/>
        <v/>
      </c>
      <c r="Y1583" s="60">
        <f t="shared" si="172"/>
        <v>0</v>
      </c>
      <c r="Z1583" s="49">
        <f t="shared" si="173"/>
        <v>0</v>
      </c>
      <c r="AA1583" s="60">
        <f t="shared" si="174"/>
        <v>0</v>
      </c>
    </row>
    <row r="1584" spans="1:27" ht="15.75" hidden="1" thickBot="1">
      <c r="A1584" s="83" t="str">
        <f t="shared" si="168"/>
        <v/>
      </c>
      <c r="B1584" s="83" t="str">
        <f t="shared" si="169"/>
        <v/>
      </c>
      <c r="S1584" s="83" t="str">
        <f t="shared" si="170"/>
        <v/>
      </c>
      <c r="T1584" s="83" t="str">
        <f t="shared" si="171"/>
        <v/>
      </c>
      <c r="Y1584" s="60">
        <f t="shared" si="172"/>
        <v>0</v>
      </c>
      <c r="Z1584" s="49">
        <f t="shared" si="173"/>
        <v>0</v>
      </c>
      <c r="AA1584" s="60">
        <f t="shared" si="174"/>
        <v>0</v>
      </c>
    </row>
    <row r="1585" spans="1:27" ht="15.75" hidden="1" thickBot="1">
      <c r="A1585" s="83" t="str">
        <f t="shared" si="168"/>
        <v/>
      </c>
      <c r="B1585" s="83" t="str">
        <f t="shared" si="169"/>
        <v/>
      </c>
      <c r="S1585" s="83" t="str">
        <f t="shared" si="170"/>
        <v/>
      </c>
      <c r="T1585" s="83" t="str">
        <f t="shared" si="171"/>
        <v/>
      </c>
      <c r="Y1585" s="60">
        <f t="shared" si="172"/>
        <v>0</v>
      </c>
      <c r="Z1585" s="49">
        <f t="shared" si="173"/>
        <v>0</v>
      </c>
      <c r="AA1585" s="60">
        <f t="shared" si="174"/>
        <v>0</v>
      </c>
    </row>
    <row r="1586" spans="1:27" ht="15.75" hidden="1" thickBot="1">
      <c r="A1586" s="83" t="str">
        <f t="shared" si="168"/>
        <v/>
      </c>
      <c r="B1586" s="83" t="str">
        <f t="shared" si="169"/>
        <v/>
      </c>
      <c r="S1586" s="83" t="str">
        <f t="shared" si="170"/>
        <v/>
      </c>
      <c r="T1586" s="83" t="str">
        <f t="shared" si="171"/>
        <v/>
      </c>
      <c r="Y1586" s="60">
        <f t="shared" si="172"/>
        <v>0</v>
      </c>
      <c r="Z1586" s="49">
        <f t="shared" si="173"/>
        <v>0</v>
      </c>
      <c r="AA1586" s="60">
        <f t="shared" si="174"/>
        <v>0</v>
      </c>
    </row>
    <row r="1587" spans="1:27" ht="15.75" hidden="1" thickBot="1">
      <c r="A1587" s="83" t="str">
        <f t="shared" si="168"/>
        <v/>
      </c>
      <c r="B1587" s="83" t="str">
        <f t="shared" si="169"/>
        <v/>
      </c>
      <c r="S1587" s="83" t="str">
        <f t="shared" si="170"/>
        <v/>
      </c>
      <c r="T1587" s="83" t="str">
        <f t="shared" si="171"/>
        <v/>
      </c>
      <c r="Y1587" s="60">
        <f t="shared" si="172"/>
        <v>0</v>
      </c>
      <c r="Z1587" s="49">
        <f t="shared" si="173"/>
        <v>0</v>
      </c>
      <c r="AA1587" s="60">
        <f t="shared" si="174"/>
        <v>0</v>
      </c>
    </row>
    <row r="1588" spans="1:27" ht="15.75" hidden="1" thickBot="1">
      <c r="A1588" s="83" t="str">
        <f t="shared" si="168"/>
        <v/>
      </c>
      <c r="B1588" s="83" t="str">
        <f t="shared" si="169"/>
        <v/>
      </c>
      <c r="S1588" s="83" t="str">
        <f t="shared" si="170"/>
        <v/>
      </c>
      <c r="T1588" s="83" t="str">
        <f t="shared" si="171"/>
        <v/>
      </c>
      <c r="Y1588" s="60">
        <f t="shared" si="172"/>
        <v>0</v>
      </c>
      <c r="Z1588" s="49">
        <f t="shared" si="173"/>
        <v>0</v>
      </c>
      <c r="AA1588" s="60">
        <f t="shared" si="174"/>
        <v>0</v>
      </c>
    </row>
    <row r="1589" spans="1:27" ht="15.75" hidden="1" thickBot="1">
      <c r="A1589" s="83" t="str">
        <f t="shared" si="168"/>
        <v/>
      </c>
      <c r="B1589" s="83" t="str">
        <f t="shared" si="169"/>
        <v/>
      </c>
      <c r="S1589" s="83" t="str">
        <f t="shared" si="170"/>
        <v/>
      </c>
      <c r="T1589" s="83" t="str">
        <f t="shared" si="171"/>
        <v/>
      </c>
      <c r="Y1589" s="60">
        <f t="shared" si="172"/>
        <v>0</v>
      </c>
      <c r="Z1589" s="49">
        <f t="shared" si="173"/>
        <v>0</v>
      </c>
      <c r="AA1589" s="60">
        <f t="shared" si="174"/>
        <v>0</v>
      </c>
    </row>
    <row r="1590" spans="1:27" ht="15.75" hidden="1" thickBot="1">
      <c r="A1590" s="83" t="str">
        <f t="shared" si="168"/>
        <v/>
      </c>
      <c r="B1590" s="83" t="str">
        <f t="shared" si="169"/>
        <v/>
      </c>
      <c r="S1590" s="83" t="str">
        <f t="shared" si="170"/>
        <v/>
      </c>
      <c r="T1590" s="83" t="str">
        <f t="shared" si="171"/>
        <v/>
      </c>
      <c r="Y1590" s="60">
        <f t="shared" si="172"/>
        <v>0</v>
      </c>
      <c r="Z1590" s="49">
        <f t="shared" si="173"/>
        <v>0</v>
      </c>
      <c r="AA1590" s="60">
        <f t="shared" si="174"/>
        <v>0</v>
      </c>
    </row>
    <row r="1591" spans="1:27" ht="15.75" hidden="1" thickBot="1">
      <c r="A1591" s="83" t="str">
        <f t="shared" si="168"/>
        <v/>
      </c>
      <c r="B1591" s="83" t="str">
        <f t="shared" si="169"/>
        <v/>
      </c>
      <c r="S1591" s="83" t="str">
        <f t="shared" si="170"/>
        <v/>
      </c>
      <c r="T1591" s="83" t="str">
        <f t="shared" si="171"/>
        <v/>
      </c>
      <c r="Y1591" s="60">
        <f t="shared" si="172"/>
        <v>0</v>
      </c>
      <c r="Z1591" s="49">
        <f t="shared" si="173"/>
        <v>0</v>
      </c>
      <c r="AA1591" s="60">
        <f t="shared" si="174"/>
        <v>0</v>
      </c>
    </row>
    <row r="1592" spans="1:27" ht="15.75" hidden="1" thickBot="1">
      <c r="A1592" s="83" t="str">
        <f t="shared" si="168"/>
        <v/>
      </c>
      <c r="B1592" s="83" t="str">
        <f t="shared" si="169"/>
        <v/>
      </c>
      <c r="S1592" s="83" t="str">
        <f t="shared" si="170"/>
        <v/>
      </c>
      <c r="T1592" s="83" t="str">
        <f t="shared" si="171"/>
        <v/>
      </c>
      <c r="Y1592" s="60">
        <f t="shared" si="172"/>
        <v>0</v>
      </c>
      <c r="Z1592" s="49">
        <f t="shared" si="173"/>
        <v>0</v>
      </c>
      <c r="AA1592" s="60">
        <f t="shared" si="174"/>
        <v>0</v>
      </c>
    </row>
    <row r="1593" spans="1:27" ht="15.75" hidden="1" thickBot="1">
      <c r="A1593" s="83" t="str">
        <f t="shared" si="168"/>
        <v/>
      </c>
      <c r="B1593" s="83" t="str">
        <f t="shared" si="169"/>
        <v/>
      </c>
      <c r="S1593" s="83" t="str">
        <f t="shared" si="170"/>
        <v/>
      </c>
      <c r="T1593" s="83" t="str">
        <f t="shared" si="171"/>
        <v/>
      </c>
      <c r="Y1593" s="60">
        <f t="shared" si="172"/>
        <v>0</v>
      </c>
      <c r="Z1593" s="49">
        <f t="shared" si="173"/>
        <v>0</v>
      </c>
      <c r="AA1593" s="60">
        <f t="shared" si="174"/>
        <v>0</v>
      </c>
    </row>
    <row r="1594" spans="1:27" ht="15.75" hidden="1" thickBot="1">
      <c r="A1594" s="83" t="str">
        <f t="shared" si="168"/>
        <v/>
      </c>
      <c r="B1594" s="83" t="str">
        <f t="shared" si="169"/>
        <v/>
      </c>
      <c r="S1594" s="83" t="str">
        <f t="shared" si="170"/>
        <v/>
      </c>
      <c r="T1594" s="83" t="str">
        <f t="shared" si="171"/>
        <v/>
      </c>
      <c r="Y1594" s="60">
        <f t="shared" si="172"/>
        <v>0</v>
      </c>
      <c r="Z1594" s="49">
        <f t="shared" si="173"/>
        <v>0</v>
      </c>
      <c r="AA1594" s="60">
        <f t="shared" si="174"/>
        <v>0</v>
      </c>
    </row>
    <row r="1595" spans="1:27" ht="15.75" hidden="1" thickBot="1">
      <c r="A1595" s="83" t="str">
        <f t="shared" si="168"/>
        <v/>
      </c>
      <c r="B1595" s="83" t="str">
        <f t="shared" si="169"/>
        <v/>
      </c>
      <c r="S1595" s="83" t="str">
        <f t="shared" si="170"/>
        <v/>
      </c>
      <c r="T1595" s="83" t="str">
        <f t="shared" si="171"/>
        <v/>
      </c>
      <c r="Y1595" s="60">
        <f t="shared" si="172"/>
        <v>0</v>
      </c>
      <c r="Z1595" s="49">
        <f t="shared" si="173"/>
        <v>0</v>
      </c>
      <c r="AA1595" s="60">
        <f t="shared" si="174"/>
        <v>0</v>
      </c>
    </row>
    <row r="1596" spans="1:27" ht="15.75" hidden="1" thickBot="1">
      <c r="A1596" s="83" t="str">
        <f t="shared" si="168"/>
        <v/>
      </c>
      <c r="B1596" s="83" t="str">
        <f t="shared" si="169"/>
        <v/>
      </c>
      <c r="S1596" s="83" t="str">
        <f t="shared" si="170"/>
        <v/>
      </c>
      <c r="T1596" s="83" t="str">
        <f t="shared" si="171"/>
        <v/>
      </c>
      <c r="Y1596" s="60">
        <f t="shared" si="172"/>
        <v>0</v>
      </c>
      <c r="Z1596" s="49">
        <f t="shared" si="173"/>
        <v>0</v>
      </c>
      <c r="AA1596" s="60">
        <f t="shared" si="174"/>
        <v>0</v>
      </c>
    </row>
    <row r="1597" spans="1:27" ht="15.75" hidden="1" thickBot="1">
      <c r="A1597" s="83" t="str">
        <f t="shared" si="168"/>
        <v/>
      </c>
      <c r="B1597" s="83" t="str">
        <f t="shared" si="169"/>
        <v/>
      </c>
      <c r="S1597" s="83" t="str">
        <f t="shared" si="170"/>
        <v/>
      </c>
      <c r="T1597" s="83" t="str">
        <f t="shared" si="171"/>
        <v/>
      </c>
      <c r="Y1597" s="60">
        <f t="shared" si="172"/>
        <v>0</v>
      </c>
      <c r="Z1597" s="49">
        <f t="shared" si="173"/>
        <v>0</v>
      </c>
      <c r="AA1597" s="60">
        <f t="shared" si="174"/>
        <v>0</v>
      </c>
    </row>
    <row r="1598" spans="1:27" ht="15.75" hidden="1" thickBot="1">
      <c r="A1598" s="83" t="str">
        <f t="shared" si="168"/>
        <v/>
      </c>
      <c r="B1598" s="83" t="str">
        <f t="shared" si="169"/>
        <v/>
      </c>
      <c r="S1598" s="83" t="str">
        <f t="shared" si="170"/>
        <v/>
      </c>
      <c r="T1598" s="83" t="str">
        <f t="shared" si="171"/>
        <v/>
      </c>
      <c r="Y1598" s="60">
        <f t="shared" si="172"/>
        <v>0</v>
      </c>
      <c r="Z1598" s="49">
        <f t="shared" si="173"/>
        <v>0</v>
      </c>
      <c r="AA1598" s="60">
        <f t="shared" si="174"/>
        <v>0</v>
      </c>
    </row>
    <row r="1599" spans="1:27" ht="15.75" hidden="1" thickBot="1">
      <c r="A1599" s="83" t="str">
        <f t="shared" si="168"/>
        <v/>
      </c>
      <c r="B1599" s="83" t="str">
        <f t="shared" si="169"/>
        <v/>
      </c>
      <c r="S1599" s="83" t="str">
        <f t="shared" si="170"/>
        <v/>
      </c>
      <c r="T1599" s="83" t="str">
        <f t="shared" si="171"/>
        <v/>
      </c>
      <c r="Y1599" s="60">
        <f t="shared" si="172"/>
        <v>0</v>
      </c>
      <c r="Z1599" s="49">
        <f t="shared" si="173"/>
        <v>0</v>
      </c>
      <c r="AA1599" s="60">
        <f t="shared" si="174"/>
        <v>0</v>
      </c>
    </row>
    <row r="1600" spans="1:27" ht="15.75" hidden="1" thickBot="1">
      <c r="A1600" s="83" t="str">
        <f t="shared" si="168"/>
        <v/>
      </c>
      <c r="B1600" s="83" t="str">
        <f t="shared" si="169"/>
        <v/>
      </c>
      <c r="S1600" s="83" t="str">
        <f t="shared" si="170"/>
        <v/>
      </c>
      <c r="T1600" s="83" t="str">
        <f t="shared" si="171"/>
        <v/>
      </c>
      <c r="Y1600" s="60">
        <f t="shared" si="172"/>
        <v>0</v>
      </c>
      <c r="Z1600" s="49">
        <f t="shared" si="173"/>
        <v>0</v>
      </c>
      <c r="AA1600" s="60">
        <f t="shared" si="174"/>
        <v>0</v>
      </c>
    </row>
    <row r="1601" spans="1:27" ht="15.75" hidden="1" thickBot="1">
      <c r="A1601" s="83" t="str">
        <f t="shared" si="168"/>
        <v/>
      </c>
      <c r="B1601" s="83" t="str">
        <f t="shared" si="169"/>
        <v/>
      </c>
      <c r="S1601" s="83" t="str">
        <f t="shared" si="170"/>
        <v/>
      </c>
      <c r="T1601" s="83" t="str">
        <f t="shared" si="171"/>
        <v/>
      </c>
      <c r="Y1601" s="60">
        <f t="shared" si="172"/>
        <v>0</v>
      </c>
      <c r="Z1601" s="49">
        <f t="shared" si="173"/>
        <v>0</v>
      </c>
      <c r="AA1601" s="60">
        <f t="shared" si="174"/>
        <v>0</v>
      </c>
    </row>
    <row r="1602" spans="1:27" ht="15.75" hidden="1" thickBot="1">
      <c r="A1602" s="83" t="str">
        <f t="shared" si="168"/>
        <v/>
      </c>
      <c r="B1602" s="83" t="str">
        <f t="shared" si="169"/>
        <v/>
      </c>
      <c r="S1602" s="83" t="str">
        <f t="shared" si="170"/>
        <v/>
      </c>
      <c r="T1602" s="83" t="str">
        <f t="shared" si="171"/>
        <v/>
      </c>
      <c r="Y1602" s="60">
        <f t="shared" si="172"/>
        <v>0</v>
      </c>
      <c r="Z1602" s="49">
        <f t="shared" si="173"/>
        <v>0</v>
      </c>
      <c r="AA1602" s="60">
        <f t="shared" si="174"/>
        <v>0</v>
      </c>
    </row>
    <row r="1603" spans="1:27" ht="15.75" hidden="1" thickBot="1">
      <c r="A1603" s="83" t="str">
        <f t="shared" ref="A1603:A1666" si="175">IF(G1603&amp;Q1603&lt;&gt;"",S1603&amp;Q1603,"")</f>
        <v/>
      </c>
      <c r="B1603" s="83" t="str">
        <f t="shared" ref="B1603:B1666" si="176">IF(C1603&lt;&gt;"",LEFT(C1603,9),"")</f>
        <v/>
      </c>
      <c r="S1603" s="83" t="str">
        <f t="shared" ref="S1603:S1666" si="177">IF(G1603&lt;&gt;"",IF(StyleSpaceSplit,IFERROR(IF(FIND(" ",G1603)&gt;=1,MID(G1603,1,FIND(" ",G1603)-1),G1603),G1603),G1603),"")</f>
        <v/>
      </c>
      <c r="T1603" s="83" t="str">
        <f t="shared" ref="T1603:T1666" si="178">IF(A1603&lt;&gt;"",IFERROR(IF(FIND(" ",G1603)&gt;=1,MID(G1603,FIND(" ",G1603)+1,LEN(G1603)),""),G1603),"")</f>
        <v/>
      </c>
      <c r="Y1603" s="60">
        <f t="shared" ref="Y1603:Y1666" si="179">IFERROR(VALUE(MID($C1603,1,2)),0)</f>
        <v>0</v>
      </c>
      <c r="Z1603" s="49">
        <f t="shared" ref="Z1603:Z1666" si="180">IFERROR(VALUE(MID($C1603,4,3)),0)</f>
        <v>0</v>
      </c>
      <c r="AA1603" s="60">
        <f t="shared" ref="AA1603:AA1666" si="181">VALUE(RIGHT("00"&amp;Y1603,2)&amp;RIGHT("000"&amp;Z1603,3))</f>
        <v>0</v>
      </c>
    </row>
    <row r="1604" spans="1:27" ht="15.75" hidden="1" thickBot="1">
      <c r="A1604" s="83" t="str">
        <f t="shared" si="175"/>
        <v/>
      </c>
      <c r="B1604" s="83" t="str">
        <f t="shared" si="176"/>
        <v/>
      </c>
      <c r="S1604" s="83" t="str">
        <f t="shared" si="177"/>
        <v/>
      </c>
      <c r="T1604" s="83" t="str">
        <f t="shared" si="178"/>
        <v/>
      </c>
      <c r="Y1604" s="60">
        <f t="shared" si="179"/>
        <v>0</v>
      </c>
      <c r="Z1604" s="49">
        <f t="shared" si="180"/>
        <v>0</v>
      </c>
      <c r="AA1604" s="60">
        <f t="shared" si="181"/>
        <v>0</v>
      </c>
    </row>
    <row r="1605" spans="1:27" ht="15.75" hidden="1" thickBot="1">
      <c r="A1605" s="83" t="str">
        <f t="shared" si="175"/>
        <v/>
      </c>
      <c r="B1605" s="83" t="str">
        <f t="shared" si="176"/>
        <v/>
      </c>
      <c r="S1605" s="83" t="str">
        <f t="shared" si="177"/>
        <v/>
      </c>
      <c r="T1605" s="83" t="str">
        <f t="shared" si="178"/>
        <v/>
      </c>
      <c r="Y1605" s="60">
        <f t="shared" si="179"/>
        <v>0</v>
      </c>
      <c r="Z1605" s="49">
        <f t="shared" si="180"/>
        <v>0</v>
      </c>
      <c r="AA1605" s="60">
        <f t="shared" si="181"/>
        <v>0</v>
      </c>
    </row>
    <row r="1606" spans="1:27" ht="15.75" hidden="1" thickBot="1">
      <c r="A1606" s="83" t="str">
        <f t="shared" si="175"/>
        <v/>
      </c>
      <c r="B1606" s="83" t="str">
        <f t="shared" si="176"/>
        <v/>
      </c>
      <c r="S1606" s="83" t="str">
        <f t="shared" si="177"/>
        <v/>
      </c>
      <c r="T1606" s="83" t="str">
        <f t="shared" si="178"/>
        <v/>
      </c>
      <c r="Y1606" s="60">
        <f t="shared" si="179"/>
        <v>0</v>
      </c>
      <c r="Z1606" s="49">
        <f t="shared" si="180"/>
        <v>0</v>
      </c>
      <c r="AA1606" s="60">
        <f t="shared" si="181"/>
        <v>0</v>
      </c>
    </row>
    <row r="1607" spans="1:27" ht="15.75" hidden="1" thickBot="1">
      <c r="A1607" s="83" t="str">
        <f t="shared" si="175"/>
        <v/>
      </c>
      <c r="B1607" s="83" t="str">
        <f t="shared" si="176"/>
        <v/>
      </c>
      <c r="S1607" s="83" t="str">
        <f t="shared" si="177"/>
        <v/>
      </c>
      <c r="T1607" s="83" t="str">
        <f t="shared" si="178"/>
        <v/>
      </c>
      <c r="Y1607" s="60">
        <f t="shared" si="179"/>
        <v>0</v>
      </c>
      <c r="Z1607" s="49">
        <f t="shared" si="180"/>
        <v>0</v>
      </c>
      <c r="AA1607" s="60">
        <f t="shared" si="181"/>
        <v>0</v>
      </c>
    </row>
    <row r="1608" spans="1:27" ht="15.75" hidden="1" thickBot="1">
      <c r="A1608" s="83" t="str">
        <f t="shared" si="175"/>
        <v/>
      </c>
      <c r="B1608" s="83" t="str">
        <f t="shared" si="176"/>
        <v/>
      </c>
      <c r="S1608" s="83" t="str">
        <f t="shared" si="177"/>
        <v/>
      </c>
      <c r="T1608" s="83" t="str">
        <f t="shared" si="178"/>
        <v/>
      </c>
      <c r="Y1608" s="60">
        <f t="shared" si="179"/>
        <v>0</v>
      </c>
      <c r="Z1608" s="49">
        <f t="shared" si="180"/>
        <v>0</v>
      </c>
      <c r="AA1608" s="60">
        <f t="shared" si="181"/>
        <v>0</v>
      </c>
    </row>
    <row r="1609" spans="1:27" ht="15.75" hidden="1" thickBot="1">
      <c r="A1609" s="83" t="str">
        <f t="shared" si="175"/>
        <v/>
      </c>
      <c r="B1609" s="83" t="str">
        <f t="shared" si="176"/>
        <v/>
      </c>
      <c r="S1609" s="83" t="str">
        <f t="shared" si="177"/>
        <v/>
      </c>
      <c r="T1609" s="83" t="str">
        <f t="shared" si="178"/>
        <v/>
      </c>
      <c r="Y1609" s="60">
        <f t="shared" si="179"/>
        <v>0</v>
      </c>
      <c r="Z1609" s="49">
        <f t="shared" si="180"/>
        <v>0</v>
      </c>
      <c r="AA1609" s="60">
        <f t="shared" si="181"/>
        <v>0</v>
      </c>
    </row>
    <row r="1610" spans="1:27" ht="15.75" hidden="1" thickBot="1">
      <c r="A1610" s="83" t="str">
        <f t="shared" si="175"/>
        <v/>
      </c>
      <c r="B1610" s="83" t="str">
        <f t="shared" si="176"/>
        <v/>
      </c>
      <c r="S1610" s="83" t="str">
        <f t="shared" si="177"/>
        <v/>
      </c>
      <c r="T1610" s="83" t="str">
        <f t="shared" si="178"/>
        <v/>
      </c>
      <c r="Y1610" s="60">
        <f t="shared" si="179"/>
        <v>0</v>
      </c>
      <c r="Z1610" s="49">
        <f t="shared" si="180"/>
        <v>0</v>
      </c>
      <c r="AA1610" s="60">
        <f t="shared" si="181"/>
        <v>0</v>
      </c>
    </row>
    <row r="1611" spans="1:27" ht="15.75" hidden="1" thickBot="1">
      <c r="A1611" s="83" t="str">
        <f t="shared" si="175"/>
        <v/>
      </c>
      <c r="B1611" s="83" t="str">
        <f t="shared" si="176"/>
        <v/>
      </c>
      <c r="S1611" s="83" t="str">
        <f t="shared" si="177"/>
        <v/>
      </c>
      <c r="T1611" s="83" t="str">
        <f t="shared" si="178"/>
        <v/>
      </c>
      <c r="Y1611" s="60">
        <f t="shared" si="179"/>
        <v>0</v>
      </c>
      <c r="Z1611" s="49">
        <f t="shared" si="180"/>
        <v>0</v>
      </c>
      <c r="AA1611" s="60">
        <f t="shared" si="181"/>
        <v>0</v>
      </c>
    </row>
    <row r="1612" spans="1:27" ht="15.75" hidden="1" thickBot="1">
      <c r="A1612" s="83" t="str">
        <f t="shared" si="175"/>
        <v/>
      </c>
      <c r="B1612" s="83" t="str">
        <f t="shared" si="176"/>
        <v/>
      </c>
      <c r="S1612" s="83" t="str">
        <f t="shared" si="177"/>
        <v/>
      </c>
      <c r="T1612" s="83" t="str">
        <f t="shared" si="178"/>
        <v/>
      </c>
      <c r="Y1612" s="60">
        <f t="shared" si="179"/>
        <v>0</v>
      </c>
      <c r="Z1612" s="49">
        <f t="shared" si="180"/>
        <v>0</v>
      </c>
      <c r="AA1612" s="60">
        <f t="shared" si="181"/>
        <v>0</v>
      </c>
    </row>
    <row r="1613" spans="1:27" ht="15.75" hidden="1" thickBot="1">
      <c r="A1613" s="83" t="str">
        <f t="shared" si="175"/>
        <v/>
      </c>
      <c r="B1613" s="83" t="str">
        <f t="shared" si="176"/>
        <v/>
      </c>
      <c r="S1613" s="83" t="str">
        <f t="shared" si="177"/>
        <v/>
      </c>
      <c r="T1613" s="83" t="str">
        <f t="shared" si="178"/>
        <v/>
      </c>
      <c r="Y1613" s="60">
        <f t="shared" si="179"/>
        <v>0</v>
      </c>
      <c r="Z1613" s="49">
        <f t="shared" si="180"/>
        <v>0</v>
      </c>
      <c r="AA1613" s="60">
        <f t="shared" si="181"/>
        <v>0</v>
      </c>
    </row>
    <row r="1614" spans="1:27" ht="15.75" hidden="1" thickBot="1">
      <c r="A1614" s="83" t="str">
        <f t="shared" si="175"/>
        <v/>
      </c>
      <c r="B1614" s="83" t="str">
        <f t="shared" si="176"/>
        <v/>
      </c>
      <c r="S1614" s="83" t="str">
        <f t="shared" si="177"/>
        <v/>
      </c>
      <c r="T1614" s="83" t="str">
        <f t="shared" si="178"/>
        <v/>
      </c>
      <c r="Y1614" s="60">
        <f t="shared" si="179"/>
        <v>0</v>
      </c>
      <c r="Z1614" s="49">
        <f t="shared" si="180"/>
        <v>0</v>
      </c>
      <c r="AA1614" s="60">
        <f t="shared" si="181"/>
        <v>0</v>
      </c>
    </row>
    <row r="1615" spans="1:27" ht="15.75" hidden="1" thickBot="1">
      <c r="A1615" s="83" t="str">
        <f t="shared" si="175"/>
        <v/>
      </c>
      <c r="B1615" s="83" t="str">
        <f t="shared" si="176"/>
        <v/>
      </c>
      <c r="S1615" s="83" t="str">
        <f t="shared" si="177"/>
        <v/>
      </c>
      <c r="T1615" s="83" t="str">
        <f t="shared" si="178"/>
        <v/>
      </c>
      <c r="Y1615" s="60">
        <f t="shared" si="179"/>
        <v>0</v>
      </c>
      <c r="Z1615" s="49">
        <f t="shared" si="180"/>
        <v>0</v>
      </c>
      <c r="AA1615" s="60">
        <f t="shared" si="181"/>
        <v>0</v>
      </c>
    </row>
    <row r="1616" spans="1:27" ht="15.75" hidden="1" thickBot="1">
      <c r="A1616" s="83" t="str">
        <f t="shared" si="175"/>
        <v/>
      </c>
      <c r="B1616" s="83" t="str">
        <f t="shared" si="176"/>
        <v/>
      </c>
      <c r="S1616" s="83" t="str">
        <f t="shared" si="177"/>
        <v/>
      </c>
      <c r="T1616" s="83" t="str">
        <f t="shared" si="178"/>
        <v/>
      </c>
      <c r="Y1616" s="60">
        <f t="shared" si="179"/>
        <v>0</v>
      </c>
      <c r="Z1616" s="49">
        <f t="shared" si="180"/>
        <v>0</v>
      </c>
      <c r="AA1616" s="60">
        <f t="shared" si="181"/>
        <v>0</v>
      </c>
    </row>
    <row r="1617" spans="1:27" ht="15.75" hidden="1" thickBot="1">
      <c r="A1617" s="83" t="str">
        <f t="shared" si="175"/>
        <v/>
      </c>
      <c r="B1617" s="83" t="str">
        <f t="shared" si="176"/>
        <v/>
      </c>
      <c r="S1617" s="83" t="str">
        <f t="shared" si="177"/>
        <v/>
      </c>
      <c r="T1617" s="83" t="str">
        <f t="shared" si="178"/>
        <v/>
      </c>
      <c r="Y1617" s="60">
        <f t="shared" si="179"/>
        <v>0</v>
      </c>
      <c r="Z1617" s="49">
        <f t="shared" si="180"/>
        <v>0</v>
      </c>
      <c r="AA1617" s="60">
        <f t="shared" si="181"/>
        <v>0</v>
      </c>
    </row>
    <row r="1618" spans="1:27" ht="15.75" hidden="1" thickBot="1">
      <c r="A1618" s="83" t="str">
        <f t="shared" si="175"/>
        <v/>
      </c>
      <c r="B1618" s="83" t="str">
        <f t="shared" si="176"/>
        <v/>
      </c>
      <c r="S1618" s="83" t="str">
        <f t="shared" si="177"/>
        <v/>
      </c>
      <c r="T1618" s="83" t="str">
        <f t="shared" si="178"/>
        <v/>
      </c>
      <c r="Y1618" s="60">
        <f t="shared" si="179"/>
        <v>0</v>
      </c>
      <c r="Z1618" s="49">
        <f t="shared" si="180"/>
        <v>0</v>
      </c>
      <c r="AA1618" s="60">
        <f t="shared" si="181"/>
        <v>0</v>
      </c>
    </row>
    <row r="1619" spans="1:27" ht="15.75" hidden="1" thickBot="1">
      <c r="A1619" s="83" t="str">
        <f t="shared" si="175"/>
        <v/>
      </c>
      <c r="B1619" s="83" t="str">
        <f t="shared" si="176"/>
        <v/>
      </c>
      <c r="S1619" s="83" t="str">
        <f t="shared" si="177"/>
        <v/>
      </c>
      <c r="T1619" s="83" t="str">
        <f t="shared" si="178"/>
        <v/>
      </c>
      <c r="Y1619" s="60">
        <f t="shared" si="179"/>
        <v>0</v>
      </c>
      <c r="Z1619" s="49">
        <f t="shared" si="180"/>
        <v>0</v>
      </c>
      <c r="AA1619" s="60">
        <f t="shared" si="181"/>
        <v>0</v>
      </c>
    </row>
    <row r="1620" spans="1:27" ht="15.75" hidden="1" thickBot="1">
      <c r="A1620" s="83" t="str">
        <f t="shared" si="175"/>
        <v/>
      </c>
      <c r="B1620" s="83" t="str">
        <f t="shared" si="176"/>
        <v/>
      </c>
      <c r="S1620" s="83" t="str">
        <f t="shared" si="177"/>
        <v/>
      </c>
      <c r="T1620" s="83" t="str">
        <f t="shared" si="178"/>
        <v/>
      </c>
      <c r="Y1620" s="60">
        <f t="shared" si="179"/>
        <v>0</v>
      </c>
      <c r="Z1620" s="49">
        <f t="shared" si="180"/>
        <v>0</v>
      </c>
      <c r="AA1620" s="60">
        <f t="shared" si="181"/>
        <v>0</v>
      </c>
    </row>
    <row r="1621" spans="1:27" ht="15.75" hidden="1" thickBot="1">
      <c r="A1621" s="83" t="str">
        <f t="shared" si="175"/>
        <v/>
      </c>
      <c r="B1621" s="83" t="str">
        <f t="shared" si="176"/>
        <v/>
      </c>
      <c r="S1621" s="83" t="str">
        <f t="shared" si="177"/>
        <v/>
      </c>
      <c r="T1621" s="83" t="str">
        <f t="shared" si="178"/>
        <v/>
      </c>
      <c r="Y1621" s="60">
        <f t="shared" si="179"/>
        <v>0</v>
      </c>
      <c r="Z1621" s="49">
        <f t="shared" si="180"/>
        <v>0</v>
      </c>
      <c r="AA1621" s="60">
        <f t="shared" si="181"/>
        <v>0</v>
      </c>
    </row>
    <row r="1622" spans="1:27" ht="15.75" hidden="1" thickBot="1">
      <c r="A1622" s="83" t="str">
        <f t="shared" si="175"/>
        <v/>
      </c>
      <c r="B1622" s="83" t="str">
        <f t="shared" si="176"/>
        <v/>
      </c>
      <c r="S1622" s="83" t="str">
        <f t="shared" si="177"/>
        <v/>
      </c>
      <c r="T1622" s="83" t="str">
        <f t="shared" si="178"/>
        <v/>
      </c>
      <c r="Y1622" s="60">
        <f t="shared" si="179"/>
        <v>0</v>
      </c>
      <c r="Z1622" s="49">
        <f t="shared" si="180"/>
        <v>0</v>
      </c>
      <c r="AA1622" s="60">
        <f t="shared" si="181"/>
        <v>0</v>
      </c>
    </row>
    <row r="1623" spans="1:27" ht="15.75" hidden="1" thickBot="1">
      <c r="A1623" s="83" t="str">
        <f t="shared" si="175"/>
        <v/>
      </c>
      <c r="B1623" s="83" t="str">
        <f t="shared" si="176"/>
        <v/>
      </c>
      <c r="S1623" s="83" t="str">
        <f t="shared" si="177"/>
        <v/>
      </c>
      <c r="T1623" s="83" t="str">
        <f t="shared" si="178"/>
        <v/>
      </c>
      <c r="Y1623" s="60">
        <f t="shared" si="179"/>
        <v>0</v>
      </c>
      <c r="Z1623" s="49">
        <f t="shared" si="180"/>
        <v>0</v>
      </c>
      <c r="AA1623" s="60">
        <f t="shared" si="181"/>
        <v>0</v>
      </c>
    </row>
    <row r="1624" spans="1:27" ht="15.75" hidden="1" thickBot="1">
      <c r="A1624" s="83" t="str">
        <f t="shared" si="175"/>
        <v/>
      </c>
      <c r="B1624" s="83" t="str">
        <f t="shared" si="176"/>
        <v/>
      </c>
      <c r="S1624" s="83" t="str">
        <f t="shared" si="177"/>
        <v/>
      </c>
      <c r="T1624" s="83" t="str">
        <f t="shared" si="178"/>
        <v/>
      </c>
      <c r="Y1624" s="60">
        <f t="shared" si="179"/>
        <v>0</v>
      </c>
      <c r="Z1624" s="49">
        <f t="shared" si="180"/>
        <v>0</v>
      </c>
      <c r="AA1624" s="60">
        <f t="shared" si="181"/>
        <v>0</v>
      </c>
    </row>
    <row r="1625" spans="1:27" ht="15.75" hidden="1" thickBot="1">
      <c r="A1625" s="83" t="str">
        <f t="shared" si="175"/>
        <v/>
      </c>
      <c r="B1625" s="83" t="str">
        <f t="shared" si="176"/>
        <v/>
      </c>
      <c r="S1625" s="83" t="str">
        <f t="shared" si="177"/>
        <v/>
      </c>
      <c r="T1625" s="83" t="str">
        <f t="shared" si="178"/>
        <v/>
      </c>
      <c r="Y1625" s="60">
        <f t="shared" si="179"/>
        <v>0</v>
      </c>
      <c r="Z1625" s="49">
        <f t="shared" si="180"/>
        <v>0</v>
      </c>
      <c r="AA1625" s="60">
        <f t="shared" si="181"/>
        <v>0</v>
      </c>
    </row>
    <row r="1626" spans="1:27" ht="15.75" hidden="1" thickBot="1">
      <c r="A1626" s="83" t="str">
        <f t="shared" si="175"/>
        <v/>
      </c>
      <c r="B1626" s="83" t="str">
        <f t="shared" si="176"/>
        <v/>
      </c>
      <c r="S1626" s="83" t="str">
        <f t="shared" si="177"/>
        <v/>
      </c>
      <c r="T1626" s="83" t="str">
        <f t="shared" si="178"/>
        <v/>
      </c>
      <c r="Y1626" s="60">
        <f t="shared" si="179"/>
        <v>0</v>
      </c>
      <c r="Z1626" s="49">
        <f t="shared" si="180"/>
        <v>0</v>
      </c>
      <c r="AA1626" s="60">
        <f t="shared" si="181"/>
        <v>0</v>
      </c>
    </row>
    <row r="1627" spans="1:27" ht="15.75" hidden="1" thickBot="1">
      <c r="A1627" s="83" t="str">
        <f t="shared" si="175"/>
        <v/>
      </c>
      <c r="B1627" s="83" t="str">
        <f t="shared" si="176"/>
        <v/>
      </c>
      <c r="S1627" s="83" t="str">
        <f t="shared" si="177"/>
        <v/>
      </c>
      <c r="T1627" s="83" t="str">
        <f t="shared" si="178"/>
        <v/>
      </c>
      <c r="Y1627" s="60">
        <f t="shared" si="179"/>
        <v>0</v>
      </c>
      <c r="Z1627" s="49">
        <f t="shared" si="180"/>
        <v>0</v>
      </c>
      <c r="AA1627" s="60">
        <f t="shared" si="181"/>
        <v>0</v>
      </c>
    </row>
    <row r="1628" spans="1:27" ht="15.75" hidden="1" thickBot="1">
      <c r="A1628" s="83" t="str">
        <f t="shared" si="175"/>
        <v/>
      </c>
      <c r="B1628" s="83" t="str">
        <f t="shared" si="176"/>
        <v/>
      </c>
      <c r="S1628" s="83" t="str">
        <f t="shared" si="177"/>
        <v/>
      </c>
      <c r="T1628" s="83" t="str">
        <f t="shared" si="178"/>
        <v/>
      </c>
      <c r="Y1628" s="60">
        <f t="shared" si="179"/>
        <v>0</v>
      </c>
      <c r="Z1628" s="49">
        <f t="shared" si="180"/>
        <v>0</v>
      </c>
      <c r="AA1628" s="60">
        <f t="shared" si="181"/>
        <v>0</v>
      </c>
    </row>
    <row r="1629" spans="1:27" ht="15.75" hidden="1" thickBot="1">
      <c r="A1629" s="83" t="str">
        <f t="shared" si="175"/>
        <v/>
      </c>
      <c r="B1629" s="83" t="str">
        <f t="shared" si="176"/>
        <v/>
      </c>
      <c r="S1629" s="83" t="str">
        <f t="shared" si="177"/>
        <v/>
      </c>
      <c r="T1629" s="83" t="str">
        <f t="shared" si="178"/>
        <v/>
      </c>
      <c r="Y1629" s="60">
        <f t="shared" si="179"/>
        <v>0</v>
      </c>
      <c r="Z1629" s="49">
        <f t="shared" si="180"/>
        <v>0</v>
      </c>
      <c r="AA1629" s="60">
        <f t="shared" si="181"/>
        <v>0</v>
      </c>
    </row>
    <row r="1630" spans="1:27" ht="15.75" hidden="1" thickBot="1">
      <c r="A1630" s="83" t="str">
        <f t="shared" si="175"/>
        <v/>
      </c>
      <c r="B1630" s="83" t="str">
        <f t="shared" si="176"/>
        <v/>
      </c>
      <c r="S1630" s="83" t="str">
        <f t="shared" si="177"/>
        <v/>
      </c>
      <c r="T1630" s="83" t="str">
        <f t="shared" si="178"/>
        <v/>
      </c>
      <c r="Y1630" s="60">
        <f t="shared" si="179"/>
        <v>0</v>
      </c>
      <c r="Z1630" s="49">
        <f t="shared" si="180"/>
        <v>0</v>
      </c>
      <c r="AA1630" s="60">
        <f t="shared" si="181"/>
        <v>0</v>
      </c>
    </row>
    <row r="1631" spans="1:27" ht="15.75" hidden="1" thickBot="1">
      <c r="A1631" s="83" t="str">
        <f t="shared" si="175"/>
        <v/>
      </c>
      <c r="B1631" s="83" t="str">
        <f t="shared" si="176"/>
        <v/>
      </c>
      <c r="S1631" s="83" t="str">
        <f t="shared" si="177"/>
        <v/>
      </c>
      <c r="T1631" s="83" t="str">
        <f t="shared" si="178"/>
        <v/>
      </c>
      <c r="Y1631" s="60">
        <f t="shared" si="179"/>
        <v>0</v>
      </c>
      <c r="Z1631" s="49">
        <f t="shared" si="180"/>
        <v>0</v>
      </c>
      <c r="AA1631" s="60">
        <f t="shared" si="181"/>
        <v>0</v>
      </c>
    </row>
    <row r="1632" spans="1:27" ht="15.75" hidden="1" thickBot="1">
      <c r="A1632" s="83" t="str">
        <f t="shared" si="175"/>
        <v/>
      </c>
      <c r="B1632" s="83" t="str">
        <f t="shared" si="176"/>
        <v/>
      </c>
      <c r="S1632" s="83" t="str">
        <f t="shared" si="177"/>
        <v/>
      </c>
      <c r="T1632" s="83" t="str">
        <f t="shared" si="178"/>
        <v/>
      </c>
      <c r="Y1632" s="60">
        <f t="shared" si="179"/>
        <v>0</v>
      </c>
      <c r="Z1632" s="49">
        <f t="shared" si="180"/>
        <v>0</v>
      </c>
      <c r="AA1632" s="60">
        <f t="shared" si="181"/>
        <v>0</v>
      </c>
    </row>
    <row r="1633" spans="1:27" ht="15.75" hidden="1" thickBot="1">
      <c r="A1633" s="83" t="str">
        <f t="shared" si="175"/>
        <v/>
      </c>
      <c r="B1633" s="83" t="str">
        <f t="shared" si="176"/>
        <v/>
      </c>
      <c r="S1633" s="83" t="str">
        <f t="shared" si="177"/>
        <v/>
      </c>
      <c r="T1633" s="83" t="str">
        <f t="shared" si="178"/>
        <v/>
      </c>
      <c r="Y1633" s="60">
        <f t="shared" si="179"/>
        <v>0</v>
      </c>
      <c r="Z1633" s="49">
        <f t="shared" si="180"/>
        <v>0</v>
      </c>
      <c r="AA1633" s="60">
        <f t="shared" si="181"/>
        <v>0</v>
      </c>
    </row>
    <row r="1634" spans="1:27" ht="15.75" hidden="1" thickBot="1">
      <c r="A1634" s="83" t="str">
        <f t="shared" si="175"/>
        <v/>
      </c>
      <c r="B1634" s="83" t="str">
        <f t="shared" si="176"/>
        <v/>
      </c>
      <c r="S1634" s="83" t="str">
        <f t="shared" si="177"/>
        <v/>
      </c>
      <c r="T1634" s="83" t="str">
        <f t="shared" si="178"/>
        <v/>
      </c>
      <c r="Y1634" s="60">
        <f t="shared" si="179"/>
        <v>0</v>
      </c>
      <c r="Z1634" s="49">
        <f t="shared" si="180"/>
        <v>0</v>
      </c>
      <c r="AA1634" s="60">
        <f t="shared" si="181"/>
        <v>0</v>
      </c>
    </row>
    <row r="1635" spans="1:27" ht="15.75" hidden="1" thickBot="1">
      <c r="A1635" s="83" t="str">
        <f t="shared" si="175"/>
        <v/>
      </c>
      <c r="B1635" s="83" t="str">
        <f t="shared" si="176"/>
        <v/>
      </c>
      <c r="S1635" s="83" t="str">
        <f t="shared" si="177"/>
        <v/>
      </c>
      <c r="T1635" s="83" t="str">
        <f t="shared" si="178"/>
        <v/>
      </c>
      <c r="Y1635" s="60">
        <f t="shared" si="179"/>
        <v>0</v>
      </c>
      <c r="Z1635" s="49">
        <f t="shared" si="180"/>
        <v>0</v>
      </c>
      <c r="AA1635" s="60">
        <f t="shared" si="181"/>
        <v>0</v>
      </c>
    </row>
    <row r="1636" spans="1:27" ht="15.75" hidden="1" thickBot="1">
      <c r="A1636" s="83" t="str">
        <f t="shared" si="175"/>
        <v/>
      </c>
      <c r="B1636" s="83" t="str">
        <f t="shared" si="176"/>
        <v/>
      </c>
      <c r="S1636" s="83" t="str">
        <f t="shared" si="177"/>
        <v/>
      </c>
      <c r="T1636" s="83" t="str">
        <f t="shared" si="178"/>
        <v/>
      </c>
      <c r="Y1636" s="60">
        <f t="shared" si="179"/>
        <v>0</v>
      </c>
      <c r="Z1636" s="49">
        <f t="shared" si="180"/>
        <v>0</v>
      </c>
      <c r="AA1636" s="60">
        <f t="shared" si="181"/>
        <v>0</v>
      </c>
    </row>
    <row r="1637" spans="1:27" ht="15.75" hidden="1" thickBot="1">
      <c r="A1637" s="83" t="str">
        <f t="shared" si="175"/>
        <v/>
      </c>
      <c r="B1637" s="83" t="str">
        <f t="shared" si="176"/>
        <v/>
      </c>
      <c r="S1637" s="83" t="str">
        <f t="shared" si="177"/>
        <v/>
      </c>
      <c r="T1637" s="83" t="str">
        <f t="shared" si="178"/>
        <v/>
      </c>
      <c r="Y1637" s="60">
        <f t="shared" si="179"/>
        <v>0</v>
      </c>
      <c r="Z1637" s="49">
        <f t="shared" si="180"/>
        <v>0</v>
      </c>
      <c r="AA1637" s="60">
        <f t="shared" si="181"/>
        <v>0</v>
      </c>
    </row>
    <row r="1638" spans="1:27" ht="15.75" hidden="1" thickBot="1">
      <c r="A1638" s="83" t="str">
        <f t="shared" si="175"/>
        <v/>
      </c>
      <c r="B1638" s="83" t="str">
        <f t="shared" si="176"/>
        <v/>
      </c>
      <c r="S1638" s="83" t="str">
        <f t="shared" si="177"/>
        <v/>
      </c>
      <c r="T1638" s="83" t="str">
        <f t="shared" si="178"/>
        <v/>
      </c>
      <c r="Y1638" s="60">
        <f t="shared" si="179"/>
        <v>0</v>
      </c>
      <c r="Z1638" s="49">
        <f t="shared" si="180"/>
        <v>0</v>
      </c>
      <c r="AA1638" s="60">
        <f t="shared" si="181"/>
        <v>0</v>
      </c>
    </row>
    <row r="1639" spans="1:27" ht="15.75" hidden="1" thickBot="1">
      <c r="A1639" s="83" t="str">
        <f t="shared" si="175"/>
        <v/>
      </c>
      <c r="B1639" s="83" t="str">
        <f t="shared" si="176"/>
        <v/>
      </c>
      <c r="S1639" s="83" t="str">
        <f t="shared" si="177"/>
        <v/>
      </c>
      <c r="T1639" s="83" t="str">
        <f t="shared" si="178"/>
        <v/>
      </c>
      <c r="Y1639" s="60">
        <f t="shared" si="179"/>
        <v>0</v>
      </c>
      <c r="Z1639" s="49">
        <f t="shared" si="180"/>
        <v>0</v>
      </c>
      <c r="AA1639" s="60">
        <f t="shared" si="181"/>
        <v>0</v>
      </c>
    </row>
    <row r="1640" spans="1:27" ht="15.75" hidden="1" thickBot="1">
      <c r="A1640" s="83" t="str">
        <f t="shared" si="175"/>
        <v/>
      </c>
      <c r="B1640" s="83" t="str">
        <f t="shared" si="176"/>
        <v/>
      </c>
      <c r="S1640" s="83" t="str">
        <f t="shared" si="177"/>
        <v/>
      </c>
      <c r="T1640" s="83" t="str">
        <f t="shared" si="178"/>
        <v/>
      </c>
      <c r="Y1640" s="60">
        <f t="shared" si="179"/>
        <v>0</v>
      </c>
      <c r="Z1640" s="49">
        <f t="shared" si="180"/>
        <v>0</v>
      </c>
      <c r="AA1640" s="60">
        <f t="shared" si="181"/>
        <v>0</v>
      </c>
    </row>
    <row r="1641" spans="1:27" ht="15.75" hidden="1" thickBot="1">
      <c r="A1641" s="83" t="str">
        <f t="shared" si="175"/>
        <v/>
      </c>
      <c r="B1641" s="83" t="str">
        <f t="shared" si="176"/>
        <v/>
      </c>
      <c r="S1641" s="83" t="str">
        <f t="shared" si="177"/>
        <v/>
      </c>
      <c r="T1641" s="83" t="str">
        <f t="shared" si="178"/>
        <v/>
      </c>
      <c r="Y1641" s="60">
        <f t="shared" si="179"/>
        <v>0</v>
      </c>
      <c r="Z1641" s="49">
        <f t="shared" si="180"/>
        <v>0</v>
      </c>
      <c r="AA1641" s="60">
        <f t="shared" si="181"/>
        <v>0</v>
      </c>
    </row>
    <row r="1642" spans="1:27" ht="15.75" hidden="1" thickBot="1">
      <c r="A1642" s="83" t="str">
        <f t="shared" si="175"/>
        <v/>
      </c>
      <c r="B1642" s="83" t="str">
        <f t="shared" si="176"/>
        <v/>
      </c>
      <c r="S1642" s="83" t="str">
        <f t="shared" si="177"/>
        <v/>
      </c>
      <c r="T1642" s="83" t="str">
        <f t="shared" si="178"/>
        <v/>
      </c>
      <c r="Y1642" s="60">
        <f t="shared" si="179"/>
        <v>0</v>
      </c>
      <c r="Z1642" s="49">
        <f t="shared" si="180"/>
        <v>0</v>
      </c>
      <c r="AA1642" s="60">
        <f t="shared" si="181"/>
        <v>0</v>
      </c>
    </row>
    <row r="1643" spans="1:27" ht="15.75" hidden="1" thickBot="1">
      <c r="A1643" s="83" t="str">
        <f t="shared" si="175"/>
        <v/>
      </c>
      <c r="B1643" s="83" t="str">
        <f t="shared" si="176"/>
        <v/>
      </c>
      <c r="S1643" s="83" t="str">
        <f t="shared" si="177"/>
        <v/>
      </c>
      <c r="T1643" s="83" t="str">
        <f t="shared" si="178"/>
        <v/>
      </c>
      <c r="Y1643" s="60">
        <f t="shared" si="179"/>
        <v>0</v>
      </c>
      <c r="Z1643" s="49">
        <f t="shared" si="180"/>
        <v>0</v>
      </c>
      <c r="AA1643" s="60">
        <f t="shared" si="181"/>
        <v>0</v>
      </c>
    </row>
    <row r="1644" spans="1:27" ht="15.75" hidden="1" thickBot="1">
      <c r="A1644" s="83" t="str">
        <f t="shared" si="175"/>
        <v/>
      </c>
      <c r="B1644" s="83" t="str">
        <f t="shared" si="176"/>
        <v/>
      </c>
      <c r="S1644" s="83" t="str">
        <f t="shared" si="177"/>
        <v/>
      </c>
      <c r="T1644" s="83" t="str">
        <f t="shared" si="178"/>
        <v/>
      </c>
      <c r="Y1644" s="60">
        <f t="shared" si="179"/>
        <v>0</v>
      </c>
      <c r="Z1644" s="49">
        <f t="shared" si="180"/>
        <v>0</v>
      </c>
      <c r="AA1644" s="60">
        <f t="shared" si="181"/>
        <v>0</v>
      </c>
    </row>
    <row r="1645" spans="1:27" ht="15.75" hidden="1" thickBot="1">
      <c r="A1645" s="83" t="str">
        <f t="shared" si="175"/>
        <v/>
      </c>
      <c r="B1645" s="83" t="str">
        <f t="shared" si="176"/>
        <v/>
      </c>
      <c r="S1645" s="83" t="str">
        <f t="shared" si="177"/>
        <v/>
      </c>
      <c r="T1645" s="83" t="str">
        <f t="shared" si="178"/>
        <v/>
      </c>
      <c r="Y1645" s="60">
        <f t="shared" si="179"/>
        <v>0</v>
      </c>
      <c r="Z1645" s="49">
        <f t="shared" si="180"/>
        <v>0</v>
      </c>
      <c r="AA1645" s="60">
        <f t="shared" si="181"/>
        <v>0</v>
      </c>
    </row>
    <row r="1646" spans="1:27" ht="15.75" hidden="1" thickBot="1">
      <c r="A1646" s="83" t="str">
        <f t="shared" si="175"/>
        <v/>
      </c>
      <c r="B1646" s="83" t="str">
        <f t="shared" si="176"/>
        <v/>
      </c>
      <c r="S1646" s="83" t="str">
        <f t="shared" si="177"/>
        <v/>
      </c>
      <c r="T1646" s="83" t="str">
        <f t="shared" si="178"/>
        <v/>
      </c>
      <c r="Y1646" s="60">
        <f t="shared" si="179"/>
        <v>0</v>
      </c>
      <c r="Z1646" s="49">
        <f t="shared" si="180"/>
        <v>0</v>
      </c>
      <c r="AA1646" s="60">
        <f t="shared" si="181"/>
        <v>0</v>
      </c>
    </row>
    <row r="1647" spans="1:27" ht="15.75" hidden="1" thickBot="1">
      <c r="A1647" s="83" t="str">
        <f t="shared" si="175"/>
        <v/>
      </c>
      <c r="B1647" s="83" t="str">
        <f t="shared" si="176"/>
        <v/>
      </c>
      <c r="S1647" s="83" t="str">
        <f t="shared" si="177"/>
        <v/>
      </c>
      <c r="T1647" s="83" t="str">
        <f t="shared" si="178"/>
        <v/>
      </c>
      <c r="Y1647" s="60">
        <f t="shared" si="179"/>
        <v>0</v>
      </c>
      <c r="Z1647" s="49">
        <f t="shared" si="180"/>
        <v>0</v>
      </c>
      <c r="AA1647" s="60">
        <f t="shared" si="181"/>
        <v>0</v>
      </c>
    </row>
    <row r="1648" spans="1:27" ht="15.75" hidden="1" thickBot="1">
      <c r="A1648" s="83" t="str">
        <f t="shared" si="175"/>
        <v/>
      </c>
      <c r="B1648" s="83" t="str">
        <f t="shared" si="176"/>
        <v/>
      </c>
      <c r="S1648" s="83" t="str">
        <f t="shared" si="177"/>
        <v/>
      </c>
      <c r="T1648" s="83" t="str">
        <f t="shared" si="178"/>
        <v/>
      </c>
      <c r="Y1648" s="60">
        <f t="shared" si="179"/>
        <v>0</v>
      </c>
      <c r="Z1648" s="49">
        <f t="shared" si="180"/>
        <v>0</v>
      </c>
      <c r="AA1648" s="60">
        <f t="shared" si="181"/>
        <v>0</v>
      </c>
    </row>
    <row r="1649" spans="1:27" ht="15.75" hidden="1" thickBot="1">
      <c r="A1649" s="83" t="str">
        <f t="shared" si="175"/>
        <v/>
      </c>
      <c r="B1649" s="83" t="str">
        <f t="shared" si="176"/>
        <v/>
      </c>
      <c r="S1649" s="83" t="str">
        <f t="shared" si="177"/>
        <v/>
      </c>
      <c r="T1649" s="83" t="str">
        <f t="shared" si="178"/>
        <v/>
      </c>
      <c r="Y1649" s="60">
        <f t="shared" si="179"/>
        <v>0</v>
      </c>
      <c r="Z1649" s="49">
        <f t="shared" si="180"/>
        <v>0</v>
      </c>
      <c r="AA1649" s="60">
        <f t="shared" si="181"/>
        <v>0</v>
      </c>
    </row>
    <row r="1650" spans="1:27" ht="15.75" hidden="1" thickBot="1">
      <c r="A1650" s="83" t="str">
        <f t="shared" si="175"/>
        <v/>
      </c>
      <c r="B1650" s="83" t="str">
        <f t="shared" si="176"/>
        <v/>
      </c>
      <c r="S1650" s="83" t="str">
        <f t="shared" si="177"/>
        <v/>
      </c>
      <c r="T1650" s="83" t="str">
        <f t="shared" si="178"/>
        <v/>
      </c>
      <c r="Y1650" s="60">
        <f t="shared" si="179"/>
        <v>0</v>
      </c>
      <c r="Z1650" s="49">
        <f t="shared" si="180"/>
        <v>0</v>
      </c>
      <c r="AA1650" s="60">
        <f t="shared" si="181"/>
        <v>0</v>
      </c>
    </row>
    <row r="1651" spans="1:27" ht="15.75" hidden="1" thickBot="1">
      <c r="A1651" s="83" t="str">
        <f t="shared" si="175"/>
        <v/>
      </c>
      <c r="B1651" s="83" t="str">
        <f t="shared" si="176"/>
        <v/>
      </c>
      <c r="S1651" s="83" t="str">
        <f t="shared" si="177"/>
        <v/>
      </c>
      <c r="T1651" s="83" t="str">
        <f t="shared" si="178"/>
        <v/>
      </c>
      <c r="Y1651" s="60">
        <f t="shared" si="179"/>
        <v>0</v>
      </c>
      <c r="Z1651" s="49">
        <f t="shared" si="180"/>
        <v>0</v>
      </c>
      <c r="AA1651" s="60">
        <f t="shared" si="181"/>
        <v>0</v>
      </c>
    </row>
    <row r="1652" spans="1:27" ht="15.75" hidden="1" thickBot="1">
      <c r="A1652" s="83" t="str">
        <f t="shared" si="175"/>
        <v/>
      </c>
      <c r="B1652" s="83" t="str">
        <f t="shared" si="176"/>
        <v/>
      </c>
      <c r="S1652" s="83" t="str">
        <f t="shared" si="177"/>
        <v/>
      </c>
      <c r="T1652" s="83" t="str">
        <f t="shared" si="178"/>
        <v/>
      </c>
      <c r="Y1652" s="60">
        <f t="shared" si="179"/>
        <v>0</v>
      </c>
      <c r="Z1652" s="49">
        <f t="shared" si="180"/>
        <v>0</v>
      </c>
      <c r="AA1652" s="60">
        <f t="shared" si="181"/>
        <v>0</v>
      </c>
    </row>
    <row r="1653" spans="1:27" ht="15.75" hidden="1" thickBot="1">
      <c r="A1653" s="83" t="str">
        <f t="shared" si="175"/>
        <v/>
      </c>
      <c r="B1653" s="83" t="str">
        <f t="shared" si="176"/>
        <v/>
      </c>
      <c r="S1653" s="83" t="str">
        <f t="shared" si="177"/>
        <v/>
      </c>
      <c r="T1653" s="83" t="str">
        <f t="shared" si="178"/>
        <v/>
      </c>
      <c r="Y1653" s="60">
        <f t="shared" si="179"/>
        <v>0</v>
      </c>
      <c r="Z1653" s="49">
        <f t="shared" si="180"/>
        <v>0</v>
      </c>
      <c r="AA1653" s="60">
        <f t="shared" si="181"/>
        <v>0</v>
      </c>
    </row>
    <row r="1654" spans="1:27" ht="15.75" hidden="1" thickBot="1">
      <c r="A1654" s="83" t="str">
        <f t="shared" si="175"/>
        <v/>
      </c>
      <c r="B1654" s="83" t="str">
        <f t="shared" si="176"/>
        <v/>
      </c>
      <c r="S1654" s="83" t="str">
        <f t="shared" si="177"/>
        <v/>
      </c>
      <c r="T1654" s="83" t="str">
        <f t="shared" si="178"/>
        <v/>
      </c>
      <c r="Y1654" s="60">
        <f t="shared" si="179"/>
        <v>0</v>
      </c>
      <c r="Z1654" s="49">
        <f t="shared" si="180"/>
        <v>0</v>
      </c>
      <c r="AA1654" s="60">
        <f t="shared" si="181"/>
        <v>0</v>
      </c>
    </row>
    <row r="1655" spans="1:27" ht="15.75" hidden="1" thickBot="1">
      <c r="A1655" s="83" t="str">
        <f t="shared" si="175"/>
        <v/>
      </c>
      <c r="B1655" s="83" t="str">
        <f t="shared" si="176"/>
        <v/>
      </c>
      <c r="S1655" s="83" t="str">
        <f t="shared" si="177"/>
        <v/>
      </c>
      <c r="T1655" s="83" t="str">
        <f t="shared" si="178"/>
        <v/>
      </c>
      <c r="Y1655" s="60">
        <f t="shared" si="179"/>
        <v>0</v>
      </c>
      <c r="Z1655" s="49">
        <f t="shared" si="180"/>
        <v>0</v>
      </c>
      <c r="AA1655" s="60">
        <f t="shared" si="181"/>
        <v>0</v>
      </c>
    </row>
    <row r="1656" spans="1:27" ht="15.75" hidden="1" thickBot="1">
      <c r="A1656" s="83" t="str">
        <f t="shared" si="175"/>
        <v/>
      </c>
      <c r="B1656" s="83" t="str">
        <f t="shared" si="176"/>
        <v/>
      </c>
      <c r="S1656" s="83" t="str">
        <f t="shared" si="177"/>
        <v/>
      </c>
      <c r="T1656" s="83" t="str">
        <f t="shared" si="178"/>
        <v/>
      </c>
      <c r="Y1656" s="60">
        <f t="shared" si="179"/>
        <v>0</v>
      </c>
      <c r="Z1656" s="49">
        <f t="shared" si="180"/>
        <v>0</v>
      </c>
      <c r="AA1656" s="60">
        <f t="shared" si="181"/>
        <v>0</v>
      </c>
    </row>
    <row r="1657" spans="1:27" ht="15.75" hidden="1" thickBot="1">
      <c r="A1657" s="83" t="str">
        <f t="shared" si="175"/>
        <v/>
      </c>
      <c r="B1657" s="83" t="str">
        <f t="shared" si="176"/>
        <v/>
      </c>
      <c r="S1657" s="83" t="str">
        <f t="shared" si="177"/>
        <v/>
      </c>
      <c r="T1657" s="83" t="str">
        <f t="shared" si="178"/>
        <v/>
      </c>
      <c r="Y1657" s="60">
        <f t="shared" si="179"/>
        <v>0</v>
      </c>
      <c r="Z1657" s="49">
        <f t="shared" si="180"/>
        <v>0</v>
      </c>
      <c r="AA1657" s="60">
        <f t="shared" si="181"/>
        <v>0</v>
      </c>
    </row>
    <row r="1658" spans="1:27" ht="15.75" hidden="1" thickBot="1">
      <c r="A1658" s="83" t="str">
        <f t="shared" si="175"/>
        <v/>
      </c>
      <c r="B1658" s="83" t="str">
        <f t="shared" si="176"/>
        <v/>
      </c>
      <c r="S1658" s="83" t="str">
        <f t="shared" si="177"/>
        <v/>
      </c>
      <c r="T1658" s="83" t="str">
        <f t="shared" si="178"/>
        <v/>
      </c>
      <c r="Y1658" s="60">
        <f t="shared" si="179"/>
        <v>0</v>
      </c>
      <c r="Z1658" s="49">
        <f t="shared" si="180"/>
        <v>0</v>
      </c>
      <c r="AA1658" s="60">
        <f t="shared" si="181"/>
        <v>0</v>
      </c>
    </row>
    <row r="1659" spans="1:27" ht="15.75" hidden="1" thickBot="1">
      <c r="A1659" s="83" t="str">
        <f t="shared" si="175"/>
        <v/>
      </c>
      <c r="B1659" s="83" t="str">
        <f t="shared" si="176"/>
        <v/>
      </c>
      <c r="S1659" s="83" t="str">
        <f t="shared" si="177"/>
        <v/>
      </c>
      <c r="T1659" s="83" t="str">
        <f t="shared" si="178"/>
        <v/>
      </c>
      <c r="Y1659" s="60">
        <f t="shared" si="179"/>
        <v>0</v>
      </c>
      <c r="Z1659" s="49">
        <f t="shared" si="180"/>
        <v>0</v>
      </c>
      <c r="AA1659" s="60">
        <f t="shared" si="181"/>
        <v>0</v>
      </c>
    </row>
    <row r="1660" spans="1:27" ht="15.75" hidden="1" thickBot="1">
      <c r="A1660" s="83" t="str">
        <f t="shared" si="175"/>
        <v/>
      </c>
      <c r="B1660" s="83" t="str">
        <f t="shared" si="176"/>
        <v/>
      </c>
      <c r="S1660" s="83" t="str">
        <f t="shared" si="177"/>
        <v/>
      </c>
      <c r="T1660" s="83" t="str">
        <f t="shared" si="178"/>
        <v/>
      </c>
      <c r="Y1660" s="60">
        <f t="shared" si="179"/>
        <v>0</v>
      </c>
      <c r="Z1660" s="49">
        <f t="shared" si="180"/>
        <v>0</v>
      </c>
      <c r="AA1660" s="60">
        <f t="shared" si="181"/>
        <v>0</v>
      </c>
    </row>
    <row r="1661" spans="1:27" ht="15.75" hidden="1" thickBot="1">
      <c r="A1661" s="83" t="str">
        <f t="shared" si="175"/>
        <v/>
      </c>
      <c r="B1661" s="83" t="str">
        <f t="shared" si="176"/>
        <v/>
      </c>
      <c r="S1661" s="83" t="str">
        <f t="shared" si="177"/>
        <v/>
      </c>
      <c r="T1661" s="83" t="str">
        <f t="shared" si="178"/>
        <v/>
      </c>
      <c r="Y1661" s="60">
        <f t="shared" si="179"/>
        <v>0</v>
      </c>
      <c r="Z1661" s="49">
        <f t="shared" si="180"/>
        <v>0</v>
      </c>
      <c r="AA1661" s="60">
        <f t="shared" si="181"/>
        <v>0</v>
      </c>
    </row>
    <row r="1662" spans="1:27" ht="15.75" hidden="1" thickBot="1">
      <c r="A1662" s="83" t="str">
        <f t="shared" si="175"/>
        <v/>
      </c>
      <c r="B1662" s="83" t="str">
        <f t="shared" si="176"/>
        <v/>
      </c>
      <c r="S1662" s="83" t="str">
        <f t="shared" si="177"/>
        <v/>
      </c>
      <c r="T1662" s="83" t="str">
        <f t="shared" si="178"/>
        <v/>
      </c>
      <c r="Y1662" s="60">
        <f t="shared" si="179"/>
        <v>0</v>
      </c>
      <c r="Z1662" s="49">
        <f t="shared" si="180"/>
        <v>0</v>
      </c>
      <c r="AA1662" s="60">
        <f t="shared" si="181"/>
        <v>0</v>
      </c>
    </row>
    <row r="1663" spans="1:27" ht="15.75" hidden="1" thickBot="1">
      <c r="A1663" s="83" t="str">
        <f t="shared" si="175"/>
        <v/>
      </c>
      <c r="B1663" s="83" t="str">
        <f t="shared" si="176"/>
        <v/>
      </c>
      <c r="S1663" s="83" t="str">
        <f t="shared" si="177"/>
        <v/>
      </c>
      <c r="T1663" s="83" t="str">
        <f t="shared" si="178"/>
        <v/>
      </c>
      <c r="Y1663" s="60">
        <f t="shared" si="179"/>
        <v>0</v>
      </c>
      <c r="Z1663" s="49">
        <f t="shared" si="180"/>
        <v>0</v>
      </c>
      <c r="AA1663" s="60">
        <f t="shared" si="181"/>
        <v>0</v>
      </c>
    </row>
    <row r="1664" spans="1:27" ht="15.75" hidden="1" thickBot="1">
      <c r="A1664" s="83" t="str">
        <f t="shared" si="175"/>
        <v/>
      </c>
      <c r="B1664" s="83" t="str">
        <f t="shared" si="176"/>
        <v/>
      </c>
      <c r="S1664" s="83" t="str">
        <f t="shared" si="177"/>
        <v/>
      </c>
      <c r="T1664" s="83" t="str">
        <f t="shared" si="178"/>
        <v/>
      </c>
      <c r="Y1664" s="60">
        <f t="shared" si="179"/>
        <v>0</v>
      </c>
      <c r="Z1664" s="49">
        <f t="shared" si="180"/>
        <v>0</v>
      </c>
      <c r="AA1664" s="60">
        <f t="shared" si="181"/>
        <v>0</v>
      </c>
    </row>
    <row r="1665" spans="1:27" ht="15.75" hidden="1" thickBot="1">
      <c r="A1665" s="83" t="str">
        <f t="shared" si="175"/>
        <v/>
      </c>
      <c r="B1665" s="83" t="str">
        <f t="shared" si="176"/>
        <v/>
      </c>
      <c r="S1665" s="83" t="str">
        <f t="shared" si="177"/>
        <v/>
      </c>
      <c r="T1665" s="83" t="str">
        <f t="shared" si="178"/>
        <v/>
      </c>
      <c r="Y1665" s="60">
        <f t="shared" si="179"/>
        <v>0</v>
      </c>
      <c r="Z1665" s="49">
        <f t="shared" si="180"/>
        <v>0</v>
      </c>
      <c r="AA1665" s="60">
        <f t="shared" si="181"/>
        <v>0</v>
      </c>
    </row>
    <row r="1666" spans="1:27" ht="15.75" hidden="1" thickBot="1">
      <c r="A1666" s="83" t="str">
        <f t="shared" si="175"/>
        <v/>
      </c>
      <c r="B1666" s="83" t="str">
        <f t="shared" si="176"/>
        <v/>
      </c>
      <c r="S1666" s="83" t="str">
        <f t="shared" si="177"/>
        <v/>
      </c>
      <c r="T1666" s="83" t="str">
        <f t="shared" si="178"/>
        <v/>
      </c>
      <c r="Y1666" s="60">
        <f t="shared" si="179"/>
        <v>0</v>
      </c>
      <c r="Z1666" s="49">
        <f t="shared" si="180"/>
        <v>0</v>
      </c>
      <c r="AA1666" s="60">
        <f t="shared" si="181"/>
        <v>0</v>
      </c>
    </row>
    <row r="1667" spans="1:27" ht="15.75" hidden="1" thickBot="1">
      <c r="A1667" s="83" t="str">
        <f t="shared" ref="A1667:A1730" si="182">IF(G1667&amp;Q1667&lt;&gt;"",S1667&amp;Q1667,"")</f>
        <v/>
      </c>
      <c r="B1667" s="83" t="str">
        <f t="shared" ref="B1667:B1730" si="183">IF(C1667&lt;&gt;"",LEFT(C1667,9),"")</f>
        <v/>
      </c>
      <c r="S1667" s="83" t="str">
        <f t="shared" ref="S1667:S1730" si="184">IF(G1667&lt;&gt;"",IF(StyleSpaceSplit,IFERROR(IF(FIND(" ",G1667)&gt;=1,MID(G1667,1,FIND(" ",G1667)-1),G1667),G1667),G1667),"")</f>
        <v/>
      </c>
      <c r="T1667" s="83" t="str">
        <f t="shared" ref="T1667:T1730" si="185">IF(A1667&lt;&gt;"",IFERROR(IF(FIND(" ",G1667)&gt;=1,MID(G1667,FIND(" ",G1667)+1,LEN(G1667)),""),G1667),"")</f>
        <v/>
      </c>
      <c r="Y1667" s="60">
        <f t="shared" ref="Y1667:Y1730" si="186">IFERROR(VALUE(MID($C1667,1,2)),0)</f>
        <v>0</v>
      </c>
      <c r="Z1667" s="49">
        <f t="shared" ref="Z1667:Z1730" si="187">IFERROR(VALUE(MID($C1667,4,3)),0)</f>
        <v>0</v>
      </c>
      <c r="AA1667" s="60">
        <f t="shared" ref="AA1667:AA1730" si="188">VALUE(RIGHT("00"&amp;Y1667,2)&amp;RIGHT("000"&amp;Z1667,3))</f>
        <v>0</v>
      </c>
    </row>
    <row r="1668" spans="1:27" ht="15.75" hidden="1" thickBot="1">
      <c r="A1668" s="83" t="str">
        <f t="shared" si="182"/>
        <v/>
      </c>
      <c r="B1668" s="83" t="str">
        <f t="shared" si="183"/>
        <v/>
      </c>
      <c r="S1668" s="83" t="str">
        <f t="shared" si="184"/>
        <v/>
      </c>
      <c r="T1668" s="83" t="str">
        <f t="shared" si="185"/>
        <v/>
      </c>
      <c r="Y1668" s="60">
        <f t="shared" si="186"/>
        <v>0</v>
      </c>
      <c r="Z1668" s="49">
        <f t="shared" si="187"/>
        <v>0</v>
      </c>
      <c r="AA1668" s="60">
        <f t="shared" si="188"/>
        <v>0</v>
      </c>
    </row>
    <row r="1669" spans="1:27" ht="15.75" hidden="1" thickBot="1">
      <c r="A1669" s="83" t="str">
        <f t="shared" si="182"/>
        <v/>
      </c>
      <c r="B1669" s="83" t="str">
        <f t="shared" si="183"/>
        <v/>
      </c>
      <c r="S1669" s="83" t="str">
        <f t="shared" si="184"/>
        <v/>
      </c>
      <c r="T1669" s="83" t="str">
        <f t="shared" si="185"/>
        <v/>
      </c>
      <c r="Y1669" s="60">
        <f t="shared" si="186"/>
        <v>0</v>
      </c>
      <c r="Z1669" s="49">
        <f t="shared" si="187"/>
        <v>0</v>
      </c>
      <c r="AA1669" s="60">
        <f t="shared" si="188"/>
        <v>0</v>
      </c>
    </row>
    <row r="1670" spans="1:27" ht="15.75" hidden="1" thickBot="1">
      <c r="A1670" s="83" t="str">
        <f t="shared" si="182"/>
        <v/>
      </c>
      <c r="B1670" s="83" t="str">
        <f t="shared" si="183"/>
        <v/>
      </c>
      <c r="S1670" s="83" t="str">
        <f t="shared" si="184"/>
        <v/>
      </c>
      <c r="T1670" s="83" t="str">
        <f t="shared" si="185"/>
        <v/>
      </c>
      <c r="Y1670" s="60">
        <f t="shared" si="186"/>
        <v>0</v>
      </c>
      <c r="Z1670" s="49">
        <f t="shared" si="187"/>
        <v>0</v>
      </c>
      <c r="AA1670" s="60">
        <f t="shared" si="188"/>
        <v>0</v>
      </c>
    </row>
    <row r="1671" spans="1:27" ht="15.75" hidden="1" thickBot="1">
      <c r="A1671" s="83" t="str">
        <f t="shared" si="182"/>
        <v/>
      </c>
      <c r="B1671" s="83" t="str">
        <f t="shared" si="183"/>
        <v/>
      </c>
      <c r="S1671" s="83" t="str">
        <f t="shared" si="184"/>
        <v/>
      </c>
      <c r="T1671" s="83" t="str">
        <f t="shared" si="185"/>
        <v/>
      </c>
      <c r="Y1671" s="60">
        <f t="shared" si="186"/>
        <v>0</v>
      </c>
      <c r="Z1671" s="49">
        <f t="shared" si="187"/>
        <v>0</v>
      </c>
      <c r="AA1671" s="60">
        <f t="shared" si="188"/>
        <v>0</v>
      </c>
    </row>
    <row r="1672" spans="1:27" ht="15.75" hidden="1" thickBot="1">
      <c r="A1672" s="83" t="str">
        <f t="shared" si="182"/>
        <v/>
      </c>
      <c r="B1672" s="83" t="str">
        <f t="shared" si="183"/>
        <v/>
      </c>
      <c r="S1672" s="83" t="str">
        <f t="shared" si="184"/>
        <v/>
      </c>
      <c r="T1672" s="83" t="str">
        <f t="shared" si="185"/>
        <v/>
      </c>
      <c r="Y1672" s="60">
        <f t="shared" si="186"/>
        <v>0</v>
      </c>
      <c r="Z1672" s="49">
        <f t="shared" si="187"/>
        <v>0</v>
      </c>
      <c r="AA1672" s="60">
        <f t="shared" si="188"/>
        <v>0</v>
      </c>
    </row>
    <row r="1673" spans="1:27" ht="15.75" hidden="1" thickBot="1">
      <c r="A1673" s="83" t="str">
        <f t="shared" si="182"/>
        <v/>
      </c>
      <c r="B1673" s="83" t="str">
        <f t="shared" si="183"/>
        <v/>
      </c>
      <c r="S1673" s="83" t="str">
        <f t="shared" si="184"/>
        <v/>
      </c>
      <c r="T1673" s="83" t="str">
        <f t="shared" si="185"/>
        <v/>
      </c>
      <c r="Y1673" s="60">
        <f t="shared" si="186"/>
        <v>0</v>
      </c>
      <c r="Z1673" s="49">
        <f t="shared" si="187"/>
        <v>0</v>
      </c>
      <c r="AA1673" s="60">
        <f t="shared" si="188"/>
        <v>0</v>
      </c>
    </row>
    <row r="1674" spans="1:27" ht="15.75" hidden="1" thickBot="1">
      <c r="A1674" s="83" t="str">
        <f t="shared" si="182"/>
        <v/>
      </c>
      <c r="B1674" s="83" t="str">
        <f t="shared" si="183"/>
        <v/>
      </c>
      <c r="S1674" s="83" t="str">
        <f t="shared" si="184"/>
        <v/>
      </c>
      <c r="T1674" s="83" t="str">
        <f t="shared" si="185"/>
        <v/>
      </c>
      <c r="Y1674" s="60">
        <f t="shared" si="186"/>
        <v>0</v>
      </c>
      <c r="Z1674" s="49">
        <f t="shared" si="187"/>
        <v>0</v>
      </c>
      <c r="AA1674" s="60">
        <f t="shared" si="188"/>
        <v>0</v>
      </c>
    </row>
    <row r="1675" spans="1:27" ht="15.75" hidden="1" thickBot="1">
      <c r="A1675" s="83" t="str">
        <f t="shared" si="182"/>
        <v/>
      </c>
      <c r="B1675" s="83" t="str">
        <f t="shared" si="183"/>
        <v/>
      </c>
      <c r="S1675" s="83" t="str">
        <f t="shared" si="184"/>
        <v/>
      </c>
      <c r="T1675" s="83" t="str">
        <f t="shared" si="185"/>
        <v/>
      </c>
      <c r="Y1675" s="60">
        <f t="shared" si="186"/>
        <v>0</v>
      </c>
      <c r="Z1675" s="49">
        <f t="shared" si="187"/>
        <v>0</v>
      </c>
      <c r="AA1675" s="60">
        <f t="shared" si="188"/>
        <v>0</v>
      </c>
    </row>
    <row r="1676" spans="1:27" ht="15.75" hidden="1" thickBot="1">
      <c r="A1676" s="83" t="str">
        <f t="shared" si="182"/>
        <v/>
      </c>
      <c r="B1676" s="83" t="str">
        <f t="shared" si="183"/>
        <v/>
      </c>
      <c r="S1676" s="83" t="str">
        <f t="shared" si="184"/>
        <v/>
      </c>
      <c r="T1676" s="83" t="str">
        <f t="shared" si="185"/>
        <v/>
      </c>
      <c r="Y1676" s="60">
        <f t="shared" si="186"/>
        <v>0</v>
      </c>
      <c r="Z1676" s="49">
        <f t="shared" si="187"/>
        <v>0</v>
      </c>
      <c r="AA1676" s="60">
        <f t="shared" si="188"/>
        <v>0</v>
      </c>
    </row>
    <row r="1677" spans="1:27" ht="15.75" hidden="1" thickBot="1">
      <c r="A1677" s="83" t="str">
        <f t="shared" si="182"/>
        <v/>
      </c>
      <c r="B1677" s="83" t="str">
        <f t="shared" si="183"/>
        <v/>
      </c>
      <c r="S1677" s="83" t="str">
        <f t="shared" si="184"/>
        <v/>
      </c>
      <c r="T1677" s="83" t="str">
        <f t="shared" si="185"/>
        <v/>
      </c>
      <c r="Y1677" s="60">
        <f t="shared" si="186"/>
        <v>0</v>
      </c>
      <c r="Z1677" s="49">
        <f t="shared" si="187"/>
        <v>0</v>
      </c>
      <c r="AA1677" s="60">
        <f t="shared" si="188"/>
        <v>0</v>
      </c>
    </row>
    <row r="1678" spans="1:27" ht="15.75" hidden="1" thickBot="1">
      <c r="A1678" s="83" t="str">
        <f t="shared" si="182"/>
        <v/>
      </c>
      <c r="B1678" s="83" t="str">
        <f t="shared" si="183"/>
        <v/>
      </c>
      <c r="S1678" s="83" t="str">
        <f t="shared" si="184"/>
        <v/>
      </c>
      <c r="T1678" s="83" t="str">
        <f t="shared" si="185"/>
        <v/>
      </c>
      <c r="Y1678" s="60">
        <f t="shared" si="186"/>
        <v>0</v>
      </c>
      <c r="Z1678" s="49">
        <f t="shared" si="187"/>
        <v>0</v>
      </c>
      <c r="AA1678" s="60">
        <f t="shared" si="188"/>
        <v>0</v>
      </c>
    </row>
    <row r="1679" spans="1:27" ht="15.75" hidden="1" thickBot="1">
      <c r="A1679" s="83" t="str">
        <f t="shared" si="182"/>
        <v/>
      </c>
      <c r="B1679" s="83" t="str">
        <f t="shared" si="183"/>
        <v/>
      </c>
      <c r="S1679" s="83" t="str">
        <f t="shared" si="184"/>
        <v/>
      </c>
      <c r="T1679" s="83" t="str">
        <f t="shared" si="185"/>
        <v/>
      </c>
      <c r="Y1679" s="60">
        <f t="shared" si="186"/>
        <v>0</v>
      </c>
      <c r="Z1679" s="49">
        <f t="shared" si="187"/>
        <v>0</v>
      </c>
      <c r="AA1679" s="60">
        <f t="shared" si="188"/>
        <v>0</v>
      </c>
    </row>
    <row r="1680" spans="1:27" ht="15.75" hidden="1" thickBot="1">
      <c r="A1680" s="83" t="str">
        <f t="shared" si="182"/>
        <v/>
      </c>
      <c r="B1680" s="83" t="str">
        <f t="shared" si="183"/>
        <v/>
      </c>
      <c r="S1680" s="83" t="str">
        <f t="shared" si="184"/>
        <v/>
      </c>
      <c r="T1680" s="83" t="str">
        <f t="shared" si="185"/>
        <v/>
      </c>
      <c r="Y1680" s="60">
        <f t="shared" si="186"/>
        <v>0</v>
      </c>
      <c r="Z1680" s="49">
        <f t="shared" si="187"/>
        <v>0</v>
      </c>
      <c r="AA1680" s="60">
        <f t="shared" si="188"/>
        <v>0</v>
      </c>
    </row>
    <row r="1681" spans="1:27" ht="15.75" hidden="1" thickBot="1">
      <c r="A1681" s="83" t="str">
        <f t="shared" si="182"/>
        <v/>
      </c>
      <c r="B1681" s="83" t="str">
        <f t="shared" si="183"/>
        <v/>
      </c>
      <c r="S1681" s="83" t="str">
        <f t="shared" si="184"/>
        <v/>
      </c>
      <c r="T1681" s="83" t="str">
        <f t="shared" si="185"/>
        <v/>
      </c>
      <c r="Y1681" s="60">
        <f t="shared" si="186"/>
        <v>0</v>
      </c>
      <c r="Z1681" s="49">
        <f t="shared" si="187"/>
        <v>0</v>
      </c>
      <c r="AA1681" s="60">
        <f t="shared" si="188"/>
        <v>0</v>
      </c>
    </row>
    <row r="1682" spans="1:27" ht="15.75" hidden="1" thickBot="1">
      <c r="A1682" s="83" t="str">
        <f t="shared" si="182"/>
        <v/>
      </c>
      <c r="B1682" s="83" t="str">
        <f t="shared" si="183"/>
        <v/>
      </c>
      <c r="S1682" s="83" t="str">
        <f t="shared" si="184"/>
        <v/>
      </c>
      <c r="T1682" s="83" t="str">
        <f t="shared" si="185"/>
        <v/>
      </c>
      <c r="Y1682" s="60">
        <f t="shared" si="186"/>
        <v>0</v>
      </c>
      <c r="Z1682" s="49">
        <f t="shared" si="187"/>
        <v>0</v>
      </c>
      <c r="AA1682" s="60">
        <f t="shared" si="188"/>
        <v>0</v>
      </c>
    </row>
    <row r="1683" spans="1:27" ht="15.75" hidden="1" thickBot="1">
      <c r="A1683" s="83" t="str">
        <f t="shared" si="182"/>
        <v/>
      </c>
      <c r="B1683" s="83" t="str">
        <f t="shared" si="183"/>
        <v/>
      </c>
      <c r="S1683" s="83" t="str">
        <f t="shared" si="184"/>
        <v/>
      </c>
      <c r="T1683" s="83" t="str">
        <f t="shared" si="185"/>
        <v/>
      </c>
      <c r="Y1683" s="60">
        <f t="shared" si="186"/>
        <v>0</v>
      </c>
      <c r="Z1683" s="49">
        <f t="shared" si="187"/>
        <v>0</v>
      </c>
      <c r="AA1683" s="60">
        <f t="shared" si="188"/>
        <v>0</v>
      </c>
    </row>
    <row r="1684" spans="1:27" ht="15.75" hidden="1" thickBot="1">
      <c r="A1684" s="83" t="str">
        <f t="shared" si="182"/>
        <v/>
      </c>
      <c r="B1684" s="83" t="str">
        <f t="shared" si="183"/>
        <v/>
      </c>
      <c r="S1684" s="83" t="str">
        <f t="shared" si="184"/>
        <v/>
      </c>
      <c r="T1684" s="83" t="str">
        <f t="shared" si="185"/>
        <v/>
      </c>
      <c r="Y1684" s="60">
        <f t="shared" si="186"/>
        <v>0</v>
      </c>
      <c r="Z1684" s="49">
        <f t="shared" si="187"/>
        <v>0</v>
      </c>
      <c r="AA1684" s="60">
        <f t="shared" si="188"/>
        <v>0</v>
      </c>
    </row>
    <row r="1685" spans="1:27" ht="15.75" hidden="1" thickBot="1">
      <c r="A1685" s="83" t="str">
        <f t="shared" si="182"/>
        <v/>
      </c>
      <c r="B1685" s="83" t="str">
        <f t="shared" si="183"/>
        <v/>
      </c>
      <c r="S1685" s="83" t="str">
        <f t="shared" si="184"/>
        <v/>
      </c>
      <c r="T1685" s="83" t="str">
        <f t="shared" si="185"/>
        <v/>
      </c>
      <c r="Y1685" s="60">
        <f t="shared" si="186"/>
        <v>0</v>
      </c>
      <c r="Z1685" s="49">
        <f t="shared" si="187"/>
        <v>0</v>
      </c>
      <c r="AA1685" s="60">
        <f t="shared" si="188"/>
        <v>0</v>
      </c>
    </row>
    <row r="1686" spans="1:27" ht="15.75" hidden="1" thickBot="1">
      <c r="A1686" s="83" t="str">
        <f t="shared" si="182"/>
        <v/>
      </c>
      <c r="B1686" s="83" t="str">
        <f t="shared" si="183"/>
        <v/>
      </c>
      <c r="S1686" s="83" t="str">
        <f t="shared" si="184"/>
        <v/>
      </c>
      <c r="T1686" s="83" t="str">
        <f t="shared" si="185"/>
        <v/>
      </c>
      <c r="Y1686" s="60">
        <f t="shared" si="186"/>
        <v>0</v>
      </c>
      <c r="Z1686" s="49">
        <f t="shared" si="187"/>
        <v>0</v>
      </c>
      <c r="AA1686" s="60">
        <f t="shared" si="188"/>
        <v>0</v>
      </c>
    </row>
    <row r="1687" spans="1:27" ht="15.75" hidden="1" thickBot="1">
      <c r="A1687" s="83" t="str">
        <f t="shared" si="182"/>
        <v/>
      </c>
      <c r="B1687" s="83" t="str">
        <f t="shared" si="183"/>
        <v/>
      </c>
      <c r="S1687" s="83" t="str">
        <f t="shared" si="184"/>
        <v/>
      </c>
      <c r="T1687" s="83" t="str">
        <f t="shared" si="185"/>
        <v/>
      </c>
      <c r="Y1687" s="60">
        <f t="shared" si="186"/>
        <v>0</v>
      </c>
      <c r="Z1687" s="49">
        <f t="shared" si="187"/>
        <v>0</v>
      </c>
      <c r="AA1687" s="60">
        <f t="shared" si="188"/>
        <v>0</v>
      </c>
    </row>
    <row r="1688" spans="1:27" ht="15.75" hidden="1" thickBot="1">
      <c r="A1688" s="83" t="str">
        <f t="shared" si="182"/>
        <v/>
      </c>
      <c r="B1688" s="83" t="str">
        <f t="shared" si="183"/>
        <v/>
      </c>
      <c r="S1688" s="83" t="str">
        <f t="shared" si="184"/>
        <v/>
      </c>
      <c r="T1688" s="83" t="str">
        <f t="shared" si="185"/>
        <v/>
      </c>
      <c r="Y1688" s="60">
        <f t="shared" si="186"/>
        <v>0</v>
      </c>
      <c r="Z1688" s="49">
        <f t="shared" si="187"/>
        <v>0</v>
      </c>
      <c r="AA1688" s="60">
        <f t="shared" si="188"/>
        <v>0</v>
      </c>
    </row>
    <row r="1689" spans="1:27" ht="15.75" hidden="1" thickBot="1">
      <c r="A1689" s="83" t="str">
        <f t="shared" si="182"/>
        <v/>
      </c>
      <c r="B1689" s="83" t="str">
        <f t="shared" si="183"/>
        <v/>
      </c>
      <c r="S1689" s="83" t="str">
        <f t="shared" si="184"/>
        <v/>
      </c>
      <c r="T1689" s="83" t="str">
        <f t="shared" si="185"/>
        <v/>
      </c>
      <c r="Y1689" s="60">
        <f t="shared" si="186"/>
        <v>0</v>
      </c>
      <c r="Z1689" s="49">
        <f t="shared" si="187"/>
        <v>0</v>
      </c>
      <c r="AA1689" s="60">
        <f t="shared" si="188"/>
        <v>0</v>
      </c>
    </row>
    <row r="1690" spans="1:27" ht="15.75" hidden="1" thickBot="1">
      <c r="A1690" s="83" t="str">
        <f t="shared" si="182"/>
        <v/>
      </c>
      <c r="B1690" s="83" t="str">
        <f t="shared" si="183"/>
        <v/>
      </c>
      <c r="S1690" s="83" t="str">
        <f t="shared" si="184"/>
        <v/>
      </c>
      <c r="T1690" s="83" t="str">
        <f t="shared" si="185"/>
        <v/>
      </c>
      <c r="Y1690" s="60">
        <f t="shared" si="186"/>
        <v>0</v>
      </c>
      <c r="Z1690" s="49">
        <f t="shared" si="187"/>
        <v>0</v>
      </c>
      <c r="AA1690" s="60">
        <f t="shared" si="188"/>
        <v>0</v>
      </c>
    </row>
    <row r="1691" spans="1:27" ht="15.75" hidden="1" thickBot="1">
      <c r="A1691" s="83" t="str">
        <f t="shared" si="182"/>
        <v/>
      </c>
      <c r="B1691" s="83" t="str">
        <f t="shared" si="183"/>
        <v/>
      </c>
      <c r="S1691" s="83" t="str">
        <f t="shared" si="184"/>
        <v/>
      </c>
      <c r="T1691" s="83" t="str">
        <f t="shared" si="185"/>
        <v/>
      </c>
      <c r="Y1691" s="60">
        <f t="shared" si="186"/>
        <v>0</v>
      </c>
      <c r="Z1691" s="49">
        <f t="shared" si="187"/>
        <v>0</v>
      </c>
      <c r="AA1691" s="60">
        <f t="shared" si="188"/>
        <v>0</v>
      </c>
    </row>
    <row r="1692" spans="1:27" ht="15.75" hidden="1" thickBot="1">
      <c r="A1692" s="83" t="str">
        <f t="shared" si="182"/>
        <v/>
      </c>
      <c r="B1692" s="83" t="str">
        <f t="shared" si="183"/>
        <v/>
      </c>
      <c r="S1692" s="83" t="str">
        <f t="shared" si="184"/>
        <v/>
      </c>
      <c r="T1692" s="83" t="str">
        <f t="shared" si="185"/>
        <v/>
      </c>
      <c r="Y1692" s="60">
        <f t="shared" si="186"/>
        <v>0</v>
      </c>
      <c r="Z1692" s="49">
        <f t="shared" si="187"/>
        <v>0</v>
      </c>
      <c r="AA1692" s="60">
        <f t="shared" si="188"/>
        <v>0</v>
      </c>
    </row>
    <row r="1693" spans="1:27" ht="15.75" hidden="1" thickBot="1">
      <c r="A1693" s="83" t="str">
        <f t="shared" si="182"/>
        <v/>
      </c>
      <c r="B1693" s="83" t="str">
        <f t="shared" si="183"/>
        <v/>
      </c>
      <c r="S1693" s="83" t="str">
        <f t="shared" si="184"/>
        <v/>
      </c>
      <c r="T1693" s="83" t="str">
        <f t="shared" si="185"/>
        <v/>
      </c>
      <c r="Y1693" s="60">
        <f t="shared" si="186"/>
        <v>0</v>
      </c>
      <c r="Z1693" s="49">
        <f t="shared" si="187"/>
        <v>0</v>
      </c>
      <c r="AA1693" s="60">
        <f t="shared" si="188"/>
        <v>0</v>
      </c>
    </row>
    <row r="1694" spans="1:27" ht="15.75" hidden="1" thickBot="1">
      <c r="A1694" s="83" t="str">
        <f t="shared" si="182"/>
        <v/>
      </c>
      <c r="B1694" s="83" t="str">
        <f t="shared" si="183"/>
        <v/>
      </c>
      <c r="S1694" s="83" t="str">
        <f t="shared" si="184"/>
        <v/>
      </c>
      <c r="T1694" s="83" t="str">
        <f t="shared" si="185"/>
        <v/>
      </c>
      <c r="Y1694" s="60">
        <f t="shared" si="186"/>
        <v>0</v>
      </c>
      <c r="Z1694" s="49">
        <f t="shared" si="187"/>
        <v>0</v>
      </c>
      <c r="AA1694" s="60">
        <f t="shared" si="188"/>
        <v>0</v>
      </c>
    </row>
    <row r="1695" spans="1:27" ht="15.75" hidden="1" thickBot="1">
      <c r="A1695" s="83" t="str">
        <f t="shared" si="182"/>
        <v/>
      </c>
      <c r="B1695" s="83" t="str">
        <f t="shared" si="183"/>
        <v/>
      </c>
      <c r="S1695" s="83" t="str">
        <f t="shared" si="184"/>
        <v/>
      </c>
      <c r="T1695" s="83" t="str">
        <f t="shared" si="185"/>
        <v/>
      </c>
      <c r="Y1695" s="60">
        <f t="shared" si="186"/>
        <v>0</v>
      </c>
      <c r="Z1695" s="49">
        <f t="shared" si="187"/>
        <v>0</v>
      </c>
      <c r="AA1695" s="60">
        <f t="shared" si="188"/>
        <v>0</v>
      </c>
    </row>
    <row r="1696" spans="1:27" ht="15.75" hidden="1" thickBot="1">
      <c r="A1696" s="83" t="str">
        <f t="shared" si="182"/>
        <v/>
      </c>
      <c r="B1696" s="83" t="str">
        <f t="shared" si="183"/>
        <v/>
      </c>
      <c r="S1696" s="83" t="str">
        <f t="shared" si="184"/>
        <v/>
      </c>
      <c r="T1696" s="83" t="str">
        <f t="shared" si="185"/>
        <v/>
      </c>
      <c r="Y1696" s="60">
        <f t="shared" si="186"/>
        <v>0</v>
      </c>
      <c r="Z1696" s="49">
        <f t="shared" si="187"/>
        <v>0</v>
      </c>
      <c r="AA1696" s="60">
        <f t="shared" si="188"/>
        <v>0</v>
      </c>
    </row>
    <row r="1697" spans="1:27" ht="15.75" hidden="1" thickBot="1">
      <c r="A1697" s="83" t="str">
        <f t="shared" si="182"/>
        <v/>
      </c>
      <c r="B1697" s="83" t="str">
        <f t="shared" si="183"/>
        <v/>
      </c>
      <c r="S1697" s="83" t="str">
        <f t="shared" si="184"/>
        <v/>
      </c>
      <c r="T1697" s="83" t="str">
        <f t="shared" si="185"/>
        <v/>
      </c>
      <c r="Y1697" s="60">
        <f t="shared" si="186"/>
        <v>0</v>
      </c>
      <c r="Z1697" s="49">
        <f t="shared" si="187"/>
        <v>0</v>
      </c>
      <c r="AA1697" s="60">
        <f t="shared" si="188"/>
        <v>0</v>
      </c>
    </row>
    <row r="1698" spans="1:27" ht="15.75" hidden="1" thickBot="1">
      <c r="A1698" s="83" t="str">
        <f t="shared" si="182"/>
        <v/>
      </c>
      <c r="B1698" s="83" t="str">
        <f t="shared" si="183"/>
        <v/>
      </c>
      <c r="S1698" s="83" t="str">
        <f t="shared" si="184"/>
        <v/>
      </c>
      <c r="T1698" s="83" t="str">
        <f t="shared" si="185"/>
        <v/>
      </c>
      <c r="Y1698" s="60">
        <f t="shared" si="186"/>
        <v>0</v>
      </c>
      <c r="Z1698" s="49">
        <f t="shared" si="187"/>
        <v>0</v>
      </c>
      <c r="AA1698" s="60">
        <f t="shared" si="188"/>
        <v>0</v>
      </c>
    </row>
    <row r="1699" spans="1:27" ht="15.75" hidden="1" thickBot="1">
      <c r="A1699" s="83" t="str">
        <f t="shared" si="182"/>
        <v/>
      </c>
      <c r="B1699" s="83" t="str">
        <f t="shared" si="183"/>
        <v/>
      </c>
      <c r="S1699" s="83" t="str">
        <f t="shared" si="184"/>
        <v/>
      </c>
      <c r="T1699" s="83" t="str">
        <f t="shared" si="185"/>
        <v/>
      </c>
      <c r="Y1699" s="60">
        <f t="shared" si="186"/>
        <v>0</v>
      </c>
      <c r="Z1699" s="49">
        <f t="shared" si="187"/>
        <v>0</v>
      </c>
      <c r="AA1699" s="60">
        <f t="shared" si="188"/>
        <v>0</v>
      </c>
    </row>
    <row r="1700" spans="1:27" ht="15.75" hidden="1" thickBot="1">
      <c r="A1700" s="83" t="str">
        <f t="shared" si="182"/>
        <v/>
      </c>
      <c r="B1700" s="83" t="str">
        <f t="shared" si="183"/>
        <v/>
      </c>
      <c r="S1700" s="83" t="str">
        <f t="shared" si="184"/>
        <v/>
      </c>
      <c r="T1700" s="83" t="str">
        <f t="shared" si="185"/>
        <v/>
      </c>
      <c r="Y1700" s="60">
        <f t="shared" si="186"/>
        <v>0</v>
      </c>
      <c r="Z1700" s="49">
        <f t="shared" si="187"/>
        <v>0</v>
      </c>
      <c r="AA1700" s="60">
        <f t="shared" si="188"/>
        <v>0</v>
      </c>
    </row>
    <row r="1701" spans="1:27" ht="15.75" hidden="1" thickBot="1">
      <c r="A1701" s="83" t="str">
        <f t="shared" si="182"/>
        <v/>
      </c>
      <c r="B1701" s="83" t="str">
        <f t="shared" si="183"/>
        <v/>
      </c>
      <c r="S1701" s="83" t="str">
        <f t="shared" si="184"/>
        <v/>
      </c>
      <c r="T1701" s="83" t="str">
        <f t="shared" si="185"/>
        <v/>
      </c>
      <c r="Y1701" s="60">
        <f t="shared" si="186"/>
        <v>0</v>
      </c>
      <c r="Z1701" s="49">
        <f t="shared" si="187"/>
        <v>0</v>
      </c>
      <c r="AA1701" s="60">
        <f t="shared" si="188"/>
        <v>0</v>
      </c>
    </row>
    <row r="1702" spans="1:27" ht="15.75" hidden="1" thickBot="1">
      <c r="A1702" s="83" t="str">
        <f t="shared" si="182"/>
        <v/>
      </c>
      <c r="B1702" s="83" t="str">
        <f t="shared" si="183"/>
        <v/>
      </c>
      <c r="S1702" s="83" t="str">
        <f t="shared" si="184"/>
        <v/>
      </c>
      <c r="T1702" s="83" t="str">
        <f t="shared" si="185"/>
        <v/>
      </c>
      <c r="Y1702" s="60">
        <f t="shared" si="186"/>
        <v>0</v>
      </c>
      <c r="Z1702" s="49">
        <f t="shared" si="187"/>
        <v>0</v>
      </c>
      <c r="AA1702" s="60">
        <f t="shared" si="188"/>
        <v>0</v>
      </c>
    </row>
    <row r="1703" spans="1:27" ht="15.75" hidden="1" thickBot="1">
      <c r="A1703" s="83" t="str">
        <f t="shared" si="182"/>
        <v/>
      </c>
      <c r="B1703" s="83" t="str">
        <f t="shared" si="183"/>
        <v/>
      </c>
      <c r="S1703" s="83" t="str">
        <f t="shared" si="184"/>
        <v/>
      </c>
      <c r="T1703" s="83" t="str">
        <f t="shared" si="185"/>
        <v/>
      </c>
      <c r="Y1703" s="60">
        <f t="shared" si="186"/>
        <v>0</v>
      </c>
      <c r="Z1703" s="49">
        <f t="shared" si="187"/>
        <v>0</v>
      </c>
      <c r="AA1703" s="60">
        <f t="shared" si="188"/>
        <v>0</v>
      </c>
    </row>
    <row r="1704" spans="1:27" ht="15.75" hidden="1" thickBot="1">
      <c r="A1704" s="83" t="str">
        <f t="shared" si="182"/>
        <v/>
      </c>
      <c r="B1704" s="83" t="str">
        <f t="shared" si="183"/>
        <v/>
      </c>
      <c r="S1704" s="83" t="str">
        <f t="shared" si="184"/>
        <v/>
      </c>
      <c r="T1704" s="83" t="str">
        <f t="shared" si="185"/>
        <v/>
      </c>
      <c r="Y1704" s="60">
        <f t="shared" si="186"/>
        <v>0</v>
      </c>
      <c r="Z1704" s="49">
        <f t="shared" si="187"/>
        <v>0</v>
      </c>
      <c r="AA1704" s="60">
        <f t="shared" si="188"/>
        <v>0</v>
      </c>
    </row>
    <row r="1705" spans="1:27" ht="15.75" hidden="1" thickBot="1">
      <c r="A1705" s="83" t="str">
        <f t="shared" si="182"/>
        <v/>
      </c>
      <c r="B1705" s="83" t="str">
        <f t="shared" si="183"/>
        <v/>
      </c>
      <c r="S1705" s="83" t="str">
        <f t="shared" si="184"/>
        <v/>
      </c>
      <c r="T1705" s="83" t="str">
        <f t="shared" si="185"/>
        <v/>
      </c>
      <c r="Y1705" s="60">
        <f t="shared" si="186"/>
        <v>0</v>
      </c>
      <c r="Z1705" s="49">
        <f t="shared" si="187"/>
        <v>0</v>
      </c>
      <c r="AA1705" s="60">
        <f t="shared" si="188"/>
        <v>0</v>
      </c>
    </row>
    <row r="1706" spans="1:27" ht="15.75" hidden="1" thickBot="1">
      <c r="A1706" s="83" t="str">
        <f t="shared" si="182"/>
        <v/>
      </c>
      <c r="B1706" s="83" t="str">
        <f t="shared" si="183"/>
        <v/>
      </c>
      <c r="S1706" s="83" t="str">
        <f t="shared" si="184"/>
        <v/>
      </c>
      <c r="T1706" s="83" t="str">
        <f t="shared" si="185"/>
        <v/>
      </c>
      <c r="Y1706" s="60">
        <f t="shared" si="186"/>
        <v>0</v>
      </c>
      <c r="Z1706" s="49">
        <f t="shared" si="187"/>
        <v>0</v>
      </c>
      <c r="AA1706" s="60">
        <f t="shared" si="188"/>
        <v>0</v>
      </c>
    </row>
    <row r="1707" spans="1:27" ht="15.75" hidden="1" thickBot="1">
      <c r="A1707" s="83" t="str">
        <f t="shared" si="182"/>
        <v/>
      </c>
      <c r="B1707" s="83" t="str">
        <f t="shared" si="183"/>
        <v/>
      </c>
      <c r="S1707" s="83" t="str">
        <f t="shared" si="184"/>
        <v/>
      </c>
      <c r="T1707" s="83" t="str">
        <f t="shared" si="185"/>
        <v/>
      </c>
      <c r="Y1707" s="60">
        <f t="shared" si="186"/>
        <v>0</v>
      </c>
      <c r="Z1707" s="49">
        <f t="shared" si="187"/>
        <v>0</v>
      </c>
      <c r="AA1707" s="60">
        <f t="shared" si="188"/>
        <v>0</v>
      </c>
    </row>
    <row r="1708" spans="1:27" ht="15.75" hidden="1" thickBot="1">
      <c r="A1708" s="83" t="str">
        <f t="shared" si="182"/>
        <v/>
      </c>
      <c r="B1708" s="83" t="str">
        <f t="shared" si="183"/>
        <v/>
      </c>
      <c r="S1708" s="83" t="str">
        <f t="shared" si="184"/>
        <v/>
      </c>
      <c r="T1708" s="83" t="str">
        <f t="shared" si="185"/>
        <v/>
      </c>
      <c r="Y1708" s="60">
        <f t="shared" si="186"/>
        <v>0</v>
      </c>
      <c r="Z1708" s="49">
        <f t="shared" si="187"/>
        <v>0</v>
      </c>
      <c r="AA1708" s="60">
        <f t="shared" si="188"/>
        <v>0</v>
      </c>
    </row>
    <row r="1709" spans="1:27" ht="15.75" hidden="1" thickBot="1">
      <c r="A1709" s="83" t="str">
        <f t="shared" si="182"/>
        <v/>
      </c>
      <c r="B1709" s="83" t="str">
        <f t="shared" si="183"/>
        <v/>
      </c>
      <c r="S1709" s="83" t="str">
        <f t="shared" si="184"/>
        <v/>
      </c>
      <c r="T1709" s="83" t="str">
        <f t="shared" si="185"/>
        <v/>
      </c>
      <c r="Y1709" s="60">
        <f t="shared" si="186"/>
        <v>0</v>
      </c>
      <c r="Z1709" s="49">
        <f t="shared" si="187"/>
        <v>0</v>
      </c>
      <c r="AA1709" s="60">
        <f t="shared" si="188"/>
        <v>0</v>
      </c>
    </row>
    <row r="1710" spans="1:27" ht="15.75" hidden="1" thickBot="1">
      <c r="A1710" s="83" t="str">
        <f t="shared" si="182"/>
        <v/>
      </c>
      <c r="B1710" s="83" t="str">
        <f t="shared" si="183"/>
        <v/>
      </c>
      <c r="S1710" s="83" t="str">
        <f t="shared" si="184"/>
        <v/>
      </c>
      <c r="T1710" s="83" t="str">
        <f t="shared" si="185"/>
        <v/>
      </c>
      <c r="Y1710" s="60">
        <f t="shared" si="186"/>
        <v>0</v>
      </c>
      <c r="Z1710" s="49">
        <f t="shared" si="187"/>
        <v>0</v>
      </c>
      <c r="AA1710" s="60">
        <f t="shared" si="188"/>
        <v>0</v>
      </c>
    </row>
    <row r="1711" spans="1:27" ht="15.75" hidden="1" thickBot="1">
      <c r="A1711" s="83" t="str">
        <f t="shared" si="182"/>
        <v/>
      </c>
      <c r="B1711" s="83" t="str">
        <f t="shared" si="183"/>
        <v/>
      </c>
      <c r="S1711" s="83" t="str">
        <f t="shared" si="184"/>
        <v/>
      </c>
      <c r="T1711" s="83" t="str">
        <f t="shared" si="185"/>
        <v/>
      </c>
      <c r="Y1711" s="60">
        <f t="shared" si="186"/>
        <v>0</v>
      </c>
      <c r="Z1711" s="49">
        <f t="shared" si="187"/>
        <v>0</v>
      </c>
      <c r="AA1711" s="60">
        <f t="shared" si="188"/>
        <v>0</v>
      </c>
    </row>
    <row r="1712" spans="1:27" ht="15.75" hidden="1" thickBot="1">
      <c r="A1712" s="83" t="str">
        <f t="shared" si="182"/>
        <v/>
      </c>
      <c r="B1712" s="83" t="str">
        <f t="shared" si="183"/>
        <v/>
      </c>
      <c r="S1712" s="83" t="str">
        <f t="shared" si="184"/>
        <v/>
      </c>
      <c r="T1712" s="83" t="str">
        <f t="shared" si="185"/>
        <v/>
      </c>
      <c r="Y1712" s="60">
        <f t="shared" si="186"/>
        <v>0</v>
      </c>
      <c r="Z1712" s="49">
        <f t="shared" si="187"/>
        <v>0</v>
      </c>
      <c r="AA1712" s="60">
        <f t="shared" si="188"/>
        <v>0</v>
      </c>
    </row>
    <row r="1713" spans="1:27" ht="15.75" hidden="1" thickBot="1">
      <c r="A1713" s="83" t="str">
        <f t="shared" si="182"/>
        <v/>
      </c>
      <c r="B1713" s="83" t="str">
        <f t="shared" si="183"/>
        <v/>
      </c>
      <c r="S1713" s="83" t="str">
        <f t="shared" si="184"/>
        <v/>
      </c>
      <c r="T1713" s="83" t="str">
        <f t="shared" si="185"/>
        <v/>
      </c>
      <c r="Y1713" s="60">
        <f t="shared" si="186"/>
        <v>0</v>
      </c>
      <c r="Z1713" s="49">
        <f t="shared" si="187"/>
        <v>0</v>
      </c>
      <c r="AA1713" s="60">
        <f t="shared" si="188"/>
        <v>0</v>
      </c>
    </row>
    <row r="1714" spans="1:27" ht="15.75" hidden="1" thickBot="1">
      <c r="A1714" s="83" t="str">
        <f t="shared" si="182"/>
        <v/>
      </c>
      <c r="B1714" s="83" t="str">
        <f t="shared" si="183"/>
        <v/>
      </c>
      <c r="S1714" s="83" t="str">
        <f t="shared" si="184"/>
        <v/>
      </c>
      <c r="T1714" s="83" t="str">
        <f t="shared" si="185"/>
        <v/>
      </c>
      <c r="Y1714" s="60">
        <f t="shared" si="186"/>
        <v>0</v>
      </c>
      <c r="Z1714" s="49">
        <f t="shared" si="187"/>
        <v>0</v>
      </c>
      <c r="AA1714" s="60">
        <f t="shared" si="188"/>
        <v>0</v>
      </c>
    </row>
    <row r="1715" spans="1:27" ht="15.75" hidden="1" thickBot="1">
      <c r="A1715" s="83" t="str">
        <f t="shared" si="182"/>
        <v/>
      </c>
      <c r="B1715" s="83" t="str">
        <f t="shared" si="183"/>
        <v/>
      </c>
      <c r="S1715" s="83" t="str">
        <f t="shared" si="184"/>
        <v/>
      </c>
      <c r="T1715" s="83" t="str">
        <f t="shared" si="185"/>
        <v/>
      </c>
      <c r="Y1715" s="60">
        <f t="shared" si="186"/>
        <v>0</v>
      </c>
      <c r="Z1715" s="49">
        <f t="shared" si="187"/>
        <v>0</v>
      </c>
      <c r="AA1715" s="60">
        <f t="shared" si="188"/>
        <v>0</v>
      </c>
    </row>
    <row r="1716" spans="1:27" ht="15.75" hidden="1" thickBot="1">
      <c r="A1716" s="83" t="str">
        <f t="shared" si="182"/>
        <v/>
      </c>
      <c r="B1716" s="83" t="str">
        <f t="shared" si="183"/>
        <v/>
      </c>
      <c r="S1716" s="83" t="str">
        <f t="shared" si="184"/>
        <v/>
      </c>
      <c r="T1716" s="83" t="str">
        <f t="shared" si="185"/>
        <v/>
      </c>
      <c r="Y1716" s="60">
        <f t="shared" si="186"/>
        <v>0</v>
      </c>
      <c r="Z1716" s="49">
        <f t="shared" si="187"/>
        <v>0</v>
      </c>
      <c r="AA1716" s="60">
        <f t="shared" si="188"/>
        <v>0</v>
      </c>
    </row>
    <row r="1717" spans="1:27" ht="15.75" hidden="1" thickBot="1">
      <c r="A1717" s="83" t="str">
        <f t="shared" si="182"/>
        <v/>
      </c>
      <c r="B1717" s="83" t="str">
        <f t="shared" si="183"/>
        <v/>
      </c>
      <c r="S1717" s="83" t="str">
        <f t="shared" si="184"/>
        <v/>
      </c>
      <c r="T1717" s="83" t="str">
        <f t="shared" si="185"/>
        <v/>
      </c>
      <c r="Y1717" s="60">
        <f t="shared" si="186"/>
        <v>0</v>
      </c>
      <c r="Z1717" s="49">
        <f t="shared" si="187"/>
        <v>0</v>
      </c>
      <c r="AA1717" s="60">
        <f t="shared" si="188"/>
        <v>0</v>
      </c>
    </row>
    <row r="1718" spans="1:27" ht="15.75" hidden="1" thickBot="1">
      <c r="A1718" s="83" t="str">
        <f t="shared" si="182"/>
        <v/>
      </c>
      <c r="B1718" s="83" t="str">
        <f t="shared" si="183"/>
        <v/>
      </c>
      <c r="S1718" s="83" t="str">
        <f t="shared" si="184"/>
        <v/>
      </c>
      <c r="T1718" s="83" t="str">
        <f t="shared" si="185"/>
        <v/>
      </c>
      <c r="Y1718" s="60">
        <f t="shared" si="186"/>
        <v>0</v>
      </c>
      <c r="Z1718" s="49">
        <f t="shared" si="187"/>
        <v>0</v>
      </c>
      <c r="AA1718" s="60">
        <f t="shared" si="188"/>
        <v>0</v>
      </c>
    </row>
    <row r="1719" spans="1:27" ht="15.75" hidden="1" thickBot="1">
      <c r="A1719" s="83" t="str">
        <f t="shared" si="182"/>
        <v/>
      </c>
      <c r="B1719" s="83" t="str">
        <f t="shared" si="183"/>
        <v/>
      </c>
      <c r="S1719" s="83" t="str">
        <f t="shared" si="184"/>
        <v/>
      </c>
      <c r="T1719" s="83" t="str">
        <f t="shared" si="185"/>
        <v/>
      </c>
      <c r="Y1719" s="60">
        <f t="shared" si="186"/>
        <v>0</v>
      </c>
      <c r="Z1719" s="49">
        <f t="shared" si="187"/>
        <v>0</v>
      </c>
      <c r="AA1719" s="60">
        <f t="shared" si="188"/>
        <v>0</v>
      </c>
    </row>
    <row r="1720" spans="1:27" ht="15.75" hidden="1" thickBot="1">
      <c r="A1720" s="83" t="str">
        <f t="shared" si="182"/>
        <v/>
      </c>
      <c r="B1720" s="83" t="str">
        <f t="shared" si="183"/>
        <v/>
      </c>
      <c r="S1720" s="83" t="str">
        <f t="shared" si="184"/>
        <v/>
      </c>
      <c r="T1720" s="83" t="str">
        <f t="shared" si="185"/>
        <v/>
      </c>
      <c r="Y1720" s="60">
        <f t="shared" si="186"/>
        <v>0</v>
      </c>
      <c r="Z1720" s="49">
        <f t="shared" si="187"/>
        <v>0</v>
      </c>
      <c r="AA1720" s="60">
        <f t="shared" si="188"/>
        <v>0</v>
      </c>
    </row>
    <row r="1721" spans="1:27" ht="15.75" hidden="1" thickBot="1">
      <c r="A1721" s="83" t="str">
        <f t="shared" si="182"/>
        <v/>
      </c>
      <c r="B1721" s="83" t="str">
        <f t="shared" si="183"/>
        <v/>
      </c>
      <c r="S1721" s="83" t="str">
        <f t="shared" si="184"/>
        <v/>
      </c>
      <c r="T1721" s="83" t="str">
        <f t="shared" si="185"/>
        <v/>
      </c>
      <c r="Y1721" s="60">
        <f t="shared" si="186"/>
        <v>0</v>
      </c>
      <c r="Z1721" s="49">
        <f t="shared" si="187"/>
        <v>0</v>
      </c>
      <c r="AA1721" s="60">
        <f t="shared" si="188"/>
        <v>0</v>
      </c>
    </row>
    <row r="1722" spans="1:27" ht="15.75" hidden="1" thickBot="1">
      <c r="A1722" s="83" t="str">
        <f t="shared" si="182"/>
        <v/>
      </c>
      <c r="B1722" s="83" t="str">
        <f t="shared" si="183"/>
        <v/>
      </c>
      <c r="S1722" s="83" t="str">
        <f t="shared" si="184"/>
        <v/>
      </c>
      <c r="T1722" s="83" t="str">
        <f t="shared" si="185"/>
        <v/>
      </c>
      <c r="Y1722" s="60">
        <f t="shared" si="186"/>
        <v>0</v>
      </c>
      <c r="Z1722" s="49">
        <f t="shared" si="187"/>
        <v>0</v>
      </c>
      <c r="AA1722" s="60">
        <f t="shared" si="188"/>
        <v>0</v>
      </c>
    </row>
    <row r="1723" spans="1:27" ht="15.75" hidden="1" thickBot="1">
      <c r="A1723" s="83" t="str">
        <f t="shared" si="182"/>
        <v/>
      </c>
      <c r="B1723" s="83" t="str">
        <f t="shared" si="183"/>
        <v/>
      </c>
      <c r="S1723" s="83" t="str">
        <f t="shared" si="184"/>
        <v/>
      </c>
      <c r="T1723" s="83" t="str">
        <f t="shared" si="185"/>
        <v/>
      </c>
      <c r="Y1723" s="60">
        <f t="shared" si="186"/>
        <v>0</v>
      </c>
      <c r="Z1723" s="49">
        <f t="shared" si="187"/>
        <v>0</v>
      </c>
      <c r="AA1723" s="60">
        <f t="shared" si="188"/>
        <v>0</v>
      </c>
    </row>
    <row r="1724" spans="1:27" ht="15.75" hidden="1" thickBot="1">
      <c r="A1724" s="83" t="str">
        <f t="shared" si="182"/>
        <v/>
      </c>
      <c r="B1724" s="83" t="str">
        <f t="shared" si="183"/>
        <v/>
      </c>
      <c r="S1724" s="83" t="str">
        <f t="shared" si="184"/>
        <v/>
      </c>
      <c r="T1724" s="83" t="str">
        <f t="shared" si="185"/>
        <v/>
      </c>
      <c r="Y1724" s="60">
        <f t="shared" si="186"/>
        <v>0</v>
      </c>
      <c r="Z1724" s="49">
        <f t="shared" si="187"/>
        <v>0</v>
      </c>
      <c r="AA1724" s="60">
        <f t="shared" si="188"/>
        <v>0</v>
      </c>
    </row>
    <row r="1725" spans="1:27" ht="15.75" hidden="1" thickBot="1">
      <c r="A1725" s="83" t="str">
        <f t="shared" si="182"/>
        <v/>
      </c>
      <c r="B1725" s="83" t="str">
        <f t="shared" si="183"/>
        <v/>
      </c>
      <c r="S1725" s="83" t="str">
        <f t="shared" si="184"/>
        <v/>
      </c>
      <c r="T1725" s="83" t="str">
        <f t="shared" si="185"/>
        <v/>
      </c>
      <c r="Y1725" s="60">
        <f t="shared" si="186"/>
        <v>0</v>
      </c>
      <c r="Z1725" s="49">
        <f t="shared" si="187"/>
        <v>0</v>
      </c>
      <c r="AA1725" s="60">
        <f t="shared" si="188"/>
        <v>0</v>
      </c>
    </row>
    <row r="1726" spans="1:27" ht="15.75" hidden="1" thickBot="1">
      <c r="A1726" s="83" t="str">
        <f t="shared" si="182"/>
        <v/>
      </c>
      <c r="B1726" s="83" t="str">
        <f t="shared" si="183"/>
        <v/>
      </c>
      <c r="S1726" s="83" t="str">
        <f t="shared" si="184"/>
        <v/>
      </c>
      <c r="T1726" s="83" t="str">
        <f t="shared" si="185"/>
        <v/>
      </c>
      <c r="Y1726" s="60">
        <f t="shared" si="186"/>
        <v>0</v>
      </c>
      <c r="Z1726" s="49">
        <f t="shared" si="187"/>
        <v>0</v>
      </c>
      <c r="AA1726" s="60">
        <f t="shared" si="188"/>
        <v>0</v>
      </c>
    </row>
    <row r="1727" spans="1:27" ht="15.75" hidden="1" thickBot="1">
      <c r="A1727" s="83" t="str">
        <f t="shared" si="182"/>
        <v/>
      </c>
      <c r="B1727" s="83" t="str">
        <f t="shared" si="183"/>
        <v/>
      </c>
      <c r="S1727" s="83" t="str">
        <f t="shared" si="184"/>
        <v/>
      </c>
      <c r="T1727" s="83" t="str">
        <f t="shared" si="185"/>
        <v/>
      </c>
      <c r="Y1727" s="60">
        <f t="shared" si="186"/>
        <v>0</v>
      </c>
      <c r="Z1727" s="49">
        <f t="shared" si="187"/>
        <v>0</v>
      </c>
      <c r="AA1727" s="60">
        <f t="shared" si="188"/>
        <v>0</v>
      </c>
    </row>
    <row r="1728" spans="1:27" ht="15.75" hidden="1" thickBot="1">
      <c r="A1728" s="83" t="str">
        <f t="shared" si="182"/>
        <v/>
      </c>
      <c r="B1728" s="83" t="str">
        <f t="shared" si="183"/>
        <v/>
      </c>
      <c r="S1728" s="83" t="str">
        <f t="shared" si="184"/>
        <v/>
      </c>
      <c r="T1728" s="83" t="str">
        <f t="shared" si="185"/>
        <v/>
      </c>
      <c r="Y1728" s="60">
        <f t="shared" si="186"/>
        <v>0</v>
      </c>
      <c r="Z1728" s="49">
        <f t="shared" si="187"/>
        <v>0</v>
      </c>
      <c r="AA1728" s="60">
        <f t="shared" si="188"/>
        <v>0</v>
      </c>
    </row>
    <row r="1729" spans="1:27" ht="15.75" hidden="1" thickBot="1">
      <c r="A1729" s="83" t="str">
        <f t="shared" si="182"/>
        <v/>
      </c>
      <c r="B1729" s="83" t="str">
        <f t="shared" si="183"/>
        <v/>
      </c>
      <c r="S1729" s="83" t="str">
        <f t="shared" si="184"/>
        <v/>
      </c>
      <c r="T1729" s="83" t="str">
        <f t="shared" si="185"/>
        <v/>
      </c>
      <c r="Y1729" s="60">
        <f t="shared" si="186"/>
        <v>0</v>
      </c>
      <c r="Z1729" s="49">
        <f t="shared" si="187"/>
        <v>0</v>
      </c>
      <c r="AA1729" s="60">
        <f t="shared" si="188"/>
        <v>0</v>
      </c>
    </row>
    <row r="1730" spans="1:27" ht="15.75" hidden="1" thickBot="1">
      <c r="A1730" s="83" t="str">
        <f t="shared" si="182"/>
        <v/>
      </c>
      <c r="B1730" s="83" t="str">
        <f t="shared" si="183"/>
        <v/>
      </c>
      <c r="S1730" s="83" t="str">
        <f t="shared" si="184"/>
        <v/>
      </c>
      <c r="T1730" s="83" t="str">
        <f t="shared" si="185"/>
        <v/>
      </c>
      <c r="Y1730" s="60">
        <f t="shared" si="186"/>
        <v>0</v>
      </c>
      <c r="Z1730" s="49">
        <f t="shared" si="187"/>
        <v>0</v>
      </c>
      <c r="AA1730" s="60">
        <f t="shared" si="188"/>
        <v>0</v>
      </c>
    </row>
    <row r="1731" spans="1:27" ht="15.75" hidden="1" thickBot="1">
      <c r="A1731" s="83" t="str">
        <f t="shared" ref="A1731:A1794" si="189">IF(G1731&amp;Q1731&lt;&gt;"",S1731&amp;Q1731,"")</f>
        <v/>
      </c>
      <c r="B1731" s="83" t="str">
        <f t="shared" ref="B1731:B1794" si="190">IF(C1731&lt;&gt;"",LEFT(C1731,9),"")</f>
        <v/>
      </c>
      <c r="S1731" s="83" t="str">
        <f t="shared" ref="S1731:S1794" si="191">IF(G1731&lt;&gt;"",IF(StyleSpaceSplit,IFERROR(IF(FIND(" ",G1731)&gt;=1,MID(G1731,1,FIND(" ",G1731)-1),G1731),G1731),G1731),"")</f>
        <v/>
      </c>
      <c r="T1731" s="83" t="str">
        <f t="shared" ref="T1731:T1794" si="192">IF(A1731&lt;&gt;"",IFERROR(IF(FIND(" ",G1731)&gt;=1,MID(G1731,FIND(" ",G1731)+1,LEN(G1731)),""),G1731),"")</f>
        <v/>
      </c>
      <c r="Y1731" s="60">
        <f t="shared" ref="Y1731:Y1794" si="193">IFERROR(VALUE(MID($C1731,1,2)),0)</f>
        <v>0</v>
      </c>
      <c r="Z1731" s="49">
        <f t="shared" ref="Z1731:Z1794" si="194">IFERROR(VALUE(MID($C1731,4,3)),0)</f>
        <v>0</v>
      </c>
      <c r="AA1731" s="60">
        <f t="shared" ref="AA1731:AA1794" si="195">VALUE(RIGHT("00"&amp;Y1731,2)&amp;RIGHT("000"&amp;Z1731,3))</f>
        <v>0</v>
      </c>
    </row>
    <row r="1732" spans="1:27" ht="15.75" hidden="1" thickBot="1">
      <c r="A1732" s="83" t="str">
        <f t="shared" si="189"/>
        <v/>
      </c>
      <c r="B1732" s="83" t="str">
        <f t="shared" si="190"/>
        <v/>
      </c>
      <c r="S1732" s="83" t="str">
        <f t="shared" si="191"/>
        <v/>
      </c>
      <c r="T1732" s="83" t="str">
        <f t="shared" si="192"/>
        <v/>
      </c>
      <c r="Y1732" s="60">
        <f t="shared" si="193"/>
        <v>0</v>
      </c>
      <c r="Z1732" s="49">
        <f t="shared" si="194"/>
        <v>0</v>
      </c>
      <c r="AA1732" s="60">
        <f t="shared" si="195"/>
        <v>0</v>
      </c>
    </row>
    <row r="1733" spans="1:27" ht="15.75" hidden="1" thickBot="1">
      <c r="A1733" s="83" t="str">
        <f t="shared" si="189"/>
        <v/>
      </c>
      <c r="B1733" s="83" t="str">
        <f t="shared" si="190"/>
        <v/>
      </c>
      <c r="S1733" s="83" t="str">
        <f t="shared" si="191"/>
        <v/>
      </c>
      <c r="T1733" s="83" t="str">
        <f t="shared" si="192"/>
        <v/>
      </c>
      <c r="Y1733" s="60">
        <f t="shared" si="193"/>
        <v>0</v>
      </c>
      <c r="Z1733" s="49">
        <f t="shared" si="194"/>
        <v>0</v>
      </c>
      <c r="AA1733" s="60">
        <f t="shared" si="195"/>
        <v>0</v>
      </c>
    </row>
    <row r="1734" spans="1:27" ht="15.75" hidden="1" thickBot="1">
      <c r="A1734" s="83" t="str">
        <f t="shared" si="189"/>
        <v/>
      </c>
      <c r="B1734" s="83" t="str">
        <f t="shared" si="190"/>
        <v/>
      </c>
      <c r="S1734" s="83" t="str">
        <f t="shared" si="191"/>
        <v/>
      </c>
      <c r="T1734" s="83" t="str">
        <f t="shared" si="192"/>
        <v/>
      </c>
      <c r="Y1734" s="60">
        <f t="shared" si="193"/>
        <v>0</v>
      </c>
      <c r="Z1734" s="49">
        <f t="shared" si="194"/>
        <v>0</v>
      </c>
      <c r="AA1734" s="60">
        <f t="shared" si="195"/>
        <v>0</v>
      </c>
    </row>
    <row r="1735" spans="1:27" ht="15.75" hidden="1" thickBot="1">
      <c r="A1735" s="83" t="str">
        <f t="shared" si="189"/>
        <v/>
      </c>
      <c r="B1735" s="83" t="str">
        <f t="shared" si="190"/>
        <v/>
      </c>
      <c r="S1735" s="83" t="str">
        <f t="shared" si="191"/>
        <v/>
      </c>
      <c r="T1735" s="83" t="str">
        <f t="shared" si="192"/>
        <v/>
      </c>
      <c r="Y1735" s="60">
        <f t="shared" si="193"/>
        <v>0</v>
      </c>
      <c r="Z1735" s="49">
        <f t="shared" si="194"/>
        <v>0</v>
      </c>
      <c r="AA1735" s="60">
        <f t="shared" si="195"/>
        <v>0</v>
      </c>
    </row>
    <row r="1736" spans="1:27" ht="15.75" hidden="1" thickBot="1">
      <c r="A1736" s="83" t="str">
        <f t="shared" si="189"/>
        <v/>
      </c>
      <c r="B1736" s="83" t="str">
        <f t="shared" si="190"/>
        <v/>
      </c>
      <c r="S1736" s="83" t="str">
        <f t="shared" si="191"/>
        <v/>
      </c>
      <c r="T1736" s="83" t="str">
        <f t="shared" si="192"/>
        <v/>
      </c>
      <c r="Y1736" s="60">
        <f t="shared" si="193"/>
        <v>0</v>
      </c>
      <c r="Z1736" s="49">
        <f t="shared" si="194"/>
        <v>0</v>
      </c>
      <c r="AA1736" s="60">
        <f t="shared" si="195"/>
        <v>0</v>
      </c>
    </row>
    <row r="1737" spans="1:27" ht="15.75" hidden="1" thickBot="1">
      <c r="A1737" s="83" t="str">
        <f t="shared" si="189"/>
        <v/>
      </c>
      <c r="B1737" s="83" t="str">
        <f t="shared" si="190"/>
        <v/>
      </c>
      <c r="S1737" s="83" t="str">
        <f t="shared" si="191"/>
        <v/>
      </c>
      <c r="T1737" s="83" t="str">
        <f t="shared" si="192"/>
        <v/>
      </c>
      <c r="Y1737" s="60">
        <f t="shared" si="193"/>
        <v>0</v>
      </c>
      <c r="Z1737" s="49">
        <f t="shared" si="194"/>
        <v>0</v>
      </c>
      <c r="AA1737" s="60">
        <f t="shared" si="195"/>
        <v>0</v>
      </c>
    </row>
    <row r="1738" spans="1:27" ht="15.75" hidden="1" thickBot="1">
      <c r="A1738" s="83" t="str">
        <f t="shared" si="189"/>
        <v/>
      </c>
      <c r="B1738" s="83" t="str">
        <f t="shared" si="190"/>
        <v/>
      </c>
      <c r="S1738" s="83" t="str">
        <f t="shared" si="191"/>
        <v/>
      </c>
      <c r="T1738" s="83" t="str">
        <f t="shared" si="192"/>
        <v/>
      </c>
      <c r="Y1738" s="60">
        <f t="shared" si="193"/>
        <v>0</v>
      </c>
      <c r="Z1738" s="49">
        <f t="shared" si="194"/>
        <v>0</v>
      </c>
      <c r="AA1738" s="60">
        <f t="shared" si="195"/>
        <v>0</v>
      </c>
    </row>
    <row r="1739" spans="1:27" ht="15.75" hidden="1" thickBot="1">
      <c r="A1739" s="83" t="str">
        <f t="shared" si="189"/>
        <v/>
      </c>
      <c r="B1739" s="83" t="str">
        <f t="shared" si="190"/>
        <v/>
      </c>
      <c r="S1739" s="83" t="str">
        <f t="shared" si="191"/>
        <v/>
      </c>
      <c r="T1739" s="83" t="str">
        <f t="shared" si="192"/>
        <v/>
      </c>
      <c r="Y1739" s="60">
        <f t="shared" si="193"/>
        <v>0</v>
      </c>
      <c r="Z1739" s="49">
        <f t="shared" si="194"/>
        <v>0</v>
      </c>
      <c r="AA1739" s="60">
        <f t="shared" si="195"/>
        <v>0</v>
      </c>
    </row>
    <row r="1740" spans="1:27" ht="15.75" hidden="1" thickBot="1">
      <c r="A1740" s="83" t="str">
        <f t="shared" si="189"/>
        <v/>
      </c>
      <c r="B1740" s="83" t="str">
        <f t="shared" si="190"/>
        <v/>
      </c>
      <c r="S1740" s="83" t="str">
        <f t="shared" si="191"/>
        <v/>
      </c>
      <c r="T1740" s="83" t="str">
        <f t="shared" si="192"/>
        <v/>
      </c>
      <c r="Y1740" s="60">
        <f t="shared" si="193"/>
        <v>0</v>
      </c>
      <c r="Z1740" s="49">
        <f t="shared" si="194"/>
        <v>0</v>
      </c>
      <c r="AA1740" s="60">
        <f t="shared" si="195"/>
        <v>0</v>
      </c>
    </row>
    <row r="1741" spans="1:27" ht="15.75" hidden="1" thickBot="1">
      <c r="A1741" s="83" t="str">
        <f t="shared" si="189"/>
        <v/>
      </c>
      <c r="B1741" s="83" t="str">
        <f t="shared" si="190"/>
        <v/>
      </c>
      <c r="S1741" s="83" t="str">
        <f t="shared" si="191"/>
        <v/>
      </c>
      <c r="T1741" s="83" t="str">
        <f t="shared" si="192"/>
        <v/>
      </c>
      <c r="Y1741" s="60">
        <f t="shared" si="193"/>
        <v>0</v>
      </c>
      <c r="Z1741" s="49">
        <f t="shared" si="194"/>
        <v>0</v>
      </c>
      <c r="AA1741" s="60">
        <f t="shared" si="195"/>
        <v>0</v>
      </c>
    </row>
    <row r="1742" spans="1:27" ht="15.75" hidden="1" thickBot="1">
      <c r="A1742" s="83" t="str">
        <f t="shared" si="189"/>
        <v/>
      </c>
      <c r="B1742" s="83" t="str">
        <f t="shared" si="190"/>
        <v/>
      </c>
      <c r="S1742" s="83" t="str">
        <f t="shared" si="191"/>
        <v/>
      </c>
      <c r="T1742" s="83" t="str">
        <f t="shared" si="192"/>
        <v/>
      </c>
      <c r="Y1742" s="60">
        <f t="shared" si="193"/>
        <v>0</v>
      </c>
      <c r="Z1742" s="49">
        <f t="shared" si="194"/>
        <v>0</v>
      </c>
      <c r="AA1742" s="60">
        <f t="shared" si="195"/>
        <v>0</v>
      </c>
    </row>
    <row r="1743" spans="1:27" ht="15.75" hidden="1" thickBot="1">
      <c r="A1743" s="83" t="str">
        <f t="shared" si="189"/>
        <v/>
      </c>
      <c r="B1743" s="83" t="str">
        <f t="shared" si="190"/>
        <v/>
      </c>
      <c r="S1743" s="83" t="str">
        <f t="shared" si="191"/>
        <v/>
      </c>
      <c r="T1743" s="83" t="str">
        <f t="shared" si="192"/>
        <v/>
      </c>
      <c r="Y1743" s="60">
        <f t="shared" si="193"/>
        <v>0</v>
      </c>
      <c r="Z1743" s="49">
        <f t="shared" si="194"/>
        <v>0</v>
      </c>
      <c r="AA1743" s="60">
        <f t="shared" si="195"/>
        <v>0</v>
      </c>
    </row>
    <row r="1744" spans="1:27" ht="15.75" hidden="1" thickBot="1">
      <c r="A1744" s="83" t="str">
        <f t="shared" si="189"/>
        <v/>
      </c>
      <c r="B1744" s="83" t="str">
        <f t="shared" si="190"/>
        <v/>
      </c>
      <c r="S1744" s="83" t="str">
        <f t="shared" si="191"/>
        <v/>
      </c>
      <c r="T1744" s="83" t="str">
        <f t="shared" si="192"/>
        <v/>
      </c>
      <c r="Y1744" s="60">
        <f t="shared" si="193"/>
        <v>0</v>
      </c>
      <c r="Z1744" s="49">
        <f t="shared" si="194"/>
        <v>0</v>
      </c>
      <c r="AA1744" s="60">
        <f t="shared" si="195"/>
        <v>0</v>
      </c>
    </row>
    <row r="1745" spans="1:27" ht="15.75" hidden="1" thickBot="1">
      <c r="A1745" s="83" t="str">
        <f t="shared" si="189"/>
        <v/>
      </c>
      <c r="B1745" s="83" t="str">
        <f t="shared" si="190"/>
        <v/>
      </c>
      <c r="S1745" s="83" t="str">
        <f t="shared" si="191"/>
        <v/>
      </c>
      <c r="T1745" s="83" t="str">
        <f t="shared" si="192"/>
        <v/>
      </c>
      <c r="Y1745" s="60">
        <f t="shared" si="193"/>
        <v>0</v>
      </c>
      <c r="Z1745" s="49">
        <f t="shared" si="194"/>
        <v>0</v>
      </c>
      <c r="AA1745" s="60">
        <f t="shared" si="195"/>
        <v>0</v>
      </c>
    </row>
    <row r="1746" spans="1:27" ht="15.75" hidden="1" thickBot="1">
      <c r="A1746" s="83" t="str">
        <f t="shared" si="189"/>
        <v/>
      </c>
      <c r="B1746" s="83" t="str">
        <f t="shared" si="190"/>
        <v/>
      </c>
      <c r="S1746" s="83" t="str">
        <f t="shared" si="191"/>
        <v/>
      </c>
      <c r="T1746" s="83" t="str">
        <f t="shared" si="192"/>
        <v/>
      </c>
      <c r="Y1746" s="60">
        <f t="shared" si="193"/>
        <v>0</v>
      </c>
      <c r="Z1746" s="49">
        <f t="shared" si="194"/>
        <v>0</v>
      </c>
      <c r="AA1746" s="60">
        <f t="shared" si="195"/>
        <v>0</v>
      </c>
    </row>
    <row r="1747" spans="1:27" ht="15.75" hidden="1" thickBot="1">
      <c r="A1747" s="83" t="str">
        <f t="shared" si="189"/>
        <v/>
      </c>
      <c r="B1747" s="83" t="str">
        <f t="shared" si="190"/>
        <v/>
      </c>
      <c r="S1747" s="83" t="str">
        <f t="shared" si="191"/>
        <v/>
      </c>
      <c r="T1747" s="83" t="str">
        <f t="shared" si="192"/>
        <v/>
      </c>
      <c r="Y1747" s="60">
        <f t="shared" si="193"/>
        <v>0</v>
      </c>
      <c r="Z1747" s="49">
        <f t="shared" si="194"/>
        <v>0</v>
      </c>
      <c r="AA1747" s="60">
        <f t="shared" si="195"/>
        <v>0</v>
      </c>
    </row>
    <row r="1748" spans="1:27" ht="15.75" hidden="1" thickBot="1">
      <c r="A1748" s="83" t="str">
        <f t="shared" si="189"/>
        <v/>
      </c>
      <c r="B1748" s="83" t="str">
        <f t="shared" si="190"/>
        <v/>
      </c>
      <c r="S1748" s="83" t="str">
        <f t="shared" si="191"/>
        <v/>
      </c>
      <c r="T1748" s="83" t="str">
        <f t="shared" si="192"/>
        <v/>
      </c>
      <c r="Y1748" s="60">
        <f t="shared" si="193"/>
        <v>0</v>
      </c>
      <c r="Z1748" s="49">
        <f t="shared" si="194"/>
        <v>0</v>
      </c>
      <c r="AA1748" s="60">
        <f t="shared" si="195"/>
        <v>0</v>
      </c>
    </row>
    <row r="1749" spans="1:27" ht="15.75" hidden="1" thickBot="1">
      <c r="A1749" s="83" t="str">
        <f t="shared" si="189"/>
        <v/>
      </c>
      <c r="B1749" s="83" t="str">
        <f t="shared" si="190"/>
        <v/>
      </c>
      <c r="S1749" s="83" t="str">
        <f t="shared" si="191"/>
        <v/>
      </c>
      <c r="T1749" s="83" t="str">
        <f t="shared" si="192"/>
        <v/>
      </c>
      <c r="Y1749" s="60">
        <f t="shared" si="193"/>
        <v>0</v>
      </c>
      <c r="Z1749" s="49">
        <f t="shared" si="194"/>
        <v>0</v>
      </c>
      <c r="AA1749" s="60">
        <f t="shared" si="195"/>
        <v>0</v>
      </c>
    </row>
    <row r="1750" spans="1:27" ht="15.75" hidden="1" thickBot="1">
      <c r="A1750" s="83" t="str">
        <f t="shared" si="189"/>
        <v/>
      </c>
      <c r="B1750" s="83" t="str">
        <f t="shared" si="190"/>
        <v/>
      </c>
      <c r="S1750" s="83" t="str">
        <f t="shared" si="191"/>
        <v/>
      </c>
      <c r="T1750" s="83" t="str">
        <f t="shared" si="192"/>
        <v/>
      </c>
      <c r="Y1750" s="60">
        <f t="shared" si="193"/>
        <v>0</v>
      </c>
      <c r="Z1750" s="49">
        <f t="shared" si="194"/>
        <v>0</v>
      </c>
      <c r="AA1750" s="60">
        <f t="shared" si="195"/>
        <v>0</v>
      </c>
    </row>
    <row r="1751" spans="1:27" ht="15.75" hidden="1" thickBot="1">
      <c r="A1751" s="83" t="str">
        <f t="shared" si="189"/>
        <v/>
      </c>
      <c r="B1751" s="83" t="str">
        <f t="shared" si="190"/>
        <v/>
      </c>
      <c r="S1751" s="83" t="str">
        <f t="shared" si="191"/>
        <v/>
      </c>
      <c r="T1751" s="83" t="str">
        <f t="shared" si="192"/>
        <v/>
      </c>
      <c r="Y1751" s="60">
        <f t="shared" si="193"/>
        <v>0</v>
      </c>
      <c r="Z1751" s="49">
        <f t="shared" si="194"/>
        <v>0</v>
      </c>
      <c r="AA1751" s="60">
        <f t="shared" si="195"/>
        <v>0</v>
      </c>
    </row>
    <row r="1752" spans="1:27" ht="15.75" hidden="1" thickBot="1">
      <c r="A1752" s="83" t="str">
        <f t="shared" si="189"/>
        <v/>
      </c>
      <c r="B1752" s="83" t="str">
        <f t="shared" si="190"/>
        <v/>
      </c>
      <c r="S1752" s="83" t="str">
        <f t="shared" si="191"/>
        <v/>
      </c>
      <c r="T1752" s="83" t="str">
        <f t="shared" si="192"/>
        <v/>
      </c>
      <c r="Y1752" s="60">
        <f t="shared" si="193"/>
        <v>0</v>
      </c>
      <c r="Z1752" s="49">
        <f t="shared" si="194"/>
        <v>0</v>
      </c>
      <c r="AA1752" s="60">
        <f t="shared" si="195"/>
        <v>0</v>
      </c>
    </row>
    <row r="1753" spans="1:27" ht="15.75" hidden="1" thickBot="1">
      <c r="A1753" s="83" t="str">
        <f t="shared" si="189"/>
        <v/>
      </c>
      <c r="B1753" s="83" t="str">
        <f t="shared" si="190"/>
        <v/>
      </c>
      <c r="S1753" s="83" t="str">
        <f t="shared" si="191"/>
        <v/>
      </c>
      <c r="T1753" s="83" t="str">
        <f t="shared" si="192"/>
        <v/>
      </c>
      <c r="Y1753" s="60">
        <f t="shared" si="193"/>
        <v>0</v>
      </c>
      <c r="Z1753" s="49">
        <f t="shared" si="194"/>
        <v>0</v>
      </c>
      <c r="AA1753" s="60">
        <f t="shared" si="195"/>
        <v>0</v>
      </c>
    </row>
    <row r="1754" spans="1:27" ht="15.75" hidden="1" thickBot="1">
      <c r="A1754" s="83" t="str">
        <f t="shared" si="189"/>
        <v/>
      </c>
      <c r="B1754" s="83" t="str">
        <f t="shared" si="190"/>
        <v/>
      </c>
      <c r="S1754" s="83" t="str">
        <f t="shared" si="191"/>
        <v/>
      </c>
      <c r="T1754" s="83" t="str">
        <f t="shared" si="192"/>
        <v/>
      </c>
      <c r="Y1754" s="60">
        <f t="shared" si="193"/>
        <v>0</v>
      </c>
      <c r="Z1754" s="49">
        <f t="shared" si="194"/>
        <v>0</v>
      </c>
      <c r="AA1754" s="60">
        <f t="shared" si="195"/>
        <v>0</v>
      </c>
    </row>
    <row r="1755" spans="1:27" ht="15.75" hidden="1" thickBot="1">
      <c r="A1755" s="83" t="str">
        <f t="shared" si="189"/>
        <v/>
      </c>
      <c r="B1755" s="83" t="str">
        <f t="shared" si="190"/>
        <v/>
      </c>
      <c r="S1755" s="83" t="str">
        <f t="shared" si="191"/>
        <v/>
      </c>
      <c r="T1755" s="83" t="str">
        <f t="shared" si="192"/>
        <v/>
      </c>
      <c r="Y1755" s="60">
        <f t="shared" si="193"/>
        <v>0</v>
      </c>
      <c r="Z1755" s="49">
        <f t="shared" si="194"/>
        <v>0</v>
      </c>
      <c r="AA1755" s="60">
        <f t="shared" si="195"/>
        <v>0</v>
      </c>
    </row>
    <row r="1756" spans="1:27" ht="15.75" hidden="1" thickBot="1">
      <c r="A1756" s="83" t="str">
        <f t="shared" si="189"/>
        <v/>
      </c>
      <c r="B1756" s="83" t="str">
        <f t="shared" si="190"/>
        <v/>
      </c>
      <c r="S1756" s="83" t="str">
        <f t="shared" si="191"/>
        <v/>
      </c>
      <c r="T1756" s="83" t="str">
        <f t="shared" si="192"/>
        <v/>
      </c>
      <c r="Y1756" s="60">
        <f t="shared" si="193"/>
        <v>0</v>
      </c>
      <c r="Z1756" s="49">
        <f t="shared" si="194"/>
        <v>0</v>
      </c>
      <c r="AA1756" s="60">
        <f t="shared" si="195"/>
        <v>0</v>
      </c>
    </row>
    <row r="1757" spans="1:27" ht="15.75" hidden="1" thickBot="1">
      <c r="A1757" s="83" t="str">
        <f t="shared" si="189"/>
        <v/>
      </c>
      <c r="B1757" s="83" t="str">
        <f t="shared" si="190"/>
        <v/>
      </c>
      <c r="S1757" s="83" t="str">
        <f t="shared" si="191"/>
        <v/>
      </c>
      <c r="T1757" s="83" t="str">
        <f t="shared" si="192"/>
        <v/>
      </c>
      <c r="Y1757" s="60">
        <f t="shared" si="193"/>
        <v>0</v>
      </c>
      <c r="Z1757" s="49">
        <f t="shared" si="194"/>
        <v>0</v>
      </c>
      <c r="AA1757" s="60">
        <f t="shared" si="195"/>
        <v>0</v>
      </c>
    </row>
    <row r="1758" spans="1:27" ht="15.75" hidden="1" thickBot="1">
      <c r="A1758" s="83" t="str">
        <f t="shared" si="189"/>
        <v/>
      </c>
      <c r="B1758" s="83" t="str">
        <f t="shared" si="190"/>
        <v/>
      </c>
      <c r="S1758" s="83" t="str">
        <f t="shared" si="191"/>
        <v/>
      </c>
      <c r="T1758" s="83" t="str">
        <f t="shared" si="192"/>
        <v/>
      </c>
      <c r="Y1758" s="60">
        <f t="shared" si="193"/>
        <v>0</v>
      </c>
      <c r="Z1758" s="49">
        <f t="shared" si="194"/>
        <v>0</v>
      </c>
      <c r="AA1758" s="60">
        <f t="shared" si="195"/>
        <v>0</v>
      </c>
    </row>
    <row r="1759" spans="1:27" ht="15.75" hidden="1" thickBot="1">
      <c r="A1759" s="83" t="str">
        <f t="shared" si="189"/>
        <v/>
      </c>
      <c r="B1759" s="83" t="str">
        <f t="shared" si="190"/>
        <v/>
      </c>
      <c r="S1759" s="83" t="str">
        <f t="shared" si="191"/>
        <v/>
      </c>
      <c r="T1759" s="83" t="str">
        <f t="shared" si="192"/>
        <v/>
      </c>
      <c r="Y1759" s="60">
        <f t="shared" si="193"/>
        <v>0</v>
      </c>
      <c r="Z1759" s="49">
        <f t="shared" si="194"/>
        <v>0</v>
      </c>
      <c r="AA1759" s="60">
        <f t="shared" si="195"/>
        <v>0</v>
      </c>
    </row>
    <row r="1760" spans="1:27" ht="15.75" hidden="1" thickBot="1">
      <c r="A1760" s="83" t="str">
        <f t="shared" si="189"/>
        <v/>
      </c>
      <c r="B1760" s="83" t="str">
        <f t="shared" si="190"/>
        <v/>
      </c>
      <c r="S1760" s="83" t="str">
        <f t="shared" si="191"/>
        <v/>
      </c>
      <c r="T1760" s="83" t="str">
        <f t="shared" si="192"/>
        <v/>
      </c>
      <c r="Y1760" s="60">
        <f t="shared" si="193"/>
        <v>0</v>
      </c>
      <c r="Z1760" s="49">
        <f t="shared" si="194"/>
        <v>0</v>
      </c>
      <c r="AA1760" s="60">
        <f t="shared" si="195"/>
        <v>0</v>
      </c>
    </row>
    <row r="1761" spans="1:27" ht="15.75" hidden="1" thickBot="1">
      <c r="A1761" s="83" t="str">
        <f t="shared" si="189"/>
        <v/>
      </c>
      <c r="B1761" s="83" t="str">
        <f t="shared" si="190"/>
        <v/>
      </c>
      <c r="S1761" s="83" t="str">
        <f t="shared" si="191"/>
        <v/>
      </c>
      <c r="T1761" s="83" t="str">
        <f t="shared" si="192"/>
        <v/>
      </c>
      <c r="Y1761" s="60">
        <f t="shared" si="193"/>
        <v>0</v>
      </c>
      <c r="Z1761" s="49">
        <f t="shared" si="194"/>
        <v>0</v>
      </c>
      <c r="AA1761" s="60">
        <f t="shared" si="195"/>
        <v>0</v>
      </c>
    </row>
    <row r="1762" spans="1:27" ht="15.75" hidden="1" thickBot="1">
      <c r="A1762" s="83" t="str">
        <f t="shared" si="189"/>
        <v/>
      </c>
      <c r="B1762" s="83" t="str">
        <f t="shared" si="190"/>
        <v/>
      </c>
      <c r="S1762" s="83" t="str">
        <f t="shared" si="191"/>
        <v/>
      </c>
      <c r="T1762" s="83" t="str">
        <f t="shared" si="192"/>
        <v/>
      </c>
      <c r="Y1762" s="60">
        <f t="shared" si="193"/>
        <v>0</v>
      </c>
      <c r="Z1762" s="49">
        <f t="shared" si="194"/>
        <v>0</v>
      </c>
      <c r="AA1762" s="60">
        <f t="shared" si="195"/>
        <v>0</v>
      </c>
    </row>
    <row r="1763" spans="1:27" ht="15.75" hidden="1" thickBot="1">
      <c r="A1763" s="83" t="str">
        <f t="shared" si="189"/>
        <v/>
      </c>
      <c r="B1763" s="83" t="str">
        <f t="shared" si="190"/>
        <v/>
      </c>
      <c r="S1763" s="83" t="str">
        <f t="shared" si="191"/>
        <v/>
      </c>
      <c r="T1763" s="83" t="str">
        <f t="shared" si="192"/>
        <v/>
      </c>
      <c r="Y1763" s="60">
        <f t="shared" si="193"/>
        <v>0</v>
      </c>
      <c r="Z1763" s="49">
        <f t="shared" si="194"/>
        <v>0</v>
      </c>
      <c r="AA1763" s="60">
        <f t="shared" si="195"/>
        <v>0</v>
      </c>
    </row>
    <row r="1764" spans="1:27" ht="15.75" hidden="1" thickBot="1">
      <c r="A1764" s="83" t="str">
        <f t="shared" si="189"/>
        <v/>
      </c>
      <c r="B1764" s="83" t="str">
        <f t="shared" si="190"/>
        <v/>
      </c>
      <c r="S1764" s="83" t="str">
        <f t="shared" si="191"/>
        <v/>
      </c>
      <c r="T1764" s="83" t="str">
        <f t="shared" si="192"/>
        <v/>
      </c>
      <c r="Y1764" s="60">
        <f t="shared" si="193"/>
        <v>0</v>
      </c>
      <c r="Z1764" s="49">
        <f t="shared" si="194"/>
        <v>0</v>
      </c>
      <c r="AA1764" s="60">
        <f t="shared" si="195"/>
        <v>0</v>
      </c>
    </row>
    <row r="1765" spans="1:27" ht="15.75" hidden="1" thickBot="1">
      <c r="A1765" s="83" t="str">
        <f t="shared" si="189"/>
        <v/>
      </c>
      <c r="B1765" s="83" t="str">
        <f t="shared" si="190"/>
        <v/>
      </c>
      <c r="S1765" s="83" t="str">
        <f t="shared" si="191"/>
        <v/>
      </c>
      <c r="T1765" s="83" t="str">
        <f t="shared" si="192"/>
        <v/>
      </c>
      <c r="Y1765" s="60">
        <f t="shared" si="193"/>
        <v>0</v>
      </c>
      <c r="Z1765" s="49">
        <f t="shared" si="194"/>
        <v>0</v>
      </c>
      <c r="AA1765" s="60">
        <f t="shared" si="195"/>
        <v>0</v>
      </c>
    </row>
    <row r="1766" spans="1:27" ht="15.75" hidden="1" thickBot="1">
      <c r="A1766" s="83" t="str">
        <f t="shared" si="189"/>
        <v/>
      </c>
      <c r="B1766" s="83" t="str">
        <f t="shared" si="190"/>
        <v/>
      </c>
      <c r="S1766" s="83" t="str">
        <f t="shared" si="191"/>
        <v/>
      </c>
      <c r="T1766" s="83" t="str">
        <f t="shared" si="192"/>
        <v/>
      </c>
      <c r="Y1766" s="60">
        <f t="shared" si="193"/>
        <v>0</v>
      </c>
      <c r="Z1766" s="49">
        <f t="shared" si="194"/>
        <v>0</v>
      </c>
      <c r="AA1766" s="60">
        <f t="shared" si="195"/>
        <v>0</v>
      </c>
    </row>
    <row r="1767" spans="1:27" ht="15.75" hidden="1" thickBot="1">
      <c r="A1767" s="83" t="str">
        <f t="shared" si="189"/>
        <v/>
      </c>
      <c r="B1767" s="83" t="str">
        <f t="shared" si="190"/>
        <v/>
      </c>
      <c r="S1767" s="83" t="str">
        <f t="shared" si="191"/>
        <v/>
      </c>
      <c r="T1767" s="83" t="str">
        <f t="shared" si="192"/>
        <v/>
      </c>
      <c r="Y1767" s="60">
        <f t="shared" si="193"/>
        <v>0</v>
      </c>
      <c r="Z1767" s="49">
        <f t="shared" si="194"/>
        <v>0</v>
      </c>
      <c r="AA1767" s="60">
        <f t="shared" si="195"/>
        <v>0</v>
      </c>
    </row>
    <row r="1768" spans="1:27" ht="15.75" hidden="1" thickBot="1">
      <c r="A1768" s="83" t="str">
        <f t="shared" si="189"/>
        <v/>
      </c>
      <c r="B1768" s="83" t="str">
        <f t="shared" si="190"/>
        <v/>
      </c>
      <c r="S1768" s="83" t="str">
        <f t="shared" si="191"/>
        <v/>
      </c>
      <c r="T1768" s="83" t="str">
        <f t="shared" si="192"/>
        <v/>
      </c>
      <c r="Y1768" s="60">
        <f t="shared" si="193"/>
        <v>0</v>
      </c>
      <c r="Z1768" s="49">
        <f t="shared" si="194"/>
        <v>0</v>
      </c>
      <c r="AA1768" s="60">
        <f t="shared" si="195"/>
        <v>0</v>
      </c>
    </row>
    <row r="1769" spans="1:27" ht="15.75" hidden="1" thickBot="1">
      <c r="A1769" s="83" t="str">
        <f t="shared" si="189"/>
        <v/>
      </c>
      <c r="B1769" s="83" t="str">
        <f t="shared" si="190"/>
        <v/>
      </c>
      <c r="S1769" s="83" t="str">
        <f t="shared" si="191"/>
        <v/>
      </c>
      <c r="T1769" s="83" t="str">
        <f t="shared" si="192"/>
        <v/>
      </c>
      <c r="Y1769" s="60">
        <f t="shared" si="193"/>
        <v>0</v>
      </c>
      <c r="Z1769" s="49">
        <f t="shared" si="194"/>
        <v>0</v>
      </c>
      <c r="AA1769" s="60">
        <f t="shared" si="195"/>
        <v>0</v>
      </c>
    </row>
    <row r="1770" spans="1:27" ht="15.75" hidden="1" thickBot="1">
      <c r="A1770" s="83" t="str">
        <f t="shared" si="189"/>
        <v/>
      </c>
      <c r="B1770" s="83" t="str">
        <f t="shared" si="190"/>
        <v/>
      </c>
      <c r="S1770" s="83" t="str">
        <f t="shared" si="191"/>
        <v/>
      </c>
      <c r="T1770" s="83" t="str">
        <f t="shared" si="192"/>
        <v/>
      </c>
      <c r="Y1770" s="60">
        <f t="shared" si="193"/>
        <v>0</v>
      </c>
      <c r="Z1770" s="49">
        <f t="shared" si="194"/>
        <v>0</v>
      </c>
      <c r="AA1770" s="60">
        <f t="shared" si="195"/>
        <v>0</v>
      </c>
    </row>
    <row r="1771" spans="1:27" ht="15.75" hidden="1" thickBot="1">
      <c r="A1771" s="83" t="str">
        <f t="shared" si="189"/>
        <v/>
      </c>
      <c r="B1771" s="83" t="str">
        <f t="shared" si="190"/>
        <v/>
      </c>
      <c r="S1771" s="83" t="str">
        <f t="shared" si="191"/>
        <v/>
      </c>
      <c r="T1771" s="83" t="str">
        <f t="shared" si="192"/>
        <v/>
      </c>
      <c r="Y1771" s="60">
        <f t="shared" si="193"/>
        <v>0</v>
      </c>
      <c r="Z1771" s="49">
        <f t="shared" si="194"/>
        <v>0</v>
      </c>
      <c r="AA1771" s="60">
        <f t="shared" si="195"/>
        <v>0</v>
      </c>
    </row>
    <row r="1772" spans="1:27" ht="15.75" hidden="1" thickBot="1">
      <c r="A1772" s="83" t="str">
        <f t="shared" si="189"/>
        <v/>
      </c>
      <c r="B1772" s="83" t="str">
        <f t="shared" si="190"/>
        <v/>
      </c>
      <c r="S1772" s="83" t="str">
        <f t="shared" si="191"/>
        <v/>
      </c>
      <c r="T1772" s="83" t="str">
        <f t="shared" si="192"/>
        <v/>
      </c>
      <c r="Y1772" s="60">
        <f t="shared" si="193"/>
        <v>0</v>
      </c>
      <c r="Z1772" s="49">
        <f t="shared" si="194"/>
        <v>0</v>
      </c>
      <c r="AA1772" s="60">
        <f t="shared" si="195"/>
        <v>0</v>
      </c>
    </row>
    <row r="1773" spans="1:27" ht="15.75" hidden="1" thickBot="1">
      <c r="A1773" s="83" t="str">
        <f t="shared" si="189"/>
        <v/>
      </c>
      <c r="B1773" s="83" t="str">
        <f t="shared" si="190"/>
        <v/>
      </c>
      <c r="S1773" s="83" t="str">
        <f t="shared" si="191"/>
        <v/>
      </c>
      <c r="T1773" s="83" t="str">
        <f t="shared" si="192"/>
        <v/>
      </c>
      <c r="Y1773" s="60">
        <f t="shared" si="193"/>
        <v>0</v>
      </c>
      <c r="Z1773" s="49">
        <f t="shared" si="194"/>
        <v>0</v>
      </c>
      <c r="AA1773" s="60">
        <f t="shared" si="195"/>
        <v>0</v>
      </c>
    </row>
    <row r="1774" spans="1:27" ht="15.75" hidden="1" thickBot="1">
      <c r="A1774" s="83" t="str">
        <f t="shared" si="189"/>
        <v/>
      </c>
      <c r="B1774" s="83" t="str">
        <f t="shared" si="190"/>
        <v/>
      </c>
      <c r="S1774" s="83" t="str">
        <f t="shared" si="191"/>
        <v/>
      </c>
      <c r="T1774" s="83" t="str">
        <f t="shared" si="192"/>
        <v/>
      </c>
      <c r="Y1774" s="60">
        <f t="shared" si="193"/>
        <v>0</v>
      </c>
      <c r="Z1774" s="49">
        <f t="shared" si="194"/>
        <v>0</v>
      </c>
      <c r="AA1774" s="60">
        <f t="shared" si="195"/>
        <v>0</v>
      </c>
    </row>
    <row r="1775" spans="1:27" ht="15.75" hidden="1" thickBot="1">
      <c r="A1775" s="83" t="str">
        <f t="shared" si="189"/>
        <v/>
      </c>
      <c r="B1775" s="83" t="str">
        <f t="shared" si="190"/>
        <v/>
      </c>
      <c r="S1775" s="83" t="str">
        <f t="shared" si="191"/>
        <v/>
      </c>
      <c r="T1775" s="83" t="str">
        <f t="shared" si="192"/>
        <v/>
      </c>
      <c r="Y1775" s="60">
        <f t="shared" si="193"/>
        <v>0</v>
      </c>
      <c r="Z1775" s="49">
        <f t="shared" si="194"/>
        <v>0</v>
      </c>
      <c r="AA1775" s="60">
        <f t="shared" si="195"/>
        <v>0</v>
      </c>
    </row>
    <row r="1776" spans="1:27" ht="15.75" hidden="1" thickBot="1">
      <c r="A1776" s="83" t="str">
        <f t="shared" si="189"/>
        <v/>
      </c>
      <c r="B1776" s="83" t="str">
        <f t="shared" si="190"/>
        <v/>
      </c>
      <c r="S1776" s="83" t="str">
        <f t="shared" si="191"/>
        <v/>
      </c>
      <c r="T1776" s="83" t="str">
        <f t="shared" si="192"/>
        <v/>
      </c>
      <c r="Y1776" s="60">
        <f t="shared" si="193"/>
        <v>0</v>
      </c>
      <c r="Z1776" s="49">
        <f t="shared" si="194"/>
        <v>0</v>
      </c>
      <c r="AA1776" s="60">
        <f t="shared" si="195"/>
        <v>0</v>
      </c>
    </row>
    <row r="1777" spans="1:27" ht="15.75" hidden="1" thickBot="1">
      <c r="A1777" s="83" t="str">
        <f t="shared" si="189"/>
        <v/>
      </c>
      <c r="B1777" s="83" t="str">
        <f t="shared" si="190"/>
        <v/>
      </c>
      <c r="S1777" s="83" t="str">
        <f t="shared" si="191"/>
        <v/>
      </c>
      <c r="T1777" s="83" t="str">
        <f t="shared" si="192"/>
        <v/>
      </c>
      <c r="Y1777" s="60">
        <f t="shared" si="193"/>
        <v>0</v>
      </c>
      <c r="Z1777" s="49">
        <f t="shared" si="194"/>
        <v>0</v>
      </c>
      <c r="AA1777" s="60">
        <f t="shared" si="195"/>
        <v>0</v>
      </c>
    </row>
    <row r="1778" spans="1:27" ht="15.75" hidden="1" thickBot="1">
      <c r="A1778" s="83" t="str">
        <f t="shared" si="189"/>
        <v/>
      </c>
      <c r="B1778" s="83" t="str">
        <f t="shared" si="190"/>
        <v/>
      </c>
      <c r="S1778" s="83" t="str">
        <f t="shared" si="191"/>
        <v/>
      </c>
      <c r="T1778" s="83" t="str">
        <f t="shared" si="192"/>
        <v/>
      </c>
      <c r="Y1778" s="60">
        <f t="shared" si="193"/>
        <v>0</v>
      </c>
      <c r="Z1778" s="49">
        <f t="shared" si="194"/>
        <v>0</v>
      </c>
      <c r="AA1778" s="60">
        <f t="shared" si="195"/>
        <v>0</v>
      </c>
    </row>
    <row r="1779" spans="1:27" ht="15.75" hidden="1" thickBot="1">
      <c r="A1779" s="83" t="str">
        <f t="shared" si="189"/>
        <v/>
      </c>
      <c r="B1779" s="83" t="str">
        <f t="shared" si="190"/>
        <v/>
      </c>
      <c r="S1779" s="83" t="str">
        <f t="shared" si="191"/>
        <v/>
      </c>
      <c r="T1779" s="83" t="str">
        <f t="shared" si="192"/>
        <v/>
      </c>
      <c r="Y1779" s="60">
        <f t="shared" si="193"/>
        <v>0</v>
      </c>
      <c r="Z1779" s="49">
        <f t="shared" si="194"/>
        <v>0</v>
      </c>
      <c r="AA1779" s="60">
        <f t="shared" si="195"/>
        <v>0</v>
      </c>
    </row>
    <row r="1780" spans="1:27" ht="15.75" hidden="1" thickBot="1">
      <c r="A1780" s="83" t="str">
        <f t="shared" si="189"/>
        <v/>
      </c>
      <c r="B1780" s="83" t="str">
        <f t="shared" si="190"/>
        <v/>
      </c>
      <c r="S1780" s="83" t="str">
        <f t="shared" si="191"/>
        <v/>
      </c>
      <c r="T1780" s="83" t="str">
        <f t="shared" si="192"/>
        <v/>
      </c>
      <c r="Y1780" s="60">
        <f t="shared" si="193"/>
        <v>0</v>
      </c>
      <c r="Z1780" s="49">
        <f t="shared" si="194"/>
        <v>0</v>
      </c>
      <c r="AA1780" s="60">
        <f t="shared" si="195"/>
        <v>0</v>
      </c>
    </row>
    <row r="1781" spans="1:27" ht="15.75" hidden="1" thickBot="1">
      <c r="A1781" s="83" t="str">
        <f t="shared" si="189"/>
        <v/>
      </c>
      <c r="B1781" s="83" t="str">
        <f t="shared" si="190"/>
        <v/>
      </c>
      <c r="S1781" s="83" t="str">
        <f t="shared" si="191"/>
        <v/>
      </c>
      <c r="T1781" s="83" t="str">
        <f t="shared" si="192"/>
        <v/>
      </c>
      <c r="Y1781" s="60">
        <f t="shared" si="193"/>
        <v>0</v>
      </c>
      <c r="Z1781" s="49">
        <f t="shared" si="194"/>
        <v>0</v>
      </c>
      <c r="AA1781" s="60">
        <f t="shared" si="195"/>
        <v>0</v>
      </c>
    </row>
    <row r="1782" spans="1:27" ht="15.75" hidden="1" thickBot="1">
      <c r="A1782" s="83" t="str">
        <f t="shared" si="189"/>
        <v/>
      </c>
      <c r="B1782" s="83" t="str">
        <f t="shared" si="190"/>
        <v/>
      </c>
      <c r="S1782" s="83" t="str">
        <f t="shared" si="191"/>
        <v/>
      </c>
      <c r="T1782" s="83" t="str">
        <f t="shared" si="192"/>
        <v/>
      </c>
      <c r="Y1782" s="60">
        <f t="shared" si="193"/>
        <v>0</v>
      </c>
      <c r="Z1782" s="49">
        <f t="shared" si="194"/>
        <v>0</v>
      </c>
      <c r="AA1782" s="60">
        <f t="shared" si="195"/>
        <v>0</v>
      </c>
    </row>
    <row r="1783" spans="1:27" ht="15.75" hidden="1" thickBot="1">
      <c r="A1783" s="83" t="str">
        <f t="shared" si="189"/>
        <v/>
      </c>
      <c r="B1783" s="83" t="str">
        <f t="shared" si="190"/>
        <v/>
      </c>
      <c r="S1783" s="83" t="str">
        <f t="shared" si="191"/>
        <v/>
      </c>
      <c r="T1783" s="83" t="str">
        <f t="shared" si="192"/>
        <v/>
      </c>
      <c r="Y1783" s="60">
        <f t="shared" si="193"/>
        <v>0</v>
      </c>
      <c r="Z1783" s="49">
        <f t="shared" si="194"/>
        <v>0</v>
      </c>
      <c r="AA1783" s="60">
        <f t="shared" si="195"/>
        <v>0</v>
      </c>
    </row>
    <row r="1784" spans="1:27" ht="15.75" hidden="1" thickBot="1">
      <c r="A1784" s="83" t="str">
        <f t="shared" si="189"/>
        <v/>
      </c>
      <c r="B1784" s="83" t="str">
        <f t="shared" si="190"/>
        <v/>
      </c>
      <c r="S1784" s="83" t="str">
        <f t="shared" si="191"/>
        <v/>
      </c>
      <c r="T1784" s="83" t="str">
        <f t="shared" si="192"/>
        <v/>
      </c>
      <c r="Y1784" s="60">
        <f t="shared" si="193"/>
        <v>0</v>
      </c>
      <c r="Z1784" s="49">
        <f t="shared" si="194"/>
        <v>0</v>
      </c>
      <c r="AA1784" s="60">
        <f t="shared" si="195"/>
        <v>0</v>
      </c>
    </row>
    <row r="1785" spans="1:27" ht="15.75" hidden="1" thickBot="1">
      <c r="A1785" s="83" t="str">
        <f t="shared" si="189"/>
        <v/>
      </c>
      <c r="B1785" s="83" t="str">
        <f t="shared" si="190"/>
        <v/>
      </c>
      <c r="S1785" s="83" t="str">
        <f t="shared" si="191"/>
        <v/>
      </c>
      <c r="T1785" s="83" t="str">
        <f t="shared" si="192"/>
        <v/>
      </c>
      <c r="Y1785" s="60">
        <f t="shared" si="193"/>
        <v>0</v>
      </c>
      <c r="Z1785" s="49">
        <f t="shared" si="194"/>
        <v>0</v>
      </c>
      <c r="AA1785" s="60">
        <f t="shared" si="195"/>
        <v>0</v>
      </c>
    </row>
    <row r="1786" spans="1:27" ht="15.75" hidden="1" thickBot="1">
      <c r="A1786" s="83" t="str">
        <f t="shared" si="189"/>
        <v/>
      </c>
      <c r="B1786" s="83" t="str">
        <f t="shared" si="190"/>
        <v/>
      </c>
      <c r="S1786" s="83" t="str">
        <f t="shared" si="191"/>
        <v/>
      </c>
      <c r="T1786" s="83" t="str">
        <f t="shared" si="192"/>
        <v/>
      </c>
      <c r="Y1786" s="60">
        <f t="shared" si="193"/>
        <v>0</v>
      </c>
      <c r="Z1786" s="49">
        <f t="shared" si="194"/>
        <v>0</v>
      </c>
      <c r="AA1786" s="60">
        <f t="shared" si="195"/>
        <v>0</v>
      </c>
    </row>
    <row r="1787" spans="1:27" ht="15.75" hidden="1" thickBot="1">
      <c r="A1787" s="83" t="str">
        <f t="shared" si="189"/>
        <v/>
      </c>
      <c r="B1787" s="83" t="str">
        <f t="shared" si="190"/>
        <v/>
      </c>
      <c r="S1787" s="83" t="str">
        <f t="shared" si="191"/>
        <v/>
      </c>
      <c r="T1787" s="83" t="str">
        <f t="shared" si="192"/>
        <v/>
      </c>
      <c r="Y1787" s="60">
        <f t="shared" si="193"/>
        <v>0</v>
      </c>
      <c r="Z1787" s="49">
        <f t="shared" si="194"/>
        <v>0</v>
      </c>
      <c r="AA1787" s="60">
        <f t="shared" si="195"/>
        <v>0</v>
      </c>
    </row>
    <row r="1788" spans="1:27" ht="15.75" hidden="1" thickBot="1">
      <c r="A1788" s="83" t="str">
        <f t="shared" si="189"/>
        <v/>
      </c>
      <c r="B1788" s="83" t="str">
        <f t="shared" si="190"/>
        <v/>
      </c>
      <c r="S1788" s="83" t="str">
        <f t="shared" si="191"/>
        <v/>
      </c>
      <c r="T1788" s="83" t="str">
        <f t="shared" si="192"/>
        <v/>
      </c>
      <c r="Y1788" s="60">
        <f t="shared" si="193"/>
        <v>0</v>
      </c>
      <c r="Z1788" s="49">
        <f t="shared" si="194"/>
        <v>0</v>
      </c>
      <c r="AA1788" s="60">
        <f t="shared" si="195"/>
        <v>0</v>
      </c>
    </row>
    <row r="1789" spans="1:27" ht="15.75" hidden="1" thickBot="1">
      <c r="A1789" s="83" t="str">
        <f t="shared" si="189"/>
        <v/>
      </c>
      <c r="B1789" s="83" t="str">
        <f t="shared" si="190"/>
        <v/>
      </c>
      <c r="S1789" s="83" t="str">
        <f t="shared" si="191"/>
        <v/>
      </c>
      <c r="T1789" s="83" t="str">
        <f t="shared" si="192"/>
        <v/>
      </c>
      <c r="Y1789" s="60">
        <f t="shared" si="193"/>
        <v>0</v>
      </c>
      <c r="Z1789" s="49">
        <f t="shared" si="194"/>
        <v>0</v>
      </c>
      <c r="AA1789" s="60">
        <f t="shared" si="195"/>
        <v>0</v>
      </c>
    </row>
    <row r="1790" spans="1:27" ht="15.75" hidden="1" thickBot="1">
      <c r="A1790" s="83" t="str">
        <f t="shared" si="189"/>
        <v/>
      </c>
      <c r="B1790" s="83" t="str">
        <f t="shared" si="190"/>
        <v/>
      </c>
      <c r="S1790" s="83" t="str">
        <f t="shared" si="191"/>
        <v/>
      </c>
      <c r="T1790" s="83" t="str">
        <f t="shared" si="192"/>
        <v/>
      </c>
      <c r="Y1790" s="60">
        <f t="shared" si="193"/>
        <v>0</v>
      </c>
      <c r="Z1790" s="49">
        <f t="shared" si="194"/>
        <v>0</v>
      </c>
      <c r="AA1790" s="60">
        <f t="shared" si="195"/>
        <v>0</v>
      </c>
    </row>
    <row r="1791" spans="1:27" ht="15.75" hidden="1" thickBot="1">
      <c r="A1791" s="83" t="str">
        <f t="shared" si="189"/>
        <v/>
      </c>
      <c r="B1791" s="83" t="str">
        <f t="shared" si="190"/>
        <v/>
      </c>
      <c r="S1791" s="83" t="str">
        <f t="shared" si="191"/>
        <v/>
      </c>
      <c r="T1791" s="83" t="str">
        <f t="shared" si="192"/>
        <v/>
      </c>
      <c r="Y1791" s="60">
        <f t="shared" si="193"/>
        <v>0</v>
      </c>
      <c r="Z1791" s="49">
        <f t="shared" si="194"/>
        <v>0</v>
      </c>
      <c r="AA1791" s="60">
        <f t="shared" si="195"/>
        <v>0</v>
      </c>
    </row>
    <row r="1792" spans="1:27" ht="15.75" hidden="1" thickBot="1">
      <c r="A1792" s="83" t="str">
        <f t="shared" si="189"/>
        <v/>
      </c>
      <c r="B1792" s="83" t="str">
        <f t="shared" si="190"/>
        <v/>
      </c>
      <c r="S1792" s="83" t="str">
        <f t="shared" si="191"/>
        <v/>
      </c>
      <c r="T1792" s="83" t="str">
        <f t="shared" si="192"/>
        <v/>
      </c>
      <c r="Y1792" s="60">
        <f t="shared" si="193"/>
        <v>0</v>
      </c>
      <c r="Z1792" s="49">
        <f t="shared" si="194"/>
        <v>0</v>
      </c>
      <c r="AA1792" s="60">
        <f t="shared" si="195"/>
        <v>0</v>
      </c>
    </row>
    <row r="1793" spans="1:27" ht="15.75" hidden="1" thickBot="1">
      <c r="A1793" s="83" t="str">
        <f t="shared" si="189"/>
        <v/>
      </c>
      <c r="B1793" s="83" t="str">
        <f t="shared" si="190"/>
        <v/>
      </c>
      <c r="S1793" s="83" t="str">
        <f t="shared" si="191"/>
        <v/>
      </c>
      <c r="T1793" s="83" t="str">
        <f t="shared" si="192"/>
        <v/>
      </c>
      <c r="Y1793" s="60">
        <f t="shared" si="193"/>
        <v>0</v>
      </c>
      <c r="Z1793" s="49">
        <f t="shared" si="194"/>
        <v>0</v>
      </c>
      <c r="AA1793" s="60">
        <f t="shared" si="195"/>
        <v>0</v>
      </c>
    </row>
    <row r="1794" spans="1:27" ht="15.75" hidden="1" thickBot="1">
      <c r="A1794" s="83" t="str">
        <f t="shared" si="189"/>
        <v/>
      </c>
      <c r="B1794" s="83" t="str">
        <f t="shared" si="190"/>
        <v/>
      </c>
      <c r="S1794" s="83" t="str">
        <f t="shared" si="191"/>
        <v/>
      </c>
      <c r="T1794" s="83" t="str">
        <f t="shared" si="192"/>
        <v/>
      </c>
      <c r="Y1794" s="60">
        <f t="shared" si="193"/>
        <v>0</v>
      </c>
      <c r="Z1794" s="49">
        <f t="shared" si="194"/>
        <v>0</v>
      </c>
      <c r="AA1794" s="60">
        <f t="shared" si="195"/>
        <v>0</v>
      </c>
    </row>
    <row r="1795" spans="1:27" ht="15.75" hidden="1" thickBot="1">
      <c r="A1795" s="83" t="str">
        <f t="shared" ref="A1795:A1858" si="196">IF(G1795&amp;Q1795&lt;&gt;"",S1795&amp;Q1795,"")</f>
        <v/>
      </c>
      <c r="B1795" s="83" t="str">
        <f t="shared" ref="B1795:B1858" si="197">IF(C1795&lt;&gt;"",LEFT(C1795,9),"")</f>
        <v/>
      </c>
      <c r="S1795" s="83" t="str">
        <f t="shared" ref="S1795:S1858" si="198">IF(G1795&lt;&gt;"",IF(StyleSpaceSplit,IFERROR(IF(FIND(" ",G1795)&gt;=1,MID(G1795,1,FIND(" ",G1795)-1),G1795),G1795),G1795),"")</f>
        <v/>
      </c>
      <c r="T1795" s="83" t="str">
        <f t="shared" ref="T1795:T1858" si="199">IF(A1795&lt;&gt;"",IFERROR(IF(FIND(" ",G1795)&gt;=1,MID(G1795,FIND(" ",G1795)+1,LEN(G1795)),""),G1795),"")</f>
        <v/>
      </c>
      <c r="Y1795" s="60">
        <f t="shared" ref="Y1795:Y1858" si="200">IFERROR(VALUE(MID($C1795,1,2)),0)</f>
        <v>0</v>
      </c>
      <c r="Z1795" s="49">
        <f t="shared" ref="Z1795:Z1858" si="201">IFERROR(VALUE(MID($C1795,4,3)),0)</f>
        <v>0</v>
      </c>
      <c r="AA1795" s="60">
        <f t="shared" ref="AA1795:AA1858" si="202">VALUE(RIGHT("00"&amp;Y1795,2)&amp;RIGHT("000"&amp;Z1795,3))</f>
        <v>0</v>
      </c>
    </row>
    <row r="1796" spans="1:27" ht="15.75" hidden="1" thickBot="1">
      <c r="A1796" s="83" t="str">
        <f t="shared" si="196"/>
        <v/>
      </c>
      <c r="B1796" s="83" t="str">
        <f t="shared" si="197"/>
        <v/>
      </c>
      <c r="S1796" s="83" t="str">
        <f t="shared" si="198"/>
        <v/>
      </c>
      <c r="T1796" s="83" t="str">
        <f t="shared" si="199"/>
        <v/>
      </c>
      <c r="Y1796" s="60">
        <f t="shared" si="200"/>
        <v>0</v>
      </c>
      <c r="Z1796" s="49">
        <f t="shared" si="201"/>
        <v>0</v>
      </c>
      <c r="AA1796" s="60">
        <f t="shared" si="202"/>
        <v>0</v>
      </c>
    </row>
    <row r="1797" spans="1:27" ht="15.75" hidden="1" thickBot="1">
      <c r="A1797" s="83" t="str">
        <f t="shared" si="196"/>
        <v/>
      </c>
      <c r="B1797" s="83" t="str">
        <f t="shared" si="197"/>
        <v/>
      </c>
      <c r="S1797" s="83" t="str">
        <f t="shared" si="198"/>
        <v/>
      </c>
      <c r="T1797" s="83" t="str">
        <f t="shared" si="199"/>
        <v/>
      </c>
      <c r="Y1797" s="60">
        <f t="shared" si="200"/>
        <v>0</v>
      </c>
      <c r="Z1797" s="49">
        <f t="shared" si="201"/>
        <v>0</v>
      </c>
      <c r="AA1797" s="60">
        <f t="shared" si="202"/>
        <v>0</v>
      </c>
    </row>
    <row r="1798" spans="1:27" ht="15.75" hidden="1" thickBot="1">
      <c r="A1798" s="83" t="str">
        <f t="shared" si="196"/>
        <v/>
      </c>
      <c r="B1798" s="83" t="str">
        <f t="shared" si="197"/>
        <v/>
      </c>
      <c r="S1798" s="83" t="str">
        <f t="shared" si="198"/>
        <v/>
      </c>
      <c r="T1798" s="83" t="str">
        <f t="shared" si="199"/>
        <v/>
      </c>
      <c r="Y1798" s="60">
        <f t="shared" si="200"/>
        <v>0</v>
      </c>
      <c r="Z1798" s="49">
        <f t="shared" si="201"/>
        <v>0</v>
      </c>
      <c r="AA1798" s="60">
        <f t="shared" si="202"/>
        <v>0</v>
      </c>
    </row>
    <row r="1799" spans="1:27" ht="15.75" hidden="1" thickBot="1">
      <c r="A1799" s="83" t="str">
        <f t="shared" si="196"/>
        <v/>
      </c>
      <c r="B1799" s="83" t="str">
        <f t="shared" si="197"/>
        <v/>
      </c>
      <c r="S1799" s="83" t="str">
        <f t="shared" si="198"/>
        <v/>
      </c>
      <c r="T1799" s="83" t="str">
        <f t="shared" si="199"/>
        <v/>
      </c>
      <c r="Y1799" s="60">
        <f t="shared" si="200"/>
        <v>0</v>
      </c>
      <c r="Z1799" s="49">
        <f t="shared" si="201"/>
        <v>0</v>
      </c>
      <c r="AA1799" s="60">
        <f t="shared" si="202"/>
        <v>0</v>
      </c>
    </row>
    <row r="1800" spans="1:27" ht="15.75" hidden="1" thickBot="1">
      <c r="A1800" s="83" t="str">
        <f t="shared" si="196"/>
        <v/>
      </c>
      <c r="B1800" s="83" t="str">
        <f t="shared" si="197"/>
        <v/>
      </c>
      <c r="S1800" s="83" t="str">
        <f t="shared" si="198"/>
        <v/>
      </c>
      <c r="T1800" s="83" t="str">
        <f t="shared" si="199"/>
        <v/>
      </c>
      <c r="Y1800" s="60">
        <f t="shared" si="200"/>
        <v>0</v>
      </c>
      <c r="Z1800" s="49">
        <f t="shared" si="201"/>
        <v>0</v>
      </c>
      <c r="AA1800" s="60">
        <f t="shared" si="202"/>
        <v>0</v>
      </c>
    </row>
    <row r="1801" spans="1:27" ht="15.75" hidden="1" thickBot="1">
      <c r="A1801" s="83" t="str">
        <f t="shared" si="196"/>
        <v/>
      </c>
      <c r="B1801" s="83" t="str">
        <f t="shared" si="197"/>
        <v/>
      </c>
      <c r="S1801" s="83" t="str">
        <f t="shared" si="198"/>
        <v/>
      </c>
      <c r="T1801" s="83" t="str">
        <f t="shared" si="199"/>
        <v/>
      </c>
      <c r="Y1801" s="60">
        <f t="shared" si="200"/>
        <v>0</v>
      </c>
      <c r="Z1801" s="49">
        <f t="shared" si="201"/>
        <v>0</v>
      </c>
      <c r="AA1801" s="60">
        <f t="shared" si="202"/>
        <v>0</v>
      </c>
    </row>
    <row r="1802" spans="1:27" ht="15.75" hidden="1" thickBot="1">
      <c r="A1802" s="83" t="str">
        <f t="shared" si="196"/>
        <v/>
      </c>
      <c r="B1802" s="83" t="str">
        <f t="shared" si="197"/>
        <v/>
      </c>
      <c r="S1802" s="83" t="str">
        <f t="shared" si="198"/>
        <v/>
      </c>
      <c r="T1802" s="83" t="str">
        <f t="shared" si="199"/>
        <v/>
      </c>
      <c r="Y1802" s="60">
        <f t="shared" si="200"/>
        <v>0</v>
      </c>
      <c r="Z1802" s="49">
        <f t="shared" si="201"/>
        <v>0</v>
      </c>
      <c r="AA1802" s="60">
        <f t="shared" si="202"/>
        <v>0</v>
      </c>
    </row>
    <row r="1803" spans="1:27" ht="15.75" hidden="1" thickBot="1">
      <c r="A1803" s="83" t="str">
        <f t="shared" si="196"/>
        <v/>
      </c>
      <c r="B1803" s="83" t="str">
        <f t="shared" si="197"/>
        <v/>
      </c>
      <c r="S1803" s="83" t="str">
        <f t="shared" si="198"/>
        <v/>
      </c>
      <c r="T1803" s="83" t="str">
        <f t="shared" si="199"/>
        <v/>
      </c>
      <c r="Y1803" s="60">
        <f t="shared" si="200"/>
        <v>0</v>
      </c>
      <c r="Z1803" s="49">
        <f t="shared" si="201"/>
        <v>0</v>
      </c>
      <c r="AA1803" s="60">
        <f t="shared" si="202"/>
        <v>0</v>
      </c>
    </row>
    <row r="1804" spans="1:27" ht="15.75" hidden="1" thickBot="1">
      <c r="A1804" s="83" t="str">
        <f t="shared" si="196"/>
        <v/>
      </c>
      <c r="B1804" s="83" t="str">
        <f t="shared" si="197"/>
        <v/>
      </c>
      <c r="S1804" s="83" t="str">
        <f t="shared" si="198"/>
        <v/>
      </c>
      <c r="T1804" s="83" t="str">
        <f t="shared" si="199"/>
        <v/>
      </c>
      <c r="Y1804" s="60">
        <f t="shared" si="200"/>
        <v>0</v>
      </c>
      <c r="Z1804" s="49">
        <f t="shared" si="201"/>
        <v>0</v>
      </c>
      <c r="AA1804" s="60">
        <f t="shared" si="202"/>
        <v>0</v>
      </c>
    </row>
    <row r="1805" spans="1:27" ht="15.75" hidden="1" thickBot="1">
      <c r="A1805" s="83" t="str">
        <f t="shared" si="196"/>
        <v/>
      </c>
      <c r="B1805" s="83" t="str">
        <f t="shared" si="197"/>
        <v/>
      </c>
      <c r="S1805" s="83" t="str">
        <f t="shared" si="198"/>
        <v/>
      </c>
      <c r="T1805" s="83" t="str">
        <f t="shared" si="199"/>
        <v/>
      </c>
      <c r="Y1805" s="60">
        <f t="shared" si="200"/>
        <v>0</v>
      </c>
      <c r="Z1805" s="49">
        <f t="shared" si="201"/>
        <v>0</v>
      </c>
      <c r="AA1805" s="60">
        <f t="shared" si="202"/>
        <v>0</v>
      </c>
    </row>
    <row r="1806" spans="1:27" ht="15.75" hidden="1" thickBot="1">
      <c r="A1806" s="83" t="str">
        <f t="shared" si="196"/>
        <v/>
      </c>
      <c r="B1806" s="83" t="str">
        <f t="shared" si="197"/>
        <v/>
      </c>
      <c r="S1806" s="83" t="str">
        <f t="shared" si="198"/>
        <v/>
      </c>
      <c r="T1806" s="83" t="str">
        <f t="shared" si="199"/>
        <v/>
      </c>
      <c r="Y1806" s="60">
        <f t="shared" si="200"/>
        <v>0</v>
      </c>
      <c r="Z1806" s="49">
        <f t="shared" si="201"/>
        <v>0</v>
      </c>
      <c r="AA1806" s="60">
        <f t="shared" si="202"/>
        <v>0</v>
      </c>
    </row>
    <row r="1807" spans="1:27" ht="15.75" hidden="1" thickBot="1">
      <c r="A1807" s="83" t="str">
        <f t="shared" si="196"/>
        <v/>
      </c>
      <c r="B1807" s="83" t="str">
        <f t="shared" si="197"/>
        <v/>
      </c>
      <c r="S1807" s="83" t="str">
        <f t="shared" si="198"/>
        <v/>
      </c>
      <c r="T1807" s="83" t="str">
        <f t="shared" si="199"/>
        <v/>
      </c>
      <c r="Y1807" s="60">
        <f t="shared" si="200"/>
        <v>0</v>
      </c>
      <c r="Z1807" s="49">
        <f t="shared" si="201"/>
        <v>0</v>
      </c>
      <c r="AA1807" s="60">
        <f t="shared" si="202"/>
        <v>0</v>
      </c>
    </row>
    <row r="1808" spans="1:27" ht="15.75" hidden="1" thickBot="1">
      <c r="A1808" s="83" t="str">
        <f t="shared" si="196"/>
        <v/>
      </c>
      <c r="B1808" s="83" t="str">
        <f t="shared" si="197"/>
        <v/>
      </c>
      <c r="S1808" s="83" t="str">
        <f t="shared" si="198"/>
        <v/>
      </c>
      <c r="T1808" s="83" t="str">
        <f t="shared" si="199"/>
        <v/>
      </c>
      <c r="Y1808" s="60">
        <f t="shared" si="200"/>
        <v>0</v>
      </c>
      <c r="Z1808" s="49">
        <f t="shared" si="201"/>
        <v>0</v>
      </c>
      <c r="AA1808" s="60">
        <f t="shared" si="202"/>
        <v>0</v>
      </c>
    </row>
    <row r="1809" spans="1:27" ht="15.75" hidden="1" thickBot="1">
      <c r="A1809" s="83" t="str">
        <f t="shared" si="196"/>
        <v/>
      </c>
      <c r="B1809" s="83" t="str">
        <f t="shared" si="197"/>
        <v/>
      </c>
      <c r="S1809" s="83" t="str">
        <f t="shared" si="198"/>
        <v/>
      </c>
      <c r="T1809" s="83" t="str">
        <f t="shared" si="199"/>
        <v/>
      </c>
      <c r="Y1809" s="60">
        <f t="shared" si="200"/>
        <v>0</v>
      </c>
      <c r="Z1809" s="49">
        <f t="shared" si="201"/>
        <v>0</v>
      </c>
      <c r="AA1809" s="60">
        <f t="shared" si="202"/>
        <v>0</v>
      </c>
    </row>
    <row r="1810" spans="1:27" ht="15.75" hidden="1" thickBot="1">
      <c r="A1810" s="83" t="str">
        <f t="shared" si="196"/>
        <v/>
      </c>
      <c r="B1810" s="83" t="str">
        <f t="shared" si="197"/>
        <v/>
      </c>
      <c r="S1810" s="83" t="str">
        <f t="shared" si="198"/>
        <v/>
      </c>
      <c r="T1810" s="83" t="str">
        <f t="shared" si="199"/>
        <v/>
      </c>
      <c r="Y1810" s="60">
        <f t="shared" si="200"/>
        <v>0</v>
      </c>
      <c r="Z1810" s="49">
        <f t="shared" si="201"/>
        <v>0</v>
      </c>
      <c r="AA1810" s="60">
        <f t="shared" si="202"/>
        <v>0</v>
      </c>
    </row>
    <row r="1811" spans="1:27" ht="15.75" hidden="1" thickBot="1">
      <c r="A1811" s="83" t="str">
        <f t="shared" si="196"/>
        <v/>
      </c>
      <c r="B1811" s="83" t="str">
        <f t="shared" si="197"/>
        <v/>
      </c>
      <c r="S1811" s="83" t="str">
        <f t="shared" si="198"/>
        <v/>
      </c>
      <c r="T1811" s="83" t="str">
        <f t="shared" si="199"/>
        <v/>
      </c>
      <c r="Y1811" s="60">
        <f t="shared" si="200"/>
        <v>0</v>
      </c>
      <c r="Z1811" s="49">
        <f t="shared" si="201"/>
        <v>0</v>
      </c>
      <c r="AA1811" s="60">
        <f t="shared" si="202"/>
        <v>0</v>
      </c>
    </row>
    <row r="1812" spans="1:27" ht="15.75" hidden="1" thickBot="1">
      <c r="A1812" s="83" t="str">
        <f t="shared" si="196"/>
        <v/>
      </c>
      <c r="B1812" s="83" t="str">
        <f t="shared" si="197"/>
        <v/>
      </c>
      <c r="S1812" s="83" t="str">
        <f t="shared" si="198"/>
        <v/>
      </c>
      <c r="T1812" s="83" t="str">
        <f t="shared" si="199"/>
        <v/>
      </c>
      <c r="Y1812" s="60">
        <f t="shared" si="200"/>
        <v>0</v>
      </c>
      <c r="Z1812" s="49">
        <f t="shared" si="201"/>
        <v>0</v>
      </c>
      <c r="AA1812" s="60">
        <f t="shared" si="202"/>
        <v>0</v>
      </c>
    </row>
    <row r="1813" spans="1:27" ht="15.75" hidden="1" thickBot="1">
      <c r="A1813" s="83" t="str">
        <f t="shared" si="196"/>
        <v/>
      </c>
      <c r="B1813" s="83" t="str">
        <f t="shared" si="197"/>
        <v/>
      </c>
      <c r="S1813" s="83" t="str">
        <f t="shared" si="198"/>
        <v/>
      </c>
      <c r="T1813" s="83" t="str">
        <f t="shared" si="199"/>
        <v/>
      </c>
      <c r="Y1813" s="60">
        <f t="shared" si="200"/>
        <v>0</v>
      </c>
      <c r="Z1813" s="49">
        <f t="shared" si="201"/>
        <v>0</v>
      </c>
      <c r="AA1813" s="60">
        <f t="shared" si="202"/>
        <v>0</v>
      </c>
    </row>
    <row r="1814" spans="1:27" ht="15.75" hidden="1" thickBot="1">
      <c r="A1814" s="83" t="str">
        <f t="shared" si="196"/>
        <v/>
      </c>
      <c r="B1814" s="83" t="str">
        <f t="shared" si="197"/>
        <v/>
      </c>
      <c r="S1814" s="83" t="str">
        <f t="shared" si="198"/>
        <v/>
      </c>
      <c r="T1814" s="83" t="str">
        <f t="shared" si="199"/>
        <v/>
      </c>
      <c r="Y1814" s="60">
        <f t="shared" si="200"/>
        <v>0</v>
      </c>
      <c r="Z1814" s="49">
        <f t="shared" si="201"/>
        <v>0</v>
      </c>
      <c r="AA1814" s="60">
        <f t="shared" si="202"/>
        <v>0</v>
      </c>
    </row>
    <row r="1815" spans="1:27" ht="15.75" hidden="1" thickBot="1">
      <c r="A1815" s="83" t="str">
        <f t="shared" si="196"/>
        <v/>
      </c>
      <c r="B1815" s="83" t="str">
        <f t="shared" si="197"/>
        <v/>
      </c>
      <c r="S1815" s="83" t="str">
        <f t="shared" si="198"/>
        <v/>
      </c>
      <c r="T1815" s="83" t="str">
        <f t="shared" si="199"/>
        <v/>
      </c>
      <c r="Y1815" s="60">
        <f t="shared" si="200"/>
        <v>0</v>
      </c>
      <c r="Z1815" s="49">
        <f t="shared" si="201"/>
        <v>0</v>
      </c>
      <c r="AA1815" s="60">
        <f t="shared" si="202"/>
        <v>0</v>
      </c>
    </row>
    <row r="1816" spans="1:27" ht="15.75" hidden="1" thickBot="1">
      <c r="A1816" s="83" t="str">
        <f t="shared" si="196"/>
        <v/>
      </c>
      <c r="B1816" s="83" t="str">
        <f t="shared" si="197"/>
        <v/>
      </c>
      <c r="S1816" s="83" t="str">
        <f t="shared" si="198"/>
        <v/>
      </c>
      <c r="T1816" s="83" t="str">
        <f t="shared" si="199"/>
        <v/>
      </c>
      <c r="Y1816" s="60">
        <f t="shared" si="200"/>
        <v>0</v>
      </c>
      <c r="Z1816" s="49">
        <f t="shared" si="201"/>
        <v>0</v>
      </c>
      <c r="AA1816" s="60">
        <f t="shared" si="202"/>
        <v>0</v>
      </c>
    </row>
    <row r="1817" spans="1:27" ht="15.75" hidden="1" thickBot="1">
      <c r="A1817" s="83" t="str">
        <f t="shared" si="196"/>
        <v/>
      </c>
      <c r="B1817" s="83" t="str">
        <f t="shared" si="197"/>
        <v/>
      </c>
      <c r="S1817" s="83" t="str">
        <f t="shared" si="198"/>
        <v/>
      </c>
      <c r="T1817" s="83" t="str">
        <f t="shared" si="199"/>
        <v/>
      </c>
      <c r="Y1817" s="60">
        <f t="shared" si="200"/>
        <v>0</v>
      </c>
      <c r="Z1817" s="49">
        <f t="shared" si="201"/>
        <v>0</v>
      </c>
      <c r="AA1817" s="60">
        <f t="shared" si="202"/>
        <v>0</v>
      </c>
    </row>
    <row r="1818" spans="1:27" ht="15.75" hidden="1" thickBot="1">
      <c r="A1818" s="83" t="str">
        <f t="shared" si="196"/>
        <v/>
      </c>
      <c r="B1818" s="83" t="str">
        <f t="shared" si="197"/>
        <v/>
      </c>
      <c r="S1818" s="83" t="str">
        <f t="shared" si="198"/>
        <v/>
      </c>
      <c r="T1818" s="83" t="str">
        <f t="shared" si="199"/>
        <v/>
      </c>
      <c r="Y1818" s="60">
        <f t="shared" si="200"/>
        <v>0</v>
      </c>
      <c r="Z1818" s="49">
        <f t="shared" si="201"/>
        <v>0</v>
      </c>
      <c r="AA1818" s="60">
        <f t="shared" si="202"/>
        <v>0</v>
      </c>
    </row>
    <row r="1819" spans="1:27" ht="15.75" hidden="1" thickBot="1">
      <c r="A1819" s="83" t="str">
        <f t="shared" si="196"/>
        <v/>
      </c>
      <c r="B1819" s="83" t="str">
        <f t="shared" si="197"/>
        <v/>
      </c>
      <c r="S1819" s="83" t="str">
        <f t="shared" si="198"/>
        <v/>
      </c>
      <c r="T1819" s="83" t="str">
        <f t="shared" si="199"/>
        <v/>
      </c>
      <c r="Y1819" s="60">
        <f t="shared" si="200"/>
        <v>0</v>
      </c>
      <c r="Z1819" s="49">
        <f t="shared" si="201"/>
        <v>0</v>
      </c>
      <c r="AA1819" s="60">
        <f t="shared" si="202"/>
        <v>0</v>
      </c>
    </row>
    <row r="1820" spans="1:27" ht="15.75" hidden="1" thickBot="1">
      <c r="A1820" s="83" t="str">
        <f t="shared" si="196"/>
        <v/>
      </c>
      <c r="B1820" s="83" t="str">
        <f t="shared" si="197"/>
        <v/>
      </c>
      <c r="S1820" s="83" t="str">
        <f t="shared" si="198"/>
        <v/>
      </c>
      <c r="T1820" s="83" t="str">
        <f t="shared" si="199"/>
        <v/>
      </c>
      <c r="Y1820" s="60">
        <f t="shared" si="200"/>
        <v>0</v>
      </c>
      <c r="Z1820" s="49">
        <f t="shared" si="201"/>
        <v>0</v>
      </c>
      <c r="AA1820" s="60">
        <f t="shared" si="202"/>
        <v>0</v>
      </c>
    </row>
    <row r="1821" spans="1:27" ht="15.75" hidden="1" thickBot="1">
      <c r="A1821" s="83" t="str">
        <f t="shared" si="196"/>
        <v/>
      </c>
      <c r="B1821" s="83" t="str">
        <f t="shared" si="197"/>
        <v/>
      </c>
      <c r="S1821" s="83" t="str">
        <f t="shared" si="198"/>
        <v/>
      </c>
      <c r="T1821" s="83" t="str">
        <f t="shared" si="199"/>
        <v/>
      </c>
      <c r="Y1821" s="60">
        <f t="shared" si="200"/>
        <v>0</v>
      </c>
      <c r="Z1821" s="49">
        <f t="shared" si="201"/>
        <v>0</v>
      </c>
      <c r="AA1821" s="60">
        <f t="shared" si="202"/>
        <v>0</v>
      </c>
    </row>
    <row r="1822" spans="1:27" ht="15.75" hidden="1" thickBot="1">
      <c r="A1822" s="83" t="str">
        <f t="shared" si="196"/>
        <v/>
      </c>
      <c r="B1822" s="83" t="str">
        <f t="shared" si="197"/>
        <v/>
      </c>
      <c r="S1822" s="83" t="str">
        <f t="shared" si="198"/>
        <v/>
      </c>
      <c r="T1822" s="83" t="str">
        <f t="shared" si="199"/>
        <v/>
      </c>
      <c r="Y1822" s="60">
        <f t="shared" si="200"/>
        <v>0</v>
      </c>
      <c r="Z1822" s="49">
        <f t="shared" si="201"/>
        <v>0</v>
      </c>
      <c r="AA1822" s="60">
        <f t="shared" si="202"/>
        <v>0</v>
      </c>
    </row>
    <row r="1823" spans="1:27" ht="15.75" hidden="1" thickBot="1">
      <c r="A1823" s="83" t="str">
        <f t="shared" si="196"/>
        <v/>
      </c>
      <c r="B1823" s="83" t="str">
        <f t="shared" si="197"/>
        <v/>
      </c>
      <c r="S1823" s="83" t="str">
        <f t="shared" si="198"/>
        <v/>
      </c>
      <c r="T1823" s="83" t="str">
        <f t="shared" si="199"/>
        <v/>
      </c>
      <c r="Y1823" s="60">
        <f t="shared" si="200"/>
        <v>0</v>
      </c>
      <c r="Z1823" s="49">
        <f t="shared" si="201"/>
        <v>0</v>
      </c>
      <c r="AA1823" s="60">
        <f t="shared" si="202"/>
        <v>0</v>
      </c>
    </row>
    <row r="1824" spans="1:27" ht="15.75" hidden="1" thickBot="1">
      <c r="A1824" s="83" t="str">
        <f t="shared" si="196"/>
        <v/>
      </c>
      <c r="B1824" s="83" t="str">
        <f t="shared" si="197"/>
        <v/>
      </c>
      <c r="S1824" s="83" t="str">
        <f t="shared" si="198"/>
        <v/>
      </c>
      <c r="T1824" s="83" t="str">
        <f t="shared" si="199"/>
        <v/>
      </c>
      <c r="Y1824" s="60">
        <f t="shared" si="200"/>
        <v>0</v>
      </c>
      <c r="Z1824" s="49">
        <f t="shared" si="201"/>
        <v>0</v>
      </c>
      <c r="AA1824" s="60">
        <f t="shared" si="202"/>
        <v>0</v>
      </c>
    </row>
    <row r="1825" spans="1:27" ht="15.75" hidden="1" thickBot="1">
      <c r="A1825" s="83" t="str">
        <f t="shared" si="196"/>
        <v/>
      </c>
      <c r="B1825" s="83" t="str">
        <f t="shared" si="197"/>
        <v/>
      </c>
      <c r="S1825" s="83" t="str">
        <f t="shared" si="198"/>
        <v/>
      </c>
      <c r="T1825" s="83" t="str">
        <f t="shared" si="199"/>
        <v/>
      </c>
      <c r="Y1825" s="60">
        <f t="shared" si="200"/>
        <v>0</v>
      </c>
      <c r="Z1825" s="49">
        <f t="shared" si="201"/>
        <v>0</v>
      </c>
      <c r="AA1825" s="60">
        <f t="shared" si="202"/>
        <v>0</v>
      </c>
    </row>
    <row r="1826" spans="1:27" ht="15.75" hidden="1" thickBot="1">
      <c r="A1826" s="83" t="str">
        <f t="shared" si="196"/>
        <v/>
      </c>
      <c r="B1826" s="83" t="str">
        <f t="shared" si="197"/>
        <v/>
      </c>
      <c r="S1826" s="83" t="str">
        <f t="shared" si="198"/>
        <v/>
      </c>
      <c r="T1826" s="83" t="str">
        <f t="shared" si="199"/>
        <v/>
      </c>
      <c r="Y1826" s="60">
        <f t="shared" si="200"/>
        <v>0</v>
      </c>
      <c r="Z1826" s="49">
        <f t="shared" si="201"/>
        <v>0</v>
      </c>
      <c r="AA1826" s="60">
        <f t="shared" si="202"/>
        <v>0</v>
      </c>
    </row>
    <row r="1827" spans="1:27" ht="15.75" hidden="1" thickBot="1">
      <c r="A1827" s="83" t="str">
        <f t="shared" si="196"/>
        <v/>
      </c>
      <c r="B1827" s="83" t="str">
        <f t="shared" si="197"/>
        <v/>
      </c>
      <c r="S1827" s="83" t="str">
        <f t="shared" si="198"/>
        <v/>
      </c>
      <c r="T1827" s="83" t="str">
        <f t="shared" si="199"/>
        <v/>
      </c>
      <c r="Y1827" s="60">
        <f t="shared" si="200"/>
        <v>0</v>
      </c>
      <c r="Z1827" s="49">
        <f t="shared" si="201"/>
        <v>0</v>
      </c>
      <c r="AA1827" s="60">
        <f t="shared" si="202"/>
        <v>0</v>
      </c>
    </row>
    <row r="1828" spans="1:27" ht="15.75" hidden="1" thickBot="1">
      <c r="A1828" s="83" t="str">
        <f t="shared" si="196"/>
        <v/>
      </c>
      <c r="B1828" s="83" t="str">
        <f t="shared" si="197"/>
        <v/>
      </c>
      <c r="S1828" s="83" t="str">
        <f t="shared" si="198"/>
        <v/>
      </c>
      <c r="T1828" s="83" t="str">
        <f t="shared" si="199"/>
        <v/>
      </c>
      <c r="Y1828" s="60">
        <f t="shared" si="200"/>
        <v>0</v>
      </c>
      <c r="Z1828" s="49">
        <f t="shared" si="201"/>
        <v>0</v>
      </c>
      <c r="AA1828" s="60">
        <f t="shared" si="202"/>
        <v>0</v>
      </c>
    </row>
    <row r="1829" spans="1:27" ht="15.75" hidden="1" thickBot="1">
      <c r="A1829" s="83" t="str">
        <f t="shared" si="196"/>
        <v/>
      </c>
      <c r="B1829" s="83" t="str">
        <f t="shared" si="197"/>
        <v/>
      </c>
      <c r="S1829" s="83" t="str">
        <f t="shared" si="198"/>
        <v/>
      </c>
      <c r="T1829" s="83" t="str">
        <f t="shared" si="199"/>
        <v/>
      </c>
      <c r="Y1829" s="60">
        <f t="shared" si="200"/>
        <v>0</v>
      </c>
      <c r="Z1829" s="49">
        <f t="shared" si="201"/>
        <v>0</v>
      </c>
      <c r="AA1829" s="60">
        <f t="shared" si="202"/>
        <v>0</v>
      </c>
    </row>
    <row r="1830" spans="1:27" ht="15.75" hidden="1" thickBot="1">
      <c r="A1830" s="83" t="str">
        <f t="shared" si="196"/>
        <v/>
      </c>
      <c r="B1830" s="83" t="str">
        <f t="shared" si="197"/>
        <v/>
      </c>
      <c r="S1830" s="83" t="str">
        <f t="shared" si="198"/>
        <v/>
      </c>
      <c r="T1830" s="83" t="str">
        <f t="shared" si="199"/>
        <v/>
      </c>
      <c r="Y1830" s="60">
        <f t="shared" si="200"/>
        <v>0</v>
      </c>
      <c r="Z1830" s="49">
        <f t="shared" si="201"/>
        <v>0</v>
      </c>
      <c r="AA1830" s="60">
        <f t="shared" si="202"/>
        <v>0</v>
      </c>
    </row>
    <row r="1831" spans="1:27" ht="15.75" hidden="1" thickBot="1">
      <c r="A1831" s="83" t="str">
        <f t="shared" si="196"/>
        <v/>
      </c>
      <c r="B1831" s="83" t="str">
        <f t="shared" si="197"/>
        <v/>
      </c>
      <c r="S1831" s="83" t="str">
        <f t="shared" si="198"/>
        <v/>
      </c>
      <c r="T1831" s="83" t="str">
        <f t="shared" si="199"/>
        <v/>
      </c>
      <c r="Y1831" s="60">
        <f t="shared" si="200"/>
        <v>0</v>
      </c>
      <c r="Z1831" s="49">
        <f t="shared" si="201"/>
        <v>0</v>
      </c>
      <c r="AA1831" s="60">
        <f t="shared" si="202"/>
        <v>0</v>
      </c>
    </row>
    <row r="1832" spans="1:27" ht="15.75" hidden="1" thickBot="1">
      <c r="A1832" s="83" t="str">
        <f t="shared" si="196"/>
        <v/>
      </c>
      <c r="B1832" s="83" t="str">
        <f t="shared" si="197"/>
        <v/>
      </c>
      <c r="S1832" s="83" t="str">
        <f t="shared" si="198"/>
        <v/>
      </c>
      <c r="T1832" s="83" t="str">
        <f t="shared" si="199"/>
        <v/>
      </c>
      <c r="Y1832" s="60">
        <f t="shared" si="200"/>
        <v>0</v>
      </c>
      <c r="Z1832" s="49">
        <f t="shared" si="201"/>
        <v>0</v>
      </c>
      <c r="AA1832" s="60">
        <f t="shared" si="202"/>
        <v>0</v>
      </c>
    </row>
    <row r="1833" spans="1:27" ht="15.75" hidden="1" thickBot="1">
      <c r="A1833" s="83" t="str">
        <f t="shared" si="196"/>
        <v/>
      </c>
      <c r="B1833" s="83" t="str">
        <f t="shared" si="197"/>
        <v/>
      </c>
      <c r="S1833" s="83" t="str">
        <f t="shared" si="198"/>
        <v/>
      </c>
      <c r="T1833" s="83" t="str">
        <f t="shared" si="199"/>
        <v/>
      </c>
      <c r="Y1833" s="60">
        <f t="shared" si="200"/>
        <v>0</v>
      </c>
      <c r="Z1833" s="49">
        <f t="shared" si="201"/>
        <v>0</v>
      </c>
      <c r="AA1833" s="60">
        <f t="shared" si="202"/>
        <v>0</v>
      </c>
    </row>
    <row r="1834" spans="1:27" ht="15.75" hidden="1" thickBot="1">
      <c r="A1834" s="83" t="str">
        <f t="shared" si="196"/>
        <v/>
      </c>
      <c r="B1834" s="83" t="str">
        <f t="shared" si="197"/>
        <v/>
      </c>
      <c r="S1834" s="83" t="str">
        <f t="shared" si="198"/>
        <v/>
      </c>
      <c r="T1834" s="83" t="str">
        <f t="shared" si="199"/>
        <v/>
      </c>
      <c r="Y1834" s="60">
        <f t="shared" si="200"/>
        <v>0</v>
      </c>
      <c r="Z1834" s="49">
        <f t="shared" si="201"/>
        <v>0</v>
      </c>
      <c r="AA1834" s="60">
        <f t="shared" si="202"/>
        <v>0</v>
      </c>
    </row>
    <row r="1835" spans="1:27" ht="15.75" hidden="1" thickBot="1">
      <c r="A1835" s="83" t="str">
        <f t="shared" si="196"/>
        <v/>
      </c>
      <c r="B1835" s="83" t="str">
        <f t="shared" si="197"/>
        <v/>
      </c>
      <c r="S1835" s="83" t="str">
        <f t="shared" si="198"/>
        <v/>
      </c>
      <c r="T1835" s="83" t="str">
        <f t="shared" si="199"/>
        <v/>
      </c>
      <c r="Y1835" s="60">
        <f t="shared" si="200"/>
        <v>0</v>
      </c>
      <c r="Z1835" s="49">
        <f t="shared" si="201"/>
        <v>0</v>
      </c>
      <c r="AA1835" s="60">
        <f t="shared" si="202"/>
        <v>0</v>
      </c>
    </row>
    <row r="1836" spans="1:27" ht="15.75" hidden="1" thickBot="1">
      <c r="A1836" s="83" t="str">
        <f t="shared" si="196"/>
        <v/>
      </c>
      <c r="B1836" s="83" t="str">
        <f t="shared" si="197"/>
        <v/>
      </c>
      <c r="S1836" s="83" t="str">
        <f t="shared" si="198"/>
        <v/>
      </c>
      <c r="T1836" s="83" t="str">
        <f t="shared" si="199"/>
        <v/>
      </c>
      <c r="Y1836" s="60">
        <f t="shared" si="200"/>
        <v>0</v>
      </c>
      <c r="Z1836" s="49">
        <f t="shared" si="201"/>
        <v>0</v>
      </c>
      <c r="AA1836" s="60">
        <f t="shared" si="202"/>
        <v>0</v>
      </c>
    </row>
    <row r="1837" spans="1:27" ht="15.75" hidden="1" thickBot="1">
      <c r="A1837" s="83" t="str">
        <f t="shared" si="196"/>
        <v/>
      </c>
      <c r="B1837" s="83" t="str">
        <f t="shared" si="197"/>
        <v/>
      </c>
      <c r="S1837" s="83" t="str">
        <f t="shared" si="198"/>
        <v/>
      </c>
      <c r="T1837" s="83" t="str">
        <f t="shared" si="199"/>
        <v/>
      </c>
      <c r="Y1837" s="60">
        <f t="shared" si="200"/>
        <v>0</v>
      </c>
      <c r="Z1837" s="49">
        <f t="shared" si="201"/>
        <v>0</v>
      </c>
      <c r="AA1837" s="60">
        <f t="shared" si="202"/>
        <v>0</v>
      </c>
    </row>
    <row r="1838" spans="1:27" ht="15.75" hidden="1" thickBot="1">
      <c r="A1838" s="83" t="str">
        <f t="shared" si="196"/>
        <v/>
      </c>
      <c r="B1838" s="83" t="str">
        <f t="shared" si="197"/>
        <v/>
      </c>
      <c r="S1838" s="83" t="str">
        <f t="shared" si="198"/>
        <v/>
      </c>
      <c r="T1838" s="83" t="str">
        <f t="shared" si="199"/>
        <v/>
      </c>
      <c r="Y1838" s="60">
        <f t="shared" si="200"/>
        <v>0</v>
      </c>
      <c r="Z1838" s="49">
        <f t="shared" si="201"/>
        <v>0</v>
      </c>
      <c r="AA1838" s="60">
        <f t="shared" si="202"/>
        <v>0</v>
      </c>
    </row>
    <row r="1839" spans="1:27" ht="15.75" hidden="1" thickBot="1">
      <c r="A1839" s="83" t="str">
        <f t="shared" si="196"/>
        <v/>
      </c>
      <c r="B1839" s="83" t="str">
        <f t="shared" si="197"/>
        <v/>
      </c>
      <c r="S1839" s="83" t="str">
        <f t="shared" si="198"/>
        <v/>
      </c>
      <c r="T1839" s="83" t="str">
        <f t="shared" si="199"/>
        <v/>
      </c>
      <c r="Y1839" s="60">
        <f t="shared" si="200"/>
        <v>0</v>
      </c>
      <c r="Z1839" s="49">
        <f t="shared" si="201"/>
        <v>0</v>
      </c>
      <c r="AA1839" s="60">
        <f t="shared" si="202"/>
        <v>0</v>
      </c>
    </row>
    <row r="1840" spans="1:27" ht="15.75" hidden="1" thickBot="1">
      <c r="A1840" s="83" t="str">
        <f t="shared" si="196"/>
        <v/>
      </c>
      <c r="B1840" s="83" t="str">
        <f t="shared" si="197"/>
        <v/>
      </c>
      <c r="S1840" s="83" t="str">
        <f t="shared" si="198"/>
        <v/>
      </c>
      <c r="T1840" s="83" t="str">
        <f t="shared" si="199"/>
        <v/>
      </c>
      <c r="Y1840" s="60">
        <f t="shared" si="200"/>
        <v>0</v>
      </c>
      <c r="Z1840" s="49">
        <f t="shared" si="201"/>
        <v>0</v>
      </c>
      <c r="AA1840" s="60">
        <f t="shared" si="202"/>
        <v>0</v>
      </c>
    </row>
    <row r="1841" spans="1:27" ht="15.75" hidden="1" thickBot="1">
      <c r="A1841" s="83" t="str">
        <f t="shared" si="196"/>
        <v/>
      </c>
      <c r="B1841" s="83" t="str">
        <f t="shared" si="197"/>
        <v/>
      </c>
      <c r="S1841" s="83" t="str">
        <f t="shared" si="198"/>
        <v/>
      </c>
      <c r="T1841" s="83" t="str">
        <f t="shared" si="199"/>
        <v/>
      </c>
      <c r="Y1841" s="60">
        <f t="shared" si="200"/>
        <v>0</v>
      </c>
      <c r="Z1841" s="49">
        <f t="shared" si="201"/>
        <v>0</v>
      </c>
      <c r="AA1841" s="60">
        <f t="shared" si="202"/>
        <v>0</v>
      </c>
    </row>
    <row r="1842" spans="1:27" ht="15.75" hidden="1" thickBot="1">
      <c r="A1842" s="83" t="str">
        <f t="shared" si="196"/>
        <v/>
      </c>
      <c r="B1842" s="83" t="str">
        <f t="shared" si="197"/>
        <v/>
      </c>
      <c r="S1842" s="83" t="str">
        <f t="shared" si="198"/>
        <v/>
      </c>
      <c r="T1842" s="83" t="str">
        <f t="shared" si="199"/>
        <v/>
      </c>
      <c r="Y1842" s="60">
        <f t="shared" si="200"/>
        <v>0</v>
      </c>
      <c r="Z1842" s="49">
        <f t="shared" si="201"/>
        <v>0</v>
      </c>
      <c r="AA1842" s="60">
        <f t="shared" si="202"/>
        <v>0</v>
      </c>
    </row>
    <row r="1843" spans="1:27" ht="15.75" hidden="1" thickBot="1">
      <c r="A1843" s="83" t="str">
        <f t="shared" si="196"/>
        <v/>
      </c>
      <c r="B1843" s="83" t="str">
        <f t="shared" si="197"/>
        <v/>
      </c>
      <c r="S1843" s="83" t="str">
        <f t="shared" si="198"/>
        <v/>
      </c>
      <c r="T1843" s="83" t="str">
        <f t="shared" si="199"/>
        <v/>
      </c>
      <c r="Y1843" s="60">
        <f t="shared" si="200"/>
        <v>0</v>
      </c>
      <c r="Z1843" s="49">
        <f t="shared" si="201"/>
        <v>0</v>
      </c>
      <c r="AA1843" s="60">
        <f t="shared" si="202"/>
        <v>0</v>
      </c>
    </row>
    <row r="1844" spans="1:27" ht="15.75" hidden="1" thickBot="1">
      <c r="A1844" s="83" t="str">
        <f t="shared" si="196"/>
        <v/>
      </c>
      <c r="B1844" s="83" t="str">
        <f t="shared" si="197"/>
        <v/>
      </c>
      <c r="S1844" s="83" t="str">
        <f t="shared" si="198"/>
        <v/>
      </c>
      <c r="T1844" s="83" t="str">
        <f t="shared" si="199"/>
        <v/>
      </c>
      <c r="Y1844" s="60">
        <f t="shared" si="200"/>
        <v>0</v>
      </c>
      <c r="Z1844" s="49">
        <f t="shared" si="201"/>
        <v>0</v>
      </c>
      <c r="AA1844" s="60">
        <f t="shared" si="202"/>
        <v>0</v>
      </c>
    </row>
    <row r="1845" spans="1:27" ht="15.75" hidden="1" thickBot="1">
      <c r="A1845" s="83" t="str">
        <f t="shared" si="196"/>
        <v/>
      </c>
      <c r="B1845" s="83" t="str">
        <f t="shared" si="197"/>
        <v/>
      </c>
      <c r="S1845" s="83" t="str">
        <f t="shared" si="198"/>
        <v/>
      </c>
      <c r="T1845" s="83" t="str">
        <f t="shared" si="199"/>
        <v/>
      </c>
      <c r="Y1845" s="60">
        <f t="shared" si="200"/>
        <v>0</v>
      </c>
      <c r="Z1845" s="49">
        <f t="shared" si="201"/>
        <v>0</v>
      </c>
      <c r="AA1845" s="60">
        <f t="shared" si="202"/>
        <v>0</v>
      </c>
    </row>
    <row r="1846" spans="1:27" ht="15.75" hidden="1" thickBot="1">
      <c r="A1846" s="83" t="str">
        <f t="shared" si="196"/>
        <v/>
      </c>
      <c r="B1846" s="83" t="str">
        <f t="shared" si="197"/>
        <v/>
      </c>
      <c r="S1846" s="83" t="str">
        <f t="shared" si="198"/>
        <v/>
      </c>
      <c r="T1846" s="83" t="str">
        <f t="shared" si="199"/>
        <v/>
      </c>
      <c r="Y1846" s="60">
        <f t="shared" si="200"/>
        <v>0</v>
      </c>
      <c r="Z1846" s="49">
        <f t="shared" si="201"/>
        <v>0</v>
      </c>
      <c r="AA1846" s="60">
        <f t="shared" si="202"/>
        <v>0</v>
      </c>
    </row>
    <row r="1847" spans="1:27" ht="15.75" hidden="1" thickBot="1">
      <c r="A1847" s="83" t="str">
        <f t="shared" si="196"/>
        <v/>
      </c>
      <c r="B1847" s="83" t="str">
        <f t="shared" si="197"/>
        <v/>
      </c>
      <c r="S1847" s="83" t="str">
        <f t="shared" si="198"/>
        <v/>
      </c>
      <c r="T1847" s="83" t="str">
        <f t="shared" si="199"/>
        <v/>
      </c>
      <c r="Y1847" s="60">
        <f t="shared" si="200"/>
        <v>0</v>
      </c>
      <c r="Z1847" s="49">
        <f t="shared" si="201"/>
        <v>0</v>
      </c>
      <c r="AA1847" s="60">
        <f t="shared" si="202"/>
        <v>0</v>
      </c>
    </row>
    <row r="1848" spans="1:27" ht="15.75" hidden="1" thickBot="1">
      <c r="A1848" s="83" t="str">
        <f t="shared" si="196"/>
        <v/>
      </c>
      <c r="B1848" s="83" t="str">
        <f t="shared" si="197"/>
        <v/>
      </c>
      <c r="S1848" s="83" t="str">
        <f t="shared" si="198"/>
        <v/>
      </c>
      <c r="T1848" s="83" t="str">
        <f t="shared" si="199"/>
        <v/>
      </c>
      <c r="Y1848" s="60">
        <f t="shared" si="200"/>
        <v>0</v>
      </c>
      <c r="Z1848" s="49">
        <f t="shared" si="201"/>
        <v>0</v>
      </c>
      <c r="AA1848" s="60">
        <f t="shared" si="202"/>
        <v>0</v>
      </c>
    </row>
    <row r="1849" spans="1:27" ht="15.75" hidden="1" thickBot="1">
      <c r="A1849" s="83" t="str">
        <f t="shared" si="196"/>
        <v/>
      </c>
      <c r="B1849" s="83" t="str">
        <f t="shared" si="197"/>
        <v/>
      </c>
      <c r="S1849" s="83" t="str">
        <f t="shared" si="198"/>
        <v/>
      </c>
      <c r="T1849" s="83" t="str">
        <f t="shared" si="199"/>
        <v/>
      </c>
      <c r="Y1849" s="60">
        <f t="shared" si="200"/>
        <v>0</v>
      </c>
      <c r="Z1849" s="49">
        <f t="shared" si="201"/>
        <v>0</v>
      </c>
      <c r="AA1849" s="60">
        <f t="shared" si="202"/>
        <v>0</v>
      </c>
    </row>
    <row r="1850" spans="1:27" ht="15.75" hidden="1" thickBot="1">
      <c r="A1850" s="83" t="str">
        <f t="shared" si="196"/>
        <v/>
      </c>
      <c r="B1850" s="83" t="str">
        <f t="shared" si="197"/>
        <v/>
      </c>
      <c r="S1850" s="83" t="str">
        <f t="shared" si="198"/>
        <v/>
      </c>
      <c r="T1850" s="83" t="str">
        <f t="shared" si="199"/>
        <v/>
      </c>
      <c r="Y1850" s="60">
        <f t="shared" si="200"/>
        <v>0</v>
      </c>
      <c r="Z1850" s="49">
        <f t="shared" si="201"/>
        <v>0</v>
      </c>
      <c r="AA1850" s="60">
        <f t="shared" si="202"/>
        <v>0</v>
      </c>
    </row>
    <row r="1851" spans="1:27" ht="15.75" hidden="1" thickBot="1">
      <c r="A1851" s="83" t="str">
        <f t="shared" si="196"/>
        <v/>
      </c>
      <c r="B1851" s="83" t="str">
        <f t="shared" si="197"/>
        <v/>
      </c>
      <c r="S1851" s="83" t="str">
        <f t="shared" si="198"/>
        <v/>
      </c>
      <c r="T1851" s="83" t="str">
        <f t="shared" si="199"/>
        <v/>
      </c>
      <c r="Y1851" s="60">
        <f t="shared" si="200"/>
        <v>0</v>
      </c>
      <c r="Z1851" s="49">
        <f t="shared" si="201"/>
        <v>0</v>
      </c>
      <c r="AA1851" s="60">
        <f t="shared" si="202"/>
        <v>0</v>
      </c>
    </row>
    <row r="1852" spans="1:27" ht="15.75" hidden="1" thickBot="1">
      <c r="A1852" s="83" t="str">
        <f t="shared" si="196"/>
        <v/>
      </c>
      <c r="B1852" s="83" t="str">
        <f t="shared" si="197"/>
        <v/>
      </c>
      <c r="S1852" s="83" t="str">
        <f t="shared" si="198"/>
        <v/>
      </c>
      <c r="T1852" s="83" t="str">
        <f t="shared" si="199"/>
        <v/>
      </c>
      <c r="Y1852" s="60">
        <f t="shared" si="200"/>
        <v>0</v>
      </c>
      <c r="Z1852" s="49">
        <f t="shared" si="201"/>
        <v>0</v>
      </c>
      <c r="AA1852" s="60">
        <f t="shared" si="202"/>
        <v>0</v>
      </c>
    </row>
    <row r="1853" spans="1:27" ht="15.75" hidden="1" thickBot="1">
      <c r="A1853" s="83" t="str">
        <f t="shared" si="196"/>
        <v/>
      </c>
      <c r="B1853" s="83" t="str">
        <f t="shared" si="197"/>
        <v/>
      </c>
      <c r="S1853" s="83" t="str">
        <f t="shared" si="198"/>
        <v/>
      </c>
      <c r="T1853" s="83" t="str">
        <f t="shared" si="199"/>
        <v/>
      </c>
      <c r="Y1853" s="60">
        <f t="shared" si="200"/>
        <v>0</v>
      </c>
      <c r="Z1853" s="49">
        <f t="shared" si="201"/>
        <v>0</v>
      </c>
      <c r="AA1853" s="60">
        <f t="shared" si="202"/>
        <v>0</v>
      </c>
    </row>
    <row r="1854" spans="1:27" ht="15.75" hidden="1" thickBot="1">
      <c r="A1854" s="83" t="str">
        <f t="shared" si="196"/>
        <v/>
      </c>
      <c r="B1854" s="83" t="str">
        <f t="shared" si="197"/>
        <v/>
      </c>
      <c r="S1854" s="83" t="str">
        <f t="shared" si="198"/>
        <v/>
      </c>
      <c r="T1854" s="83" t="str">
        <f t="shared" si="199"/>
        <v/>
      </c>
      <c r="Y1854" s="60">
        <f t="shared" si="200"/>
        <v>0</v>
      </c>
      <c r="Z1854" s="49">
        <f t="shared" si="201"/>
        <v>0</v>
      </c>
      <c r="AA1854" s="60">
        <f t="shared" si="202"/>
        <v>0</v>
      </c>
    </row>
    <row r="1855" spans="1:27" ht="15.75" hidden="1" thickBot="1">
      <c r="A1855" s="83" t="str">
        <f t="shared" si="196"/>
        <v/>
      </c>
      <c r="B1855" s="83" t="str">
        <f t="shared" si="197"/>
        <v/>
      </c>
      <c r="S1855" s="83" t="str">
        <f t="shared" si="198"/>
        <v/>
      </c>
      <c r="T1855" s="83" t="str">
        <f t="shared" si="199"/>
        <v/>
      </c>
      <c r="Y1855" s="60">
        <f t="shared" si="200"/>
        <v>0</v>
      </c>
      <c r="Z1855" s="49">
        <f t="shared" si="201"/>
        <v>0</v>
      </c>
      <c r="AA1855" s="60">
        <f t="shared" si="202"/>
        <v>0</v>
      </c>
    </row>
    <row r="1856" spans="1:27" ht="15.75" hidden="1" thickBot="1">
      <c r="A1856" s="83" t="str">
        <f t="shared" si="196"/>
        <v/>
      </c>
      <c r="B1856" s="83" t="str">
        <f t="shared" si="197"/>
        <v/>
      </c>
      <c r="S1856" s="83" t="str">
        <f t="shared" si="198"/>
        <v/>
      </c>
      <c r="T1856" s="83" t="str">
        <f t="shared" si="199"/>
        <v/>
      </c>
      <c r="Y1856" s="60">
        <f t="shared" si="200"/>
        <v>0</v>
      </c>
      <c r="Z1856" s="49">
        <f t="shared" si="201"/>
        <v>0</v>
      </c>
      <c r="AA1856" s="60">
        <f t="shared" si="202"/>
        <v>0</v>
      </c>
    </row>
    <row r="1857" spans="1:27" ht="15.75" hidden="1" thickBot="1">
      <c r="A1857" s="83" t="str">
        <f t="shared" si="196"/>
        <v/>
      </c>
      <c r="B1857" s="83" t="str">
        <f t="shared" si="197"/>
        <v/>
      </c>
      <c r="S1857" s="83" t="str">
        <f t="shared" si="198"/>
        <v/>
      </c>
      <c r="T1857" s="83" t="str">
        <f t="shared" si="199"/>
        <v/>
      </c>
      <c r="Y1857" s="60">
        <f t="shared" si="200"/>
        <v>0</v>
      </c>
      <c r="Z1857" s="49">
        <f t="shared" si="201"/>
        <v>0</v>
      </c>
      <c r="AA1857" s="60">
        <f t="shared" si="202"/>
        <v>0</v>
      </c>
    </row>
    <row r="1858" spans="1:27" ht="15.75" hidden="1" thickBot="1">
      <c r="A1858" s="83" t="str">
        <f t="shared" si="196"/>
        <v/>
      </c>
      <c r="B1858" s="83" t="str">
        <f t="shared" si="197"/>
        <v/>
      </c>
      <c r="S1858" s="83" t="str">
        <f t="shared" si="198"/>
        <v/>
      </c>
      <c r="T1858" s="83" t="str">
        <f t="shared" si="199"/>
        <v/>
      </c>
      <c r="Y1858" s="60">
        <f t="shared" si="200"/>
        <v>0</v>
      </c>
      <c r="Z1858" s="49">
        <f t="shared" si="201"/>
        <v>0</v>
      </c>
      <c r="AA1858" s="60">
        <f t="shared" si="202"/>
        <v>0</v>
      </c>
    </row>
    <row r="1859" spans="1:27" ht="15.75" hidden="1" thickBot="1">
      <c r="A1859" s="83" t="str">
        <f t="shared" ref="A1859:A1922" si="203">IF(G1859&amp;Q1859&lt;&gt;"",S1859&amp;Q1859,"")</f>
        <v/>
      </c>
      <c r="B1859" s="83" t="str">
        <f t="shared" ref="B1859:B1922" si="204">IF(C1859&lt;&gt;"",LEFT(C1859,9),"")</f>
        <v/>
      </c>
      <c r="S1859" s="83" t="str">
        <f t="shared" ref="S1859:S1922" si="205">IF(G1859&lt;&gt;"",IF(StyleSpaceSplit,IFERROR(IF(FIND(" ",G1859)&gt;=1,MID(G1859,1,FIND(" ",G1859)-1),G1859),G1859),G1859),"")</f>
        <v/>
      </c>
      <c r="T1859" s="83" t="str">
        <f t="shared" ref="T1859:T1922" si="206">IF(A1859&lt;&gt;"",IFERROR(IF(FIND(" ",G1859)&gt;=1,MID(G1859,FIND(" ",G1859)+1,LEN(G1859)),""),G1859),"")</f>
        <v/>
      </c>
      <c r="Y1859" s="60">
        <f t="shared" ref="Y1859:Y1922" si="207">IFERROR(VALUE(MID($C1859,1,2)),0)</f>
        <v>0</v>
      </c>
      <c r="Z1859" s="49">
        <f t="shared" ref="Z1859:Z1922" si="208">IFERROR(VALUE(MID($C1859,4,3)),0)</f>
        <v>0</v>
      </c>
      <c r="AA1859" s="60">
        <f t="shared" ref="AA1859:AA1922" si="209">VALUE(RIGHT("00"&amp;Y1859,2)&amp;RIGHT("000"&amp;Z1859,3))</f>
        <v>0</v>
      </c>
    </row>
    <row r="1860" spans="1:27" ht="15.75" hidden="1" thickBot="1">
      <c r="A1860" s="83" t="str">
        <f t="shared" si="203"/>
        <v/>
      </c>
      <c r="B1860" s="83" t="str">
        <f t="shared" si="204"/>
        <v/>
      </c>
      <c r="S1860" s="83" t="str">
        <f t="shared" si="205"/>
        <v/>
      </c>
      <c r="T1860" s="83" t="str">
        <f t="shared" si="206"/>
        <v/>
      </c>
      <c r="Y1860" s="60">
        <f t="shared" si="207"/>
        <v>0</v>
      </c>
      <c r="Z1860" s="49">
        <f t="shared" si="208"/>
        <v>0</v>
      </c>
      <c r="AA1860" s="60">
        <f t="shared" si="209"/>
        <v>0</v>
      </c>
    </row>
    <row r="1861" spans="1:27" ht="15.75" hidden="1" thickBot="1">
      <c r="A1861" s="83" t="str">
        <f t="shared" si="203"/>
        <v/>
      </c>
      <c r="B1861" s="83" t="str">
        <f t="shared" si="204"/>
        <v/>
      </c>
      <c r="S1861" s="83" t="str">
        <f t="shared" si="205"/>
        <v/>
      </c>
      <c r="T1861" s="83" t="str">
        <f t="shared" si="206"/>
        <v/>
      </c>
      <c r="Y1861" s="60">
        <f t="shared" si="207"/>
        <v>0</v>
      </c>
      <c r="Z1861" s="49">
        <f t="shared" si="208"/>
        <v>0</v>
      </c>
      <c r="AA1861" s="60">
        <f t="shared" si="209"/>
        <v>0</v>
      </c>
    </row>
    <row r="1862" spans="1:27" ht="15.75" hidden="1" thickBot="1">
      <c r="A1862" s="83" t="str">
        <f t="shared" si="203"/>
        <v/>
      </c>
      <c r="B1862" s="83" t="str">
        <f t="shared" si="204"/>
        <v/>
      </c>
      <c r="S1862" s="83" t="str">
        <f t="shared" si="205"/>
        <v/>
      </c>
      <c r="T1862" s="83" t="str">
        <f t="shared" si="206"/>
        <v/>
      </c>
      <c r="Y1862" s="60">
        <f t="shared" si="207"/>
        <v>0</v>
      </c>
      <c r="Z1862" s="49">
        <f t="shared" si="208"/>
        <v>0</v>
      </c>
      <c r="AA1862" s="60">
        <f t="shared" si="209"/>
        <v>0</v>
      </c>
    </row>
    <row r="1863" spans="1:27" ht="15.75" hidden="1" thickBot="1">
      <c r="A1863" s="83" t="str">
        <f t="shared" si="203"/>
        <v/>
      </c>
      <c r="B1863" s="83" t="str">
        <f t="shared" si="204"/>
        <v/>
      </c>
      <c r="S1863" s="83" t="str">
        <f t="shared" si="205"/>
        <v/>
      </c>
      <c r="T1863" s="83" t="str">
        <f t="shared" si="206"/>
        <v/>
      </c>
      <c r="Y1863" s="60">
        <f t="shared" si="207"/>
        <v>0</v>
      </c>
      <c r="Z1863" s="49">
        <f t="shared" si="208"/>
        <v>0</v>
      </c>
      <c r="AA1863" s="60">
        <f t="shared" si="209"/>
        <v>0</v>
      </c>
    </row>
    <row r="1864" spans="1:27" ht="15.75" hidden="1" thickBot="1">
      <c r="A1864" s="83" t="str">
        <f t="shared" si="203"/>
        <v/>
      </c>
      <c r="B1864" s="83" t="str">
        <f t="shared" si="204"/>
        <v/>
      </c>
      <c r="S1864" s="83" t="str">
        <f t="shared" si="205"/>
        <v/>
      </c>
      <c r="T1864" s="83" t="str">
        <f t="shared" si="206"/>
        <v/>
      </c>
      <c r="Y1864" s="60">
        <f t="shared" si="207"/>
        <v>0</v>
      </c>
      <c r="Z1864" s="49">
        <f t="shared" si="208"/>
        <v>0</v>
      </c>
      <c r="AA1864" s="60">
        <f t="shared" si="209"/>
        <v>0</v>
      </c>
    </row>
    <row r="1865" spans="1:27" ht="15.75" hidden="1" thickBot="1">
      <c r="A1865" s="83" t="str">
        <f t="shared" si="203"/>
        <v/>
      </c>
      <c r="B1865" s="83" t="str">
        <f t="shared" si="204"/>
        <v/>
      </c>
      <c r="S1865" s="83" t="str">
        <f t="shared" si="205"/>
        <v/>
      </c>
      <c r="T1865" s="83" t="str">
        <f t="shared" si="206"/>
        <v/>
      </c>
      <c r="Y1865" s="60">
        <f t="shared" si="207"/>
        <v>0</v>
      </c>
      <c r="Z1865" s="49">
        <f t="shared" si="208"/>
        <v>0</v>
      </c>
      <c r="AA1865" s="60">
        <f t="shared" si="209"/>
        <v>0</v>
      </c>
    </row>
    <row r="1866" spans="1:27" ht="15.75" hidden="1" thickBot="1">
      <c r="A1866" s="83" t="str">
        <f t="shared" si="203"/>
        <v/>
      </c>
      <c r="B1866" s="83" t="str">
        <f t="shared" si="204"/>
        <v/>
      </c>
      <c r="S1866" s="83" t="str">
        <f t="shared" si="205"/>
        <v/>
      </c>
      <c r="T1866" s="83" t="str">
        <f t="shared" si="206"/>
        <v/>
      </c>
      <c r="Y1866" s="60">
        <f t="shared" si="207"/>
        <v>0</v>
      </c>
      <c r="Z1866" s="49">
        <f t="shared" si="208"/>
        <v>0</v>
      </c>
      <c r="AA1866" s="60">
        <f t="shared" si="209"/>
        <v>0</v>
      </c>
    </row>
    <row r="1867" spans="1:27" ht="15.75" hidden="1" thickBot="1">
      <c r="A1867" s="83" t="str">
        <f t="shared" si="203"/>
        <v/>
      </c>
      <c r="B1867" s="83" t="str">
        <f t="shared" si="204"/>
        <v/>
      </c>
      <c r="S1867" s="83" t="str">
        <f t="shared" si="205"/>
        <v/>
      </c>
      <c r="T1867" s="83" t="str">
        <f t="shared" si="206"/>
        <v/>
      </c>
      <c r="Y1867" s="60">
        <f t="shared" si="207"/>
        <v>0</v>
      </c>
      <c r="Z1867" s="49">
        <f t="shared" si="208"/>
        <v>0</v>
      </c>
      <c r="AA1867" s="60">
        <f t="shared" si="209"/>
        <v>0</v>
      </c>
    </row>
    <row r="1868" spans="1:27" ht="15.75" hidden="1" thickBot="1">
      <c r="A1868" s="83" t="str">
        <f t="shared" si="203"/>
        <v/>
      </c>
      <c r="B1868" s="83" t="str">
        <f t="shared" si="204"/>
        <v/>
      </c>
      <c r="S1868" s="83" t="str">
        <f t="shared" si="205"/>
        <v/>
      </c>
      <c r="T1868" s="83" t="str">
        <f t="shared" si="206"/>
        <v/>
      </c>
      <c r="Y1868" s="60">
        <f t="shared" si="207"/>
        <v>0</v>
      </c>
      <c r="Z1868" s="49">
        <f t="shared" si="208"/>
        <v>0</v>
      </c>
      <c r="AA1868" s="60">
        <f t="shared" si="209"/>
        <v>0</v>
      </c>
    </row>
    <row r="1869" spans="1:27" ht="15.75" hidden="1" thickBot="1">
      <c r="A1869" s="83" t="str">
        <f t="shared" si="203"/>
        <v/>
      </c>
      <c r="B1869" s="83" t="str">
        <f t="shared" si="204"/>
        <v/>
      </c>
      <c r="S1869" s="83" t="str">
        <f t="shared" si="205"/>
        <v/>
      </c>
      <c r="T1869" s="83" t="str">
        <f t="shared" si="206"/>
        <v/>
      </c>
      <c r="Y1869" s="60">
        <f t="shared" si="207"/>
        <v>0</v>
      </c>
      <c r="Z1869" s="49">
        <f t="shared" si="208"/>
        <v>0</v>
      </c>
      <c r="AA1869" s="60">
        <f t="shared" si="209"/>
        <v>0</v>
      </c>
    </row>
    <row r="1870" spans="1:27" ht="15.75" hidden="1" thickBot="1">
      <c r="A1870" s="83" t="str">
        <f t="shared" si="203"/>
        <v/>
      </c>
      <c r="B1870" s="83" t="str">
        <f t="shared" si="204"/>
        <v/>
      </c>
      <c r="S1870" s="83" t="str">
        <f t="shared" si="205"/>
        <v/>
      </c>
      <c r="T1870" s="83" t="str">
        <f t="shared" si="206"/>
        <v/>
      </c>
      <c r="Y1870" s="60">
        <f t="shared" si="207"/>
        <v>0</v>
      </c>
      <c r="Z1870" s="49">
        <f t="shared" si="208"/>
        <v>0</v>
      </c>
      <c r="AA1870" s="60">
        <f t="shared" si="209"/>
        <v>0</v>
      </c>
    </row>
    <row r="1871" spans="1:27" ht="15.75" hidden="1" thickBot="1">
      <c r="A1871" s="83" t="str">
        <f t="shared" si="203"/>
        <v/>
      </c>
      <c r="B1871" s="83" t="str">
        <f t="shared" si="204"/>
        <v/>
      </c>
      <c r="S1871" s="83" t="str">
        <f t="shared" si="205"/>
        <v/>
      </c>
      <c r="T1871" s="83" t="str">
        <f t="shared" si="206"/>
        <v/>
      </c>
      <c r="Y1871" s="60">
        <f t="shared" si="207"/>
        <v>0</v>
      </c>
      <c r="Z1871" s="49">
        <f t="shared" si="208"/>
        <v>0</v>
      </c>
      <c r="AA1871" s="60">
        <f t="shared" si="209"/>
        <v>0</v>
      </c>
    </row>
    <row r="1872" spans="1:27" ht="15.75" hidden="1" thickBot="1">
      <c r="A1872" s="83" t="str">
        <f t="shared" si="203"/>
        <v/>
      </c>
      <c r="B1872" s="83" t="str">
        <f t="shared" si="204"/>
        <v/>
      </c>
      <c r="S1872" s="83" t="str">
        <f t="shared" si="205"/>
        <v/>
      </c>
      <c r="T1872" s="83" t="str">
        <f t="shared" si="206"/>
        <v/>
      </c>
      <c r="Y1872" s="60">
        <f t="shared" si="207"/>
        <v>0</v>
      </c>
      <c r="Z1872" s="49">
        <f t="shared" si="208"/>
        <v>0</v>
      </c>
      <c r="AA1872" s="60">
        <f t="shared" si="209"/>
        <v>0</v>
      </c>
    </row>
    <row r="1873" spans="1:27" ht="15.75" hidden="1" thickBot="1">
      <c r="A1873" s="83" t="str">
        <f t="shared" si="203"/>
        <v/>
      </c>
      <c r="B1873" s="83" t="str">
        <f t="shared" si="204"/>
        <v/>
      </c>
      <c r="S1873" s="83" t="str">
        <f t="shared" si="205"/>
        <v/>
      </c>
      <c r="T1873" s="83" t="str">
        <f t="shared" si="206"/>
        <v/>
      </c>
      <c r="Y1873" s="60">
        <f t="shared" si="207"/>
        <v>0</v>
      </c>
      <c r="Z1873" s="49">
        <f t="shared" si="208"/>
        <v>0</v>
      </c>
      <c r="AA1873" s="60">
        <f t="shared" si="209"/>
        <v>0</v>
      </c>
    </row>
    <row r="1874" spans="1:27" ht="15.75" hidden="1" thickBot="1">
      <c r="A1874" s="83" t="str">
        <f t="shared" si="203"/>
        <v/>
      </c>
      <c r="B1874" s="83" t="str">
        <f t="shared" si="204"/>
        <v/>
      </c>
      <c r="S1874" s="83" t="str">
        <f t="shared" si="205"/>
        <v/>
      </c>
      <c r="T1874" s="83" t="str">
        <f t="shared" si="206"/>
        <v/>
      </c>
      <c r="Y1874" s="60">
        <f t="shared" si="207"/>
        <v>0</v>
      </c>
      <c r="Z1874" s="49">
        <f t="shared" si="208"/>
        <v>0</v>
      </c>
      <c r="AA1874" s="60">
        <f t="shared" si="209"/>
        <v>0</v>
      </c>
    </row>
    <row r="1875" spans="1:27" ht="15.75" hidden="1" thickBot="1">
      <c r="A1875" s="83" t="str">
        <f t="shared" si="203"/>
        <v/>
      </c>
      <c r="B1875" s="83" t="str">
        <f t="shared" si="204"/>
        <v/>
      </c>
      <c r="S1875" s="83" t="str">
        <f t="shared" si="205"/>
        <v/>
      </c>
      <c r="T1875" s="83" t="str">
        <f t="shared" si="206"/>
        <v/>
      </c>
      <c r="Y1875" s="60">
        <f t="shared" si="207"/>
        <v>0</v>
      </c>
      <c r="Z1875" s="49">
        <f t="shared" si="208"/>
        <v>0</v>
      </c>
      <c r="AA1875" s="60">
        <f t="shared" si="209"/>
        <v>0</v>
      </c>
    </row>
    <row r="1876" spans="1:27" ht="15.75" hidden="1" thickBot="1">
      <c r="A1876" s="83" t="str">
        <f t="shared" si="203"/>
        <v/>
      </c>
      <c r="B1876" s="83" t="str">
        <f t="shared" si="204"/>
        <v/>
      </c>
      <c r="S1876" s="83" t="str">
        <f t="shared" si="205"/>
        <v/>
      </c>
      <c r="T1876" s="83" t="str">
        <f t="shared" si="206"/>
        <v/>
      </c>
      <c r="Y1876" s="60">
        <f t="shared" si="207"/>
        <v>0</v>
      </c>
      <c r="Z1876" s="49">
        <f t="shared" si="208"/>
        <v>0</v>
      </c>
      <c r="AA1876" s="60">
        <f t="shared" si="209"/>
        <v>0</v>
      </c>
    </row>
    <row r="1877" spans="1:27" ht="15.75" hidden="1" thickBot="1">
      <c r="A1877" s="83" t="str">
        <f t="shared" si="203"/>
        <v/>
      </c>
      <c r="B1877" s="83" t="str">
        <f t="shared" si="204"/>
        <v/>
      </c>
      <c r="S1877" s="83" t="str">
        <f t="shared" si="205"/>
        <v/>
      </c>
      <c r="T1877" s="83" t="str">
        <f t="shared" si="206"/>
        <v/>
      </c>
      <c r="Y1877" s="60">
        <f t="shared" si="207"/>
        <v>0</v>
      </c>
      <c r="Z1877" s="49">
        <f t="shared" si="208"/>
        <v>0</v>
      </c>
      <c r="AA1877" s="60">
        <f t="shared" si="209"/>
        <v>0</v>
      </c>
    </row>
    <row r="1878" spans="1:27" ht="15.75" hidden="1" thickBot="1">
      <c r="A1878" s="83" t="str">
        <f t="shared" si="203"/>
        <v/>
      </c>
      <c r="B1878" s="83" t="str">
        <f t="shared" si="204"/>
        <v/>
      </c>
      <c r="S1878" s="83" t="str">
        <f t="shared" si="205"/>
        <v/>
      </c>
      <c r="T1878" s="83" t="str">
        <f t="shared" si="206"/>
        <v/>
      </c>
      <c r="Y1878" s="60">
        <f t="shared" si="207"/>
        <v>0</v>
      </c>
      <c r="Z1878" s="49">
        <f t="shared" si="208"/>
        <v>0</v>
      </c>
      <c r="AA1878" s="60">
        <f t="shared" si="209"/>
        <v>0</v>
      </c>
    </row>
    <row r="1879" spans="1:27" ht="15.75" hidden="1" thickBot="1">
      <c r="A1879" s="83" t="str">
        <f t="shared" si="203"/>
        <v/>
      </c>
      <c r="B1879" s="83" t="str">
        <f t="shared" si="204"/>
        <v/>
      </c>
      <c r="S1879" s="83" t="str">
        <f t="shared" si="205"/>
        <v/>
      </c>
      <c r="T1879" s="83" t="str">
        <f t="shared" si="206"/>
        <v/>
      </c>
      <c r="Y1879" s="60">
        <f t="shared" si="207"/>
        <v>0</v>
      </c>
      <c r="Z1879" s="49">
        <f t="shared" si="208"/>
        <v>0</v>
      </c>
      <c r="AA1879" s="60">
        <f t="shared" si="209"/>
        <v>0</v>
      </c>
    </row>
    <row r="1880" spans="1:27" ht="15.75" hidden="1" thickBot="1">
      <c r="A1880" s="83" t="str">
        <f t="shared" si="203"/>
        <v/>
      </c>
      <c r="B1880" s="83" t="str">
        <f t="shared" si="204"/>
        <v/>
      </c>
      <c r="S1880" s="83" t="str">
        <f t="shared" si="205"/>
        <v/>
      </c>
      <c r="T1880" s="83" t="str">
        <f t="shared" si="206"/>
        <v/>
      </c>
      <c r="Y1880" s="60">
        <f t="shared" si="207"/>
        <v>0</v>
      </c>
      <c r="Z1880" s="49">
        <f t="shared" si="208"/>
        <v>0</v>
      </c>
      <c r="AA1880" s="60">
        <f t="shared" si="209"/>
        <v>0</v>
      </c>
    </row>
    <row r="1881" spans="1:27" ht="15.75" hidden="1" thickBot="1">
      <c r="A1881" s="83" t="str">
        <f t="shared" si="203"/>
        <v/>
      </c>
      <c r="B1881" s="83" t="str">
        <f t="shared" si="204"/>
        <v/>
      </c>
      <c r="S1881" s="83" t="str">
        <f t="shared" si="205"/>
        <v/>
      </c>
      <c r="T1881" s="83" t="str">
        <f t="shared" si="206"/>
        <v/>
      </c>
      <c r="Y1881" s="60">
        <f t="shared" si="207"/>
        <v>0</v>
      </c>
      <c r="Z1881" s="49">
        <f t="shared" si="208"/>
        <v>0</v>
      </c>
      <c r="AA1881" s="60">
        <f t="shared" si="209"/>
        <v>0</v>
      </c>
    </row>
    <row r="1882" spans="1:27" ht="15.75" hidden="1" thickBot="1">
      <c r="A1882" s="83" t="str">
        <f t="shared" si="203"/>
        <v/>
      </c>
      <c r="B1882" s="83" t="str">
        <f t="shared" si="204"/>
        <v/>
      </c>
      <c r="S1882" s="83" t="str">
        <f t="shared" si="205"/>
        <v/>
      </c>
      <c r="T1882" s="83" t="str">
        <f t="shared" si="206"/>
        <v/>
      </c>
      <c r="Y1882" s="60">
        <f t="shared" si="207"/>
        <v>0</v>
      </c>
      <c r="Z1882" s="49">
        <f t="shared" si="208"/>
        <v>0</v>
      </c>
      <c r="AA1882" s="60">
        <f t="shared" si="209"/>
        <v>0</v>
      </c>
    </row>
    <row r="1883" spans="1:27" ht="15.75" hidden="1" thickBot="1">
      <c r="A1883" s="83" t="str">
        <f t="shared" si="203"/>
        <v/>
      </c>
      <c r="B1883" s="83" t="str">
        <f t="shared" si="204"/>
        <v/>
      </c>
      <c r="S1883" s="83" t="str">
        <f t="shared" si="205"/>
        <v/>
      </c>
      <c r="T1883" s="83" t="str">
        <f t="shared" si="206"/>
        <v/>
      </c>
      <c r="Y1883" s="60">
        <f t="shared" si="207"/>
        <v>0</v>
      </c>
      <c r="Z1883" s="49">
        <f t="shared" si="208"/>
        <v>0</v>
      </c>
      <c r="AA1883" s="60">
        <f t="shared" si="209"/>
        <v>0</v>
      </c>
    </row>
    <row r="1884" spans="1:27" ht="15.75" hidden="1" thickBot="1">
      <c r="A1884" s="83" t="str">
        <f t="shared" si="203"/>
        <v/>
      </c>
      <c r="B1884" s="83" t="str">
        <f t="shared" si="204"/>
        <v/>
      </c>
      <c r="S1884" s="83" t="str">
        <f t="shared" si="205"/>
        <v/>
      </c>
      <c r="T1884" s="83" t="str">
        <f t="shared" si="206"/>
        <v/>
      </c>
      <c r="Y1884" s="60">
        <f t="shared" si="207"/>
        <v>0</v>
      </c>
      <c r="Z1884" s="49">
        <f t="shared" si="208"/>
        <v>0</v>
      </c>
      <c r="AA1884" s="60">
        <f t="shared" si="209"/>
        <v>0</v>
      </c>
    </row>
    <row r="1885" spans="1:27" ht="15.75" hidden="1" thickBot="1">
      <c r="A1885" s="83" t="str">
        <f t="shared" si="203"/>
        <v/>
      </c>
      <c r="B1885" s="83" t="str">
        <f t="shared" si="204"/>
        <v/>
      </c>
      <c r="S1885" s="83" t="str">
        <f t="shared" si="205"/>
        <v/>
      </c>
      <c r="T1885" s="83" t="str">
        <f t="shared" si="206"/>
        <v/>
      </c>
      <c r="Y1885" s="60">
        <f t="shared" si="207"/>
        <v>0</v>
      </c>
      <c r="Z1885" s="49">
        <f t="shared" si="208"/>
        <v>0</v>
      </c>
      <c r="AA1885" s="60">
        <f t="shared" si="209"/>
        <v>0</v>
      </c>
    </row>
    <row r="1886" spans="1:27" ht="15.75" hidden="1" thickBot="1">
      <c r="A1886" s="83" t="str">
        <f t="shared" si="203"/>
        <v/>
      </c>
      <c r="B1886" s="83" t="str">
        <f t="shared" si="204"/>
        <v/>
      </c>
      <c r="S1886" s="83" t="str">
        <f t="shared" si="205"/>
        <v/>
      </c>
      <c r="T1886" s="83" t="str">
        <f t="shared" si="206"/>
        <v/>
      </c>
      <c r="Y1886" s="60">
        <f t="shared" si="207"/>
        <v>0</v>
      </c>
      <c r="Z1886" s="49">
        <f t="shared" si="208"/>
        <v>0</v>
      </c>
      <c r="AA1886" s="60">
        <f t="shared" si="209"/>
        <v>0</v>
      </c>
    </row>
    <row r="1887" spans="1:27" ht="15.75" hidden="1" thickBot="1">
      <c r="A1887" s="83" t="str">
        <f t="shared" si="203"/>
        <v/>
      </c>
      <c r="B1887" s="83" t="str">
        <f t="shared" si="204"/>
        <v/>
      </c>
      <c r="S1887" s="83" t="str">
        <f t="shared" si="205"/>
        <v/>
      </c>
      <c r="T1887" s="83" t="str">
        <f t="shared" si="206"/>
        <v/>
      </c>
      <c r="Y1887" s="60">
        <f t="shared" si="207"/>
        <v>0</v>
      </c>
      <c r="Z1887" s="49">
        <f t="shared" si="208"/>
        <v>0</v>
      </c>
      <c r="AA1887" s="60">
        <f t="shared" si="209"/>
        <v>0</v>
      </c>
    </row>
    <row r="1888" spans="1:27" ht="15.75" hidden="1" thickBot="1">
      <c r="A1888" s="83" t="str">
        <f t="shared" si="203"/>
        <v/>
      </c>
      <c r="B1888" s="83" t="str">
        <f t="shared" si="204"/>
        <v/>
      </c>
      <c r="S1888" s="83" t="str">
        <f t="shared" si="205"/>
        <v/>
      </c>
      <c r="T1888" s="83" t="str">
        <f t="shared" si="206"/>
        <v/>
      </c>
      <c r="Y1888" s="60">
        <f t="shared" si="207"/>
        <v>0</v>
      </c>
      <c r="Z1888" s="49">
        <f t="shared" si="208"/>
        <v>0</v>
      </c>
      <c r="AA1888" s="60">
        <f t="shared" si="209"/>
        <v>0</v>
      </c>
    </row>
    <row r="1889" spans="1:27" ht="15.75" hidden="1" thickBot="1">
      <c r="A1889" s="83" t="str">
        <f t="shared" si="203"/>
        <v/>
      </c>
      <c r="B1889" s="83" t="str">
        <f t="shared" si="204"/>
        <v/>
      </c>
      <c r="S1889" s="83" t="str">
        <f t="shared" si="205"/>
        <v/>
      </c>
      <c r="T1889" s="83" t="str">
        <f t="shared" si="206"/>
        <v/>
      </c>
      <c r="Y1889" s="60">
        <f t="shared" si="207"/>
        <v>0</v>
      </c>
      <c r="Z1889" s="49">
        <f t="shared" si="208"/>
        <v>0</v>
      </c>
      <c r="AA1889" s="60">
        <f t="shared" si="209"/>
        <v>0</v>
      </c>
    </row>
    <row r="1890" spans="1:27" ht="15.75" hidden="1" thickBot="1">
      <c r="A1890" s="83" t="str">
        <f t="shared" si="203"/>
        <v/>
      </c>
      <c r="B1890" s="83" t="str">
        <f t="shared" si="204"/>
        <v/>
      </c>
      <c r="S1890" s="83" t="str">
        <f t="shared" si="205"/>
        <v/>
      </c>
      <c r="T1890" s="83" t="str">
        <f t="shared" si="206"/>
        <v/>
      </c>
      <c r="Y1890" s="60">
        <f t="shared" si="207"/>
        <v>0</v>
      </c>
      <c r="Z1890" s="49">
        <f t="shared" si="208"/>
        <v>0</v>
      </c>
      <c r="AA1890" s="60">
        <f t="shared" si="209"/>
        <v>0</v>
      </c>
    </row>
    <row r="1891" spans="1:27" ht="15.75" hidden="1" thickBot="1">
      <c r="A1891" s="83" t="str">
        <f t="shared" si="203"/>
        <v/>
      </c>
      <c r="B1891" s="83" t="str">
        <f t="shared" si="204"/>
        <v/>
      </c>
      <c r="S1891" s="83" t="str">
        <f t="shared" si="205"/>
        <v/>
      </c>
      <c r="T1891" s="83" t="str">
        <f t="shared" si="206"/>
        <v/>
      </c>
      <c r="Y1891" s="60">
        <f t="shared" si="207"/>
        <v>0</v>
      </c>
      <c r="Z1891" s="49">
        <f t="shared" si="208"/>
        <v>0</v>
      </c>
      <c r="AA1891" s="60">
        <f t="shared" si="209"/>
        <v>0</v>
      </c>
    </row>
    <row r="1892" spans="1:27" ht="15.75" hidden="1" thickBot="1">
      <c r="A1892" s="83" t="str">
        <f t="shared" si="203"/>
        <v/>
      </c>
      <c r="B1892" s="83" t="str">
        <f t="shared" si="204"/>
        <v/>
      </c>
      <c r="S1892" s="83" t="str">
        <f t="shared" si="205"/>
        <v/>
      </c>
      <c r="T1892" s="83" t="str">
        <f t="shared" si="206"/>
        <v/>
      </c>
      <c r="Y1892" s="60">
        <f t="shared" si="207"/>
        <v>0</v>
      </c>
      <c r="Z1892" s="49">
        <f t="shared" si="208"/>
        <v>0</v>
      </c>
      <c r="AA1892" s="60">
        <f t="shared" si="209"/>
        <v>0</v>
      </c>
    </row>
    <row r="1893" spans="1:27" ht="15.75" hidden="1" thickBot="1">
      <c r="A1893" s="83" t="str">
        <f t="shared" si="203"/>
        <v/>
      </c>
      <c r="B1893" s="83" t="str">
        <f t="shared" si="204"/>
        <v/>
      </c>
      <c r="S1893" s="83" t="str">
        <f t="shared" si="205"/>
        <v/>
      </c>
      <c r="T1893" s="83" t="str">
        <f t="shared" si="206"/>
        <v/>
      </c>
      <c r="Y1893" s="60">
        <f t="shared" si="207"/>
        <v>0</v>
      </c>
      <c r="Z1893" s="49">
        <f t="shared" si="208"/>
        <v>0</v>
      </c>
      <c r="AA1893" s="60">
        <f t="shared" si="209"/>
        <v>0</v>
      </c>
    </row>
    <row r="1894" spans="1:27" ht="15.75" hidden="1" thickBot="1">
      <c r="A1894" s="83" t="str">
        <f t="shared" si="203"/>
        <v/>
      </c>
      <c r="B1894" s="83" t="str">
        <f t="shared" si="204"/>
        <v/>
      </c>
      <c r="S1894" s="83" t="str">
        <f t="shared" si="205"/>
        <v/>
      </c>
      <c r="T1894" s="83" t="str">
        <f t="shared" si="206"/>
        <v/>
      </c>
      <c r="Y1894" s="60">
        <f t="shared" si="207"/>
        <v>0</v>
      </c>
      <c r="Z1894" s="49">
        <f t="shared" si="208"/>
        <v>0</v>
      </c>
      <c r="AA1894" s="60">
        <f t="shared" si="209"/>
        <v>0</v>
      </c>
    </row>
    <row r="1895" spans="1:27" ht="15.75" hidden="1" thickBot="1">
      <c r="A1895" s="83" t="str">
        <f t="shared" si="203"/>
        <v/>
      </c>
      <c r="B1895" s="83" t="str">
        <f t="shared" si="204"/>
        <v/>
      </c>
      <c r="S1895" s="83" t="str">
        <f t="shared" si="205"/>
        <v/>
      </c>
      <c r="T1895" s="83" t="str">
        <f t="shared" si="206"/>
        <v/>
      </c>
      <c r="Y1895" s="60">
        <f t="shared" si="207"/>
        <v>0</v>
      </c>
      <c r="Z1895" s="49">
        <f t="shared" si="208"/>
        <v>0</v>
      </c>
      <c r="AA1895" s="60">
        <f t="shared" si="209"/>
        <v>0</v>
      </c>
    </row>
    <row r="1896" spans="1:27" ht="15.75" hidden="1" thickBot="1">
      <c r="A1896" s="83" t="str">
        <f t="shared" si="203"/>
        <v/>
      </c>
      <c r="B1896" s="83" t="str">
        <f t="shared" si="204"/>
        <v/>
      </c>
      <c r="S1896" s="83" t="str">
        <f t="shared" si="205"/>
        <v/>
      </c>
      <c r="T1896" s="83" t="str">
        <f t="shared" si="206"/>
        <v/>
      </c>
      <c r="Y1896" s="60">
        <f t="shared" si="207"/>
        <v>0</v>
      </c>
      <c r="Z1896" s="49">
        <f t="shared" si="208"/>
        <v>0</v>
      </c>
      <c r="AA1896" s="60">
        <f t="shared" si="209"/>
        <v>0</v>
      </c>
    </row>
    <row r="1897" spans="1:27" ht="15.75" hidden="1" thickBot="1">
      <c r="A1897" s="83" t="str">
        <f t="shared" si="203"/>
        <v/>
      </c>
      <c r="B1897" s="83" t="str">
        <f t="shared" si="204"/>
        <v/>
      </c>
      <c r="S1897" s="83" t="str">
        <f t="shared" si="205"/>
        <v/>
      </c>
      <c r="T1897" s="83" t="str">
        <f t="shared" si="206"/>
        <v/>
      </c>
      <c r="Y1897" s="60">
        <f t="shared" si="207"/>
        <v>0</v>
      </c>
      <c r="Z1897" s="49">
        <f t="shared" si="208"/>
        <v>0</v>
      </c>
      <c r="AA1897" s="60">
        <f t="shared" si="209"/>
        <v>0</v>
      </c>
    </row>
    <row r="1898" spans="1:27" ht="15.75" hidden="1" thickBot="1">
      <c r="A1898" s="83" t="str">
        <f t="shared" si="203"/>
        <v/>
      </c>
      <c r="B1898" s="83" t="str">
        <f t="shared" si="204"/>
        <v/>
      </c>
      <c r="S1898" s="83" t="str">
        <f t="shared" si="205"/>
        <v/>
      </c>
      <c r="T1898" s="83" t="str">
        <f t="shared" si="206"/>
        <v/>
      </c>
      <c r="Y1898" s="60">
        <f t="shared" si="207"/>
        <v>0</v>
      </c>
      <c r="Z1898" s="49">
        <f t="shared" si="208"/>
        <v>0</v>
      </c>
      <c r="AA1898" s="60">
        <f t="shared" si="209"/>
        <v>0</v>
      </c>
    </row>
    <row r="1899" spans="1:27" ht="15.75" hidden="1" thickBot="1">
      <c r="A1899" s="83" t="str">
        <f t="shared" si="203"/>
        <v/>
      </c>
      <c r="B1899" s="83" t="str">
        <f t="shared" si="204"/>
        <v/>
      </c>
      <c r="S1899" s="83" t="str">
        <f t="shared" si="205"/>
        <v/>
      </c>
      <c r="T1899" s="83" t="str">
        <f t="shared" si="206"/>
        <v/>
      </c>
      <c r="Y1899" s="60">
        <f t="shared" si="207"/>
        <v>0</v>
      </c>
      <c r="Z1899" s="49">
        <f t="shared" si="208"/>
        <v>0</v>
      </c>
      <c r="AA1899" s="60">
        <f t="shared" si="209"/>
        <v>0</v>
      </c>
    </row>
    <row r="1900" spans="1:27" ht="15.75" hidden="1" thickBot="1">
      <c r="A1900" s="83" t="str">
        <f t="shared" si="203"/>
        <v/>
      </c>
      <c r="B1900" s="83" t="str">
        <f t="shared" si="204"/>
        <v/>
      </c>
      <c r="S1900" s="83" t="str">
        <f t="shared" si="205"/>
        <v/>
      </c>
      <c r="T1900" s="83" t="str">
        <f t="shared" si="206"/>
        <v/>
      </c>
      <c r="Y1900" s="60">
        <f t="shared" si="207"/>
        <v>0</v>
      </c>
      <c r="Z1900" s="49">
        <f t="shared" si="208"/>
        <v>0</v>
      </c>
      <c r="AA1900" s="60">
        <f t="shared" si="209"/>
        <v>0</v>
      </c>
    </row>
    <row r="1901" spans="1:27" ht="15.75" hidden="1" thickBot="1">
      <c r="A1901" s="83" t="str">
        <f t="shared" si="203"/>
        <v/>
      </c>
      <c r="B1901" s="83" t="str">
        <f t="shared" si="204"/>
        <v/>
      </c>
      <c r="S1901" s="83" t="str">
        <f t="shared" si="205"/>
        <v/>
      </c>
      <c r="T1901" s="83" t="str">
        <f t="shared" si="206"/>
        <v/>
      </c>
      <c r="Y1901" s="60">
        <f t="shared" si="207"/>
        <v>0</v>
      </c>
      <c r="Z1901" s="49">
        <f t="shared" si="208"/>
        <v>0</v>
      </c>
      <c r="AA1901" s="60">
        <f t="shared" si="209"/>
        <v>0</v>
      </c>
    </row>
    <row r="1902" spans="1:27" ht="15.75" hidden="1" thickBot="1">
      <c r="A1902" s="83" t="str">
        <f t="shared" si="203"/>
        <v/>
      </c>
      <c r="B1902" s="83" t="str">
        <f t="shared" si="204"/>
        <v/>
      </c>
      <c r="S1902" s="83" t="str">
        <f t="shared" si="205"/>
        <v/>
      </c>
      <c r="T1902" s="83" t="str">
        <f t="shared" si="206"/>
        <v/>
      </c>
      <c r="Y1902" s="60">
        <f t="shared" si="207"/>
        <v>0</v>
      </c>
      <c r="Z1902" s="49">
        <f t="shared" si="208"/>
        <v>0</v>
      </c>
      <c r="AA1902" s="60">
        <f t="shared" si="209"/>
        <v>0</v>
      </c>
    </row>
    <row r="1903" spans="1:27" ht="15.75" hidden="1" thickBot="1">
      <c r="A1903" s="83" t="str">
        <f t="shared" si="203"/>
        <v/>
      </c>
      <c r="B1903" s="83" t="str">
        <f t="shared" si="204"/>
        <v/>
      </c>
      <c r="S1903" s="83" t="str">
        <f t="shared" si="205"/>
        <v/>
      </c>
      <c r="T1903" s="83" t="str">
        <f t="shared" si="206"/>
        <v/>
      </c>
      <c r="Y1903" s="60">
        <f t="shared" si="207"/>
        <v>0</v>
      </c>
      <c r="Z1903" s="49">
        <f t="shared" si="208"/>
        <v>0</v>
      </c>
      <c r="AA1903" s="60">
        <f t="shared" si="209"/>
        <v>0</v>
      </c>
    </row>
    <row r="1904" spans="1:27" ht="15.75" hidden="1" thickBot="1">
      <c r="A1904" s="83" t="str">
        <f t="shared" si="203"/>
        <v/>
      </c>
      <c r="B1904" s="83" t="str">
        <f t="shared" si="204"/>
        <v/>
      </c>
      <c r="S1904" s="83" t="str">
        <f t="shared" si="205"/>
        <v/>
      </c>
      <c r="T1904" s="83" t="str">
        <f t="shared" si="206"/>
        <v/>
      </c>
      <c r="Y1904" s="60">
        <f t="shared" si="207"/>
        <v>0</v>
      </c>
      <c r="Z1904" s="49">
        <f t="shared" si="208"/>
        <v>0</v>
      </c>
      <c r="AA1904" s="60">
        <f t="shared" si="209"/>
        <v>0</v>
      </c>
    </row>
    <row r="1905" spans="1:27" ht="15.75" hidden="1" thickBot="1">
      <c r="A1905" s="83" t="str">
        <f t="shared" si="203"/>
        <v/>
      </c>
      <c r="B1905" s="83" t="str">
        <f t="shared" si="204"/>
        <v/>
      </c>
      <c r="S1905" s="83" t="str">
        <f t="shared" si="205"/>
        <v/>
      </c>
      <c r="T1905" s="83" t="str">
        <f t="shared" si="206"/>
        <v/>
      </c>
      <c r="Y1905" s="60">
        <f t="shared" si="207"/>
        <v>0</v>
      </c>
      <c r="Z1905" s="49">
        <f t="shared" si="208"/>
        <v>0</v>
      </c>
      <c r="AA1905" s="60">
        <f t="shared" si="209"/>
        <v>0</v>
      </c>
    </row>
    <row r="1906" spans="1:27" ht="15.75" hidden="1" thickBot="1">
      <c r="A1906" s="83" t="str">
        <f t="shared" si="203"/>
        <v/>
      </c>
      <c r="B1906" s="83" t="str">
        <f t="shared" si="204"/>
        <v/>
      </c>
      <c r="S1906" s="83" t="str">
        <f t="shared" si="205"/>
        <v/>
      </c>
      <c r="T1906" s="83" t="str">
        <f t="shared" si="206"/>
        <v/>
      </c>
      <c r="Y1906" s="60">
        <f t="shared" si="207"/>
        <v>0</v>
      </c>
      <c r="Z1906" s="49">
        <f t="shared" si="208"/>
        <v>0</v>
      </c>
      <c r="AA1906" s="60">
        <f t="shared" si="209"/>
        <v>0</v>
      </c>
    </row>
    <row r="1907" spans="1:27" ht="15.75" hidden="1" thickBot="1">
      <c r="A1907" s="83" t="str">
        <f t="shared" si="203"/>
        <v/>
      </c>
      <c r="B1907" s="83" t="str">
        <f t="shared" si="204"/>
        <v/>
      </c>
      <c r="S1907" s="83" t="str">
        <f t="shared" si="205"/>
        <v/>
      </c>
      <c r="T1907" s="83" t="str">
        <f t="shared" si="206"/>
        <v/>
      </c>
      <c r="Y1907" s="60">
        <f t="shared" si="207"/>
        <v>0</v>
      </c>
      <c r="Z1907" s="49">
        <f t="shared" si="208"/>
        <v>0</v>
      </c>
      <c r="AA1907" s="60">
        <f t="shared" si="209"/>
        <v>0</v>
      </c>
    </row>
    <row r="1908" spans="1:27" ht="15.75" hidden="1" thickBot="1">
      <c r="A1908" s="83" t="str">
        <f t="shared" si="203"/>
        <v/>
      </c>
      <c r="B1908" s="83" t="str">
        <f t="shared" si="204"/>
        <v/>
      </c>
      <c r="S1908" s="83" t="str">
        <f t="shared" si="205"/>
        <v/>
      </c>
      <c r="T1908" s="83" t="str">
        <f t="shared" si="206"/>
        <v/>
      </c>
      <c r="Y1908" s="60">
        <f t="shared" si="207"/>
        <v>0</v>
      </c>
      <c r="Z1908" s="49">
        <f t="shared" si="208"/>
        <v>0</v>
      </c>
      <c r="AA1908" s="60">
        <f t="shared" si="209"/>
        <v>0</v>
      </c>
    </row>
    <row r="1909" spans="1:27" ht="15.75" hidden="1" thickBot="1">
      <c r="A1909" s="83" t="str">
        <f t="shared" si="203"/>
        <v/>
      </c>
      <c r="B1909" s="83" t="str">
        <f t="shared" si="204"/>
        <v/>
      </c>
      <c r="S1909" s="83" t="str">
        <f t="shared" si="205"/>
        <v/>
      </c>
      <c r="T1909" s="83" t="str">
        <f t="shared" si="206"/>
        <v/>
      </c>
      <c r="Y1909" s="60">
        <f t="shared" si="207"/>
        <v>0</v>
      </c>
      <c r="Z1909" s="49">
        <f t="shared" si="208"/>
        <v>0</v>
      </c>
      <c r="AA1909" s="60">
        <f t="shared" si="209"/>
        <v>0</v>
      </c>
    </row>
    <row r="1910" spans="1:27" ht="15.75" hidden="1" thickBot="1">
      <c r="A1910" s="83" t="str">
        <f t="shared" si="203"/>
        <v/>
      </c>
      <c r="B1910" s="83" t="str">
        <f t="shared" si="204"/>
        <v/>
      </c>
      <c r="S1910" s="83" t="str">
        <f t="shared" si="205"/>
        <v/>
      </c>
      <c r="T1910" s="83" t="str">
        <f t="shared" si="206"/>
        <v/>
      </c>
      <c r="Y1910" s="60">
        <f t="shared" si="207"/>
        <v>0</v>
      </c>
      <c r="Z1910" s="49">
        <f t="shared" si="208"/>
        <v>0</v>
      </c>
      <c r="AA1910" s="60">
        <f t="shared" si="209"/>
        <v>0</v>
      </c>
    </row>
    <row r="1911" spans="1:27" ht="15.75" hidden="1" thickBot="1">
      <c r="A1911" s="83" t="str">
        <f t="shared" si="203"/>
        <v/>
      </c>
      <c r="B1911" s="83" t="str">
        <f t="shared" si="204"/>
        <v/>
      </c>
      <c r="S1911" s="83" t="str">
        <f t="shared" si="205"/>
        <v/>
      </c>
      <c r="T1911" s="83" t="str">
        <f t="shared" si="206"/>
        <v/>
      </c>
      <c r="Y1911" s="60">
        <f t="shared" si="207"/>
        <v>0</v>
      </c>
      <c r="Z1911" s="49">
        <f t="shared" si="208"/>
        <v>0</v>
      </c>
      <c r="AA1911" s="60">
        <f t="shared" si="209"/>
        <v>0</v>
      </c>
    </row>
    <row r="1912" spans="1:27" ht="15.75" hidden="1" thickBot="1">
      <c r="A1912" s="83" t="str">
        <f t="shared" si="203"/>
        <v/>
      </c>
      <c r="B1912" s="83" t="str">
        <f t="shared" si="204"/>
        <v/>
      </c>
      <c r="S1912" s="83" t="str">
        <f t="shared" si="205"/>
        <v/>
      </c>
      <c r="T1912" s="83" t="str">
        <f t="shared" si="206"/>
        <v/>
      </c>
      <c r="Y1912" s="60">
        <f t="shared" si="207"/>
        <v>0</v>
      </c>
      <c r="Z1912" s="49">
        <f t="shared" si="208"/>
        <v>0</v>
      </c>
      <c r="AA1912" s="60">
        <f t="shared" si="209"/>
        <v>0</v>
      </c>
    </row>
    <row r="1913" spans="1:27" ht="15.75" hidden="1" thickBot="1">
      <c r="A1913" s="83" t="str">
        <f t="shared" si="203"/>
        <v/>
      </c>
      <c r="B1913" s="83" t="str">
        <f t="shared" si="204"/>
        <v/>
      </c>
      <c r="S1913" s="83" t="str">
        <f t="shared" si="205"/>
        <v/>
      </c>
      <c r="T1913" s="83" t="str">
        <f t="shared" si="206"/>
        <v/>
      </c>
      <c r="Y1913" s="60">
        <f t="shared" si="207"/>
        <v>0</v>
      </c>
      <c r="Z1913" s="49">
        <f t="shared" si="208"/>
        <v>0</v>
      </c>
      <c r="AA1913" s="60">
        <f t="shared" si="209"/>
        <v>0</v>
      </c>
    </row>
    <row r="1914" spans="1:27" ht="15.75" hidden="1" thickBot="1">
      <c r="A1914" s="83" t="str">
        <f t="shared" si="203"/>
        <v/>
      </c>
      <c r="B1914" s="83" t="str">
        <f t="shared" si="204"/>
        <v/>
      </c>
      <c r="S1914" s="83" t="str">
        <f t="shared" si="205"/>
        <v/>
      </c>
      <c r="T1914" s="83" t="str">
        <f t="shared" si="206"/>
        <v/>
      </c>
      <c r="Y1914" s="60">
        <f t="shared" si="207"/>
        <v>0</v>
      </c>
      <c r="Z1914" s="49">
        <f t="shared" si="208"/>
        <v>0</v>
      </c>
      <c r="AA1914" s="60">
        <f t="shared" si="209"/>
        <v>0</v>
      </c>
    </row>
    <row r="1915" spans="1:27" ht="15.75" hidden="1" thickBot="1">
      <c r="A1915" s="83" t="str">
        <f t="shared" si="203"/>
        <v/>
      </c>
      <c r="B1915" s="83" t="str">
        <f t="shared" si="204"/>
        <v/>
      </c>
      <c r="S1915" s="83" t="str">
        <f t="shared" si="205"/>
        <v/>
      </c>
      <c r="T1915" s="83" t="str">
        <f t="shared" si="206"/>
        <v/>
      </c>
      <c r="Y1915" s="60">
        <f t="shared" si="207"/>
        <v>0</v>
      </c>
      <c r="Z1915" s="49">
        <f t="shared" si="208"/>
        <v>0</v>
      </c>
      <c r="AA1915" s="60">
        <f t="shared" si="209"/>
        <v>0</v>
      </c>
    </row>
    <row r="1916" spans="1:27" ht="15.75" hidden="1" thickBot="1">
      <c r="A1916" s="83" t="str">
        <f t="shared" si="203"/>
        <v/>
      </c>
      <c r="B1916" s="83" t="str">
        <f t="shared" si="204"/>
        <v/>
      </c>
      <c r="S1916" s="83" t="str">
        <f t="shared" si="205"/>
        <v/>
      </c>
      <c r="T1916" s="83" t="str">
        <f t="shared" si="206"/>
        <v/>
      </c>
      <c r="Y1916" s="60">
        <f t="shared" si="207"/>
        <v>0</v>
      </c>
      <c r="Z1916" s="49">
        <f t="shared" si="208"/>
        <v>0</v>
      </c>
      <c r="AA1916" s="60">
        <f t="shared" si="209"/>
        <v>0</v>
      </c>
    </row>
    <row r="1917" spans="1:27" ht="15.75" hidden="1" thickBot="1">
      <c r="A1917" s="83" t="str">
        <f t="shared" si="203"/>
        <v/>
      </c>
      <c r="B1917" s="83" t="str">
        <f t="shared" si="204"/>
        <v/>
      </c>
      <c r="S1917" s="83" t="str">
        <f t="shared" si="205"/>
        <v/>
      </c>
      <c r="T1917" s="83" t="str">
        <f t="shared" si="206"/>
        <v/>
      </c>
      <c r="Y1917" s="60">
        <f t="shared" si="207"/>
        <v>0</v>
      </c>
      <c r="Z1917" s="49">
        <f t="shared" si="208"/>
        <v>0</v>
      </c>
      <c r="AA1917" s="60">
        <f t="shared" si="209"/>
        <v>0</v>
      </c>
    </row>
    <row r="1918" spans="1:27" ht="15.75" hidden="1" thickBot="1">
      <c r="A1918" s="83" t="str">
        <f t="shared" si="203"/>
        <v/>
      </c>
      <c r="B1918" s="83" t="str">
        <f t="shared" si="204"/>
        <v/>
      </c>
      <c r="S1918" s="83" t="str">
        <f t="shared" si="205"/>
        <v/>
      </c>
      <c r="T1918" s="83" t="str">
        <f t="shared" si="206"/>
        <v/>
      </c>
      <c r="Y1918" s="60">
        <f t="shared" si="207"/>
        <v>0</v>
      </c>
      <c r="Z1918" s="49">
        <f t="shared" si="208"/>
        <v>0</v>
      </c>
      <c r="AA1918" s="60">
        <f t="shared" si="209"/>
        <v>0</v>
      </c>
    </row>
    <row r="1919" spans="1:27" ht="15.75" hidden="1" thickBot="1">
      <c r="A1919" s="83" t="str">
        <f t="shared" si="203"/>
        <v/>
      </c>
      <c r="B1919" s="83" t="str">
        <f t="shared" si="204"/>
        <v/>
      </c>
      <c r="S1919" s="83" t="str">
        <f t="shared" si="205"/>
        <v/>
      </c>
      <c r="T1919" s="83" t="str">
        <f t="shared" si="206"/>
        <v/>
      </c>
      <c r="Y1919" s="60">
        <f t="shared" si="207"/>
        <v>0</v>
      </c>
      <c r="Z1919" s="49">
        <f t="shared" si="208"/>
        <v>0</v>
      </c>
      <c r="AA1919" s="60">
        <f t="shared" si="209"/>
        <v>0</v>
      </c>
    </row>
    <row r="1920" spans="1:27" ht="15.75" hidden="1" thickBot="1">
      <c r="A1920" s="83" t="str">
        <f t="shared" si="203"/>
        <v/>
      </c>
      <c r="B1920" s="83" t="str">
        <f t="shared" si="204"/>
        <v/>
      </c>
      <c r="S1920" s="83" t="str">
        <f t="shared" si="205"/>
        <v/>
      </c>
      <c r="T1920" s="83" t="str">
        <f t="shared" si="206"/>
        <v/>
      </c>
      <c r="Y1920" s="60">
        <f t="shared" si="207"/>
        <v>0</v>
      </c>
      <c r="Z1920" s="49">
        <f t="shared" si="208"/>
        <v>0</v>
      </c>
      <c r="AA1920" s="60">
        <f t="shared" si="209"/>
        <v>0</v>
      </c>
    </row>
    <row r="1921" spans="1:27" ht="15.75" hidden="1" thickBot="1">
      <c r="A1921" s="83" t="str">
        <f t="shared" si="203"/>
        <v/>
      </c>
      <c r="B1921" s="83" t="str">
        <f t="shared" si="204"/>
        <v/>
      </c>
      <c r="S1921" s="83" t="str">
        <f t="shared" si="205"/>
        <v/>
      </c>
      <c r="T1921" s="83" t="str">
        <f t="shared" si="206"/>
        <v/>
      </c>
      <c r="Y1921" s="60">
        <f t="shared" si="207"/>
        <v>0</v>
      </c>
      <c r="Z1921" s="49">
        <f t="shared" si="208"/>
        <v>0</v>
      </c>
      <c r="AA1921" s="60">
        <f t="shared" si="209"/>
        <v>0</v>
      </c>
    </row>
    <row r="1922" spans="1:27" ht="15.75" hidden="1" thickBot="1">
      <c r="A1922" s="83" t="str">
        <f t="shared" si="203"/>
        <v/>
      </c>
      <c r="B1922" s="83" t="str">
        <f t="shared" si="204"/>
        <v/>
      </c>
      <c r="S1922" s="83" t="str">
        <f t="shared" si="205"/>
        <v/>
      </c>
      <c r="T1922" s="83" t="str">
        <f t="shared" si="206"/>
        <v/>
      </c>
      <c r="Y1922" s="60">
        <f t="shared" si="207"/>
        <v>0</v>
      </c>
      <c r="Z1922" s="49">
        <f t="shared" si="208"/>
        <v>0</v>
      </c>
      <c r="AA1922" s="60">
        <f t="shared" si="209"/>
        <v>0</v>
      </c>
    </row>
    <row r="1923" spans="1:27" ht="15.75" hidden="1" thickBot="1">
      <c r="A1923" s="83" t="str">
        <f t="shared" ref="A1923:A1986" si="210">IF(G1923&amp;Q1923&lt;&gt;"",S1923&amp;Q1923,"")</f>
        <v/>
      </c>
      <c r="B1923" s="83" t="str">
        <f t="shared" ref="B1923:B1986" si="211">IF(C1923&lt;&gt;"",LEFT(C1923,9),"")</f>
        <v/>
      </c>
      <c r="S1923" s="83" t="str">
        <f t="shared" ref="S1923:S1986" si="212">IF(G1923&lt;&gt;"",IF(StyleSpaceSplit,IFERROR(IF(FIND(" ",G1923)&gt;=1,MID(G1923,1,FIND(" ",G1923)-1),G1923),G1923),G1923),"")</f>
        <v/>
      </c>
      <c r="T1923" s="83" t="str">
        <f t="shared" ref="T1923:T1986" si="213">IF(A1923&lt;&gt;"",IFERROR(IF(FIND(" ",G1923)&gt;=1,MID(G1923,FIND(" ",G1923)+1,LEN(G1923)),""),G1923),"")</f>
        <v/>
      </c>
      <c r="Y1923" s="60">
        <f t="shared" ref="Y1923:Y1986" si="214">IFERROR(VALUE(MID($C1923,1,2)),0)</f>
        <v>0</v>
      </c>
      <c r="Z1923" s="49">
        <f t="shared" ref="Z1923:Z1986" si="215">IFERROR(VALUE(MID($C1923,4,3)),0)</f>
        <v>0</v>
      </c>
      <c r="AA1923" s="60">
        <f t="shared" ref="AA1923:AA1986" si="216">VALUE(RIGHT("00"&amp;Y1923,2)&amp;RIGHT("000"&amp;Z1923,3))</f>
        <v>0</v>
      </c>
    </row>
    <row r="1924" spans="1:27" ht="15.75" hidden="1" thickBot="1">
      <c r="A1924" s="83" t="str">
        <f t="shared" si="210"/>
        <v/>
      </c>
      <c r="B1924" s="83" t="str">
        <f t="shared" si="211"/>
        <v/>
      </c>
      <c r="S1924" s="83" t="str">
        <f t="shared" si="212"/>
        <v/>
      </c>
      <c r="T1924" s="83" t="str">
        <f t="shared" si="213"/>
        <v/>
      </c>
      <c r="Y1924" s="60">
        <f t="shared" si="214"/>
        <v>0</v>
      </c>
      <c r="Z1924" s="49">
        <f t="shared" si="215"/>
        <v>0</v>
      </c>
      <c r="AA1924" s="60">
        <f t="shared" si="216"/>
        <v>0</v>
      </c>
    </row>
    <row r="1925" spans="1:27" ht="15.75" hidden="1" thickBot="1">
      <c r="A1925" s="83" t="str">
        <f t="shared" si="210"/>
        <v/>
      </c>
      <c r="B1925" s="83" t="str">
        <f t="shared" si="211"/>
        <v/>
      </c>
      <c r="S1925" s="83" t="str">
        <f t="shared" si="212"/>
        <v/>
      </c>
      <c r="T1925" s="83" t="str">
        <f t="shared" si="213"/>
        <v/>
      </c>
      <c r="Y1925" s="60">
        <f t="shared" si="214"/>
        <v>0</v>
      </c>
      <c r="Z1925" s="49">
        <f t="shared" si="215"/>
        <v>0</v>
      </c>
      <c r="AA1925" s="60">
        <f t="shared" si="216"/>
        <v>0</v>
      </c>
    </row>
    <row r="1926" spans="1:27" ht="15.75" hidden="1" thickBot="1">
      <c r="A1926" s="83" t="str">
        <f t="shared" si="210"/>
        <v/>
      </c>
      <c r="B1926" s="83" t="str">
        <f t="shared" si="211"/>
        <v/>
      </c>
      <c r="S1926" s="83" t="str">
        <f t="shared" si="212"/>
        <v/>
      </c>
      <c r="T1926" s="83" t="str">
        <f t="shared" si="213"/>
        <v/>
      </c>
      <c r="Y1926" s="60">
        <f t="shared" si="214"/>
        <v>0</v>
      </c>
      <c r="Z1926" s="49">
        <f t="shared" si="215"/>
        <v>0</v>
      </c>
      <c r="AA1926" s="60">
        <f t="shared" si="216"/>
        <v>0</v>
      </c>
    </row>
    <row r="1927" spans="1:27" ht="15.75" hidden="1" thickBot="1">
      <c r="A1927" s="83" t="str">
        <f t="shared" si="210"/>
        <v/>
      </c>
      <c r="B1927" s="83" t="str">
        <f t="shared" si="211"/>
        <v/>
      </c>
      <c r="S1927" s="83" t="str">
        <f t="shared" si="212"/>
        <v/>
      </c>
      <c r="T1927" s="83" t="str">
        <f t="shared" si="213"/>
        <v/>
      </c>
      <c r="Y1927" s="60">
        <f t="shared" si="214"/>
        <v>0</v>
      </c>
      <c r="Z1927" s="49">
        <f t="shared" si="215"/>
        <v>0</v>
      </c>
      <c r="AA1927" s="60">
        <f t="shared" si="216"/>
        <v>0</v>
      </c>
    </row>
    <row r="1928" spans="1:27" ht="15.75" hidden="1" thickBot="1">
      <c r="A1928" s="83" t="str">
        <f t="shared" si="210"/>
        <v/>
      </c>
      <c r="B1928" s="83" t="str">
        <f t="shared" si="211"/>
        <v/>
      </c>
      <c r="S1928" s="83" t="str">
        <f t="shared" si="212"/>
        <v/>
      </c>
      <c r="T1928" s="83" t="str">
        <f t="shared" si="213"/>
        <v/>
      </c>
      <c r="Y1928" s="60">
        <f t="shared" si="214"/>
        <v>0</v>
      </c>
      <c r="Z1928" s="49">
        <f t="shared" si="215"/>
        <v>0</v>
      </c>
      <c r="AA1928" s="60">
        <f t="shared" si="216"/>
        <v>0</v>
      </c>
    </row>
    <row r="1929" spans="1:27" ht="15.75" hidden="1" thickBot="1">
      <c r="A1929" s="83" t="str">
        <f t="shared" si="210"/>
        <v/>
      </c>
      <c r="B1929" s="83" t="str">
        <f t="shared" si="211"/>
        <v/>
      </c>
      <c r="S1929" s="83" t="str">
        <f t="shared" si="212"/>
        <v/>
      </c>
      <c r="T1929" s="83" t="str">
        <f t="shared" si="213"/>
        <v/>
      </c>
      <c r="Y1929" s="60">
        <f t="shared" si="214"/>
        <v>0</v>
      </c>
      <c r="Z1929" s="49">
        <f t="shared" si="215"/>
        <v>0</v>
      </c>
      <c r="AA1929" s="60">
        <f t="shared" si="216"/>
        <v>0</v>
      </c>
    </row>
    <row r="1930" spans="1:27" ht="15.75" hidden="1" thickBot="1">
      <c r="A1930" s="83" t="str">
        <f t="shared" si="210"/>
        <v/>
      </c>
      <c r="B1930" s="83" t="str">
        <f t="shared" si="211"/>
        <v/>
      </c>
      <c r="S1930" s="83" t="str">
        <f t="shared" si="212"/>
        <v/>
      </c>
      <c r="T1930" s="83" t="str">
        <f t="shared" si="213"/>
        <v/>
      </c>
      <c r="Y1930" s="60">
        <f t="shared" si="214"/>
        <v>0</v>
      </c>
      <c r="Z1930" s="49">
        <f t="shared" si="215"/>
        <v>0</v>
      </c>
      <c r="AA1930" s="60">
        <f t="shared" si="216"/>
        <v>0</v>
      </c>
    </row>
    <row r="1931" spans="1:27" ht="15.75" hidden="1" thickBot="1">
      <c r="A1931" s="83" t="str">
        <f t="shared" si="210"/>
        <v/>
      </c>
      <c r="B1931" s="83" t="str">
        <f t="shared" si="211"/>
        <v/>
      </c>
      <c r="S1931" s="83" t="str">
        <f t="shared" si="212"/>
        <v/>
      </c>
      <c r="T1931" s="83" t="str">
        <f t="shared" si="213"/>
        <v/>
      </c>
      <c r="Y1931" s="60">
        <f t="shared" si="214"/>
        <v>0</v>
      </c>
      <c r="Z1931" s="49">
        <f t="shared" si="215"/>
        <v>0</v>
      </c>
      <c r="AA1931" s="60">
        <f t="shared" si="216"/>
        <v>0</v>
      </c>
    </row>
    <row r="1932" spans="1:27" ht="15.75" hidden="1" thickBot="1">
      <c r="A1932" s="83" t="str">
        <f t="shared" si="210"/>
        <v/>
      </c>
      <c r="B1932" s="83" t="str">
        <f t="shared" si="211"/>
        <v/>
      </c>
      <c r="S1932" s="83" t="str">
        <f t="shared" si="212"/>
        <v/>
      </c>
      <c r="T1932" s="83" t="str">
        <f t="shared" si="213"/>
        <v/>
      </c>
      <c r="Y1932" s="60">
        <f t="shared" si="214"/>
        <v>0</v>
      </c>
      <c r="Z1932" s="49">
        <f t="shared" si="215"/>
        <v>0</v>
      </c>
      <c r="AA1932" s="60">
        <f t="shared" si="216"/>
        <v>0</v>
      </c>
    </row>
    <row r="1933" spans="1:27" ht="15.75" hidden="1" thickBot="1">
      <c r="A1933" s="83" t="str">
        <f t="shared" si="210"/>
        <v/>
      </c>
      <c r="B1933" s="83" t="str">
        <f t="shared" si="211"/>
        <v/>
      </c>
      <c r="S1933" s="83" t="str">
        <f t="shared" si="212"/>
        <v/>
      </c>
      <c r="T1933" s="83" t="str">
        <f t="shared" si="213"/>
        <v/>
      </c>
      <c r="Y1933" s="60">
        <f t="shared" si="214"/>
        <v>0</v>
      </c>
      <c r="Z1933" s="49">
        <f t="shared" si="215"/>
        <v>0</v>
      </c>
      <c r="AA1933" s="60">
        <f t="shared" si="216"/>
        <v>0</v>
      </c>
    </row>
    <row r="1934" spans="1:27" ht="15.75" hidden="1" thickBot="1">
      <c r="A1934" s="83" t="str">
        <f t="shared" si="210"/>
        <v/>
      </c>
      <c r="B1934" s="83" t="str">
        <f t="shared" si="211"/>
        <v/>
      </c>
      <c r="S1934" s="83" t="str">
        <f t="shared" si="212"/>
        <v/>
      </c>
      <c r="T1934" s="83" t="str">
        <f t="shared" si="213"/>
        <v/>
      </c>
      <c r="Y1934" s="60">
        <f t="shared" si="214"/>
        <v>0</v>
      </c>
      <c r="Z1934" s="49">
        <f t="shared" si="215"/>
        <v>0</v>
      </c>
      <c r="AA1934" s="60">
        <f t="shared" si="216"/>
        <v>0</v>
      </c>
    </row>
    <row r="1935" spans="1:27" ht="15.75" hidden="1" thickBot="1">
      <c r="A1935" s="83" t="str">
        <f t="shared" si="210"/>
        <v/>
      </c>
      <c r="B1935" s="83" t="str">
        <f t="shared" si="211"/>
        <v/>
      </c>
      <c r="S1935" s="83" t="str">
        <f t="shared" si="212"/>
        <v/>
      </c>
      <c r="T1935" s="83" t="str">
        <f t="shared" si="213"/>
        <v/>
      </c>
      <c r="Y1935" s="60">
        <f t="shared" si="214"/>
        <v>0</v>
      </c>
      <c r="Z1935" s="49">
        <f t="shared" si="215"/>
        <v>0</v>
      </c>
      <c r="AA1935" s="60">
        <f t="shared" si="216"/>
        <v>0</v>
      </c>
    </row>
    <row r="1936" spans="1:27" ht="15.75" hidden="1" thickBot="1">
      <c r="A1936" s="83" t="str">
        <f t="shared" si="210"/>
        <v/>
      </c>
      <c r="B1936" s="83" t="str">
        <f t="shared" si="211"/>
        <v/>
      </c>
      <c r="S1936" s="83" t="str">
        <f t="shared" si="212"/>
        <v/>
      </c>
      <c r="T1936" s="83" t="str">
        <f t="shared" si="213"/>
        <v/>
      </c>
      <c r="Y1936" s="60">
        <f t="shared" si="214"/>
        <v>0</v>
      </c>
      <c r="Z1936" s="49">
        <f t="shared" si="215"/>
        <v>0</v>
      </c>
      <c r="AA1936" s="60">
        <f t="shared" si="216"/>
        <v>0</v>
      </c>
    </row>
    <row r="1937" spans="1:27" ht="15.75" hidden="1" thickBot="1">
      <c r="A1937" s="83" t="str">
        <f t="shared" si="210"/>
        <v/>
      </c>
      <c r="B1937" s="83" t="str">
        <f t="shared" si="211"/>
        <v/>
      </c>
      <c r="S1937" s="83" t="str">
        <f t="shared" si="212"/>
        <v/>
      </c>
      <c r="T1937" s="83" t="str">
        <f t="shared" si="213"/>
        <v/>
      </c>
      <c r="Y1937" s="60">
        <f t="shared" si="214"/>
        <v>0</v>
      </c>
      <c r="Z1937" s="49">
        <f t="shared" si="215"/>
        <v>0</v>
      </c>
      <c r="AA1937" s="60">
        <f t="shared" si="216"/>
        <v>0</v>
      </c>
    </row>
    <row r="1938" spans="1:27" ht="15.75" hidden="1" thickBot="1">
      <c r="A1938" s="83" t="str">
        <f t="shared" si="210"/>
        <v/>
      </c>
      <c r="B1938" s="83" t="str">
        <f t="shared" si="211"/>
        <v/>
      </c>
      <c r="S1938" s="83" t="str">
        <f t="shared" si="212"/>
        <v/>
      </c>
      <c r="T1938" s="83" t="str">
        <f t="shared" si="213"/>
        <v/>
      </c>
      <c r="Y1938" s="60">
        <f t="shared" si="214"/>
        <v>0</v>
      </c>
      <c r="Z1938" s="49">
        <f t="shared" si="215"/>
        <v>0</v>
      </c>
      <c r="AA1938" s="60">
        <f t="shared" si="216"/>
        <v>0</v>
      </c>
    </row>
    <row r="1939" spans="1:27" ht="15.75" hidden="1" thickBot="1">
      <c r="A1939" s="83" t="str">
        <f t="shared" si="210"/>
        <v/>
      </c>
      <c r="B1939" s="83" t="str">
        <f t="shared" si="211"/>
        <v/>
      </c>
      <c r="S1939" s="83" t="str">
        <f t="shared" si="212"/>
        <v/>
      </c>
      <c r="T1939" s="83" t="str">
        <f t="shared" si="213"/>
        <v/>
      </c>
      <c r="Y1939" s="60">
        <f t="shared" si="214"/>
        <v>0</v>
      </c>
      <c r="Z1939" s="49">
        <f t="shared" si="215"/>
        <v>0</v>
      </c>
      <c r="AA1939" s="60">
        <f t="shared" si="216"/>
        <v>0</v>
      </c>
    </row>
    <row r="1940" spans="1:27" ht="15.75" hidden="1" thickBot="1">
      <c r="A1940" s="83" t="str">
        <f t="shared" si="210"/>
        <v/>
      </c>
      <c r="B1940" s="83" t="str">
        <f t="shared" si="211"/>
        <v/>
      </c>
      <c r="S1940" s="83" t="str">
        <f t="shared" si="212"/>
        <v/>
      </c>
      <c r="T1940" s="83" t="str">
        <f t="shared" si="213"/>
        <v/>
      </c>
      <c r="Y1940" s="60">
        <f t="shared" si="214"/>
        <v>0</v>
      </c>
      <c r="Z1940" s="49">
        <f t="shared" si="215"/>
        <v>0</v>
      </c>
      <c r="AA1940" s="60">
        <f t="shared" si="216"/>
        <v>0</v>
      </c>
    </row>
    <row r="1941" spans="1:27" ht="15.75" hidden="1" thickBot="1">
      <c r="A1941" s="83" t="str">
        <f t="shared" si="210"/>
        <v/>
      </c>
      <c r="B1941" s="83" t="str">
        <f t="shared" si="211"/>
        <v/>
      </c>
      <c r="S1941" s="83" t="str">
        <f t="shared" si="212"/>
        <v/>
      </c>
      <c r="T1941" s="83" t="str">
        <f t="shared" si="213"/>
        <v/>
      </c>
      <c r="Y1941" s="60">
        <f t="shared" si="214"/>
        <v>0</v>
      </c>
      <c r="Z1941" s="49">
        <f t="shared" si="215"/>
        <v>0</v>
      </c>
      <c r="AA1941" s="60">
        <f t="shared" si="216"/>
        <v>0</v>
      </c>
    </row>
    <row r="1942" spans="1:27" ht="15.75" hidden="1" thickBot="1">
      <c r="A1942" s="83" t="str">
        <f t="shared" si="210"/>
        <v/>
      </c>
      <c r="B1942" s="83" t="str">
        <f t="shared" si="211"/>
        <v/>
      </c>
      <c r="S1942" s="83" t="str">
        <f t="shared" si="212"/>
        <v/>
      </c>
      <c r="T1942" s="83" t="str">
        <f t="shared" si="213"/>
        <v/>
      </c>
      <c r="Y1942" s="60">
        <f t="shared" si="214"/>
        <v>0</v>
      </c>
      <c r="Z1942" s="49">
        <f t="shared" si="215"/>
        <v>0</v>
      </c>
      <c r="AA1942" s="60">
        <f t="shared" si="216"/>
        <v>0</v>
      </c>
    </row>
    <row r="1943" spans="1:27" ht="15.75" hidden="1" thickBot="1">
      <c r="A1943" s="83" t="str">
        <f t="shared" si="210"/>
        <v/>
      </c>
      <c r="B1943" s="83" t="str">
        <f t="shared" si="211"/>
        <v/>
      </c>
      <c r="S1943" s="83" t="str">
        <f t="shared" si="212"/>
        <v/>
      </c>
      <c r="T1943" s="83" t="str">
        <f t="shared" si="213"/>
        <v/>
      </c>
      <c r="Y1943" s="60">
        <f t="shared" si="214"/>
        <v>0</v>
      </c>
      <c r="Z1943" s="49">
        <f t="shared" si="215"/>
        <v>0</v>
      </c>
      <c r="AA1943" s="60">
        <f t="shared" si="216"/>
        <v>0</v>
      </c>
    </row>
    <row r="1944" spans="1:27" ht="15.75" hidden="1" thickBot="1">
      <c r="A1944" s="83" t="str">
        <f t="shared" si="210"/>
        <v/>
      </c>
      <c r="B1944" s="83" t="str">
        <f t="shared" si="211"/>
        <v/>
      </c>
      <c r="S1944" s="83" t="str">
        <f t="shared" si="212"/>
        <v/>
      </c>
      <c r="T1944" s="83" t="str">
        <f t="shared" si="213"/>
        <v/>
      </c>
      <c r="Y1944" s="60">
        <f t="shared" si="214"/>
        <v>0</v>
      </c>
      <c r="Z1944" s="49">
        <f t="shared" si="215"/>
        <v>0</v>
      </c>
      <c r="AA1944" s="60">
        <f t="shared" si="216"/>
        <v>0</v>
      </c>
    </row>
    <row r="1945" spans="1:27" ht="15.75" hidden="1" thickBot="1">
      <c r="A1945" s="83" t="str">
        <f t="shared" si="210"/>
        <v/>
      </c>
      <c r="B1945" s="83" t="str">
        <f t="shared" si="211"/>
        <v/>
      </c>
      <c r="S1945" s="83" t="str">
        <f t="shared" si="212"/>
        <v/>
      </c>
      <c r="T1945" s="83" t="str">
        <f t="shared" si="213"/>
        <v/>
      </c>
      <c r="Y1945" s="60">
        <f t="shared" si="214"/>
        <v>0</v>
      </c>
      <c r="Z1945" s="49">
        <f t="shared" si="215"/>
        <v>0</v>
      </c>
      <c r="AA1945" s="60">
        <f t="shared" si="216"/>
        <v>0</v>
      </c>
    </row>
    <row r="1946" spans="1:27" ht="15.75" hidden="1" thickBot="1">
      <c r="A1946" s="83" t="str">
        <f t="shared" si="210"/>
        <v/>
      </c>
      <c r="B1946" s="83" t="str">
        <f t="shared" si="211"/>
        <v/>
      </c>
      <c r="S1946" s="83" t="str">
        <f t="shared" si="212"/>
        <v/>
      </c>
      <c r="T1946" s="83" t="str">
        <f t="shared" si="213"/>
        <v/>
      </c>
      <c r="Y1946" s="60">
        <f t="shared" si="214"/>
        <v>0</v>
      </c>
      <c r="Z1946" s="49">
        <f t="shared" si="215"/>
        <v>0</v>
      </c>
      <c r="AA1946" s="60">
        <f t="shared" si="216"/>
        <v>0</v>
      </c>
    </row>
    <row r="1947" spans="1:27" ht="15.75" hidden="1" thickBot="1">
      <c r="A1947" s="83" t="str">
        <f t="shared" si="210"/>
        <v/>
      </c>
      <c r="B1947" s="83" t="str">
        <f t="shared" si="211"/>
        <v/>
      </c>
      <c r="S1947" s="83" t="str">
        <f t="shared" si="212"/>
        <v/>
      </c>
      <c r="T1947" s="83" t="str">
        <f t="shared" si="213"/>
        <v/>
      </c>
      <c r="Y1947" s="60">
        <f t="shared" si="214"/>
        <v>0</v>
      </c>
      <c r="Z1947" s="49">
        <f t="shared" si="215"/>
        <v>0</v>
      </c>
      <c r="AA1947" s="60">
        <f t="shared" si="216"/>
        <v>0</v>
      </c>
    </row>
    <row r="1948" spans="1:27" ht="15.75" hidden="1" thickBot="1">
      <c r="A1948" s="83" t="str">
        <f t="shared" si="210"/>
        <v/>
      </c>
      <c r="B1948" s="83" t="str">
        <f t="shared" si="211"/>
        <v/>
      </c>
      <c r="S1948" s="83" t="str">
        <f t="shared" si="212"/>
        <v/>
      </c>
      <c r="T1948" s="83" t="str">
        <f t="shared" si="213"/>
        <v/>
      </c>
      <c r="Y1948" s="60">
        <f t="shared" si="214"/>
        <v>0</v>
      </c>
      <c r="Z1948" s="49">
        <f t="shared" si="215"/>
        <v>0</v>
      </c>
      <c r="AA1948" s="60">
        <f t="shared" si="216"/>
        <v>0</v>
      </c>
    </row>
    <row r="1949" spans="1:27" ht="15.75" hidden="1" thickBot="1">
      <c r="A1949" s="83" t="str">
        <f t="shared" si="210"/>
        <v/>
      </c>
      <c r="B1949" s="83" t="str">
        <f t="shared" si="211"/>
        <v/>
      </c>
      <c r="S1949" s="83" t="str">
        <f t="shared" si="212"/>
        <v/>
      </c>
      <c r="T1949" s="83" t="str">
        <f t="shared" si="213"/>
        <v/>
      </c>
      <c r="Y1949" s="60">
        <f t="shared" si="214"/>
        <v>0</v>
      </c>
      <c r="Z1949" s="49">
        <f t="shared" si="215"/>
        <v>0</v>
      </c>
      <c r="AA1949" s="60">
        <f t="shared" si="216"/>
        <v>0</v>
      </c>
    </row>
    <row r="1950" spans="1:27" ht="15.75" hidden="1" thickBot="1">
      <c r="A1950" s="83" t="str">
        <f t="shared" si="210"/>
        <v/>
      </c>
      <c r="B1950" s="83" t="str">
        <f t="shared" si="211"/>
        <v/>
      </c>
      <c r="S1950" s="83" t="str">
        <f t="shared" si="212"/>
        <v/>
      </c>
      <c r="T1950" s="83" t="str">
        <f t="shared" si="213"/>
        <v/>
      </c>
      <c r="Y1950" s="60">
        <f t="shared" si="214"/>
        <v>0</v>
      </c>
      <c r="Z1950" s="49">
        <f t="shared" si="215"/>
        <v>0</v>
      </c>
      <c r="AA1950" s="60">
        <f t="shared" si="216"/>
        <v>0</v>
      </c>
    </row>
    <row r="1951" spans="1:27" ht="15.75" hidden="1" thickBot="1">
      <c r="A1951" s="83" t="str">
        <f t="shared" si="210"/>
        <v/>
      </c>
      <c r="B1951" s="83" t="str">
        <f t="shared" si="211"/>
        <v/>
      </c>
      <c r="S1951" s="83" t="str">
        <f t="shared" si="212"/>
        <v/>
      </c>
      <c r="T1951" s="83" t="str">
        <f t="shared" si="213"/>
        <v/>
      </c>
      <c r="Y1951" s="60">
        <f t="shared" si="214"/>
        <v>0</v>
      </c>
      <c r="Z1951" s="49">
        <f t="shared" si="215"/>
        <v>0</v>
      </c>
      <c r="AA1951" s="60">
        <f t="shared" si="216"/>
        <v>0</v>
      </c>
    </row>
    <row r="1952" spans="1:27" ht="15.75" hidden="1" thickBot="1">
      <c r="A1952" s="83" t="str">
        <f t="shared" si="210"/>
        <v/>
      </c>
      <c r="B1952" s="83" t="str">
        <f t="shared" si="211"/>
        <v/>
      </c>
      <c r="S1952" s="83" t="str">
        <f t="shared" si="212"/>
        <v/>
      </c>
      <c r="T1952" s="83" t="str">
        <f t="shared" si="213"/>
        <v/>
      </c>
      <c r="Y1952" s="60">
        <f t="shared" si="214"/>
        <v>0</v>
      </c>
      <c r="Z1952" s="49">
        <f t="shared" si="215"/>
        <v>0</v>
      </c>
      <c r="AA1952" s="60">
        <f t="shared" si="216"/>
        <v>0</v>
      </c>
    </row>
    <row r="1953" spans="1:27" ht="15.75" hidden="1" thickBot="1">
      <c r="A1953" s="83" t="str">
        <f t="shared" si="210"/>
        <v/>
      </c>
      <c r="B1953" s="83" t="str">
        <f t="shared" si="211"/>
        <v/>
      </c>
      <c r="S1953" s="83" t="str">
        <f t="shared" si="212"/>
        <v/>
      </c>
      <c r="T1953" s="83" t="str">
        <f t="shared" si="213"/>
        <v/>
      </c>
      <c r="Y1953" s="60">
        <f t="shared" si="214"/>
        <v>0</v>
      </c>
      <c r="Z1953" s="49">
        <f t="shared" si="215"/>
        <v>0</v>
      </c>
      <c r="AA1953" s="60">
        <f t="shared" si="216"/>
        <v>0</v>
      </c>
    </row>
    <row r="1954" spans="1:27" ht="15.75" hidden="1" thickBot="1">
      <c r="A1954" s="83" t="str">
        <f t="shared" si="210"/>
        <v/>
      </c>
      <c r="B1954" s="83" t="str">
        <f t="shared" si="211"/>
        <v/>
      </c>
      <c r="S1954" s="83" t="str">
        <f t="shared" si="212"/>
        <v/>
      </c>
      <c r="T1954" s="83" t="str">
        <f t="shared" si="213"/>
        <v/>
      </c>
      <c r="Y1954" s="60">
        <f t="shared" si="214"/>
        <v>0</v>
      </c>
      <c r="Z1954" s="49">
        <f t="shared" si="215"/>
        <v>0</v>
      </c>
      <c r="AA1954" s="60">
        <f t="shared" si="216"/>
        <v>0</v>
      </c>
    </row>
    <row r="1955" spans="1:27" ht="15.75" hidden="1" thickBot="1">
      <c r="A1955" s="83" t="str">
        <f t="shared" si="210"/>
        <v/>
      </c>
      <c r="B1955" s="83" t="str">
        <f t="shared" si="211"/>
        <v/>
      </c>
      <c r="S1955" s="83" t="str">
        <f t="shared" si="212"/>
        <v/>
      </c>
      <c r="T1955" s="83" t="str">
        <f t="shared" si="213"/>
        <v/>
      </c>
      <c r="Y1955" s="60">
        <f t="shared" si="214"/>
        <v>0</v>
      </c>
      <c r="Z1955" s="49">
        <f t="shared" si="215"/>
        <v>0</v>
      </c>
      <c r="AA1955" s="60">
        <f t="shared" si="216"/>
        <v>0</v>
      </c>
    </row>
    <row r="1956" spans="1:27" ht="15.75" hidden="1" thickBot="1">
      <c r="A1956" s="83" t="str">
        <f t="shared" si="210"/>
        <v/>
      </c>
      <c r="B1956" s="83" t="str">
        <f t="shared" si="211"/>
        <v/>
      </c>
      <c r="S1956" s="83" t="str">
        <f t="shared" si="212"/>
        <v/>
      </c>
      <c r="T1956" s="83" t="str">
        <f t="shared" si="213"/>
        <v/>
      </c>
      <c r="Y1956" s="60">
        <f t="shared" si="214"/>
        <v>0</v>
      </c>
      <c r="Z1956" s="49">
        <f t="shared" si="215"/>
        <v>0</v>
      </c>
      <c r="AA1956" s="60">
        <f t="shared" si="216"/>
        <v>0</v>
      </c>
    </row>
    <row r="1957" spans="1:27" ht="15.75" hidden="1" thickBot="1">
      <c r="A1957" s="83" t="str">
        <f t="shared" si="210"/>
        <v/>
      </c>
      <c r="B1957" s="83" t="str">
        <f t="shared" si="211"/>
        <v/>
      </c>
      <c r="S1957" s="83" t="str">
        <f t="shared" si="212"/>
        <v/>
      </c>
      <c r="T1957" s="83" t="str">
        <f t="shared" si="213"/>
        <v/>
      </c>
      <c r="Y1957" s="60">
        <f t="shared" si="214"/>
        <v>0</v>
      </c>
      <c r="Z1957" s="49">
        <f t="shared" si="215"/>
        <v>0</v>
      </c>
      <c r="AA1957" s="60">
        <f t="shared" si="216"/>
        <v>0</v>
      </c>
    </row>
    <row r="1958" spans="1:27" ht="15.75" hidden="1" thickBot="1">
      <c r="A1958" s="83" t="str">
        <f t="shared" si="210"/>
        <v/>
      </c>
      <c r="B1958" s="83" t="str">
        <f t="shared" si="211"/>
        <v/>
      </c>
      <c r="S1958" s="83" t="str">
        <f t="shared" si="212"/>
        <v/>
      </c>
      <c r="T1958" s="83" t="str">
        <f t="shared" si="213"/>
        <v/>
      </c>
      <c r="Y1958" s="60">
        <f t="shared" si="214"/>
        <v>0</v>
      </c>
      <c r="Z1958" s="49">
        <f t="shared" si="215"/>
        <v>0</v>
      </c>
      <c r="AA1958" s="60">
        <f t="shared" si="216"/>
        <v>0</v>
      </c>
    </row>
    <row r="1959" spans="1:27" ht="15.75" hidden="1" thickBot="1">
      <c r="A1959" s="83" t="str">
        <f t="shared" si="210"/>
        <v/>
      </c>
      <c r="B1959" s="83" t="str">
        <f t="shared" si="211"/>
        <v/>
      </c>
      <c r="S1959" s="83" t="str">
        <f t="shared" si="212"/>
        <v/>
      </c>
      <c r="T1959" s="83" t="str">
        <f t="shared" si="213"/>
        <v/>
      </c>
      <c r="Y1959" s="60">
        <f t="shared" si="214"/>
        <v>0</v>
      </c>
      <c r="Z1959" s="49">
        <f t="shared" si="215"/>
        <v>0</v>
      </c>
      <c r="AA1959" s="60">
        <f t="shared" si="216"/>
        <v>0</v>
      </c>
    </row>
    <row r="1960" spans="1:27" ht="15.75" hidden="1" thickBot="1">
      <c r="A1960" s="83" t="str">
        <f t="shared" si="210"/>
        <v/>
      </c>
      <c r="B1960" s="83" t="str">
        <f t="shared" si="211"/>
        <v/>
      </c>
      <c r="S1960" s="83" t="str">
        <f t="shared" si="212"/>
        <v/>
      </c>
      <c r="T1960" s="83" t="str">
        <f t="shared" si="213"/>
        <v/>
      </c>
      <c r="Y1960" s="60">
        <f t="shared" si="214"/>
        <v>0</v>
      </c>
      <c r="Z1960" s="49">
        <f t="shared" si="215"/>
        <v>0</v>
      </c>
      <c r="AA1960" s="60">
        <f t="shared" si="216"/>
        <v>0</v>
      </c>
    </row>
    <row r="1961" spans="1:27" ht="15.75" hidden="1" thickBot="1">
      <c r="A1961" s="83" t="str">
        <f t="shared" si="210"/>
        <v/>
      </c>
      <c r="B1961" s="83" t="str">
        <f t="shared" si="211"/>
        <v/>
      </c>
      <c r="S1961" s="83" t="str">
        <f t="shared" si="212"/>
        <v/>
      </c>
      <c r="T1961" s="83" t="str">
        <f t="shared" si="213"/>
        <v/>
      </c>
      <c r="Y1961" s="60">
        <f t="shared" si="214"/>
        <v>0</v>
      </c>
      <c r="Z1961" s="49">
        <f t="shared" si="215"/>
        <v>0</v>
      </c>
      <c r="AA1961" s="60">
        <f t="shared" si="216"/>
        <v>0</v>
      </c>
    </row>
    <row r="1962" spans="1:27" ht="15.75" hidden="1" thickBot="1">
      <c r="A1962" s="83" t="str">
        <f t="shared" si="210"/>
        <v/>
      </c>
      <c r="B1962" s="83" t="str">
        <f t="shared" si="211"/>
        <v/>
      </c>
      <c r="S1962" s="83" t="str">
        <f t="shared" si="212"/>
        <v/>
      </c>
      <c r="T1962" s="83" t="str">
        <f t="shared" si="213"/>
        <v/>
      </c>
      <c r="Y1962" s="60">
        <f t="shared" si="214"/>
        <v>0</v>
      </c>
      <c r="Z1962" s="49">
        <f t="shared" si="215"/>
        <v>0</v>
      </c>
      <c r="AA1962" s="60">
        <f t="shared" si="216"/>
        <v>0</v>
      </c>
    </row>
    <row r="1963" spans="1:27" ht="15.75" hidden="1" thickBot="1">
      <c r="A1963" s="83" t="str">
        <f t="shared" si="210"/>
        <v/>
      </c>
      <c r="B1963" s="83" t="str">
        <f t="shared" si="211"/>
        <v/>
      </c>
      <c r="S1963" s="83" t="str">
        <f t="shared" si="212"/>
        <v/>
      </c>
      <c r="T1963" s="83" t="str">
        <f t="shared" si="213"/>
        <v/>
      </c>
      <c r="Y1963" s="60">
        <f t="shared" si="214"/>
        <v>0</v>
      </c>
      <c r="Z1963" s="49">
        <f t="shared" si="215"/>
        <v>0</v>
      </c>
      <c r="AA1963" s="60">
        <f t="shared" si="216"/>
        <v>0</v>
      </c>
    </row>
    <row r="1964" spans="1:27" ht="15.75" hidden="1" thickBot="1">
      <c r="A1964" s="83" t="str">
        <f t="shared" si="210"/>
        <v/>
      </c>
      <c r="B1964" s="83" t="str">
        <f t="shared" si="211"/>
        <v/>
      </c>
      <c r="S1964" s="83" t="str">
        <f t="shared" si="212"/>
        <v/>
      </c>
      <c r="T1964" s="83" t="str">
        <f t="shared" si="213"/>
        <v/>
      </c>
      <c r="Y1964" s="60">
        <f t="shared" si="214"/>
        <v>0</v>
      </c>
      <c r="Z1964" s="49">
        <f t="shared" si="215"/>
        <v>0</v>
      </c>
      <c r="AA1964" s="60">
        <f t="shared" si="216"/>
        <v>0</v>
      </c>
    </row>
    <row r="1965" spans="1:27" ht="15.75" hidden="1" thickBot="1">
      <c r="A1965" s="83" t="str">
        <f t="shared" si="210"/>
        <v/>
      </c>
      <c r="B1965" s="83" t="str">
        <f t="shared" si="211"/>
        <v/>
      </c>
      <c r="S1965" s="83" t="str">
        <f t="shared" si="212"/>
        <v/>
      </c>
      <c r="T1965" s="83" t="str">
        <f t="shared" si="213"/>
        <v/>
      </c>
      <c r="Y1965" s="60">
        <f t="shared" si="214"/>
        <v>0</v>
      </c>
      <c r="Z1965" s="49">
        <f t="shared" si="215"/>
        <v>0</v>
      </c>
      <c r="AA1965" s="60">
        <f t="shared" si="216"/>
        <v>0</v>
      </c>
    </row>
    <row r="1966" spans="1:27" ht="15.75" hidden="1" thickBot="1">
      <c r="A1966" s="83" t="str">
        <f t="shared" si="210"/>
        <v/>
      </c>
      <c r="B1966" s="83" t="str">
        <f t="shared" si="211"/>
        <v/>
      </c>
      <c r="S1966" s="83" t="str">
        <f t="shared" si="212"/>
        <v/>
      </c>
      <c r="T1966" s="83" t="str">
        <f t="shared" si="213"/>
        <v/>
      </c>
      <c r="Y1966" s="60">
        <f t="shared" si="214"/>
        <v>0</v>
      </c>
      <c r="Z1966" s="49">
        <f t="shared" si="215"/>
        <v>0</v>
      </c>
      <c r="AA1966" s="60">
        <f t="shared" si="216"/>
        <v>0</v>
      </c>
    </row>
    <row r="1967" spans="1:27" ht="15.75" hidden="1" thickBot="1">
      <c r="A1967" s="83" t="str">
        <f t="shared" si="210"/>
        <v/>
      </c>
      <c r="B1967" s="83" t="str">
        <f t="shared" si="211"/>
        <v/>
      </c>
      <c r="S1967" s="83" t="str">
        <f t="shared" si="212"/>
        <v/>
      </c>
      <c r="T1967" s="83" t="str">
        <f t="shared" si="213"/>
        <v/>
      </c>
      <c r="Y1967" s="60">
        <f t="shared" si="214"/>
        <v>0</v>
      </c>
      <c r="Z1967" s="49">
        <f t="shared" si="215"/>
        <v>0</v>
      </c>
      <c r="AA1967" s="60">
        <f t="shared" si="216"/>
        <v>0</v>
      </c>
    </row>
    <row r="1968" spans="1:27" ht="15.75" hidden="1" thickBot="1">
      <c r="A1968" s="83" t="str">
        <f t="shared" si="210"/>
        <v/>
      </c>
      <c r="B1968" s="83" t="str">
        <f t="shared" si="211"/>
        <v/>
      </c>
      <c r="S1968" s="83" t="str">
        <f t="shared" si="212"/>
        <v/>
      </c>
      <c r="T1968" s="83" t="str">
        <f t="shared" si="213"/>
        <v/>
      </c>
      <c r="Y1968" s="60">
        <f t="shared" si="214"/>
        <v>0</v>
      </c>
      <c r="Z1968" s="49">
        <f t="shared" si="215"/>
        <v>0</v>
      </c>
      <c r="AA1968" s="60">
        <f t="shared" si="216"/>
        <v>0</v>
      </c>
    </row>
    <row r="1969" spans="1:27" ht="15.75" hidden="1" thickBot="1">
      <c r="A1969" s="83" t="str">
        <f t="shared" si="210"/>
        <v/>
      </c>
      <c r="B1969" s="83" t="str">
        <f t="shared" si="211"/>
        <v/>
      </c>
      <c r="S1969" s="83" t="str">
        <f t="shared" si="212"/>
        <v/>
      </c>
      <c r="T1969" s="83" t="str">
        <f t="shared" si="213"/>
        <v/>
      </c>
      <c r="Y1969" s="60">
        <f t="shared" si="214"/>
        <v>0</v>
      </c>
      <c r="Z1969" s="49">
        <f t="shared" si="215"/>
        <v>0</v>
      </c>
      <c r="AA1969" s="60">
        <f t="shared" si="216"/>
        <v>0</v>
      </c>
    </row>
    <row r="1970" spans="1:27" ht="15.75" hidden="1" thickBot="1">
      <c r="A1970" s="83" t="str">
        <f t="shared" si="210"/>
        <v/>
      </c>
      <c r="B1970" s="83" t="str">
        <f t="shared" si="211"/>
        <v/>
      </c>
      <c r="S1970" s="83" t="str">
        <f t="shared" si="212"/>
        <v/>
      </c>
      <c r="T1970" s="83" t="str">
        <f t="shared" si="213"/>
        <v/>
      </c>
      <c r="Y1970" s="60">
        <f t="shared" si="214"/>
        <v>0</v>
      </c>
      <c r="Z1970" s="49">
        <f t="shared" si="215"/>
        <v>0</v>
      </c>
      <c r="AA1970" s="60">
        <f t="shared" si="216"/>
        <v>0</v>
      </c>
    </row>
    <row r="1971" spans="1:27" ht="15.75" hidden="1" thickBot="1">
      <c r="A1971" s="83" t="str">
        <f t="shared" si="210"/>
        <v/>
      </c>
      <c r="B1971" s="83" t="str">
        <f t="shared" si="211"/>
        <v/>
      </c>
      <c r="S1971" s="83" t="str">
        <f t="shared" si="212"/>
        <v/>
      </c>
      <c r="T1971" s="83" t="str">
        <f t="shared" si="213"/>
        <v/>
      </c>
      <c r="Y1971" s="60">
        <f t="shared" si="214"/>
        <v>0</v>
      </c>
      <c r="Z1971" s="49">
        <f t="shared" si="215"/>
        <v>0</v>
      </c>
      <c r="AA1971" s="60">
        <f t="shared" si="216"/>
        <v>0</v>
      </c>
    </row>
    <row r="1972" spans="1:27" ht="15.75" hidden="1" thickBot="1">
      <c r="A1972" s="83" t="str">
        <f t="shared" si="210"/>
        <v/>
      </c>
      <c r="B1972" s="83" t="str">
        <f t="shared" si="211"/>
        <v/>
      </c>
      <c r="S1972" s="83" t="str">
        <f t="shared" si="212"/>
        <v/>
      </c>
      <c r="T1972" s="83" t="str">
        <f t="shared" si="213"/>
        <v/>
      </c>
      <c r="Y1972" s="60">
        <f t="shared" si="214"/>
        <v>0</v>
      </c>
      <c r="Z1972" s="49">
        <f t="shared" si="215"/>
        <v>0</v>
      </c>
      <c r="AA1972" s="60">
        <f t="shared" si="216"/>
        <v>0</v>
      </c>
    </row>
    <row r="1973" spans="1:27" ht="15.75" hidden="1" thickBot="1">
      <c r="A1973" s="83" t="str">
        <f t="shared" si="210"/>
        <v/>
      </c>
      <c r="B1973" s="83" t="str">
        <f t="shared" si="211"/>
        <v/>
      </c>
      <c r="S1973" s="83" t="str">
        <f t="shared" si="212"/>
        <v/>
      </c>
      <c r="T1973" s="83" t="str">
        <f t="shared" si="213"/>
        <v/>
      </c>
      <c r="Y1973" s="60">
        <f t="shared" si="214"/>
        <v>0</v>
      </c>
      <c r="Z1973" s="49">
        <f t="shared" si="215"/>
        <v>0</v>
      </c>
      <c r="AA1973" s="60">
        <f t="shared" si="216"/>
        <v>0</v>
      </c>
    </row>
    <row r="1974" spans="1:27" ht="15.75" hidden="1" thickBot="1">
      <c r="A1974" s="83" t="str">
        <f t="shared" si="210"/>
        <v/>
      </c>
      <c r="B1974" s="83" t="str">
        <f t="shared" si="211"/>
        <v/>
      </c>
      <c r="S1974" s="83" t="str">
        <f t="shared" si="212"/>
        <v/>
      </c>
      <c r="T1974" s="83" t="str">
        <f t="shared" si="213"/>
        <v/>
      </c>
      <c r="Y1974" s="60">
        <f t="shared" si="214"/>
        <v>0</v>
      </c>
      <c r="Z1974" s="49">
        <f t="shared" si="215"/>
        <v>0</v>
      </c>
      <c r="AA1974" s="60">
        <f t="shared" si="216"/>
        <v>0</v>
      </c>
    </row>
    <row r="1975" spans="1:27" ht="15.75" hidden="1" thickBot="1">
      <c r="A1975" s="83" t="str">
        <f t="shared" si="210"/>
        <v/>
      </c>
      <c r="B1975" s="83" t="str">
        <f t="shared" si="211"/>
        <v/>
      </c>
      <c r="S1975" s="83" t="str">
        <f t="shared" si="212"/>
        <v/>
      </c>
      <c r="T1975" s="83" t="str">
        <f t="shared" si="213"/>
        <v/>
      </c>
      <c r="Y1975" s="60">
        <f t="shared" si="214"/>
        <v>0</v>
      </c>
      <c r="Z1975" s="49">
        <f t="shared" si="215"/>
        <v>0</v>
      </c>
      <c r="AA1975" s="60">
        <f t="shared" si="216"/>
        <v>0</v>
      </c>
    </row>
    <row r="1976" spans="1:27" ht="15.75" hidden="1" thickBot="1">
      <c r="A1976" s="83" t="str">
        <f t="shared" si="210"/>
        <v/>
      </c>
      <c r="B1976" s="83" t="str">
        <f t="shared" si="211"/>
        <v/>
      </c>
      <c r="S1976" s="83" t="str">
        <f t="shared" si="212"/>
        <v/>
      </c>
      <c r="T1976" s="83" t="str">
        <f t="shared" si="213"/>
        <v/>
      </c>
      <c r="Y1976" s="60">
        <f t="shared" si="214"/>
        <v>0</v>
      </c>
      <c r="Z1976" s="49">
        <f t="shared" si="215"/>
        <v>0</v>
      </c>
      <c r="AA1976" s="60">
        <f t="shared" si="216"/>
        <v>0</v>
      </c>
    </row>
    <row r="1977" spans="1:27" ht="15.75" hidden="1" thickBot="1">
      <c r="A1977" s="83" t="str">
        <f t="shared" si="210"/>
        <v/>
      </c>
      <c r="B1977" s="83" t="str">
        <f t="shared" si="211"/>
        <v/>
      </c>
      <c r="S1977" s="83" t="str">
        <f t="shared" si="212"/>
        <v/>
      </c>
      <c r="T1977" s="83" t="str">
        <f t="shared" si="213"/>
        <v/>
      </c>
      <c r="Y1977" s="60">
        <f t="shared" si="214"/>
        <v>0</v>
      </c>
      <c r="Z1977" s="49">
        <f t="shared" si="215"/>
        <v>0</v>
      </c>
      <c r="AA1977" s="60">
        <f t="shared" si="216"/>
        <v>0</v>
      </c>
    </row>
    <row r="1978" spans="1:27" ht="15.75" hidden="1" thickBot="1">
      <c r="A1978" s="83" t="str">
        <f t="shared" si="210"/>
        <v/>
      </c>
      <c r="B1978" s="83" t="str">
        <f t="shared" si="211"/>
        <v/>
      </c>
      <c r="S1978" s="83" t="str">
        <f t="shared" si="212"/>
        <v/>
      </c>
      <c r="T1978" s="83" t="str">
        <f t="shared" si="213"/>
        <v/>
      </c>
      <c r="Y1978" s="60">
        <f t="shared" si="214"/>
        <v>0</v>
      </c>
      <c r="Z1978" s="49">
        <f t="shared" si="215"/>
        <v>0</v>
      </c>
      <c r="AA1978" s="60">
        <f t="shared" si="216"/>
        <v>0</v>
      </c>
    </row>
    <row r="1979" spans="1:27" ht="15.75" hidden="1" thickBot="1">
      <c r="A1979" s="83" t="str">
        <f t="shared" si="210"/>
        <v/>
      </c>
      <c r="B1979" s="83" t="str">
        <f t="shared" si="211"/>
        <v/>
      </c>
      <c r="S1979" s="83" t="str">
        <f t="shared" si="212"/>
        <v/>
      </c>
      <c r="T1979" s="83" t="str">
        <f t="shared" si="213"/>
        <v/>
      </c>
      <c r="Y1979" s="60">
        <f t="shared" si="214"/>
        <v>0</v>
      </c>
      <c r="Z1979" s="49">
        <f t="shared" si="215"/>
        <v>0</v>
      </c>
      <c r="AA1979" s="60">
        <f t="shared" si="216"/>
        <v>0</v>
      </c>
    </row>
    <row r="1980" spans="1:27" ht="15.75" hidden="1" thickBot="1">
      <c r="A1980" s="83" t="str">
        <f t="shared" si="210"/>
        <v/>
      </c>
      <c r="B1980" s="83" t="str">
        <f t="shared" si="211"/>
        <v/>
      </c>
      <c r="S1980" s="83" t="str">
        <f t="shared" si="212"/>
        <v/>
      </c>
      <c r="T1980" s="83" t="str">
        <f t="shared" si="213"/>
        <v/>
      </c>
      <c r="Y1980" s="60">
        <f t="shared" si="214"/>
        <v>0</v>
      </c>
      <c r="Z1980" s="49">
        <f t="shared" si="215"/>
        <v>0</v>
      </c>
      <c r="AA1980" s="60">
        <f t="shared" si="216"/>
        <v>0</v>
      </c>
    </row>
    <row r="1981" spans="1:27" ht="15.75" hidden="1" thickBot="1">
      <c r="A1981" s="83" t="str">
        <f t="shared" si="210"/>
        <v/>
      </c>
      <c r="B1981" s="83" t="str">
        <f t="shared" si="211"/>
        <v/>
      </c>
      <c r="S1981" s="83" t="str">
        <f t="shared" si="212"/>
        <v/>
      </c>
      <c r="T1981" s="83" t="str">
        <f t="shared" si="213"/>
        <v/>
      </c>
      <c r="Y1981" s="60">
        <f t="shared" si="214"/>
        <v>0</v>
      </c>
      <c r="Z1981" s="49">
        <f t="shared" si="215"/>
        <v>0</v>
      </c>
      <c r="AA1981" s="60">
        <f t="shared" si="216"/>
        <v>0</v>
      </c>
    </row>
    <row r="1982" spans="1:27" ht="15.75" hidden="1" thickBot="1">
      <c r="A1982" s="83" t="str">
        <f t="shared" si="210"/>
        <v/>
      </c>
      <c r="B1982" s="83" t="str">
        <f t="shared" si="211"/>
        <v/>
      </c>
      <c r="S1982" s="83" t="str">
        <f t="shared" si="212"/>
        <v/>
      </c>
      <c r="T1982" s="83" t="str">
        <f t="shared" si="213"/>
        <v/>
      </c>
      <c r="Y1982" s="60">
        <f t="shared" si="214"/>
        <v>0</v>
      </c>
      <c r="Z1982" s="49">
        <f t="shared" si="215"/>
        <v>0</v>
      </c>
      <c r="AA1982" s="60">
        <f t="shared" si="216"/>
        <v>0</v>
      </c>
    </row>
    <row r="1983" spans="1:27" ht="15.75" hidden="1" thickBot="1">
      <c r="A1983" s="83" t="str">
        <f t="shared" si="210"/>
        <v/>
      </c>
      <c r="B1983" s="83" t="str">
        <f t="shared" si="211"/>
        <v/>
      </c>
      <c r="S1983" s="83" t="str">
        <f t="shared" si="212"/>
        <v/>
      </c>
      <c r="T1983" s="83" t="str">
        <f t="shared" si="213"/>
        <v/>
      </c>
      <c r="Y1983" s="60">
        <f t="shared" si="214"/>
        <v>0</v>
      </c>
      <c r="Z1983" s="49">
        <f t="shared" si="215"/>
        <v>0</v>
      </c>
      <c r="AA1983" s="60">
        <f t="shared" si="216"/>
        <v>0</v>
      </c>
    </row>
    <row r="1984" spans="1:27" ht="15.75" hidden="1" thickBot="1">
      <c r="A1984" s="83" t="str">
        <f t="shared" si="210"/>
        <v/>
      </c>
      <c r="B1984" s="83" t="str">
        <f t="shared" si="211"/>
        <v/>
      </c>
      <c r="S1984" s="83" t="str">
        <f t="shared" si="212"/>
        <v/>
      </c>
      <c r="T1984" s="83" t="str">
        <f t="shared" si="213"/>
        <v/>
      </c>
      <c r="Y1984" s="60">
        <f t="shared" si="214"/>
        <v>0</v>
      </c>
      <c r="Z1984" s="49">
        <f t="shared" si="215"/>
        <v>0</v>
      </c>
      <c r="AA1984" s="60">
        <f t="shared" si="216"/>
        <v>0</v>
      </c>
    </row>
    <row r="1985" spans="1:27" ht="15.75" hidden="1" thickBot="1">
      <c r="A1985" s="83" t="str">
        <f t="shared" si="210"/>
        <v/>
      </c>
      <c r="B1985" s="83" t="str">
        <f t="shared" si="211"/>
        <v/>
      </c>
      <c r="S1985" s="83" t="str">
        <f t="shared" si="212"/>
        <v/>
      </c>
      <c r="T1985" s="83" t="str">
        <f t="shared" si="213"/>
        <v/>
      </c>
      <c r="Y1985" s="60">
        <f t="shared" si="214"/>
        <v>0</v>
      </c>
      <c r="Z1985" s="49">
        <f t="shared" si="215"/>
        <v>0</v>
      </c>
      <c r="AA1985" s="60">
        <f t="shared" si="216"/>
        <v>0</v>
      </c>
    </row>
    <row r="1986" spans="1:27" ht="15.75" hidden="1" thickBot="1">
      <c r="A1986" s="83" t="str">
        <f t="shared" si="210"/>
        <v/>
      </c>
      <c r="B1986" s="83" t="str">
        <f t="shared" si="211"/>
        <v/>
      </c>
      <c r="S1986" s="83" t="str">
        <f t="shared" si="212"/>
        <v/>
      </c>
      <c r="T1986" s="83" t="str">
        <f t="shared" si="213"/>
        <v/>
      </c>
      <c r="Y1986" s="60">
        <f t="shared" si="214"/>
        <v>0</v>
      </c>
      <c r="Z1986" s="49">
        <f t="shared" si="215"/>
        <v>0</v>
      </c>
      <c r="AA1986" s="60">
        <f t="shared" si="216"/>
        <v>0</v>
      </c>
    </row>
    <row r="1987" spans="1:27" ht="15.75" hidden="1" thickBot="1">
      <c r="A1987" s="83" t="str">
        <f t="shared" ref="A1987:A2050" si="217">IF(G1987&amp;Q1987&lt;&gt;"",S1987&amp;Q1987,"")</f>
        <v/>
      </c>
      <c r="B1987" s="83" t="str">
        <f t="shared" ref="B1987:B2050" si="218">IF(C1987&lt;&gt;"",LEFT(C1987,9),"")</f>
        <v/>
      </c>
      <c r="S1987" s="83" t="str">
        <f t="shared" ref="S1987:S2050" si="219">IF(G1987&lt;&gt;"",IF(StyleSpaceSplit,IFERROR(IF(FIND(" ",G1987)&gt;=1,MID(G1987,1,FIND(" ",G1987)-1),G1987),G1987),G1987),"")</f>
        <v/>
      </c>
      <c r="T1987" s="83" t="str">
        <f t="shared" ref="T1987:T2050" si="220">IF(A1987&lt;&gt;"",IFERROR(IF(FIND(" ",G1987)&gt;=1,MID(G1987,FIND(" ",G1987)+1,LEN(G1987)),""),G1987),"")</f>
        <v/>
      </c>
      <c r="Y1987" s="60">
        <f t="shared" ref="Y1987:Y2050" si="221">IFERROR(VALUE(MID($C1987,1,2)),0)</f>
        <v>0</v>
      </c>
      <c r="Z1987" s="49">
        <f t="shared" ref="Z1987:Z2050" si="222">IFERROR(VALUE(MID($C1987,4,3)),0)</f>
        <v>0</v>
      </c>
      <c r="AA1987" s="60">
        <f t="shared" ref="AA1987:AA2050" si="223">VALUE(RIGHT("00"&amp;Y1987,2)&amp;RIGHT("000"&amp;Z1987,3))</f>
        <v>0</v>
      </c>
    </row>
    <row r="1988" spans="1:27" ht="15.75" hidden="1" thickBot="1">
      <c r="A1988" s="83" t="str">
        <f t="shared" si="217"/>
        <v/>
      </c>
      <c r="B1988" s="83" t="str">
        <f t="shared" si="218"/>
        <v/>
      </c>
      <c r="S1988" s="83" t="str">
        <f t="shared" si="219"/>
        <v/>
      </c>
      <c r="T1988" s="83" t="str">
        <f t="shared" si="220"/>
        <v/>
      </c>
      <c r="Y1988" s="60">
        <f t="shared" si="221"/>
        <v>0</v>
      </c>
      <c r="Z1988" s="49">
        <f t="shared" si="222"/>
        <v>0</v>
      </c>
      <c r="AA1988" s="60">
        <f t="shared" si="223"/>
        <v>0</v>
      </c>
    </row>
    <row r="1989" spans="1:27" ht="15.75" hidden="1" thickBot="1">
      <c r="A1989" s="83" t="str">
        <f t="shared" si="217"/>
        <v/>
      </c>
      <c r="B1989" s="83" t="str">
        <f t="shared" si="218"/>
        <v/>
      </c>
      <c r="S1989" s="83" t="str">
        <f t="shared" si="219"/>
        <v/>
      </c>
      <c r="T1989" s="83" t="str">
        <f t="shared" si="220"/>
        <v/>
      </c>
      <c r="Y1989" s="60">
        <f t="shared" si="221"/>
        <v>0</v>
      </c>
      <c r="Z1989" s="49">
        <f t="shared" si="222"/>
        <v>0</v>
      </c>
      <c r="AA1989" s="60">
        <f t="shared" si="223"/>
        <v>0</v>
      </c>
    </row>
    <row r="1990" spans="1:27" ht="15.75" hidden="1" thickBot="1">
      <c r="A1990" s="83" t="str">
        <f t="shared" si="217"/>
        <v/>
      </c>
      <c r="B1990" s="83" t="str">
        <f t="shared" si="218"/>
        <v/>
      </c>
      <c r="S1990" s="83" t="str">
        <f t="shared" si="219"/>
        <v/>
      </c>
      <c r="T1990" s="83" t="str">
        <f t="shared" si="220"/>
        <v/>
      </c>
      <c r="Y1990" s="60">
        <f t="shared" si="221"/>
        <v>0</v>
      </c>
      <c r="Z1990" s="49">
        <f t="shared" si="222"/>
        <v>0</v>
      </c>
      <c r="AA1990" s="60">
        <f t="shared" si="223"/>
        <v>0</v>
      </c>
    </row>
    <row r="1991" spans="1:27" ht="15.75" hidden="1" thickBot="1">
      <c r="A1991" s="83" t="str">
        <f t="shared" si="217"/>
        <v/>
      </c>
      <c r="B1991" s="83" t="str">
        <f t="shared" si="218"/>
        <v/>
      </c>
      <c r="S1991" s="83" t="str">
        <f t="shared" si="219"/>
        <v/>
      </c>
      <c r="T1991" s="83" t="str">
        <f t="shared" si="220"/>
        <v/>
      </c>
      <c r="Y1991" s="60">
        <f t="shared" si="221"/>
        <v>0</v>
      </c>
      <c r="Z1991" s="49">
        <f t="shared" si="222"/>
        <v>0</v>
      </c>
      <c r="AA1991" s="60">
        <f t="shared" si="223"/>
        <v>0</v>
      </c>
    </row>
    <row r="1992" spans="1:27" ht="15.75" hidden="1" thickBot="1">
      <c r="A1992" s="83" t="str">
        <f t="shared" si="217"/>
        <v/>
      </c>
      <c r="B1992" s="83" t="str">
        <f t="shared" si="218"/>
        <v/>
      </c>
      <c r="S1992" s="83" t="str">
        <f t="shared" si="219"/>
        <v/>
      </c>
      <c r="T1992" s="83" t="str">
        <f t="shared" si="220"/>
        <v/>
      </c>
      <c r="Y1992" s="60">
        <f t="shared" si="221"/>
        <v>0</v>
      </c>
      <c r="Z1992" s="49">
        <f t="shared" si="222"/>
        <v>0</v>
      </c>
      <c r="AA1992" s="60">
        <f t="shared" si="223"/>
        <v>0</v>
      </c>
    </row>
    <row r="1993" spans="1:27" ht="15.75" hidden="1" thickBot="1">
      <c r="A1993" s="83" t="str">
        <f t="shared" si="217"/>
        <v/>
      </c>
      <c r="B1993" s="83" t="str">
        <f t="shared" si="218"/>
        <v/>
      </c>
      <c r="S1993" s="83" t="str">
        <f t="shared" si="219"/>
        <v/>
      </c>
      <c r="T1993" s="83" t="str">
        <f t="shared" si="220"/>
        <v/>
      </c>
      <c r="Y1993" s="60">
        <f t="shared" si="221"/>
        <v>0</v>
      </c>
      <c r="Z1993" s="49">
        <f t="shared" si="222"/>
        <v>0</v>
      </c>
      <c r="AA1993" s="60">
        <f t="shared" si="223"/>
        <v>0</v>
      </c>
    </row>
    <row r="1994" spans="1:27" ht="15.75" hidden="1" thickBot="1">
      <c r="A1994" s="83" t="str">
        <f t="shared" si="217"/>
        <v/>
      </c>
      <c r="B1994" s="83" t="str">
        <f t="shared" si="218"/>
        <v/>
      </c>
      <c r="S1994" s="83" t="str">
        <f t="shared" si="219"/>
        <v/>
      </c>
      <c r="T1994" s="83" t="str">
        <f t="shared" si="220"/>
        <v/>
      </c>
      <c r="Y1994" s="60">
        <f t="shared" si="221"/>
        <v>0</v>
      </c>
      <c r="Z1994" s="49">
        <f t="shared" si="222"/>
        <v>0</v>
      </c>
      <c r="AA1994" s="60">
        <f t="shared" si="223"/>
        <v>0</v>
      </c>
    </row>
    <row r="1995" spans="1:27" ht="15.75" hidden="1" thickBot="1">
      <c r="A1995" s="83" t="str">
        <f t="shared" si="217"/>
        <v/>
      </c>
      <c r="B1995" s="83" t="str">
        <f t="shared" si="218"/>
        <v/>
      </c>
      <c r="S1995" s="83" t="str">
        <f t="shared" si="219"/>
        <v/>
      </c>
      <c r="T1995" s="83" t="str">
        <f t="shared" si="220"/>
        <v/>
      </c>
      <c r="Y1995" s="60">
        <f t="shared" si="221"/>
        <v>0</v>
      </c>
      <c r="Z1995" s="49">
        <f t="shared" si="222"/>
        <v>0</v>
      </c>
      <c r="AA1995" s="60">
        <f t="shared" si="223"/>
        <v>0</v>
      </c>
    </row>
    <row r="1996" spans="1:27" ht="15.75" hidden="1" thickBot="1">
      <c r="A1996" s="83" t="str">
        <f t="shared" si="217"/>
        <v/>
      </c>
      <c r="B1996" s="83" t="str">
        <f t="shared" si="218"/>
        <v/>
      </c>
      <c r="S1996" s="83" t="str">
        <f t="shared" si="219"/>
        <v/>
      </c>
      <c r="T1996" s="83" t="str">
        <f t="shared" si="220"/>
        <v/>
      </c>
      <c r="Y1996" s="60">
        <f t="shared" si="221"/>
        <v>0</v>
      </c>
      <c r="Z1996" s="49">
        <f t="shared" si="222"/>
        <v>0</v>
      </c>
      <c r="AA1996" s="60">
        <f t="shared" si="223"/>
        <v>0</v>
      </c>
    </row>
    <row r="1997" spans="1:27" ht="15.75" hidden="1" thickBot="1">
      <c r="A1997" s="83" t="str">
        <f t="shared" si="217"/>
        <v/>
      </c>
      <c r="B1997" s="83" t="str">
        <f t="shared" si="218"/>
        <v/>
      </c>
      <c r="S1997" s="83" t="str">
        <f t="shared" si="219"/>
        <v/>
      </c>
      <c r="T1997" s="83" t="str">
        <f t="shared" si="220"/>
        <v/>
      </c>
      <c r="Y1997" s="60">
        <f t="shared" si="221"/>
        <v>0</v>
      </c>
      <c r="Z1997" s="49">
        <f t="shared" si="222"/>
        <v>0</v>
      </c>
      <c r="AA1997" s="60">
        <f t="shared" si="223"/>
        <v>0</v>
      </c>
    </row>
    <row r="1998" spans="1:27" ht="15.75" hidden="1" thickBot="1">
      <c r="A1998" s="83" t="str">
        <f t="shared" si="217"/>
        <v/>
      </c>
      <c r="B1998" s="83" t="str">
        <f t="shared" si="218"/>
        <v/>
      </c>
      <c r="S1998" s="83" t="str">
        <f t="shared" si="219"/>
        <v/>
      </c>
      <c r="T1998" s="83" t="str">
        <f t="shared" si="220"/>
        <v/>
      </c>
      <c r="Y1998" s="60">
        <f t="shared" si="221"/>
        <v>0</v>
      </c>
      <c r="Z1998" s="49">
        <f t="shared" si="222"/>
        <v>0</v>
      </c>
      <c r="AA1998" s="60">
        <f t="shared" si="223"/>
        <v>0</v>
      </c>
    </row>
    <row r="1999" spans="1:27" ht="15.75" hidden="1" thickBot="1">
      <c r="A1999" s="83" t="str">
        <f t="shared" si="217"/>
        <v/>
      </c>
      <c r="B1999" s="83" t="str">
        <f t="shared" si="218"/>
        <v/>
      </c>
      <c r="S1999" s="83" t="str">
        <f t="shared" si="219"/>
        <v/>
      </c>
      <c r="T1999" s="83" t="str">
        <f t="shared" si="220"/>
        <v/>
      </c>
      <c r="Y1999" s="60">
        <f t="shared" si="221"/>
        <v>0</v>
      </c>
      <c r="Z1999" s="49">
        <f t="shared" si="222"/>
        <v>0</v>
      </c>
      <c r="AA1999" s="60">
        <f t="shared" si="223"/>
        <v>0</v>
      </c>
    </row>
    <row r="2000" spans="1:27" ht="15.75" hidden="1" thickBot="1">
      <c r="A2000" s="83" t="str">
        <f t="shared" si="217"/>
        <v/>
      </c>
      <c r="B2000" s="83" t="str">
        <f t="shared" si="218"/>
        <v/>
      </c>
      <c r="S2000" s="83" t="str">
        <f t="shared" si="219"/>
        <v/>
      </c>
      <c r="T2000" s="83" t="str">
        <f t="shared" si="220"/>
        <v/>
      </c>
      <c r="Y2000" s="60">
        <f t="shared" si="221"/>
        <v>0</v>
      </c>
      <c r="Z2000" s="49">
        <f t="shared" si="222"/>
        <v>0</v>
      </c>
      <c r="AA2000" s="60">
        <f t="shared" si="223"/>
        <v>0</v>
      </c>
    </row>
    <row r="2001" spans="1:27" ht="15.75" hidden="1" thickBot="1">
      <c r="A2001" s="83" t="str">
        <f t="shared" si="217"/>
        <v/>
      </c>
      <c r="B2001" s="83" t="str">
        <f t="shared" si="218"/>
        <v/>
      </c>
      <c r="S2001" s="83" t="str">
        <f t="shared" si="219"/>
        <v/>
      </c>
      <c r="T2001" s="83" t="str">
        <f t="shared" si="220"/>
        <v/>
      </c>
      <c r="Y2001" s="60">
        <f t="shared" si="221"/>
        <v>0</v>
      </c>
      <c r="Z2001" s="49">
        <f t="shared" si="222"/>
        <v>0</v>
      </c>
      <c r="AA2001" s="60">
        <f t="shared" si="223"/>
        <v>0</v>
      </c>
    </row>
    <row r="2002" spans="1:27" ht="15.75" hidden="1" thickBot="1">
      <c r="A2002" s="83" t="str">
        <f t="shared" si="217"/>
        <v/>
      </c>
      <c r="B2002" s="83" t="str">
        <f t="shared" si="218"/>
        <v/>
      </c>
      <c r="S2002" s="83" t="str">
        <f t="shared" si="219"/>
        <v/>
      </c>
      <c r="T2002" s="83" t="str">
        <f t="shared" si="220"/>
        <v/>
      </c>
      <c r="Y2002" s="60">
        <f t="shared" si="221"/>
        <v>0</v>
      </c>
      <c r="Z2002" s="49">
        <f t="shared" si="222"/>
        <v>0</v>
      </c>
      <c r="AA2002" s="60">
        <f t="shared" si="223"/>
        <v>0</v>
      </c>
    </row>
    <row r="2003" spans="1:27" ht="15.75" hidden="1" thickBot="1">
      <c r="A2003" s="83" t="str">
        <f t="shared" si="217"/>
        <v/>
      </c>
      <c r="B2003" s="83" t="str">
        <f t="shared" si="218"/>
        <v/>
      </c>
      <c r="S2003" s="83" t="str">
        <f t="shared" si="219"/>
        <v/>
      </c>
      <c r="T2003" s="83" t="str">
        <f t="shared" si="220"/>
        <v/>
      </c>
      <c r="Y2003" s="60">
        <f t="shared" si="221"/>
        <v>0</v>
      </c>
      <c r="Z2003" s="49">
        <f t="shared" si="222"/>
        <v>0</v>
      </c>
      <c r="AA2003" s="60">
        <f t="shared" si="223"/>
        <v>0</v>
      </c>
    </row>
    <row r="2004" spans="1:27" ht="15.75" hidden="1" thickBot="1">
      <c r="A2004" s="83" t="str">
        <f t="shared" si="217"/>
        <v/>
      </c>
      <c r="B2004" s="83" t="str">
        <f t="shared" si="218"/>
        <v/>
      </c>
      <c r="S2004" s="83" t="str">
        <f t="shared" si="219"/>
        <v/>
      </c>
      <c r="T2004" s="83" t="str">
        <f t="shared" si="220"/>
        <v/>
      </c>
      <c r="Y2004" s="60">
        <f t="shared" si="221"/>
        <v>0</v>
      </c>
      <c r="Z2004" s="49">
        <f t="shared" si="222"/>
        <v>0</v>
      </c>
      <c r="AA2004" s="60">
        <f t="shared" si="223"/>
        <v>0</v>
      </c>
    </row>
    <row r="2005" spans="1:27" ht="15.75" hidden="1" thickBot="1">
      <c r="A2005" s="83" t="str">
        <f t="shared" si="217"/>
        <v/>
      </c>
      <c r="B2005" s="83" t="str">
        <f t="shared" si="218"/>
        <v/>
      </c>
      <c r="S2005" s="83" t="str">
        <f t="shared" si="219"/>
        <v/>
      </c>
      <c r="T2005" s="83" t="str">
        <f t="shared" si="220"/>
        <v/>
      </c>
      <c r="Y2005" s="60">
        <f t="shared" si="221"/>
        <v>0</v>
      </c>
      <c r="Z2005" s="49">
        <f t="shared" si="222"/>
        <v>0</v>
      </c>
      <c r="AA2005" s="60">
        <f t="shared" si="223"/>
        <v>0</v>
      </c>
    </row>
    <row r="2006" spans="1:27" ht="15.75" hidden="1" thickBot="1">
      <c r="A2006" s="83" t="str">
        <f t="shared" si="217"/>
        <v/>
      </c>
      <c r="B2006" s="83" t="str">
        <f t="shared" si="218"/>
        <v/>
      </c>
      <c r="S2006" s="83" t="str">
        <f t="shared" si="219"/>
        <v/>
      </c>
      <c r="T2006" s="83" t="str">
        <f t="shared" si="220"/>
        <v/>
      </c>
      <c r="Y2006" s="60">
        <f t="shared" si="221"/>
        <v>0</v>
      </c>
      <c r="Z2006" s="49">
        <f t="shared" si="222"/>
        <v>0</v>
      </c>
      <c r="AA2006" s="60">
        <f t="shared" si="223"/>
        <v>0</v>
      </c>
    </row>
    <row r="2007" spans="1:27" ht="15.75" hidden="1" thickBot="1">
      <c r="A2007" s="83" t="str">
        <f t="shared" si="217"/>
        <v/>
      </c>
      <c r="B2007" s="83" t="str">
        <f t="shared" si="218"/>
        <v/>
      </c>
      <c r="S2007" s="83" t="str">
        <f t="shared" si="219"/>
        <v/>
      </c>
      <c r="T2007" s="83" t="str">
        <f t="shared" si="220"/>
        <v/>
      </c>
      <c r="Y2007" s="60">
        <f t="shared" si="221"/>
        <v>0</v>
      </c>
      <c r="Z2007" s="49">
        <f t="shared" si="222"/>
        <v>0</v>
      </c>
      <c r="AA2007" s="60">
        <f t="shared" si="223"/>
        <v>0</v>
      </c>
    </row>
    <row r="2008" spans="1:27" ht="15.75" hidden="1" thickBot="1">
      <c r="A2008" s="83" t="str">
        <f t="shared" si="217"/>
        <v/>
      </c>
      <c r="B2008" s="83" t="str">
        <f t="shared" si="218"/>
        <v/>
      </c>
      <c r="S2008" s="83" t="str">
        <f t="shared" si="219"/>
        <v/>
      </c>
      <c r="T2008" s="83" t="str">
        <f t="shared" si="220"/>
        <v/>
      </c>
      <c r="Y2008" s="60">
        <f t="shared" si="221"/>
        <v>0</v>
      </c>
      <c r="Z2008" s="49">
        <f t="shared" si="222"/>
        <v>0</v>
      </c>
      <c r="AA2008" s="60">
        <f t="shared" si="223"/>
        <v>0</v>
      </c>
    </row>
    <row r="2009" spans="1:27" ht="15.75" hidden="1" thickBot="1">
      <c r="A2009" s="83" t="str">
        <f t="shared" si="217"/>
        <v/>
      </c>
      <c r="B2009" s="83" t="str">
        <f t="shared" si="218"/>
        <v/>
      </c>
      <c r="S2009" s="83" t="str">
        <f t="shared" si="219"/>
        <v/>
      </c>
      <c r="T2009" s="83" t="str">
        <f t="shared" si="220"/>
        <v/>
      </c>
      <c r="Y2009" s="60">
        <f t="shared" si="221"/>
        <v>0</v>
      </c>
      <c r="Z2009" s="49">
        <f t="shared" si="222"/>
        <v>0</v>
      </c>
      <c r="AA2009" s="60">
        <f t="shared" si="223"/>
        <v>0</v>
      </c>
    </row>
    <row r="2010" spans="1:27" ht="15.75" hidden="1" thickBot="1">
      <c r="A2010" s="83" t="str">
        <f t="shared" si="217"/>
        <v/>
      </c>
      <c r="B2010" s="83" t="str">
        <f t="shared" si="218"/>
        <v/>
      </c>
      <c r="S2010" s="83" t="str">
        <f t="shared" si="219"/>
        <v/>
      </c>
      <c r="T2010" s="83" t="str">
        <f t="shared" si="220"/>
        <v/>
      </c>
      <c r="Y2010" s="60">
        <f t="shared" si="221"/>
        <v>0</v>
      </c>
      <c r="Z2010" s="49">
        <f t="shared" si="222"/>
        <v>0</v>
      </c>
      <c r="AA2010" s="60">
        <f t="shared" si="223"/>
        <v>0</v>
      </c>
    </row>
    <row r="2011" spans="1:27" ht="15.75" hidden="1" thickBot="1">
      <c r="A2011" s="83" t="str">
        <f t="shared" si="217"/>
        <v/>
      </c>
      <c r="B2011" s="83" t="str">
        <f t="shared" si="218"/>
        <v/>
      </c>
      <c r="S2011" s="83" t="str">
        <f t="shared" si="219"/>
        <v/>
      </c>
      <c r="T2011" s="83" t="str">
        <f t="shared" si="220"/>
        <v/>
      </c>
      <c r="Y2011" s="60">
        <f t="shared" si="221"/>
        <v>0</v>
      </c>
      <c r="Z2011" s="49">
        <f t="shared" si="222"/>
        <v>0</v>
      </c>
      <c r="AA2011" s="60">
        <f t="shared" si="223"/>
        <v>0</v>
      </c>
    </row>
    <row r="2012" spans="1:27" ht="15.75" hidden="1" thickBot="1">
      <c r="A2012" s="83" t="str">
        <f t="shared" si="217"/>
        <v/>
      </c>
      <c r="B2012" s="83" t="str">
        <f t="shared" si="218"/>
        <v/>
      </c>
      <c r="S2012" s="83" t="str">
        <f t="shared" si="219"/>
        <v/>
      </c>
      <c r="T2012" s="83" t="str">
        <f t="shared" si="220"/>
        <v/>
      </c>
      <c r="Y2012" s="60">
        <f t="shared" si="221"/>
        <v>0</v>
      </c>
      <c r="Z2012" s="49">
        <f t="shared" si="222"/>
        <v>0</v>
      </c>
      <c r="AA2012" s="60">
        <f t="shared" si="223"/>
        <v>0</v>
      </c>
    </row>
    <row r="2013" spans="1:27" ht="15.75" hidden="1" thickBot="1">
      <c r="A2013" s="83" t="str">
        <f t="shared" si="217"/>
        <v/>
      </c>
      <c r="B2013" s="83" t="str">
        <f t="shared" si="218"/>
        <v/>
      </c>
      <c r="S2013" s="83" t="str">
        <f t="shared" si="219"/>
        <v/>
      </c>
      <c r="T2013" s="83" t="str">
        <f t="shared" si="220"/>
        <v/>
      </c>
      <c r="Y2013" s="60">
        <f t="shared" si="221"/>
        <v>0</v>
      </c>
      <c r="Z2013" s="49">
        <f t="shared" si="222"/>
        <v>0</v>
      </c>
      <c r="AA2013" s="60">
        <f t="shared" si="223"/>
        <v>0</v>
      </c>
    </row>
    <row r="2014" spans="1:27" ht="15.75" hidden="1" thickBot="1">
      <c r="A2014" s="83" t="str">
        <f t="shared" si="217"/>
        <v/>
      </c>
      <c r="B2014" s="83" t="str">
        <f t="shared" si="218"/>
        <v/>
      </c>
      <c r="S2014" s="83" t="str">
        <f t="shared" si="219"/>
        <v/>
      </c>
      <c r="T2014" s="83" t="str">
        <f t="shared" si="220"/>
        <v/>
      </c>
      <c r="Y2014" s="60">
        <f t="shared" si="221"/>
        <v>0</v>
      </c>
      <c r="Z2014" s="49">
        <f t="shared" si="222"/>
        <v>0</v>
      </c>
      <c r="AA2014" s="60">
        <f t="shared" si="223"/>
        <v>0</v>
      </c>
    </row>
    <row r="2015" spans="1:27" ht="15.75" hidden="1" thickBot="1">
      <c r="A2015" s="83" t="str">
        <f t="shared" si="217"/>
        <v/>
      </c>
      <c r="B2015" s="83" t="str">
        <f t="shared" si="218"/>
        <v/>
      </c>
      <c r="S2015" s="83" t="str">
        <f t="shared" si="219"/>
        <v/>
      </c>
      <c r="T2015" s="83" t="str">
        <f t="shared" si="220"/>
        <v/>
      </c>
      <c r="Y2015" s="60">
        <f t="shared" si="221"/>
        <v>0</v>
      </c>
      <c r="Z2015" s="49">
        <f t="shared" si="222"/>
        <v>0</v>
      </c>
      <c r="AA2015" s="60">
        <f t="shared" si="223"/>
        <v>0</v>
      </c>
    </row>
    <row r="2016" spans="1:27" ht="15.75" hidden="1" thickBot="1">
      <c r="A2016" s="83" t="str">
        <f t="shared" si="217"/>
        <v/>
      </c>
      <c r="B2016" s="83" t="str">
        <f t="shared" si="218"/>
        <v/>
      </c>
      <c r="S2016" s="83" t="str">
        <f t="shared" si="219"/>
        <v/>
      </c>
      <c r="T2016" s="83" t="str">
        <f t="shared" si="220"/>
        <v/>
      </c>
      <c r="Y2016" s="60">
        <f t="shared" si="221"/>
        <v>0</v>
      </c>
      <c r="Z2016" s="49">
        <f t="shared" si="222"/>
        <v>0</v>
      </c>
      <c r="AA2016" s="60">
        <f t="shared" si="223"/>
        <v>0</v>
      </c>
    </row>
    <row r="2017" spans="1:27" ht="15.75" hidden="1" thickBot="1">
      <c r="A2017" s="83" t="str">
        <f t="shared" si="217"/>
        <v/>
      </c>
      <c r="B2017" s="83" t="str">
        <f t="shared" si="218"/>
        <v/>
      </c>
      <c r="S2017" s="83" t="str">
        <f t="shared" si="219"/>
        <v/>
      </c>
      <c r="T2017" s="83" t="str">
        <f t="shared" si="220"/>
        <v/>
      </c>
      <c r="Y2017" s="60">
        <f t="shared" si="221"/>
        <v>0</v>
      </c>
      <c r="Z2017" s="49">
        <f t="shared" si="222"/>
        <v>0</v>
      </c>
      <c r="AA2017" s="60">
        <f t="shared" si="223"/>
        <v>0</v>
      </c>
    </row>
    <row r="2018" spans="1:27" ht="15.75" hidden="1" thickBot="1">
      <c r="A2018" s="83" t="str">
        <f t="shared" si="217"/>
        <v/>
      </c>
      <c r="B2018" s="83" t="str">
        <f t="shared" si="218"/>
        <v/>
      </c>
      <c r="S2018" s="83" t="str">
        <f t="shared" si="219"/>
        <v/>
      </c>
      <c r="T2018" s="83" t="str">
        <f t="shared" si="220"/>
        <v/>
      </c>
      <c r="Y2018" s="60">
        <f t="shared" si="221"/>
        <v>0</v>
      </c>
      <c r="Z2018" s="49">
        <f t="shared" si="222"/>
        <v>0</v>
      </c>
      <c r="AA2018" s="60">
        <f t="shared" si="223"/>
        <v>0</v>
      </c>
    </row>
    <row r="2019" spans="1:27" ht="15.75" hidden="1" thickBot="1">
      <c r="A2019" s="83" t="str">
        <f t="shared" si="217"/>
        <v/>
      </c>
      <c r="B2019" s="83" t="str">
        <f t="shared" si="218"/>
        <v/>
      </c>
      <c r="S2019" s="83" t="str">
        <f t="shared" si="219"/>
        <v/>
      </c>
      <c r="T2019" s="83" t="str">
        <f t="shared" si="220"/>
        <v/>
      </c>
      <c r="Y2019" s="60">
        <f t="shared" si="221"/>
        <v>0</v>
      </c>
      <c r="Z2019" s="49">
        <f t="shared" si="222"/>
        <v>0</v>
      </c>
      <c r="AA2019" s="60">
        <f t="shared" si="223"/>
        <v>0</v>
      </c>
    </row>
    <row r="2020" spans="1:27" ht="15.75" hidden="1" thickBot="1">
      <c r="A2020" s="83" t="str">
        <f t="shared" si="217"/>
        <v/>
      </c>
      <c r="B2020" s="83" t="str">
        <f t="shared" si="218"/>
        <v/>
      </c>
      <c r="S2020" s="83" t="str">
        <f t="shared" si="219"/>
        <v/>
      </c>
      <c r="T2020" s="83" t="str">
        <f t="shared" si="220"/>
        <v/>
      </c>
      <c r="Y2020" s="60">
        <f t="shared" si="221"/>
        <v>0</v>
      </c>
      <c r="Z2020" s="49">
        <f t="shared" si="222"/>
        <v>0</v>
      </c>
      <c r="AA2020" s="60">
        <f t="shared" si="223"/>
        <v>0</v>
      </c>
    </row>
    <row r="2021" spans="1:27" ht="15.75" hidden="1" thickBot="1">
      <c r="A2021" s="83" t="str">
        <f t="shared" si="217"/>
        <v/>
      </c>
      <c r="B2021" s="83" t="str">
        <f t="shared" si="218"/>
        <v/>
      </c>
      <c r="S2021" s="83" t="str">
        <f t="shared" si="219"/>
        <v/>
      </c>
      <c r="T2021" s="83" t="str">
        <f t="shared" si="220"/>
        <v/>
      </c>
      <c r="Y2021" s="60">
        <f t="shared" si="221"/>
        <v>0</v>
      </c>
      <c r="Z2021" s="49">
        <f t="shared" si="222"/>
        <v>0</v>
      </c>
      <c r="AA2021" s="60">
        <f t="shared" si="223"/>
        <v>0</v>
      </c>
    </row>
    <row r="2022" spans="1:27" ht="15.75" hidden="1" thickBot="1">
      <c r="A2022" s="83" t="str">
        <f t="shared" si="217"/>
        <v/>
      </c>
      <c r="B2022" s="83" t="str">
        <f t="shared" si="218"/>
        <v/>
      </c>
      <c r="S2022" s="83" t="str">
        <f t="shared" si="219"/>
        <v/>
      </c>
      <c r="T2022" s="83" t="str">
        <f t="shared" si="220"/>
        <v/>
      </c>
      <c r="Y2022" s="60">
        <f t="shared" si="221"/>
        <v>0</v>
      </c>
      <c r="Z2022" s="49">
        <f t="shared" si="222"/>
        <v>0</v>
      </c>
      <c r="AA2022" s="60">
        <f t="shared" si="223"/>
        <v>0</v>
      </c>
    </row>
    <row r="2023" spans="1:27" ht="15.75" hidden="1" thickBot="1">
      <c r="A2023" s="83" t="str">
        <f t="shared" si="217"/>
        <v/>
      </c>
      <c r="B2023" s="83" t="str">
        <f t="shared" si="218"/>
        <v/>
      </c>
      <c r="S2023" s="83" t="str">
        <f t="shared" si="219"/>
        <v/>
      </c>
      <c r="T2023" s="83" t="str">
        <f t="shared" si="220"/>
        <v/>
      </c>
      <c r="Y2023" s="60">
        <f t="shared" si="221"/>
        <v>0</v>
      </c>
      <c r="Z2023" s="49">
        <f t="shared" si="222"/>
        <v>0</v>
      </c>
      <c r="AA2023" s="60">
        <f t="shared" si="223"/>
        <v>0</v>
      </c>
    </row>
    <row r="2024" spans="1:27" ht="15.75" hidden="1" thickBot="1">
      <c r="A2024" s="83" t="str">
        <f t="shared" si="217"/>
        <v/>
      </c>
      <c r="B2024" s="83" t="str">
        <f t="shared" si="218"/>
        <v/>
      </c>
      <c r="S2024" s="83" t="str">
        <f t="shared" si="219"/>
        <v/>
      </c>
      <c r="T2024" s="83" t="str">
        <f t="shared" si="220"/>
        <v/>
      </c>
      <c r="Y2024" s="60">
        <f t="shared" si="221"/>
        <v>0</v>
      </c>
      <c r="Z2024" s="49">
        <f t="shared" si="222"/>
        <v>0</v>
      </c>
      <c r="AA2024" s="60">
        <f t="shared" si="223"/>
        <v>0</v>
      </c>
    </row>
    <row r="2025" spans="1:27" ht="15.75" hidden="1" thickBot="1">
      <c r="A2025" s="83" t="str">
        <f t="shared" si="217"/>
        <v/>
      </c>
      <c r="B2025" s="83" t="str">
        <f t="shared" si="218"/>
        <v/>
      </c>
      <c r="S2025" s="83" t="str">
        <f t="shared" si="219"/>
        <v/>
      </c>
      <c r="T2025" s="83" t="str">
        <f t="shared" si="220"/>
        <v/>
      </c>
      <c r="Y2025" s="60">
        <f t="shared" si="221"/>
        <v>0</v>
      </c>
      <c r="Z2025" s="49">
        <f t="shared" si="222"/>
        <v>0</v>
      </c>
      <c r="AA2025" s="60">
        <f t="shared" si="223"/>
        <v>0</v>
      </c>
    </row>
    <row r="2026" spans="1:27" ht="15.75" hidden="1" thickBot="1">
      <c r="A2026" s="83" t="str">
        <f t="shared" si="217"/>
        <v/>
      </c>
      <c r="B2026" s="83" t="str">
        <f t="shared" si="218"/>
        <v/>
      </c>
      <c r="S2026" s="83" t="str">
        <f t="shared" si="219"/>
        <v/>
      </c>
      <c r="T2026" s="83" t="str">
        <f t="shared" si="220"/>
        <v/>
      </c>
      <c r="Y2026" s="60">
        <f t="shared" si="221"/>
        <v>0</v>
      </c>
      <c r="Z2026" s="49">
        <f t="shared" si="222"/>
        <v>0</v>
      </c>
      <c r="AA2026" s="60">
        <f t="shared" si="223"/>
        <v>0</v>
      </c>
    </row>
    <row r="2027" spans="1:27" ht="15.75" hidden="1" thickBot="1">
      <c r="A2027" s="83" t="str">
        <f t="shared" si="217"/>
        <v/>
      </c>
      <c r="B2027" s="83" t="str">
        <f t="shared" si="218"/>
        <v/>
      </c>
      <c r="S2027" s="83" t="str">
        <f t="shared" si="219"/>
        <v/>
      </c>
      <c r="T2027" s="83" t="str">
        <f t="shared" si="220"/>
        <v/>
      </c>
      <c r="Y2027" s="60">
        <f t="shared" si="221"/>
        <v>0</v>
      </c>
      <c r="Z2027" s="49">
        <f t="shared" si="222"/>
        <v>0</v>
      </c>
      <c r="AA2027" s="60">
        <f t="shared" si="223"/>
        <v>0</v>
      </c>
    </row>
    <row r="2028" spans="1:27" ht="15.75" hidden="1" thickBot="1">
      <c r="A2028" s="83" t="str">
        <f t="shared" si="217"/>
        <v/>
      </c>
      <c r="B2028" s="83" t="str">
        <f t="shared" si="218"/>
        <v/>
      </c>
      <c r="S2028" s="83" t="str">
        <f t="shared" si="219"/>
        <v/>
      </c>
      <c r="T2028" s="83" t="str">
        <f t="shared" si="220"/>
        <v/>
      </c>
      <c r="Y2028" s="60">
        <f t="shared" si="221"/>
        <v>0</v>
      </c>
      <c r="Z2028" s="49">
        <f t="shared" si="222"/>
        <v>0</v>
      </c>
      <c r="AA2028" s="60">
        <f t="shared" si="223"/>
        <v>0</v>
      </c>
    </row>
    <row r="2029" spans="1:27" ht="15.75" hidden="1" thickBot="1">
      <c r="A2029" s="83" t="str">
        <f t="shared" si="217"/>
        <v/>
      </c>
      <c r="B2029" s="83" t="str">
        <f t="shared" si="218"/>
        <v/>
      </c>
      <c r="S2029" s="83" t="str">
        <f t="shared" si="219"/>
        <v/>
      </c>
      <c r="T2029" s="83" t="str">
        <f t="shared" si="220"/>
        <v/>
      </c>
      <c r="Y2029" s="60">
        <f t="shared" si="221"/>
        <v>0</v>
      </c>
      <c r="Z2029" s="49">
        <f t="shared" si="222"/>
        <v>0</v>
      </c>
      <c r="AA2029" s="60">
        <f t="shared" si="223"/>
        <v>0</v>
      </c>
    </row>
    <row r="2030" spans="1:27" ht="15.75" hidden="1" thickBot="1">
      <c r="A2030" s="83" t="str">
        <f t="shared" si="217"/>
        <v/>
      </c>
      <c r="B2030" s="83" t="str">
        <f t="shared" si="218"/>
        <v/>
      </c>
      <c r="S2030" s="83" t="str">
        <f t="shared" si="219"/>
        <v/>
      </c>
      <c r="T2030" s="83" t="str">
        <f t="shared" si="220"/>
        <v/>
      </c>
      <c r="Y2030" s="60">
        <f t="shared" si="221"/>
        <v>0</v>
      </c>
      <c r="Z2030" s="49">
        <f t="shared" si="222"/>
        <v>0</v>
      </c>
      <c r="AA2030" s="60">
        <f t="shared" si="223"/>
        <v>0</v>
      </c>
    </row>
    <row r="2031" spans="1:27" ht="15.75" hidden="1" thickBot="1">
      <c r="A2031" s="83" t="str">
        <f t="shared" si="217"/>
        <v/>
      </c>
      <c r="B2031" s="83" t="str">
        <f t="shared" si="218"/>
        <v/>
      </c>
      <c r="S2031" s="83" t="str">
        <f t="shared" si="219"/>
        <v/>
      </c>
      <c r="T2031" s="83" t="str">
        <f t="shared" si="220"/>
        <v/>
      </c>
      <c r="Y2031" s="60">
        <f t="shared" si="221"/>
        <v>0</v>
      </c>
      <c r="Z2031" s="49">
        <f t="shared" si="222"/>
        <v>0</v>
      </c>
      <c r="AA2031" s="60">
        <f t="shared" si="223"/>
        <v>0</v>
      </c>
    </row>
    <row r="2032" spans="1:27" ht="15.75" hidden="1" thickBot="1">
      <c r="A2032" s="83" t="str">
        <f t="shared" si="217"/>
        <v/>
      </c>
      <c r="B2032" s="83" t="str">
        <f t="shared" si="218"/>
        <v/>
      </c>
      <c r="S2032" s="83" t="str">
        <f t="shared" si="219"/>
        <v/>
      </c>
      <c r="T2032" s="83" t="str">
        <f t="shared" si="220"/>
        <v/>
      </c>
      <c r="Y2032" s="60">
        <f t="shared" si="221"/>
        <v>0</v>
      </c>
      <c r="Z2032" s="49">
        <f t="shared" si="222"/>
        <v>0</v>
      </c>
      <c r="AA2032" s="60">
        <f t="shared" si="223"/>
        <v>0</v>
      </c>
    </row>
    <row r="2033" spans="1:27" ht="15.75" hidden="1" thickBot="1">
      <c r="A2033" s="83" t="str">
        <f t="shared" si="217"/>
        <v/>
      </c>
      <c r="B2033" s="83" t="str">
        <f t="shared" si="218"/>
        <v/>
      </c>
      <c r="S2033" s="83" t="str">
        <f t="shared" si="219"/>
        <v/>
      </c>
      <c r="T2033" s="83" t="str">
        <f t="shared" si="220"/>
        <v/>
      </c>
      <c r="Y2033" s="60">
        <f t="shared" si="221"/>
        <v>0</v>
      </c>
      <c r="Z2033" s="49">
        <f t="shared" si="222"/>
        <v>0</v>
      </c>
      <c r="AA2033" s="60">
        <f t="shared" si="223"/>
        <v>0</v>
      </c>
    </row>
    <row r="2034" spans="1:27" ht="15.75" hidden="1" thickBot="1">
      <c r="A2034" s="83" t="str">
        <f t="shared" si="217"/>
        <v/>
      </c>
      <c r="B2034" s="83" t="str">
        <f t="shared" si="218"/>
        <v/>
      </c>
      <c r="S2034" s="83" t="str">
        <f t="shared" si="219"/>
        <v/>
      </c>
      <c r="T2034" s="83" t="str">
        <f t="shared" si="220"/>
        <v/>
      </c>
      <c r="Y2034" s="60">
        <f t="shared" si="221"/>
        <v>0</v>
      </c>
      <c r="Z2034" s="49">
        <f t="shared" si="222"/>
        <v>0</v>
      </c>
      <c r="AA2034" s="60">
        <f t="shared" si="223"/>
        <v>0</v>
      </c>
    </row>
    <row r="2035" spans="1:27" ht="15.75" hidden="1" thickBot="1">
      <c r="A2035" s="83" t="str">
        <f t="shared" si="217"/>
        <v/>
      </c>
      <c r="B2035" s="83" t="str">
        <f t="shared" si="218"/>
        <v/>
      </c>
      <c r="S2035" s="83" t="str">
        <f t="shared" si="219"/>
        <v/>
      </c>
      <c r="T2035" s="83" t="str">
        <f t="shared" si="220"/>
        <v/>
      </c>
      <c r="Y2035" s="60">
        <f t="shared" si="221"/>
        <v>0</v>
      </c>
      <c r="Z2035" s="49">
        <f t="shared" si="222"/>
        <v>0</v>
      </c>
      <c r="AA2035" s="60">
        <f t="shared" si="223"/>
        <v>0</v>
      </c>
    </row>
    <row r="2036" spans="1:27" ht="15.75" hidden="1" thickBot="1">
      <c r="A2036" s="83" t="str">
        <f t="shared" si="217"/>
        <v/>
      </c>
      <c r="B2036" s="83" t="str">
        <f t="shared" si="218"/>
        <v/>
      </c>
      <c r="S2036" s="83" t="str">
        <f t="shared" si="219"/>
        <v/>
      </c>
      <c r="T2036" s="83" t="str">
        <f t="shared" si="220"/>
        <v/>
      </c>
      <c r="Y2036" s="60">
        <f t="shared" si="221"/>
        <v>0</v>
      </c>
      <c r="Z2036" s="49">
        <f t="shared" si="222"/>
        <v>0</v>
      </c>
      <c r="AA2036" s="60">
        <f t="shared" si="223"/>
        <v>0</v>
      </c>
    </row>
    <row r="2037" spans="1:27" ht="15.75" hidden="1" thickBot="1">
      <c r="A2037" s="83" t="str">
        <f t="shared" si="217"/>
        <v/>
      </c>
      <c r="B2037" s="83" t="str">
        <f t="shared" si="218"/>
        <v/>
      </c>
      <c r="S2037" s="83" t="str">
        <f t="shared" si="219"/>
        <v/>
      </c>
      <c r="T2037" s="83" t="str">
        <f t="shared" si="220"/>
        <v/>
      </c>
      <c r="Y2037" s="60">
        <f t="shared" si="221"/>
        <v>0</v>
      </c>
      <c r="Z2037" s="49">
        <f t="shared" si="222"/>
        <v>0</v>
      </c>
      <c r="AA2037" s="60">
        <f t="shared" si="223"/>
        <v>0</v>
      </c>
    </row>
    <row r="2038" spans="1:27" ht="15.75" hidden="1" thickBot="1">
      <c r="A2038" s="83" t="str">
        <f t="shared" si="217"/>
        <v/>
      </c>
      <c r="B2038" s="83" t="str">
        <f t="shared" si="218"/>
        <v/>
      </c>
      <c r="S2038" s="83" t="str">
        <f t="shared" si="219"/>
        <v/>
      </c>
      <c r="T2038" s="83" t="str">
        <f t="shared" si="220"/>
        <v/>
      </c>
      <c r="Y2038" s="60">
        <f t="shared" si="221"/>
        <v>0</v>
      </c>
      <c r="Z2038" s="49">
        <f t="shared" si="222"/>
        <v>0</v>
      </c>
      <c r="AA2038" s="60">
        <f t="shared" si="223"/>
        <v>0</v>
      </c>
    </row>
    <row r="2039" spans="1:27" ht="15.75" hidden="1" thickBot="1">
      <c r="A2039" s="83" t="str">
        <f t="shared" si="217"/>
        <v/>
      </c>
      <c r="B2039" s="83" t="str">
        <f t="shared" si="218"/>
        <v/>
      </c>
      <c r="S2039" s="83" t="str">
        <f t="shared" si="219"/>
        <v/>
      </c>
      <c r="T2039" s="83" t="str">
        <f t="shared" si="220"/>
        <v/>
      </c>
      <c r="Y2039" s="60">
        <f t="shared" si="221"/>
        <v>0</v>
      </c>
      <c r="Z2039" s="49">
        <f t="shared" si="222"/>
        <v>0</v>
      </c>
      <c r="AA2039" s="60">
        <f t="shared" si="223"/>
        <v>0</v>
      </c>
    </row>
    <row r="2040" spans="1:27" ht="15.75" hidden="1" thickBot="1">
      <c r="A2040" s="83" t="str">
        <f t="shared" si="217"/>
        <v/>
      </c>
      <c r="B2040" s="83" t="str">
        <f t="shared" si="218"/>
        <v/>
      </c>
      <c r="S2040" s="83" t="str">
        <f t="shared" si="219"/>
        <v/>
      </c>
      <c r="T2040" s="83" t="str">
        <f t="shared" si="220"/>
        <v/>
      </c>
      <c r="Y2040" s="60">
        <f t="shared" si="221"/>
        <v>0</v>
      </c>
      <c r="Z2040" s="49">
        <f t="shared" si="222"/>
        <v>0</v>
      </c>
      <c r="AA2040" s="60">
        <f t="shared" si="223"/>
        <v>0</v>
      </c>
    </row>
    <row r="2041" spans="1:27" ht="15.75" hidden="1" thickBot="1">
      <c r="A2041" s="83" t="str">
        <f t="shared" si="217"/>
        <v/>
      </c>
      <c r="B2041" s="83" t="str">
        <f t="shared" si="218"/>
        <v/>
      </c>
      <c r="S2041" s="83" t="str">
        <f t="shared" si="219"/>
        <v/>
      </c>
      <c r="T2041" s="83" t="str">
        <f t="shared" si="220"/>
        <v/>
      </c>
      <c r="Y2041" s="60">
        <f t="shared" si="221"/>
        <v>0</v>
      </c>
      <c r="Z2041" s="49">
        <f t="shared" si="222"/>
        <v>0</v>
      </c>
      <c r="AA2041" s="60">
        <f t="shared" si="223"/>
        <v>0</v>
      </c>
    </row>
    <row r="2042" spans="1:27" ht="15.75" hidden="1" thickBot="1">
      <c r="A2042" s="83" t="str">
        <f t="shared" si="217"/>
        <v/>
      </c>
      <c r="B2042" s="83" t="str">
        <f t="shared" si="218"/>
        <v/>
      </c>
      <c r="S2042" s="83" t="str">
        <f t="shared" si="219"/>
        <v/>
      </c>
      <c r="T2042" s="83" t="str">
        <f t="shared" si="220"/>
        <v/>
      </c>
      <c r="Y2042" s="60">
        <f t="shared" si="221"/>
        <v>0</v>
      </c>
      <c r="Z2042" s="49">
        <f t="shared" si="222"/>
        <v>0</v>
      </c>
      <c r="AA2042" s="60">
        <f t="shared" si="223"/>
        <v>0</v>
      </c>
    </row>
    <row r="2043" spans="1:27" ht="15.75" hidden="1" thickBot="1">
      <c r="A2043" s="83" t="str">
        <f t="shared" si="217"/>
        <v/>
      </c>
      <c r="B2043" s="83" t="str">
        <f t="shared" si="218"/>
        <v/>
      </c>
      <c r="S2043" s="83" t="str">
        <f t="shared" si="219"/>
        <v/>
      </c>
      <c r="T2043" s="83" t="str">
        <f t="shared" si="220"/>
        <v/>
      </c>
      <c r="Y2043" s="60">
        <f t="shared" si="221"/>
        <v>0</v>
      </c>
      <c r="Z2043" s="49">
        <f t="shared" si="222"/>
        <v>0</v>
      </c>
      <c r="AA2043" s="60">
        <f t="shared" si="223"/>
        <v>0</v>
      </c>
    </row>
    <row r="2044" spans="1:27" ht="15.75" hidden="1" thickBot="1">
      <c r="A2044" s="83" t="str">
        <f t="shared" si="217"/>
        <v/>
      </c>
      <c r="B2044" s="83" t="str">
        <f t="shared" si="218"/>
        <v/>
      </c>
      <c r="S2044" s="83" t="str">
        <f t="shared" si="219"/>
        <v/>
      </c>
      <c r="T2044" s="83" t="str">
        <f t="shared" si="220"/>
        <v/>
      </c>
      <c r="Y2044" s="60">
        <f t="shared" si="221"/>
        <v>0</v>
      </c>
      <c r="Z2044" s="49">
        <f t="shared" si="222"/>
        <v>0</v>
      </c>
      <c r="AA2044" s="60">
        <f t="shared" si="223"/>
        <v>0</v>
      </c>
    </row>
    <row r="2045" spans="1:27" ht="15.75" hidden="1" thickBot="1">
      <c r="A2045" s="83" t="str">
        <f t="shared" si="217"/>
        <v/>
      </c>
      <c r="B2045" s="83" t="str">
        <f t="shared" si="218"/>
        <v/>
      </c>
      <c r="S2045" s="83" t="str">
        <f t="shared" si="219"/>
        <v/>
      </c>
      <c r="T2045" s="83" t="str">
        <f t="shared" si="220"/>
        <v/>
      </c>
      <c r="Y2045" s="60">
        <f t="shared" si="221"/>
        <v>0</v>
      </c>
      <c r="Z2045" s="49">
        <f t="shared" si="222"/>
        <v>0</v>
      </c>
      <c r="AA2045" s="60">
        <f t="shared" si="223"/>
        <v>0</v>
      </c>
    </row>
    <row r="2046" spans="1:27" ht="15.75" hidden="1" thickBot="1">
      <c r="A2046" s="83" t="str">
        <f t="shared" si="217"/>
        <v/>
      </c>
      <c r="B2046" s="83" t="str">
        <f t="shared" si="218"/>
        <v/>
      </c>
      <c r="S2046" s="83" t="str">
        <f t="shared" si="219"/>
        <v/>
      </c>
      <c r="T2046" s="83" t="str">
        <f t="shared" si="220"/>
        <v/>
      </c>
      <c r="Y2046" s="60">
        <f t="shared" si="221"/>
        <v>0</v>
      </c>
      <c r="Z2046" s="49">
        <f t="shared" si="222"/>
        <v>0</v>
      </c>
      <c r="AA2046" s="60">
        <f t="shared" si="223"/>
        <v>0</v>
      </c>
    </row>
    <row r="2047" spans="1:27" ht="15.75" hidden="1" thickBot="1">
      <c r="A2047" s="83" t="str">
        <f t="shared" si="217"/>
        <v/>
      </c>
      <c r="B2047" s="83" t="str">
        <f t="shared" si="218"/>
        <v/>
      </c>
      <c r="S2047" s="83" t="str">
        <f t="shared" si="219"/>
        <v/>
      </c>
      <c r="T2047" s="83" t="str">
        <f t="shared" si="220"/>
        <v/>
      </c>
      <c r="Y2047" s="60">
        <f t="shared" si="221"/>
        <v>0</v>
      </c>
      <c r="Z2047" s="49">
        <f t="shared" si="222"/>
        <v>0</v>
      </c>
      <c r="AA2047" s="60">
        <f t="shared" si="223"/>
        <v>0</v>
      </c>
    </row>
    <row r="2048" spans="1:27" ht="15.75" hidden="1" thickBot="1">
      <c r="A2048" s="83" t="str">
        <f t="shared" si="217"/>
        <v/>
      </c>
      <c r="B2048" s="83" t="str">
        <f t="shared" si="218"/>
        <v/>
      </c>
      <c r="S2048" s="83" t="str">
        <f t="shared" si="219"/>
        <v/>
      </c>
      <c r="T2048" s="83" t="str">
        <f t="shared" si="220"/>
        <v/>
      </c>
      <c r="Y2048" s="60">
        <f t="shared" si="221"/>
        <v>0</v>
      </c>
      <c r="Z2048" s="49">
        <f t="shared" si="222"/>
        <v>0</v>
      </c>
      <c r="AA2048" s="60">
        <f t="shared" si="223"/>
        <v>0</v>
      </c>
    </row>
    <row r="2049" spans="1:27" ht="15.75" hidden="1" thickBot="1">
      <c r="A2049" s="83" t="str">
        <f t="shared" si="217"/>
        <v/>
      </c>
      <c r="B2049" s="83" t="str">
        <f t="shared" si="218"/>
        <v/>
      </c>
      <c r="S2049" s="83" t="str">
        <f t="shared" si="219"/>
        <v/>
      </c>
      <c r="T2049" s="83" t="str">
        <f t="shared" si="220"/>
        <v/>
      </c>
      <c r="Y2049" s="60">
        <f t="shared" si="221"/>
        <v>0</v>
      </c>
      <c r="Z2049" s="49">
        <f t="shared" si="222"/>
        <v>0</v>
      </c>
      <c r="AA2049" s="60">
        <f t="shared" si="223"/>
        <v>0</v>
      </c>
    </row>
    <row r="2050" spans="1:27" ht="15.75" hidden="1" thickBot="1">
      <c r="A2050" s="83" t="str">
        <f t="shared" si="217"/>
        <v/>
      </c>
      <c r="B2050" s="83" t="str">
        <f t="shared" si="218"/>
        <v/>
      </c>
      <c r="S2050" s="83" t="str">
        <f t="shared" si="219"/>
        <v/>
      </c>
      <c r="T2050" s="83" t="str">
        <f t="shared" si="220"/>
        <v/>
      </c>
      <c r="Y2050" s="60">
        <f t="shared" si="221"/>
        <v>0</v>
      </c>
      <c r="Z2050" s="49">
        <f t="shared" si="222"/>
        <v>0</v>
      </c>
      <c r="AA2050" s="60">
        <f t="shared" si="223"/>
        <v>0</v>
      </c>
    </row>
    <row r="2051" spans="1:27" ht="15.75" hidden="1" thickBot="1">
      <c r="A2051" s="83" t="str">
        <f t="shared" ref="A2051:A2114" si="224">IF(G2051&amp;Q2051&lt;&gt;"",S2051&amp;Q2051,"")</f>
        <v/>
      </c>
      <c r="B2051" s="83" t="str">
        <f t="shared" ref="B2051:B2114" si="225">IF(C2051&lt;&gt;"",LEFT(C2051,9),"")</f>
        <v/>
      </c>
      <c r="S2051" s="83" t="str">
        <f t="shared" ref="S2051:S2114" si="226">IF(G2051&lt;&gt;"",IF(StyleSpaceSplit,IFERROR(IF(FIND(" ",G2051)&gt;=1,MID(G2051,1,FIND(" ",G2051)-1),G2051),G2051),G2051),"")</f>
        <v/>
      </c>
      <c r="T2051" s="83" t="str">
        <f t="shared" ref="T2051:T2114" si="227">IF(A2051&lt;&gt;"",IFERROR(IF(FIND(" ",G2051)&gt;=1,MID(G2051,FIND(" ",G2051)+1,LEN(G2051)),""),G2051),"")</f>
        <v/>
      </c>
      <c r="Y2051" s="60">
        <f t="shared" ref="Y2051:Y2114" si="228">IFERROR(VALUE(MID($C2051,1,2)),0)</f>
        <v>0</v>
      </c>
      <c r="Z2051" s="49">
        <f t="shared" ref="Z2051:Z2114" si="229">IFERROR(VALUE(MID($C2051,4,3)),0)</f>
        <v>0</v>
      </c>
      <c r="AA2051" s="60">
        <f t="shared" ref="AA2051:AA2114" si="230">VALUE(RIGHT("00"&amp;Y2051,2)&amp;RIGHT("000"&amp;Z2051,3))</f>
        <v>0</v>
      </c>
    </row>
    <row r="2052" spans="1:27" ht="15.75" hidden="1" thickBot="1">
      <c r="A2052" s="83" t="str">
        <f t="shared" si="224"/>
        <v/>
      </c>
      <c r="B2052" s="83" t="str">
        <f t="shared" si="225"/>
        <v/>
      </c>
      <c r="S2052" s="83" t="str">
        <f t="shared" si="226"/>
        <v/>
      </c>
      <c r="T2052" s="83" t="str">
        <f t="shared" si="227"/>
        <v/>
      </c>
      <c r="Y2052" s="60">
        <f t="shared" si="228"/>
        <v>0</v>
      </c>
      <c r="Z2052" s="49">
        <f t="shared" si="229"/>
        <v>0</v>
      </c>
      <c r="AA2052" s="60">
        <f t="shared" si="230"/>
        <v>0</v>
      </c>
    </row>
    <row r="2053" spans="1:27" ht="15.75" hidden="1" thickBot="1">
      <c r="A2053" s="83" t="str">
        <f t="shared" si="224"/>
        <v/>
      </c>
      <c r="B2053" s="83" t="str">
        <f t="shared" si="225"/>
        <v/>
      </c>
      <c r="S2053" s="83" t="str">
        <f t="shared" si="226"/>
        <v/>
      </c>
      <c r="T2053" s="83" t="str">
        <f t="shared" si="227"/>
        <v/>
      </c>
      <c r="Y2053" s="60">
        <f t="shared" si="228"/>
        <v>0</v>
      </c>
      <c r="Z2053" s="49">
        <f t="shared" si="229"/>
        <v>0</v>
      </c>
      <c r="AA2053" s="60">
        <f t="shared" si="230"/>
        <v>0</v>
      </c>
    </row>
    <row r="2054" spans="1:27" ht="15.75" hidden="1" thickBot="1">
      <c r="A2054" s="83" t="str">
        <f t="shared" si="224"/>
        <v/>
      </c>
      <c r="B2054" s="83" t="str">
        <f t="shared" si="225"/>
        <v/>
      </c>
      <c r="S2054" s="83" t="str">
        <f t="shared" si="226"/>
        <v/>
      </c>
      <c r="T2054" s="83" t="str">
        <f t="shared" si="227"/>
        <v/>
      </c>
      <c r="Y2054" s="60">
        <f t="shared" si="228"/>
        <v>0</v>
      </c>
      <c r="Z2054" s="49">
        <f t="shared" si="229"/>
        <v>0</v>
      </c>
      <c r="AA2054" s="60">
        <f t="shared" si="230"/>
        <v>0</v>
      </c>
    </row>
    <row r="2055" spans="1:27" ht="15.75" hidden="1" thickBot="1">
      <c r="A2055" s="83" t="str">
        <f t="shared" si="224"/>
        <v/>
      </c>
      <c r="B2055" s="83" t="str">
        <f t="shared" si="225"/>
        <v/>
      </c>
      <c r="S2055" s="83" t="str">
        <f t="shared" si="226"/>
        <v/>
      </c>
      <c r="T2055" s="83" t="str">
        <f t="shared" si="227"/>
        <v/>
      </c>
      <c r="Y2055" s="60">
        <f t="shared" si="228"/>
        <v>0</v>
      </c>
      <c r="Z2055" s="49">
        <f t="shared" si="229"/>
        <v>0</v>
      </c>
      <c r="AA2055" s="60">
        <f t="shared" si="230"/>
        <v>0</v>
      </c>
    </row>
    <row r="2056" spans="1:27" ht="15.75" hidden="1" thickBot="1">
      <c r="A2056" s="83" t="str">
        <f t="shared" si="224"/>
        <v/>
      </c>
      <c r="B2056" s="83" t="str">
        <f t="shared" si="225"/>
        <v/>
      </c>
      <c r="S2056" s="83" t="str">
        <f t="shared" si="226"/>
        <v/>
      </c>
      <c r="T2056" s="83" t="str">
        <f t="shared" si="227"/>
        <v/>
      </c>
      <c r="Y2056" s="60">
        <f t="shared" si="228"/>
        <v>0</v>
      </c>
      <c r="Z2056" s="49">
        <f t="shared" si="229"/>
        <v>0</v>
      </c>
      <c r="AA2056" s="60">
        <f t="shared" si="230"/>
        <v>0</v>
      </c>
    </row>
    <row r="2057" spans="1:27" ht="15.75" hidden="1" thickBot="1">
      <c r="A2057" s="83" t="str">
        <f t="shared" si="224"/>
        <v/>
      </c>
      <c r="B2057" s="83" t="str">
        <f t="shared" si="225"/>
        <v/>
      </c>
      <c r="S2057" s="83" t="str">
        <f t="shared" si="226"/>
        <v/>
      </c>
      <c r="T2057" s="83" t="str">
        <f t="shared" si="227"/>
        <v/>
      </c>
      <c r="Y2057" s="60">
        <f t="shared" si="228"/>
        <v>0</v>
      </c>
      <c r="Z2057" s="49">
        <f t="shared" si="229"/>
        <v>0</v>
      </c>
      <c r="AA2057" s="60">
        <f t="shared" si="230"/>
        <v>0</v>
      </c>
    </row>
    <row r="2058" spans="1:27" ht="15.75" hidden="1" thickBot="1">
      <c r="A2058" s="83" t="str">
        <f t="shared" si="224"/>
        <v/>
      </c>
      <c r="B2058" s="83" t="str">
        <f t="shared" si="225"/>
        <v/>
      </c>
      <c r="S2058" s="83" t="str">
        <f t="shared" si="226"/>
        <v/>
      </c>
      <c r="T2058" s="83" t="str">
        <f t="shared" si="227"/>
        <v/>
      </c>
      <c r="Y2058" s="60">
        <f t="shared" si="228"/>
        <v>0</v>
      </c>
      <c r="Z2058" s="49">
        <f t="shared" si="229"/>
        <v>0</v>
      </c>
      <c r="AA2058" s="60">
        <f t="shared" si="230"/>
        <v>0</v>
      </c>
    </row>
    <row r="2059" spans="1:27" ht="15.75" hidden="1" thickBot="1">
      <c r="A2059" s="83" t="str">
        <f t="shared" si="224"/>
        <v/>
      </c>
      <c r="B2059" s="83" t="str">
        <f t="shared" si="225"/>
        <v/>
      </c>
      <c r="S2059" s="83" t="str">
        <f t="shared" si="226"/>
        <v/>
      </c>
      <c r="T2059" s="83" t="str">
        <f t="shared" si="227"/>
        <v/>
      </c>
      <c r="Y2059" s="60">
        <f t="shared" si="228"/>
        <v>0</v>
      </c>
      <c r="Z2059" s="49">
        <f t="shared" si="229"/>
        <v>0</v>
      </c>
      <c r="AA2059" s="60">
        <f t="shared" si="230"/>
        <v>0</v>
      </c>
    </row>
    <row r="2060" spans="1:27" ht="15.75" hidden="1" thickBot="1">
      <c r="A2060" s="83" t="str">
        <f t="shared" si="224"/>
        <v/>
      </c>
      <c r="B2060" s="83" t="str">
        <f t="shared" si="225"/>
        <v/>
      </c>
      <c r="S2060" s="83" t="str">
        <f t="shared" si="226"/>
        <v/>
      </c>
      <c r="T2060" s="83" t="str">
        <f t="shared" si="227"/>
        <v/>
      </c>
      <c r="Y2060" s="60">
        <f t="shared" si="228"/>
        <v>0</v>
      </c>
      <c r="Z2060" s="49">
        <f t="shared" si="229"/>
        <v>0</v>
      </c>
      <c r="AA2060" s="60">
        <f t="shared" si="230"/>
        <v>0</v>
      </c>
    </row>
    <row r="2061" spans="1:27" ht="15.75" hidden="1" thickBot="1">
      <c r="A2061" s="83" t="str">
        <f t="shared" si="224"/>
        <v/>
      </c>
      <c r="B2061" s="83" t="str">
        <f t="shared" si="225"/>
        <v/>
      </c>
      <c r="S2061" s="83" t="str">
        <f t="shared" si="226"/>
        <v/>
      </c>
      <c r="T2061" s="83" t="str">
        <f t="shared" si="227"/>
        <v/>
      </c>
      <c r="Y2061" s="60">
        <f t="shared" si="228"/>
        <v>0</v>
      </c>
      <c r="Z2061" s="49">
        <f t="shared" si="229"/>
        <v>0</v>
      </c>
      <c r="AA2061" s="60">
        <f t="shared" si="230"/>
        <v>0</v>
      </c>
    </row>
    <row r="2062" spans="1:27" ht="15.75" hidden="1" thickBot="1">
      <c r="A2062" s="83" t="str">
        <f t="shared" si="224"/>
        <v/>
      </c>
      <c r="B2062" s="83" t="str">
        <f t="shared" si="225"/>
        <v/>
      </c>
      <c r="S2062" s="83" t="str">
        <f t="shared" si="226"/>
        <v/>
      </c>
      <c r="T2062" s="83" t="str">
        <f t="shared" si="227"/>
        <v/>
      </c>
      <c r="Y2062" s="60">
        <f t="shared" si="228"/>
        <v>0</v>
      </c>
      <c r="Z2062" s="49">
        <f t="shared" si="229"/>
        <v>0</v>
      </c>
      <c r="AA2062" s="60">
        <f t="shared" si="230"/>
        <v>0</v>
      </c>
    </row>
    <row r="2063" spans="1:27" ht="15.75" hidden="1" thickBot="1">
      <c r="A2063" s="83" t="str">
        <f t="shared" si="224"/>
        <v/>
      </c>
      <c r="B2063" s="83" t="str">
        <f t="shared" si="225"/>
        <v/>
      </c>
      <c r="S2063" s="83" t="str">
        <f t="shared" si="226"/>
        <v/>
      </c>
      <c r="T2063" s="83" t="str">
        <f t="shared" si="227"/>
        <v/>
      </c>
      <c r="Y2063" s="60">
        <f t="shared" si="228"/>
        <v>0</v>
      </c>
      <c r="Z2063" s="49">
        <f t="shared" si="229"/>
        <v>0</v>
      </c>
      <c r="AA2063" s="60">
        <f t="shared" si="230"/>
        <v>0</v>
      </c>
    </row>
    <row r="2064" spans="1:27" ht="15.75" hidden="1" thickBot="1">
      <c r="A2064" s="83" t="str">
        <f t="shared" si="224"/>
        <v/>
      </c>
      <c r="B2064" s="83" t="str">
        <f t="shared" si="225"/>
        <v/>
      </c>
      <c r="S2064" s="83" t="str">
        <f t="shared" si="226"/>
        <v/>
      </c>
      <c r="T2064" s="83" t="str">
        <f t="shared" si="227"/>
        <v/>
      </c>
      <c r="Y2064" s="60">
        <f t="shared" si="228"/>
        <v>0</v>
      </c>
      <c r="Z2064" s="49">
        <f t="shared" si="229"/>
        <v>0</v>
      </c>
      <c r="AA2064" s="60">
        <f t="shared" si="230"/>
        <v>0</v>
      </c>
    </row>
    <row r="2065" spans="1:27" ht="15.75" hidden="1" thickBot="1">
      <c r="A2065" s="83" t="str">
        <f t="shared" si="224"/>
        <v/>
      </c>
      <c r="B2065" s="83" t="str">
        <f t="shared" si="225"/>
        <v/>
      </c>
      <c r="S2065" s="83" t="str">
        <f t="shared" si="226"/>
        <v/>
      </c>
      <c r="T2065" s="83" t="str">
        <f t="shared" si="227"/>
        <v/>
      </c>
      <c r="Y2065" s="60">
        <f t="shared" si="228"/>
        <v>0</v>
      </c>
      <c r="Z2065" s="49">
        <f t="shared" si="229"/>
        <v>0</v>
      </c>
      <c r="AA2065" s="60">
        <f t="shared" si="230"/>
        <v>0</v>
      </c>
    </row>
    <row r="2066" spans="1:27" ht="15.75" hidden="1" thickBot="1">
      <c r="A2066" s="83" t="str">
        <f t="shared" si="224"/>
        <v/>
      </c>
      <c r="B2066" s="83" t="str">
        <f t="shared" si="225"/>
        <v/>
      </c>
      <c r="S2066" s="83" t="str">
        <f t="shared" si="226"/>
        <v/>
      </c>
      <c r="T2066" s="83" t="str">
        <f t="shared" si="227"/>
        <v/>
      </c>
      <c r="Y2066" s="60">
        <f t="shared" si="228"/>
        <v>0</v>
      </c>
      <c r="Z2066" s="49">
        <f t="shared" si="229"/>
        <v>0</v>
      </c>
      <c r="AA2066" s="60">
        <f t="shared" si="230"/>
        <v>0</v>
      </c>
    </row>
    <row r="2067" spans="1:27" ht="15.75" hidden="1" thickBot="1">
      <c r="A2067" s="83" t="str">
        <f t="shared" si="224"/>
        <v/>
      </c>
      <c r="B2067" s="83" t="str">
        <f t="shared" si="225"/>
        <v/>
      </c>
      <c r="S2067" s="83" t="str">
        <f t="shared" si="226"/>
        <v/>
      </c>
      <c r="T2067" s="83" t="str">
        <f t="shared" si="227"/>
        <v/>
      </c>
      <c r="Y2067" s="60">
        <f t="shared" si="228"/>
        <v>0</v>
      </c>
      <c r="Z2067" s="49">
        <f t="shared" si="229"/>
        <v>0</v>
      </c>
      <c r="AA2067" s="60">
        <f t="shared" si="230"/>
        <v>0</v>
      </c>
    </row>
    <row r="2068" spans="1:27" ht="15.75" hidden="1" thickBot="1">
      <c r="A2068" s="83" t="str">
        <f t="shared" si="224"/>
        <v/>
      </c>
      <c r="B2068" s="83" t="str">
        <f t="shared" si="225"/>
        <v/>
      </c>
      <c r="S2068" s="83" t="str">
        <f t="shared" si="226"/>
        <v/>
      </c>
      <c r="T2068" s="83" t="str">
        <f t="shared" si="227"/>
        <v/>
      </c>
      <c r="Y2068" s="60">
        <f t="shared" si="228"/>
        <v>0</v>
      </c>
      <c r="Z2068" s="49">
        <f t="shared" si="229"/>
        <v>0</v>
      </c>
      <c r="AA2068" s="60">
        <f t="shared" si="230"/>
        <v>0</v>
      </c>
    </row>
    <row r="2069" spans="1:27" ht="15.75" hidden="1" thickBot="1">
      <c r="A2069" s="83" t="str">
        <f t="shared" si="224"/>
        <v/>
      </c>
      <c r="B2069" s="83" t="str">
        <f t="shared" si="225"/>
        <v/>
      </c>
      <c r="S2069" s="83" t="str">
        <f t="shared" si="226"/>
        <v/>
      </c>
      <c r="T2069" s="83" t="str">
        <f t="shared" si="227"/>
        <v/>
      </c>
      <c r="Y2069" s="60">
        <f t="shared" si="228"/>
        <v>0</v>
      </c>
      <c r="Z2069" s="49">
        <f t="shared" si="229"/>
        <v>0</v>
      </c>
      <c r="AA2069" s="60">
        <f t="shared" si="230"/>
        <v>0</v>
      </c>
    </row>
    <row r="2070" spans="1:27" ht="15.75" hidden="1" thickBot="1">
      <c r="A2070" s="83" t="str">
        <f t="shared" si="224"/>
        <v/>
      </c>
      <c r="B2070" s="83" t="str">
        <f t="shared" si="225"/>
        <v/>
      </c>
      <c r="S2070" s="83" t="str">
        <f t="shared" si="226"/>
        <v/>
      </c>
      <c r="T2070" s="83" t="str">
        <f t="shared" si="227"/>
        <v/>
      </c>
      <c r="Y2070" s="60">
        <f t="shared" si="228"/>
        <v>0</v>
      </c>
      <c r="Z2070" s="49">
        <f t="shared" si="229"/>
        <v>0</v>
      </c>
      <c r="AA2070" s="60">
        <f t="shared" si="230"/>
        <v>0</v>
      </c>
    </row>
    <row r="2071" spans="1:27" ht="15.75" hidden="1" thickBot="1">
      <c r="A2071" s="83" t="str">
        <f t="shared" si="224"/>
        <v/>
      </c>
      <c r="B2071" s="83" t="str">
        <f t="shared" si="225"/>
        <v/>
      </c>
      <c r="S2071" s="83" t="str">
        <f t="shared" si="226"/>
        <v/>
      </c>
      <c r="T2071" s="83" t="str">
        <f t="shared" si="227"/>
        <v/>
      </c>
      <c r="Y2071" s="60">
        <f t="shared" si="228"/>
        <v>0</v>
      </c>
      <c r="Z2071" s="49">
        <f t="shared" si="229"/>
        <v>0</v>
      </c>
      <c r="AA2071" s="60">
        <f t="shared" si="230"/>
        <v>0</v>
      </c>
    </row>
    <row r="2072" spans="1:27" ht="15.75" hidden="1" thickBot="1">
      <c r="A2072" s="83" t="str">
        <f t="shared" si="224"/>
        <v/>
      </c>
      <c r="B2072" s="83" t="str">
        <f t="shared" si="225"/>
        <v/>
      </c>
      <c r="S2072" s="83" t="str">
        <f t="shared" si="226"/>
        <v/>
      </c>
      <c r="T2072" s="83" t="str">
        <f t="shared" si="227"/>
        <v/>
      </c>
      <c r="Y2072" s="60">
        <f t="shared" si="228"/>
        <v>0</v>
      </c>
      <c r="Z2072" s="49">
        <f t="shared" si="229"/>
        <v>0</v>
      </c>
      <c r="AA2072" s="60">
        <f t="shared" si="230"/>
        <v>0</v>
      </c>
    </row>
    <row r="2073" spans="1:27" ht="15.75" hidden="1" thickBot="1">
      <c r="A2073" s="83" t="str">
        <f t="shared" si="224"/>
        <v/>
      </c>
      <c r="B2073" s="83" t="str">
        <f t="shared" si="225"/>
        <v/>
      </c>
      <c r="S2073" s="83" t="str">
        <f t="shared" si="226"/>
        <v/>
      </c>
      <c r="T2073" s="83" t="str">
        <f t="shared" si="227"/>
        <v/>
      </c>
      <c r="Y2073" s="60">
        <f t="shared" si="228"/>
        <v>0</v>
      </c>
      <c r="Z2073" s="49">
        <f t="shared" si="229"/>
        <v>0</v>
      </c>
      <c r="AA2073" s="60">
        <f t="shared" si="230"/>
        <v>0</v>
      </c>
    </row>
    <row r="2074" spans="1:27" ht="15.75" hidden="1" thickBot="1">
      <c r="A2074" s="83" t="str">
        <f t="shared" si="224"/>
        <v/>
      </c>
      <c r="B2074" s="83" t="str">
        <f t="shared" si="225"/>
        <v/>
      </c>
      <c r="S2074" s="83" t="str">
        <f t="shared" si="226"/>
        <v/>
      </c>
      <c r="T2074" s="83" t="str">
        <f t="shared" si="227"/>
        <v/>
      </c>
      <c r="Y2074" s="60">
        <f t="shared" si="228"/>
        <v>0</v>
      </c>
      <c r="Z2074" s="49">
        <f t="shared" si="229"/>
        <v>0</v>
      </c>
      <c r="AA2074" s="60">
        <f t="shared" si="230"/>
        <v>0</v>
      </c>
    </row>
    <row r="2075" spans="1:27" ht="15.75" hidden="1" thickBot="1">
      <c r="A2075" s="83" t="str">
        <f t="shared" si="224"/>
        <v/>
      </c>
      <c r="B2075" s="83" t="str">
        <f t="shared" si="225"/>
        <v/>
      </c>
      <c r="S2075" s="83" t="str">
        <f t="shared" si="226"/>
        <v/>
      </c>
      <c r="T2075" s="83" t="str">
        <f t="shared" si="227"/>
        <v/>
      </c>
      <c r="Y2075" s="60">
        <f t="shared" si="228"/>
        <v>0</v>
      </c>
      <c r="Z2075" s="49">
        <f t="shared" si="229"/>
        <v>0</v>
      </c>
      <c r="AA2075" s="60">
        <f t="shared" si="230"/>
        <v>0</v>
      </c>
    </row>
    <row r="2076" spans="1:27" ht="15.75" hidden="1" thickBot="1">
      <c r="A2076" s="83" t="str">
        <f t="shared" si="224"/>
        <v/>
      </c>
      <c r="B2076" s="83" t="str">
        <f t="shared" si="225"/>
        <v/>
      </c>
      <c r="S2076" s="83" t="str">
        <f t="shared" si="226"/>
        <v/>
      </c>
      <c r="T2076" s="83" t="str">
        <f t="shared" si="227"/>
        <v/>
      </c>
      <c r="Y2076" s="60">
        <f t="shared" si="228"/>
        <v>0</v>
      </c>
      <c r="Z2076" s="49">
        <f t="shared" si="229"/>
        <v>0</v>
      </c>
      <c r="AA2076" s="60">
        <f t="shared" si="230"/>
        <v>0</v>
      </c>
    </row>
    <row r="2077" spans="1:27" ht="15.75" hidden="1" thickBot="1">
      <c r="A2077" s="83" t="str">
        <f t="shared" si="224"/>
        <v/>
      </c>
      <c r="B2077" s="83" t="str">
        <f t="shared" si="225"/>
        <v/>
      </c>
      <c r="S2077" s="83" t="str">
        <f t="shared" si="226"/>
        <v/>
      </c>
      <c r="T2077" s="83" t="str">
        <f t="shared" si="227"/>
        <v/>
      </c>
      <c r="Y2077" s="60">
        <f t="shared" si="228"/>
        <v>0</v>
      </c>
      <c r="Z2077" s="49">
        <f t="shared" si="229"/>
        <v>0</v>
      </c>
      <c r="AA2077" s="60">
        <f t="shared" si="230"/>
        <v>0</v>
      </c>
    </row>
    <row r="2078" spans="1:27" ht="15.75" hidden="1" thickBot="1">
      <c r="A2078" s="83" t="str">
        <f t="shared" si="224"/>
        <v/>
      </c>
      <c r="B2078" s="83" t="str">
        <f t="shared" si="225"/>
        <v/>
      </c>
      <c r="S2078" s="83" t="str">
        <f t="shared" si="226"/>
        <v/>
      </c>
      <c r="T2078" s="83" t="str">
        <f t="shared" si="227"/>
        <v/>
      </c>
      <c r="Y2078" s="60">
        <f t="shared" si="228"/>
        <v>0</v>
      </c>
      <c r="Z2078" s="49">
        <f t="shared" si="229"/>
        <v>0</v>
      </c>
      <c r="AA2078" s="60">
        <f t="shared" si="230"/>
        <v>0</v>
      </c>
    </row>
    <row r="2079" spans="1:27" ht="15.75" hidden="1" thickBot="1">
      <c r="A2079" s="83" t="str">
        <f t="shared" si="224"/>
        <v/>
      </c>
      <c r="B2079" s="83" t="str">
        <f t="shared" si="225"/>
        <v/>
      </c>
      <c r="S2079" s="83" t="str">
        <f t="shared" si="226"/>
        <v/>
      </c>
      <c r="T2079" s="83" t="str">
        <f t="shared" si="227"/>
        <v/>
      </c>
      <c r="Y2079" s="60">
        <f t="shared" si="228"/>
        <v>0</v>
      </c>
      <c r="Z2079" s="49">
        <f t="shared" si="229"/>
        <v>0</v>
      </c>
      <c r="AA2079" s="60">
        <f t="shared" si="230"/>
        <v>0</v>
      </c>
    </row>
    <row r="2080" spans="1:27" ht="15.75" hidden="1" thickBot="1">
      <c r="A2080" s="83" t="str">
        <f t="shared" si="224"/>
        <v/>
      </c>
      <c r="B2080" s="83" t="str">
        <f t="shared" si="225"/>
        <v/>
      </c>
      <c r="S2080" s="83" t="str">
        <f t="shared" si="226"/>
        <v/>
      </c>
      <c r="T2080" s="83" t="str">
        <f t="shared" si="227"/>
        <v/>
      </c>
      <c r="Y2080" s="60">
        <f t="shared" si="228"/>
        <v>0</v>
      </c>
      <c r="Z2080" s="49">
        <f t="shared" si="229"/>
        <v>0</v>
      </c>
      <c r="AA2080" s="60">
        <f t="shared" si="230"/>
        <v>0</v>
      </c>
    </row>
    <row r="2081" spans="1:27" ht="15.75" hidden="1" thickBot="1">
      <c r="A2081" s="83" t="str">
        <f t="shared" si="224"/>
        <v/>
      </c>
      <c r="B2081" s="83" t="str">
        <f t="shared" si="225"/>
        <v/>
      </c>
      <c r="S2081" s="83" t="str">
        <f t="shared" si="226"/>
        <v/>
      </c>
      <c r="T2081" s="83" t="str">
        <f t="shared" si="227"/>
        <v/>
      </c>
      <c r="Y2081" s="60">
        <f t="shared" si="228"/>
        <v>0</v>
      </c>
      <c r="Z2081" s="49">
        <f t="shared" si="229"/>
        <v>0</v>
      </c>
      <c r="AA2081" s="60">
        <f t="shared" si="230"/>
        <v>0</v>
      </c>
    </row>
    <row r="2082" spans="1:27" ht="15.75" hidden="1" thickBot="1">
      <c r="A2082" s="83" t="str">
        <f t="shared" si="224"/>
        <v/>
      </c>
      <c r="B2082" s="83" t="str">
        <f t="shared" si="225"/>
        <v/>
      </c>
      <c r="S2082" s="83" t="str">
        <f t="shared" si="226"/>
        <v/>
      </c>
      <c r="T2082" s="83" t="str">
        <f t="shared" si="227"/>
        <v/>
      </c>
      <c r="Y2082" s="60">
        <f t="shared" si="228"/>
        <v>0</v>
      </c>
      <c r="Z2082" s="49">
        <f t="shared" si="229"/>
        <v>0</v>
      </c>
      <c r="AA2082" s="60">
        <f t="shared" si="230"/>
        <v>0</v>
      </c>
    </row>
    <row r="2083" spans="1:27" ht="15.75" hidden="1" thickBot="1">
      <c r="A2083" s="83" t="str">
        <f t="shared" si="224"/>
        <v/>
      </c>
      <c r="B2083" s="83" t="str">
        <f t="shared" si="225"/>
        <v/>
      </c>
      <c r="S2083" s="83" t="str">
        <f t="shared" si="226"/>
        <v/>
      </c>
      <c r="T2083" s="83" t="str">
        <f t="shared" si="227"/>
        <v/>
      </c>
      <c r="Y2083" s="60">
        <f t="shared" si="228"/>
        <v>0</v>
      </c>
      <c r="Z2083" s="49">
        <f t="shared" si="229"/>
        <v>0</v>
      </c>
      <c r="AA2083" s="60">
        <f t="shared" si="230"/>
        <v>0</v>
      </c>
    </row>
    <row r="2084" spans="1:27" ht="15.75" hidden="1" thickBot="1">
      <c r="A2084" s="83" t="str">
        <f t="shared" si="224"/>
        <v/>
      </c>
      <c r="B2084" s="83" t="str">
        <f t="shared" si="225"/>
        <v/>
      </c>
      <c r="S2084" s="83" t="str">
        <f t="shared" si="226"/>
        <v/>
      </c>
      <c r="T2084" s="83" t="str">
        <f t="shared" si="227"/>
        <v/>
      </c>
      <c r="Y2084" s="60">
        <f t="shared" si="228"/>
        <v>0</v>
      </c>
      <c r="Z2084" s="49">
        <f t="shared" si="229"/>
        <v>0</v>
      </c>
      <c r="AA2084" s="60">
        <f t="shared" si="230"/>
        <v>0</v>
      </c>
    </row>
    <row r="2085" spans="1:27" ht="15.75" hidden="1" thickBot="1">
      <c r="A2085" s="83" t="str">
        <f t="shared" si="224"/>
        <v/>
      </c>
      <c r="B2085" s="83" t="str">
        <f t="shared" si="225"/>
        <v/>
      </c>
      <c r="S2085" s="83" t="str">
        <f t="shared" si="226"/>
        <v/>
      </c>
      <c r="T2085" s="83" t="str">
        <f t="shared" si="227"/>
        <v/>
      </c>
      <c r="Y2085" s="60">
        <f t="shared" si="228"/>
        <v>0</v>
      </c>
      <c r="Z2085" s="49">
        <f t="shared" si="229"/>
        <v>0</v>
      </c>
      <c r="AA2085" s="60">
        <f t="shared" si="230"/>
        <v>0</v>
      </c>
    </row>
    <row r="2086" spans="1:27" ht="15.75" hidden="1" thickBot="1">
      <c r="A2086" s="83" t="str">
        <f t="shared" si="224"/>
        <v/>
      </c>
      <c r="B2086" s="83" t="str">
        <f t="shared" si="225"/>
        <v/>
      </c>
      <c r="S2086" s="83" t="str">
        <f t="shared" si="226"/>
        <v/>
      </c>
      <c r="T2086" s="83" t="str">
        <f t="shared" si="227"/>
        <v/>
      </c>
      <c r="Y2086" s="60">
        <f t="shared" si="228"/>
        <v>0</v>
      </c>
      <c r="Z2086" s="49">
        <f t="shared" si="229"/>
        <v>0</v>
      </c>
      <c r="AA2086" s="60">
        <f t="shared" si="230"/>
        <v>0</v>
      </c>
    </row>
    <row r="2087" spans="1:27" ht="15.75" hidden="1" thickBot="1">
      <c r="A2087" s="83" t="str">
        <f t="shared" si="224"/>
        <v/>
      </c>
      <c r="B2087" s="83" t="str">
        <f t="shared" si="225"/>
        <v/>
      </c>
      <c r="S2087" s="83" t="str">
        <f t="shared" si="226"/>
        <v/>
      </c>
      <c r="T2087" s="83" t="str">
        <f t="shared" si="227"/>
        <v/>
      </c>
      <c r="Y2087" s="60">
        <f t="shared" si="228"/>
        <v>0</v>
      </c>
      <c r="Z2087" s="49">
        <f t="shared" si="229"/>
        <v>0</v>
      </c>
      <c r="AA2087" s="60">
        <f t="shared" si="230"/>
        <v>0</v>
      </c>
    </row>
    <row r="2088" spans="1:27" ht="15.75" hidden="1" thickBot="1">
      <c r="A2088" s="83" t="str">
        <f t="shared" si="224"/>
        <v/>
      </c>
      <c r="B2088" s="83" t="str">
        <f t="shared" si="225"/>
        <v/>
      </c>
      <c r="S2088" s="83" t="str">
        <f t="shared" si="226"/>
        <v/>
      </c>
      <c r="T2088" s="83" t="str">
        <f t="shared" si="227"/>
        <v/>
      </c>
      <c r="Y2088" s="60">
        <f t="shared" si="228"/>
        <v>0</v>
      </c>
      <c r="Z2088" s="49">
        <f t="shared" si="229"/>
        <v>0</v>
      </c>
      <c r="AA2088" s="60">
        <f t="shared" si="230"/>
        <v>0</v>
      </c>
    </row>
    <row r="2089" spans="1:27" ht="15.75" hidden="1" thickBot="1">
      <c r="A2089" s="83" t="str">
        <f t="shared" si="224"/>
        <v/>
      </c>
      <c r="B2089" s="83" t="str">
        <f t="shared" si="225"/>
        <v/>
      </c>
      <c r="S2089" s="83" t="str">
        <f t="shared" si="226"/>
        <v/>
      </c>
      <c r="T2089" s="83" t="str">
        <f t="shared" si="227"/>
        <v/>
      </c>
      <c r="Y2089" s="60">
        <f t="shared" si="228"/>
        <v>0</v>
      </c>
      <c r="Z2089" s="49">
        <f t="shared" si="229"/>
        <v>0</v>
      </c>
      <c r="AA2089" s="60">
        <f t="shared" si="230"/>
        <v>0</v>
      </c>
    </row>
    <row r="2090" spans="1:27" ht="15.75" hidden="1" thickBot="1">
      <c r="A2090" s="83" t="str">
        <f t="shared" si="224"/>
        <v/>
      </c>
      <c r="B2090" s="83" t="str">
        <f t="shared" si="225"/>
        <v/>
      </c>
      <c r="S2090" s="83" t="str">
        <f t="shared" si="226"/>
        <v/>
      </c>
      <c r="T2090" s="83" t="str">
        <f t="shared" si="227"/>
        <v/>
      </c>
      <c r="Y2090" s="60">
        <f t="shared" si="228"/>
        <v>0</v>
      </c>
      <c r="Z2090" s="49">
        <f t="shared" si="229"/>
        <v>0</v>
      </c>
      <c r="AA2090" s="60">
        <f t="shared" si="230"/>
        <v>0</v>
      </c>
    </row>
    <row r="2091" spans="1:27" ht="15.75" hidden="1" thickBot="1">
      <c r="A2091" s="83" t="str">
        <f t="shared" si="224"/>
        <v/>
      </c>
      <c r="B2091" s="83" t="str">
        <f t="shared" si="225"/>
        <v/>
      </c>
      <c r="S2091" s="83" t="str">
        <f t="shared" si="226"/>
        <v/>
      </c>
      <c r="T2091" s="83" t="str">
        <f t="shared" si="227"/>
        <v/>
      </c>
      <c r="Y2091" s="60">
        <f t="shared" si="228"/>
        <v>0</v>
      </c>
      <c r="Z2091" s="49">
        <f t="shared" si="229"/>
        <v>0</v>
      </c>
      <c r="AA2091" s="60">
        <f t="shared" si="230"/>
        <v>0</v>
      </c>
    </row>
    <row r="2092" spans="1:27" ht="15.75" hidden="1" thickBot="1">
      <c r="A2092" s="83" t="str">
        <f t="shared" si="224"/>
        <v/>
      </c>
      <c r="B2092" s="83" t="str">
        <f t="shared" si="225"/>
        <v/>
      </c>
      <c r="S2092" s="83" t="str">
        <f t="shared" si="226"/>
        <v/>
      </c>
      <c r="T2092" s="83" t="str">
        <f t="shared" si="227"/>
        <v/>
      </c>
      <c r="Y2092" s="60">
        <f t="shared" si="228"/>
        <v>0</v>
      </c>
      <c r="Z2092" s="49">
        <f t="shared" si="229"/>
        <v>0</v>
      </c>
      <c r="AA2092" s="60">
        <f t="shared" si="230"/>
        <v>0</v>
      </c>
    </row>
    <row r="2093" spans="1:27" ht="15.75" hidden="1" thickBot="1">
      <c r="A2093" s="83" t="str">
        <f t="shared" si="224"/>
        <v/>
      </c>
      <c r="B2093" s="83" t="str">
        <f t="shared" si="225"/>
        <v/>
      </c>
      <c r="S2093" s="83" t="str">
        <f t="shared" si="226"/>
        <v/>
      </c>
      <c r="T2093" s="83" t="str">
        <f t="shared" si="227"/>
        <v/>
      </c>
      <c r="Y2093" s="60">
        <f t="shared" si="228"/>
        <v>0</v>
      </c>
      <c r="Z2093" s="49">
        <f t="shared" si="229"/>
        <v>0</v>
      </c>
      <c r="AA2093" s="60">
        <f t="shared" si="230"/>
        <v>0</v>
      </c>
    </row>
    <row r="2094" spans="1:27" ht="15.75" hidden="1" thickBot="1">
      <c r="A2094" s="83" t="str">
        <f t="shared" si="224"/>
        <v/>
      </c>
      <c r="B2094" s="83" t="str">
        <f t="shared" si="225"/>
        <v/>
      </c>
      <c r="S2094" s="83" t="str">
        <f t="shared" si="226"/>
        <v/>
      </c>
      <c r="T2094" s="83" t="str">
        <f t="shared" si="227"/>
        <v/>
      </c>
      <c r="Y2094" s="60">
        <f t="shared" si="228"/>
        <v>0</v>
      </c>
      <c r="Z2094" s="49">
        <f t="shared" si="229"/>
        <v>0</v>
      </c>
      <c r="AA2094" s="60">
        <f t="shared" si="230"/>
        <v>0</v>
      </c>
    </row>
    <row r="2095" spans="1:27" ht="15.75" hidden="1" thickBot="1">
      <c r="A2095" s="83" t="str">
        <f t="shared" si="224"/>
        <v/>
      </c>
      <c r="B2095" s="83" t="str">
        <f t="shared" si="225"/>
        <v/>
      </c>
      <c r="S2095" s="83" t="str">
        <f t="shared" si="226"/>
        <v/>
      </c>
      <c r="T2095" s="83" t="str">
        <f t="shared" si="227"/>
        <v/>
      </c>
      <c r="Y2095" s="60">
        <f t="shared" si="228"/>
        <v>0</v>
      </c>
      <c r="Z2095" s="49">
        <f t="shared" si="229"/>
        <v>0</v>
      </c>
      <c r="AA2095" s="60">
        <f t="shared" si="230"/>
        <v>0</v>
      </c>
    </row>
    <row r="2096" spans="1:27" ht="15.75" hidden="1" thickBot="1">
      <c r="A2096" s="83" t="str">
        <f t="shared" si="224"/>
        <v/>
      </c>
      <c r="B2096" s="83" t="str">
        <f t="shared" si="225"/>
        <v/>
      </c>
      <c r="S2096" s="83" t="str">
        <f t="shared" si="226"/>
        <v/>
      </c>
      <c r="T2096" s="83" t="str">
        <f t="shared" si="227"/>
        <v/>
      </c>
      <c r="Y2096" s="60">
        <f t="shared" si="228"/>
        <v>0</v>
      </c>
      <c r="Z2096" s="49">
        <f t="shared" si="229"/>
        <v>0</v>
      </c>
      <c r="AA2096" s="60">
        <f t="shared" si="230"/>
        <v>0</v>
      </c>
    </row>
    <row r="2097" spans="1:27" ht="15.75" hidden="1" thickBot="1">
      <c r="A2097" s="83" t="str">
        <f t="shared" si="224"/>
        <v/>
      </c>
      <c r="B2097" s="83" t="str">
        <f t="shared" si="225"/>
        <v/>
      </c>
      <c r="S2097" s="83" t="str">
        <f t="shared" si="226"/>
        <v/>
      </c>
      <c r="T2097" s="83" t="str">
        <f t="shared" si="227"/>
        <v/>
      </c>
      <c r="Y2097" s="60">
        <f t="shared" si="228"/>
        <v>0</v>
      </c>
      <c r="Z2097" s="49">
        <f t="shared" si="229"/>
        <v>0</v>
      </c>
      <c r="AA2097" s="60">
        <f t="shared" si="230"/>
        <v>0</v>
      </c>
    </row>
    <row r="2098" spans="1:27" ht="15.75" hidden="1" thickBot="1">
      <c r="A2098" s="83" t="str">
        <f t="shared" si="224"/>
        <v/>
      </c>
      <c r="B2098" s="83" t="str">
        <f t="shared" si="225"/>
        <v/>
      </c>
      <c r="S2098" s="83" t="str">
        <f t="shared" si="226"/>
        <v/>
      </c>
      <c r="T2098" s="83" t="str">
        <f t="shared" si="227"/>
        <v/>
      </c>
      <c r="Y2098" s="60">
        <f t="shared" si="228"/>
        <v>0</v>
      </c>
      <c r="Z2098" s="49">
        <f t="shared" si="229"/>
        <v>0</v>
      </c>
      <c r="AA2098" s="60">
        <f t="shared" si="230"/>
        <v>0</v>
      </c>
    </row>
    <row r="2099" spans="1:27" ht="15.75" hidden="1" thickBot="1">
      <c r="A2099" s="83" t="str">
        <f t="shared" si="224"/>
        <v/>
      </c>
      <c r="B2099" s="83" t="str">
        <f t="shared" si="225"/>
        <v/>
      </c>
      <c r="S2099" s="83" t="str">
        <f t="shared" si="226"/>
        <v/>
      </c>
      <c r="T2099" s="83" t="str">
        <f t="shared" si="227"/>
        <v/>
      </c>
      <c r="Y2099" s="60">
        <f t="shared" si="228"/>
        <v>0</v>
      </c>
      <c r="Z2099" s="49">
        <f t="shared" si="229"/>
        <v>0</v>
      </c>
      <c r="AA2099" s="60">
        <f t="shared" si="230"/>
        <v>0</v>
      </c>
    </row>
    <row r="2100" spans="1:27" ht="15.75" hidden="1" thickBot="1">
      <c r="A2100" s="83" t="str">
        <f t="shared" si="224"/>
        <v/>
      </c>
      <c r="B2100" s="83" t="str">
        <f t="shared" si="225"/>
        <v/>
      </c>
      <c r="S2100" s="83" t="str">
        <f t="shared" si="226"/>
        <v/>
      </c>
      <c r="T2100" s="83" t="str">
        <f t="shared" si="227"/>
        <v/>
      </c>
      <c r="Y2100" s="60">
        <f t="shared" si="228"/>
        <v>0</v>
      </c>
      <c r="Z2100" s="49">
        <f t="shared" si="229"/>
        <v>0</v>
      </c>
      <c r="AA2100" s="60">
        <f t="shared" si="230"/>
        <v>0</v>
      </c>
    </row>
    <row r="2101" spans="1:27" ht="15.75" hidden="1" thickBot="1">
      <c r="A2101" s="83" t="str">
        <f t="shared" si="224"/>
        <v/>
      </c>
      <c r="B2101" s="83" t="str">
        <f t="shared" si="225"/>
        <v/>
      </c>
      <c r="S2101" s="83" t="str">
        <f t="shared" si="226"/>
        <v/>
      </c>
      <c r="T2101" s="83" t="str">
        <f t="shared" si="227"/>
        <v/>
      </c>
      <c r="Y2101" s="60">
        <f t="shared" si="228"/>
        <v>0</v>
      </c>
      <c r="Z2101" s="49">
        <f t="shared" si="229"/>
        <v>0</v>
      </c>
      <c r="AA2101" s="60">
        <f t="shared" si="230"/>
        <v>0</v>
      </c>
    </row>
    <row r="2102" spans="1:27" ht="15.75" hidden="1" thickBot="1">
      <c r="A2102" s="83" t="str">
        <f t="shared" si="224"/>
        <v/>
      </c>
      <c r="B2102" s="83" t="str">
        <f t="shared" si="225"/>
        <v/>
      </c>
      <c r="S2102" s="83" t="str">
        <f t="shared" si="226"/>
        <v/>
      </c>
      <c r="T2102" s="83" t="str">
        <f t="shared" si="227"/>
        <v/>
      </c>
      <c r="Y2102" s="60">
        <f t="shared" si="228"/>
        <v>0</v>
      </c>
      <c r="Z2102" s="49">
        <f t="shared" si="229"/>
        <v>0</v>
      </c>
      <c r="AA2102" s="60">
        <f t="shared" si="230"/>
        <v>0</v>
      </c>
    </row>
    <row r="2103" spans="1:27" ht="15.75" hidden="1" thickBot="1">
      <c r="A2103" s="83" t="str">
        <f t="shared" si="224"/>
        <v/>
      </c>
      <c r="B2103" s="83" t="str">
        <f t="shared" si="225"/>
        <v/>
      </c>
      <c r="S2103" s="83" t="str">
        <f t="shared" si="226"/>
        <v/>
      </c>
      <c r="T2103" s="83" t="str">
        <f t="shared" si="227"/>
        <v/>
      </c>
      <c r="Y2103" s="60">
        <f t="shared" si="228"/>
        <v>0</v>
      </c>
      <c r="Z2103" s="49">
        <f t="shared" si="229"/>
        <v>0</v>
      </c>
      <c r="AA2103" s="60">
        <f t="shared" si="230"/>
        <v>0</v>
      </c>
    </row>
    <row r="2104" spans="1:27" ht="15.75" hidden="1" thickBot="1">
      <c r="A2104" s="83" t="str">
        <f t="shared" si="224"/>
        <v/>
      </c>
      <c r="B2104" s="83" t="str">
        <f t="shared" si="225"/>
        <v/>
      </c>
      <c r="S2104" s="83" t="str">
        <f t="shared" si="226"/>
        <v/>
      </c>
      <c r="T2104" s="83" t="str">
        <f t="shared" si="227"/>
        <v/>
      </c>
      <c r="Y2104" s="60">
        <f t="shared" si="228"/>
        <v>0</v>
      </c>
      <c r="Z2104" s="49">
        <f t="shared" si="229"/>
        <v>0</v>
      </c>
      <c r="AA2104" s="60">
        <f t="shared" si="230"/>
        <v>0</v>
      </c>
    </row>
    <row r="2105" spans="1:27" ht="15.75" hidden="1" thickBot="1">
      <c r="A2105" s="83" t="str">
        <f t="shared" si="224"/>
        <v/>
      </c>
      <c r="B2105" s="83" t="str">
        <f t="shared" si="225"/>
        <v/>
      </c>
      <c r="S2105" s="83" t="str">
        <f t="shared" si="226"/>
        <v/>
      </c>
      <c r="T2105" s="83" t="str">
        <f t="shared" si="227"/>
        <v/>
      </c>
      <c r="Y2105" s="60">
        <f t="shared" si="228"/>
        <v>0</v>
      </c>
      <c r="Z2105" s="49">
        <f t="shared" si="229"/>
        <v>0</v>
      </c>
      <c r="AA2105" s="60">
        <f t="shared" si="230"/>
        <v>0</v>
      </c>
    </row>
    <row r="2106" spans="1:27" ht="15.75" hidden="1" thickBot="1">
      <c r="A2106" s="83" t="str">
        <f t="shared" si="224"/>
        <v/>
      </c>
      <c r="B2106" s="83" t="str">
        <f t="shared" si="225"/>
        <v/>
      </c>
      <c r="S2106" s="83" t="str">
        <f t="shared" si="226"/>
        <v/>
      </c>
      <c r="T2106" s="83" t="str">
        <f t="shared" si="227"/>
        <v/>
      </c>
      <c r="Y2106" s="60">
        <f t="shared" si="228"/>
        <v>0</v>
      </c>
      <c r="Z2106" s="49">
        <f t="shared" si="229"/>
        <v>0</v>
      </c>
      <c r="AA2106" s="60">
        <f t="shared" si="230"/>
        <v>0</v>
      </c>
    </row>
    <row r="2107" spans="1:27" ht="15.75" hidden="1" thickBot="1">
      <c r="A2107" s="83" t="str">
        <f t="shared" si="224"/>
        <v/>
      </c>
      <c r="B2107" s="83" t="str">
        <f t="shared" si="225"/>
        <v/>
      </c>
      <c r="S2107" s="83" t="str">
        <f t="shared" si="226"/>
        <v/>
      </c>
      <c r="T2107" s="83" t="str">
        <f t="shared" si="227"/>
        <v/>
      </c>
      <c r="Y2107" s="60">
        <f t="shared" si="228"/>
        <v>0</v>
      </c>
      <c r="Z2107" s="49">
        <f t="shared" si="229"/>
        <v>0</v>
      </c>
      <c r="AA2107" s="60">
        <f t="shared" si="230"/>
        <v>0</v>
      </c>
    </row>
    <row r="2108" spans="1:27" ht="15.75" hidden="1" thickBot="1">
      <c r="A2108" s="83" t="str">
        <f t="shared" si="224"/>
        <v/>
      </c>
      <c r="B2108" s="83" t="str">
        <f t="shared" si="225"/>
        <v/>
      </c>
      <c r="S2108" s="83" t="str">
        <f t="shared" si="226"/>
        <v/>
      </c>
      <c r="T2108" s="83" t="str">
        <f t="shared" si="227"/>
        <v/>
      </c>
      <c r="Y2108" s="60">
        <f t="shared" si="228"/>
        <v>0</v>
      </c>
      <c r="Z2108" s="49">
        <f t="shared" si="229"/>
        <v>0</v>
      </c>
      <c r="AA2108" s="60">
        <f t="shared" si="230"/>
        <v>0</v>
      </c>
    </row>
    <row r="2109" spans="1:27" ht="15.75" hidden="1" thickBot="1">
      <c r="A2109" s="83" t="str">
        <f t="shared" si="224"/>
        <v/>
      </c>
      <c r="B2109" s="83" t="str">
        <f t="shared" si="225"/>
        <v/>
      </c>
      <c r="S2109" s="83" t="str">
        <f t="shared" si="226"/>
        <v/>
      </c>
      <c r="T2109" s="83" t="str">
        <f t="shared" si="227"/>
        <v/>
      </c>
      <c r="Y2109" s="60">
        <f t="shared" si="228"/>
        <v>0</v>
      </c>
      <c r="Z2109" s="49">
        <f t="shared" si="229"/>
        <v>0</v>
      </c>
      <c r="AA2109" s="60">
        <f t="shared" si="230"/>
        <v>0</v>
      </c>
    </row>
    <row r="2110" spans="1:27" ht="15.75" hidden="1" thickBot="1">
      <c r="A2110" s="83" t="str">
        <f t="shared" si="224"/>
        <v/>
      </c>
      <c r="B2110" s="83" t="str">
        <f t="shared" si="225"/>
        <v/>
      </c>
      <c r="S2110" s="83" t="str">
        <f t="shared" si="226"/>
        <v/>
      </c>
      <c r="T2110" s="83" t="str">
        <f t="shared" si="227"/>
        <v/>
      </c>
      <c r="Y2110" s="60">
        <f t="shared" si="228"/>
        <v>0</v>
      </c>
      <c r="Z2110" s="49">
        <f t="shared" si="229"/>
        <v>0</v>
      </c>
      <c r="AA2110" s="60">
        <f t="shared" si="230"/>
        <v>0</v>
      </c>
    </row>
    <row r="2111" spans="1:27" ht="15.75" hidden="1" thickBot="1">
      <c r="A2111" s="83" t="str">
        <f t="shared" si="224"/>
        <v/>
      </c>
      <c r="B2111" s="83" t="str">
        <f t="shared" si="225"/>
        <v/>
      </c>
      <c r="S2111" s="83" t="str">
        <f t="shared" si="226"/>
        <v/>
      </c>
      <c r="T2111" s="83" t="str">
        <f t="shared" si="227"/>
        <v/>
      </c>
      <c r="Y2111" s="60">
        <f t="shared" si="228"/>
        <v>0</v>
      </c>
      <c r="Z2111" s="49">
        <f t="shared" si="229"/>
        <v>0</v>
      </c>
      <c r="AA2111" s="60">
        <f t="shared" si="230"/>
        <v>0</v>
      </c>
    </row>
    <row r="2112" spans="1:27" ht="15.75" hidden="1" thickBot="1">
      <c r="A2112" s="83" t="str">
        <f t="shared" si="224"/>
        <v/>
      </c>
      <c r="B2112" s="83" t="str">
        <f t="shared" si="225"/>
        <v/>
      </c>
      <c r="S2112" s="83" t="str">
        <f t="shared" si="226"/>
        <v/>
      </c>
      <c r="T2112" s="83" t="str">
        <f t="shared" si="227"/>
        <v/>
      </c>
      <c r="Y2112" s="60">
        <f t="shared" si="228"/>
        <v>0</v>
      </c>
      <c r="Z2112" s="49">
        <f t="shared" si="229"/>
        <v>0</v>
      </c>
      <c r="AA2112" s="60">
        <f t="shared" si="230"/>
        <v>0</v>
      </c>
    </row>
    <row r="2113" spans="1:27" ht="15.75" hidden="1" thickBot="1">
      <c r="A2113" s="83" t="str">
        <f t="shared" si="224"/>
        <v/>
      </c>
      <c r="B2113" s="83" t="str">
        <f t="shared" si="225"/>
        <v/>
      </c>
      <c r="S2113" s="83" t="str">
        <f t="shared" si="226"/>
        <v/>
      </c>
      <c r="T2113" s="83" t="str">
        <f t="shared" si="227"/>
        <v/>
      </c>
      <c r="Y2113" s="60">
        <f t="shared" si="228"/>
        <v>0</v>
      </c>
      <c r="Z2113" s="49">
        <f t="shared" si="229"/>
        <v>0</v>
      </c>
      <c r="AA2113" s="60">
        <f t="shared" si="230"/>
        <v>0</v>
      </c>
    </row>
    <row r="2114" spans="1:27" ht="15.75" hidden="1" thickBot="1">
      <c r="A2114" s="83" t="str">
        <f t="shared" si="224"/>
        <v/>
      </c>
      <c r="B2114" s="83" t="str">
        <f t="shared" si="225"/>
        <v/>
      </c>
      <c r="S2114" s="83" t="str">
        <f t="shared" si="226"/>
        <v/>
      </c>
      <c r="T2114" s="83" t="str">
        <f t="shared" si="227"/>
        <v/>
      </c>
      <c r="Y2114" s="60">
        <f t="shared" si="228"/>
        <v>0</v>
      </c>
      <c r="Z2114" s="49">
        <f t="shared" si="229"/>
        <v>0</v>
      </c>
      <c r="AA2114" s="60">
        <f t="shared" si="230"/>
        <v>0</v>
      </c>
    </row>
    <row r="2115" spans="1:27" ht="15.75" hidden="1" thickBot="1">
      <c r="A2115" s="83" t="str">
        <f t="shared" ref="A2115:A2178" si="231">IF(G2115&amp;Q2115&lt;&gt;"",S2115&amp;Q2115,"")</f>
        <v/>
      </c>
      <c r="B2115" s="83" t="str">
        <f t="shared" ref="B2115:B2178" si="232">IF(C2115&lt;&gt;"",LEFT(C2115,9),"")</f>
        <v/>
      </c>
      <c r="S2115" s="83" t="str">
        <f t="shared" ref="S2115:S2178" si="233">IF(G2115&lt;&gt;"",IF(StyleSpaceSplit,IFERROR(IF(FIND(" ",G2115)&gt;=1,MID(G2115,1,FIND(" ",G2115)-1),G2115),G2115),G2115),"")</f>
        <v/>
      </c>
      <c r="T2115" s="83" t="str">
        <f t="shared" ref="T2115:T2178" si="234">IF(A2115&lt;&gt;"",IFERROR(IF(FIND(" ",G2115)&gt;=1,MID(G2115,FIND(" ",G2115)+1,LEN(G2115)),""),G2115),"")</f>
        <v/>
      </c>
      <c r="Y2115" s="60">
        <f t="shared" ref="Y2115:Y2178" si="235">IFERROR(VALUE(MID($C2115,1,2)),0)</f>
        <v>0</v>
      </c>
      <c r="Z2115" s="49">
        <f t="shared" ref="Z2115:Z2178" si="236">IFERROR(VALUE(MID($C2115,4,3)),0)</f>
        <v>0</v>
      </c>
      <c r="AA2115" s="60">
        <f t="shared" ref="AA2115:AA2178" si="237">VALUE(RIGHT("00"&amp;Y2115,2)&amp;RIGHT("000"&amp;Z2115,3))</f>
        <v>0</v>
      </c>
    </row>
    <row r="2116" spans="1:27" ht="15.75" hidden="1" thickBot="1">
      <c r="A2116" s="83" t="str">
        <f t="shared" si="231"/>
        <v/>
      </c>
      <c r="B2116" s="83" t="str">
        <f t="shared" si="232"/>
        <v/>
      </c>
      <c r="S2116" s="83" t="str">
        <f t="shared" si="233"/>
        <v/>
      </c>
      <c r="T2116" s="83" t="str">
        <f t="shared" si="234"/>
        <v/>
      </c>
      <c r="Y2116" s="60">
        <f t="shared" si="235"/>
        <v>0</v>
      </c>
      <c r="Z2116" s="49">
        <f t="shared" si="236"/>
        <v>0</v>
      </c>
      <c r="AA2116" s="60">
        <f t="shared" si="237"/>
        <v>0</v>
      </c>
    </row>
    <row r="2117" spans="1:27" ht="15.75" hidden="1" thickBot="1">
      <c r="A2117" s="83" t="str">
        <f t="shared" si="231"/>
        <v/>
      </c>
      <c r="B2117" s="83" t="str">
        <f t="shared" si="232"/>
        <v/>
      </c>
      <c r="S2117" s="83" t="str">
        <f t="shared" si="233"/>
        <v/>
      </c>
      <c r="T2117" s="83" t="str">
        <f t="shared" si="234"/>
        <v/>
      </c>
      <c r="Y2117" s="60">
        <f t="shared" si="235"/>
        <v>0</v>
      </c>
      <c r="Z2117" s="49">
        <f t="shared" si="236"/>
        <v>0</v>
      </c>
      <c r="AA2117" s="60">
        <f t="shared" si="237"/>
        <v>0</v>
      </c>
    </row>
    <row r="2118" spans="1:27" ht="15.75" hidden="1" thickBot="1">
      <c r="A2118" s="83" t="str">
        <f t="shared" si="231"/>
        <v/>
      </c>
      <c r="B2118" s="83" t="str">
        <f t="shared" si="232"/>
        <v/>
      </c>
      <c r="S2118" s="83" t="str">
        <f t="shared" si="233"/>
        <v/>
      </c>
      <c r="T2118" s="83" t="str">
        <f t="shared" si="234"/>
        <v/>
      </c>
      <c r="Y2118" s="60">
        <f t="shared" si="235"/>
        <v>0</v>
      </c>
      <c r="Z2118" s="49">
        <f t="shared" si="236"/>
        <v>0</v>
      </c>
      <c r="AA2118" s="60">
        <f t="shared" si="237"/>
        <v>0</v>
      </c>
    </row>
    <row r="2119" spans="1:27" ht="15.75" hidden="1" thickBot="1">
      <c r="A2119" s="83" t="str">
        <f t="shared" si="231"/>
        <v/>
      </c>
      <c r="B2119" s="83" t="str">
        <f t="shared" si="232"/>
        <v/>
      </c>
      <c r="S2119" s="83" t="str">
        <f t="shared" si="233"/>
        <v/>
      </c>
      <c r="T2119" s="83" t="str">
        <f t="shared" si="234"/>
        <v/>
      </c>
      <c r="Y2119" s="60">
        <f t="shared" si="235"/>
        <v>0</v>
      </c>
      <c r="Z2119" s="49">
        <f t="shared" si="236"/>
        <v>0</v>
      </c>
      <c r="AA2119" s="60">
        <f t="shared" si="237"/>
        <v>0</v>
      </c>
    </row>
    <row r="2120" spans="1:27" ht="15.75" hidden="1" thickBot="1">
      <c r="A2120" s="83" t="str">
        <f t="shared" si="231"/>
        <v/>
      </c>
      <c r="B2120" s="83" t="str">
        <f t="shared" si="232"/>
        <v/>
      </c>
      <c r="S2120" s="83" t="str">
        <f t="shared" si="233"/>
        <v/>
      </c>
      <c r="T2120" s="83" t="str">
        <f t="shared" si="234"/>
        <v/>
      </c>
      <c r="Y2120" s="60">
        <f t="shared" si="235"/>
        <v>0</v>
      </c>
      <c r="Z2120" s="49">
        <f t="shared" si="236"/>
        <v>0</v>
      </c>
      <c r="AA2120" s="60">
        <f t="shared" si="237"/>
        <v>0</v>
      </c>
    </row>
    <row r="2121" spans="1:27" ht="15.75" hidden="1" thickBot="1">
      <c r="A2121" s="83" t="str">
        <f t="shared" si="231"/>
        <v/>
      </c>
      <c r="B2121" s="83" t="str">
        <f t="shared" si="232"/>
        <v/>
      </c>
      <c r="S2121" s="83" t="str">
        <f t="shared" si="233"/>
        <v/>
      </c>
      <c r="T2121" s="83" t="str">
        <f t="shared" si="234"/>
        <v/>
      </c>
      <c r="Y2121" s="60">
        <f t="shared" si="235"/>
        <v>0</v>
      </c>
      <c r="Z2121" s="49">
        <f t="shared" si="236"/>
        <v>0</v>
      </c>
      <c r="AA2121" s="60">
        <f t="shared" si="237"/>
        <v>0</v>
      </c>
    </row>
    <row r="2122" spans="1:27" ht="15.75" hidden="1" thickBot="1">
      <c r="A2122" s="83" t="str">
        <f t="shared" si="231"/>
        <v/>
      </c>
      <c r="B2122" s="83" t="str">
        <f t="shared" si="232"/>
        <v/>
      </c>
      <c r="S2122" s="83" t="str">
        <f t="shared" si="233"/>
        <v/>
      </c>
      <c r="T2122" s="83" t="str">
        <f t="shared" si="234"/>
        <v/>
      </c>
      <c r="Y2122" s="60">
        <f t="shared" si="235"/>
        <v>0</v>
      </c>
      <c r="Z2122" s="49">
        <f t="shared" si="236"/>
        <v>0</v>
      </c>
      <c r="AA2122" s="60">
        <f t="shared" si="237"/>
        <v>0</v>
      </c>
    </row>
    <row r="2123" spans="1:27" ht="15.75" hidden="1" thickBot="1">
      <c r="A2123" s="83" t="str">
        <f t="shared" si="231"/>
        <v/>
      </c>
      <c r="B2123" s="83" t="str">
        <f t="shared" si="232"/>
        <v/>
      </c>
      <c r="S2123" s="83" t="str">
        <f t="shared" si="233"/>
        <v/>
      </c>
      <c r="T2123" s="83" t="str">
        <f t="shared" si="234"/>
        <v/>
      </c>
      <c r="Y2123" s="60">
        <f t="shared" si="235"/>
        <v>0</v>
      </c>
      <c r="Z2123" s="49">
        <f t="shared" si="236"/>
        <v>0</v>
      </c>
      <c r="AA2123" s="60">
        <f t="shared" si="237"/>
        <v>0</v>
      </c>
    </row>
    <row r="2124" spans="1:27" ht="15.75" hidden="1" thickBot="1">
      <c r="A2124" s="83" t="str">
        <f t="shared" si="231"/>
        <v/>
      </c>
      <c r="B2124" s="83" t="str">
        <f t="shared" si="232"/>
        <v/>
      </c>
      <c r="S2124" s="83" t="str">
        <f t="shared" si="233"/>
        <v/>
      </c>
      <c r="T2124" s="83" t="str">
        <f t="shared" si="234"/>
        <v/>
      </c>
      <c r="Y2124" s="60">
        <f t="shared" si="235"/>
        <v>0</v>
      </c>
      <c r="Z2124" s="49">
        <f t="shared" si="236"/>
        <v>0</v>
      </c>
      <c r="AA2124" s="60">
        <f t="shared" si="237"/>
        <v>0</v>
      </c>
    </row>
    <row r="2125" spans="1:27" ht="15.75" hidden="1" thickBot="1">
      <c r="A2125" s="83" t="str">
        <f t="shared" si="231"/>
        <v/>
      </c>
      <c r="B2125" s="83" t="str">
        <f t="shared" si="232"/>
        <v/>
      </c>
      <c r="S2125" s="83" t="str">
        <f t="shared" si="233"/>
        <v/>
      </c>
      <c r="T2125" s="83" t="str">
        <f t="shared" si="234"/>
        <v/>
      </c>
      <c r="Y2125" s="60">
        <f t="shared" si="235"/>
        <v>0</v>
      </c>
      <c r="Z2125" s="49">
        <f t="shared" si="236"/>
        <v>0</v>
      </c>
      <c r="AA2125" s="60">
        <f t="shared" si="237"/>
        <v>0</v>
      </c>
    </row>
    <row r="2126" spans="1:27" ht="15.75" hidden="1" thickBot="1">
      <c r="A2126" s="83" t="str">
        <f t="shared" si="231"/>
        <v/>
      </c>
      <c r="B2126" s="83" t="str">
        <f t="shared" si="232"/>
        <v/>
      </c>
      <c r="S2126" s="83" t="str">
        <f t="shared" si="233"/>
        <v/>
      </c>
      <c r="T2126" s="83" t="str">
        <f t="shared" si="234"/>
        <v/>
      </c>
      <c r="Y2126" s="60">
        <f t="shared" si="235"/>
        <v>0</v>
      </c>
      <c r="Z2126" s="49">
        <f t="shared" si="236"/>
        <v>0</v>
      </c>
      <c r="AA2126" s="60">
        <f t="shared" si="237"/>
        <v>0</v>
      </c>
    </row>
    <row r="2127" spans="1:27" ht="15.75" hidden="1" thickBot="1">
      <c r="A2127" s="83" t="str">
        <f t="shared" si="231"/>
        <v/>
      </c>
      <c r="B2127" s="83" t="str">
        <f t="shared" si="232"/>
        <v/>
      </c>
      <c r="S2127" s="83" t="str">
        <f t="shared" si="233"/>
        <v/>
      </c>
      <c r="T2127" s="83" t="str">
        <f t="shared" si="234"/>
        <v/>
      </c>
      <c r="Y2127" s="60">
        <f t="shared" si="235"/>
        <v>0</v>
      </c>
      <c r="Z2127" s="49">
        <f t="shared" si="236"/>
        <v>0</v>
      </c>
      <c r="AA2127" s="60">
        <f t="shared" si="237"/>
        <v>0</v>
      </c>
    </row>
    <row r="2128" spans="1:27" ht="15.75" hidden="1" thickBot="1">
      <c r="A2128" s="83" t="str">
        <f t="shared" si="231"/>
        <v/>
      </c>
      <c r="B2128" s="83" t="str">
        <f t="shared" si="232"/>
        <v/>
      </c>
      <c r="S2128" s="83" t="str">
        <f t="shared" si="233"/>
        <v/>
      </c>
      <c r="T2128" s="83" t="str">
        <f t="shared" si="234"/>
        <v/>
      </c>
      <c r="Y2128" s="60">
        <f t="shared" si="235"/>
        <v>0</v>
      </c>
      <c r="Z2128" s="49">
        <f t="shared" si="236"/>
        <v>0</v>
      </c>
      <c r="AA2128" s="60">
        <f t="shared" si="237"/>
        <v>0</v>
      </c>
    </row>
    <row r="2129" spans="1:27" ht="15.75" hidden="1" thickBot="1">
      <c r="A2129" s="83" t="str">
        <f t="shared" si="231"/>
        <v/>
      </c>
      <c r="B2129" s="83" t="str">
        <f t="shared" si="232"/>
        <v/>
      </c>
      <c r="S2129" s="83" t="str">
        <f t="shared" si="233"/>
        <v/>
      </c>
      <c r="T2129" s="83" t="str">
        <f t="shared" si="234"/>
        <v/>
      </c>
      <c r="Y2129" s="60">
        <f t="shared" si="235"/>
        <v>0</v>
      </c>
      <c r="Z2129" s="49">
        <f t="shared" si="236"/>
        <v>0</v>
      </c>
      <c r="AA2129" s="60">
        <f t="shared" si="237"/>
        <v>0</v>
      </c>
    </row>
    <row r="2130" spans="1:27" ht="15.75" hidden="1" thickBot="1">
      <c r="A2130" s="83" t="str">
        <f t="shared" si="231"/>
        <v/>
      </c>
      <c r="B2130" s="83" t="str">
        <f t="shared" si="232"/>
        <v/>
      </c>
      <c r="S2130" s="83" t="str">
        <f t="shared" si="233"/>
        <v/>
      </c>
      <c r="T2130" s="83" t="str">
        <f t="shared" si="234"/>
        <v/>
      </c>
      <c r="Y2130" s="60">
        <f t="shared" si="235"/>
        <v>0</v>
      </c>
      <c r="Z2130" s="49">
        <f t="shared" si="236"/>
        <v>0</v>
      </c>
      <c r="AA2130" s="60">
        <f t="shared" si="237"/>
        <v>0</v>
      </c>
    </row>
    <row r="2131" spans="1:27" ht="15.75" hidden="1" thickBot="1">
      <c r="A2131" s="83" t="str">
        <f t="shared" si="231"/>
        <v/>
      </c>
      <c r="B2131" s="83" t="str">
        <f t="shared" si="232"/>
        <v/>
      </c>
      <c r="S2131" s="83" t="str">
        <f t="shared" si="233"/>
        <v/>
      </c>
      <c r="T2131" s="83" t="str">
        <f t="shared" si="234"/>
        <v/>
      </c>
      <c r="Y2131" s="60">
        <f t="shared" si="235"/>
        <v>0</v>
      </c>
      <c r="Z2131" s="49">
        <f t="shared" si="236"/>
        <v>0</v>
      </c>
      <c r="AA2131" s="60">
        <f t="shared" si="237"/>
        <v>0</v>
      </c>
    </row>
    <row r="2132" spans="1:27" ht="15.75" hidden="1" thickBot="1">
      <c r="A2132" s="83" t="str">
        <f t="shared" si="231"/>
        <v/>
      </c>
      <c r="B2132" s="83" t="str">
        <f t="shared" si="232"/>
        <v/>
      </c>
      <c r="S2132" s="83" t="str">
        <f t="shared" si="233"/>
        <v/>
      </c>
      <c r="T2132" s="83" t="str">
        <f t="shared" si="234"/>
        <v/>
      </c>
      <c r="Y2132" s="60">
        <f t="shared" si="235"/>
        <v>0</v>
      </c>
      <c r="Z2132" s="49">
        <f t="shared" si="236"/>
        <v>0</v>
      </c>
      <c r="AA2132" s="60">
        <f t="shared" si="237"/>
        <v>0</v>
      </c>
    </row>
    <row r="2133" spans="1:27" ht="15.75" hidden="1" thickBot="1">
      <c r="A2133" s="83" t="str">
        <f t="shared" si="231"/>
        <v/>
      </c>
      <c r="B2133" s="83" t="str">
        <f t="shared" si="232"/>
        <v/>
      </c>
      <c r="S2133" s="83" t="str">
        <f t="shared" si="233"/>
        <v/>
      </c>
      <c r="T2133" s="83" t="str">
        <f t="shared" si="234"/>
        <v/>
      </c>
      <c r="Y2133" s="60">
        <f t="shared" si="235"/>
        <v>0</v>
      </c>
      <c r="Z2133" s="49">
        <f t="shared" si="236"/>
        <v>0</v>
      </c>
      <c r="AA2133" s="60">
        <f t="shared" si="237"/>
        <v>0</v>
      </c>
    </row>
    <row r="2134" spans="1:27" ht="15.75" hidden="1" thickBot="1">
      <c r="A2134" s="83" t="str">
        <f t="shared" si="231"/>
        <v/>
      </c>
      <c r="B2134" s="83" t="str">
        <f t="shared" si="232"/>
        <v/>
      </c>
      <c r="S2134" s="83" t="str">
        <f t="shared" si="233"/>
        <v/>
      </c>
      <c r="T2134" s="83" t="str">
        <f t="shared" si="234"/>
        <v/>
      </c>
      <c r="Y2134" s="60">
        <f t="shared" si="235"/>
        <v>0</v>
      </c>
      <c r="Z2134" s="49">
        <f t="shared" si="236"/>
        <v>0</v>
      </c>
      <c r="AA2134" s="60">
        <f t="shared" si="237"/>
        <v>0</v>
      </c>
    </row>
    <row r="2135" spans="1:27" ht="15.75" hidden="1" thickBot="1">
      <c r="A2135" s="83" t="str">
        <f t="shared" si="231"/>
        <v/>
      </c>
      <c r="B2135" s="83" t="str">
        <f t="shared" si="232"/>
        <v/>
      </c>
      <c r="S2135" s="83" t="str">
        <f t="shared" si="233"/>
        <v/>
      </c>
      <c r="T2135" s="83" t="str">
        <f t="shared" si="234"/>
        <v/>
      </c>
      <c r="Y2135" s="60">
        <f t="shared" si="235"/>
        <v>0</v>
      </c>
      <c r="Z2135" s="49">
        <f t="shared" si="236"/>
        <v>0</v>
      </c>
      <c r="AA2135" s="60">
        <f t="shared" si="237"/>
        <v>0</v>
      </c>
    </row>
    <row r="2136" spans="1:27" ht="15.75" hidden="1" thickBot="1">
      <c r="A2136" s="83" t="str">
        <f t="shared" si="231"/>
        <v/>
      </c>
      <c r="B2136" s="83" t="str">
        <f t="shared" si="232"/>
        <v/>
      </c>
      <c r="S2136" s="83" t="str">
        <f t="shared" si="233"/>
        <v/>
      </c>
      <c r="T2136" s="83" t="str">
        <f t="shared" si="234"/>
        <v/>
      </c>
      <c r="Y2136" s="60">
        <f t="shared" si="235"/>
        <v>0</v>
      </c>
      <c r="Z2136" s="49">
        <f t="shared" si="236"/>
        <v>0</v>
      </c>
      <c r="AA2136" s="60">
        <f t="shared" si="237"/>
        <v>0</v>
      </c>
    </row>
    <row r="2137" spans="1:27" ht="15.75" hidden="1" thickBot="1">
      <c r="A2137" s="83" t="str">
        <f t="shared" si="231"/>
        <v/>
      </c>
      <c r="B2137" s="83" t="str">
        <f t="shared" si="232"/>
        <v/>
      </c>
      <c r="S2137" s="83" t="str">
        <f t="shared" si="233"/>
        <v/>
      </c>
      <c r="T2137" s="83" t="str">
        <f t="shared" si="234"/>
        <v/>
      </c>
      <c r="Y2137" s="60">
        <f t="shared" si="235"/>
        <v>0</v>
      </c>
      <c r="Z2137" s="49">
        <f t="shared" si="236"/>
        <v>0</v>
      </c>
      <c r="AA2137" s="60">
        <f t="shared" si="237"/>
        <v>0</v>
      </c>
    </row>
    <row r="2138" spans="1:27" ht="15.75" hidden="1" thickBot="1">
      <c r="A2138" s="83" t="str">
        <f t="shared" si="231"/>
        <v/>
      </c>
      <c r="B2138" s="83" t="str">
        <f t="shared" si="232"/>
        <v/>
      </c>
      <c r="S2138" s="83" t="str">
        <f t="shared" si="233"/>
        <v/>
      </c>
      <c r="T2138" s="83" t="str">
        <f t="shared" si="234"/>
        <v/>
      </c>
      <c r="Y2138" s="60">
        <f t="shared" si="235"/>
        <v>0</v>
      </c>
      <c r="Z2138" s="49">
        <f t="shared" si="236"/>
        <v>0</v>
      </c>
      <c r="AA2138" s="60">
        <f t="shared" si="237"/>
        <v>0</v>
      </c>
    </row>
    <row r="2139" spans="1:27" ht="15.75" hidden="1" thickBot="1">
      <c r="A2139" s="83" t="str">
        <f t="shared" si="231"/>
        <v/>
      </c>
      <c r="B2139" s="83" t="str">
        <f t="shared" si="232"/>
        <v/>
      </c>
      <c r="S2139" s="83" t="str">
        <f t="shared" si="233"/>
        <v/>
      </c>
      <c r="T2139" s="83" t="str">
        <f t="shared" si="234"/>
        <v/>
      </c>
      <c r="Y2139" s="60">
        <f t="shared" si="235"/>
        <v>0</v>
      </c>
      <c r="Z2139" s="49">
        <f t="shared" si="236"/>
        <v>0</v>
      </c>
      <c r="AA2139" s="60">
        <f t="shared" si="237"/>
        <v>0</v>
      </c>
    </row>
    <row r="2140" spans="1:27" ht="15.75" hidden="1" thickBot="1">
      <c r="A2140" s="83" t="str">
        <f t="shared" si="231"/>
        <v/>
      </c>
      <c r="B2140" s="83" t="str">
        <f t="shared" si="232"/>
        <v/>
      </c>
      <c r="S2140" s="83" t="str">
        <f t="shared" si="233"/>
        <v/>
      </c>
      <c r="T2140" s="83" t="str">
        <f t="shared" si="234"/>
        <v/>
      </c>
      <c r="Y2140" s="60">
        <f t="shared" si="235"/>
        <v>0</v>
      </c>
      <c r="Z2140" s="49">
        <f t="shared" si="236"/>
        <v>0</v>
      </c>
      <c r="AA2140" s="60">
        <f t="shared" si="237"/>
        <v>0</v>
      </c>
    </row>
    <row r="2141" spans="1:27" ht="15.75" hidden="1" thickBot="1">
      <c r="A2141" s="83" t="str">
        <f t="shared" si="231"/>
        <v/>
      </c>
      <c r="B2141" s="83" t="str">
        <f t="shared" si="232"/>
        <v/>
      </c>
      <c r="S2141" s="83" t="str">
        <f t="shared" si="233"/>
        <v/>
      </c>
      <c r="T2141" s="83" t="str">
        <f t="shared" si="234"/>
        <v/>
      </c>
      <c r="Y2141" s="60">
        <f t="shared" si="235"/>
        <v>0</v>
      </c>
      <c r="Z2141" s="49">
        <f t="shared" si="236"/>
        <v>0</v>
      </c>
      <c r="AA2141" s="60">
        <f t="shared" si="237"/>
        <v>0</v>
      </c>
    </row>
    <row r="2142" spans="1:27" ht="15.75" hidden="1" thickBot="1">
      <c r="A2142" s="83" t="str">
        <f t="shared" si="231"/>
        <v/>
      </c>
      <c r="B2142" s="83" t="str">
        <f t="shared" si="232"/>
        <v/>
      </c>
      <c r="S2142" s="83" t="str">
        <f t="shared" si="233"/>
        <v/>
      </c>
      <c r="T2142" s="83" t="str">
        <f t="shared" si="234"/>
        <v/>
      </c>
      <c r="Y2142" s="60">
        <f t="shared" si="235"/>
        <v>0</v>
      </c>
      <c r="Z2142" s="49">
        <f t="shared" si="236"/>
        <v>0</v>
      </c>
      <c r="AA2142" s="60">
        <f t="shared" si="237"/>
        <v>0</v>
      </c>
    </row>
    <row r="2143" spans="1:27" ht="15.75" hidden="1" thickBot="1">
      <c r="A2143" s="83" t="str">
        <f t="shared" si="231"/>
        <v/>
      </c>
      <c r="B2143" s="83" t="str">
        <f t="shared" si="232"/>
        <v/>
      </c>
      <c r="S2143" s="83" t="str">
        <f t="shared" si="233"/>
        <v/>
      </c>
      <c r="T2143" s="83" t="str">
        <f t="shared" si="234"/>
        <v/>
      </c>
      <c r="Y2143" s="60">
        <f t="shared" si="235"/>
        <v>0</v>
      </c>
      <c r="Z2143" s="49">
        <f t="shared" si="236"/>
        <v>0</v>
      </c>
      <c r="AA2143" s="60">
        <f t="shared" si="237"/>
        <v>0</v>
      </c>
    </row>
    <row r="2144" spans="1:27" ht="15.75" hidden="1" thickBot="1">
      <c r="A2144" s="83" t="str">
        <f t="shared" si="231"/>
        <v/>
      </c>
      <c r="B2144" s="83" t="str">
        <f t="shared" si="232"/>
        <v/>
      </c>
      <c r="S2144" s="83" t="str">
        <f t="shared" si="233"/>
        <v/>
      </c>
      <c r="T2144" s="83" t="str">
        <f t="shared" si="234"/>
        <v/>
      </c>
      <c r="Y2144" s="60">
        <f t="shared" si="235"/>
        <v>0</v>
      </c>
      <c r="Z2144" s="49">
        <f t="shared" si="236"/>
        <v>0</v>
      </c>
      <c r="AA2144" s="60">
        <f t="shared" si="237"/>
        <v>0</v>
      </c>
    </row>
    <row r="2145" spans="1:27" ht="15.75" hidden="1" thickBot="1">
      <c r="A2145" s="83" t="str">
        <f t="shared" si="231"/>
        <v/>
      </c>
      <c r="B2145" s="83" t="str">
        <f t="shared" si="232"/>
        <v/>
      </c>
      <c r="S2145" s="83" t="str">
        <f t="shared" si="233"/>
        <v/>
      </c>
      <c r="T2145" s="83" t="str">
        <f t="shared" si="234"/>
        <v/>
      </c>
      <c r="Y2145" s="60">
        <f t="shared" si="235"/>
        <v>0</v>
      </c>
      <c r="Z2145" s="49">
        <f t="shared" si="236"/>
        <v>0</v>
      </c>
      <c r="AA2145" s="60">
        <f t="shared" si="237"/>
        <v>0</v>
      </c>
    </row>
    <row r="2146" spans="1:27" ht="15.75" hidden="1" thickBot="1">
      <c r="A2146" s="83" t="str">
        <f t="shared" si="231"/>
        <v/>
      </c>
      <c r="B2146" s="83" t="str">
        <f t="shared" si="232"/>
        <v/>
      </c>
      <c r="S2146" s="83" t="str">
        <f t="shared" si="233"/>
        <v/>
      </c>
      <c r="T2146" s="83" t="str">
        <f t="shared" si="234"/>
        <v/>
      </c>
      <c r="Y2146" s="60">
        <f t="shared" si="235"/>
        <v>0</v>
      </c>
      <c r="Z2146" s="49">
        <f t="shared" si="236"/>
        <v>0</v>
      </c>
      <c r="AA2146" s="60">
        <f t="shared" si="237"/>
        <v>0</v>
      </c>
    </row>
    <row r="2147" spans="1:27" ht="15.75" hidden="1" thickBot="1">
      <c r="A2147" s="83" t="str">
        <f t="shared" si="231"/>
        <v/>
      </c>
      <c r="B2147" s="83" t="str">
        <f t="shared" si="232"/>
        <v/>
      </c>
      <c r="S2147" s="83" t="str">
        <f t="shared" si="233"/>
        <v/>
      </c>
      <c r="T2147" s="83" t="str">
        <f t="shared" si="234"/>
        <v/>
      </c>
      <c r="Y2147" s="60">
        <f t="shared" si="235"/>
        <v>0</v>
      </c>
      <c r="Z2147" s="49">
        <f t="shared" si="236"/>
        <v>0</v>
      </c>
      <c r="AA2147" s="60">
        <f t="shared" si="237"/>
        <v>0</v>
      </c>
    </row>
    <row r="2148" spans="1:27" ht="15.75" hidden="1" thickBot="1">
      <c r="A2148" s="83" t="str">
        <f t="shared" si="231"/>
        <v/>
      </c>
      <c r="B2148" s="83" t="str">
        <f t="shared" si="232"/>
        <v/>
      </c>
      <c r="S2148" s="83" t="str">
        <f t="shared" si="233"/>
        <v/>
      </c>
      <c r="T2148" s="83" t="str">
        <f t="shared" si="234"/>
        <v/>
      </c>
      <c r="Y2148" s="60">
        <f t="shared" si="235"/>
        <v>0</v>
      </c>
      <c r="Z2148" s="49">
        <f t="shared" si="236"/>
        <v>0</v>
      </c>
      <c r="AA2148" s="60">
        <f t="shared" si="237"/>
        <v>0</v>
      </c>
    </row>
    <row r="2149" spans="1:27" ht="15.75" hidden="1" thickBot="1">
      <c r="A2149" s="83" t="str">
        <f t="shared" si="231"/>
        <v/>
      </c>
      <c r="B2149" s="83" t="str">
        <f t="shared" si="232"/>
        <v/>
      </c>
      <c r="S2149" s="83" t="str">
        <f t="shared" si="233"/>
        <v/>
      </c>
      <c r="T2149" s="83" t="str">
        <f t="shared" si="234"/>
        <v/>
      </c>
      <c r="Y2149" s="60">
        <f t="shared" si="235"/>
        <v>0</v>
      </c>
      <c r="Z2149" s="49">
        <f t="shared" si="236"/>
        <v>0</v>
      </c>
      <c r="AA2149" s="60">
        <f t="shared" si="237"/>
        <v>0</v>
      </c>
    </row>
    <row r="2150" spans="1:27" ht="15.75" hidden="1" thickBot="1">
      <c r="A2150" s="83" t="str">
        <f t="shared" si="231"/>
        <v/>
      </c>
      <c r="B2150" s="83" t="str">
        <f t="shared" si="232"/>
        <v/>
      </c>
      <c r="S2150" s="83" t="str">
        <f t="shared" si="233"/>
        <v/>
      </c>
      <c r="T2150" s="83" t="str">
        <f t="shared" si="234"/>
        <v/>
      </c>
      <c r="Y2150" s="60">
        <f t="shared" si="235"/>
        <v>0</v>
      </c>
      <c r="Z2150" s="49">
        <f t="shared" si="236"/>
        <v>0</v>
      </c>
      <c r="AA2150" s="60">
        <f t="shared" si="237"/>
        <v>0</v>
      </c>
    </row>
    <row r="2151" spans="1:27" ht="15.75" hidden="1" thickBot="1">
      <c r="A2151" s="83" t="str">
        <f t="shared" si="231"/>
        <v/>
      </c>
      <c r="B2151" s="83" t="str">
        <f t="shared" si="232"/>
        <v/>
      </c>
      <c r="S2151" s="83" t="str">
        <f t="shared" si="233"/>
        <v/>
      </c>
      <c r="T2151" s="83" t="str">
        <f t="shared" si="234"/>
        <v/>
      </c>
      <c r="Y2151" s="60">
        <f t="shared" si="235"/>
        <v>0</v>
      </c>
      <c r="Z2151" s="49">
        <f t="shared" si="236"/>
        <v>0</v>
      </c>
      <c r="AA2151" s="60">
        <f t="shared" si="237"/>
        <v>0</v>
      </c>
    </row>
    <row r="2152" spans="1:27" ht="15.75" hidden="1" thickBot="1">
      <c r="A2152" s="83" t="str">
        <f t="shared" si="231"/>
        <v/>
      </c>
      <c r="B2152" s="83" t="str">
        <f t="shared" si="232"/>
        <v/>
      </c>
      <c r="S2152" s="83" t="str">
        <f t="shared" si="233"/>
        <v/>
      </c>
      <c r="T2152" s="83" t="str">
        <f t="shared" si="234"/>
        <v/>
      </c>
      <c r="Y2152" s="60">
        <f t="shared" si="235"/>
        <v>0</v>
      </c>
      <c r="Z2152" s="49">
        <f t="shared" si="236"/>
        <v>0</v>
      </c>
      <c r="AA2152" s="60">
        <f t="shared" si="237"/>
        <v>0</v>
      </c>
    </row>
    <row r="2153" spans="1:27" ht="15.75" hidden="1" thickBot="1">
      <c r="A2153" s="83" t="str">
        <f t="shared" si="231"/>
        <v/>
      </c>
      <c r="B2153" s="83" t="str">
        <f t="shared" si="232"/>
        <v/>
      </c>
      <c r="S2153" s="83" t="str">
        <f t="shared" si="233"/>
        <v/>
      </c>
      <c r="T2153" s="83" t="str">
        <f t="shared" si="234"/>
        <v/>
      </c>
      <c r="Y2153" s="60">
        <f t="shared" si="235"/>
        <v>0</v>
      </c>
      <c r="Z2153" s="49">
        <f t="shared" si="236"/>
        <v>0</v>
      </c>
      <c r="AA2153" s="60">
        <f t="shared" si="237"/>
        <v>0</v>
      </c>
    </row>
    <row r="2154" spans="1:27" ht="15.75" hidden="1" thickBot="1">
      <c r="A2154" s="83" t="str">
        <f t="shared" si="231"/>
        <v/>
      </c>
      <c r="B2154" s="83" t="str">
        <f t="shared" si="232"/>
        <v/>
      </c>
      <c r="S2154" s="83" t="str">
        <f t="shared" si="233"/>
        <v/>
      </c>
      <c r="T2154" s="83" t="str">
        <f t="shared" si="234"/>
        <v/>
      </c>
      <c r="Y2154" s="60">
        <f t="shared" si="235"/>
        <v>0</v>
      </c>
      <c r="Z2154" s="49">
        <f t="shared" si="236"/>
        <v>0</v>
      </c>
      <c r="AA2154" s="60">
        <f t="shared" si="237"/>
        <v>0</v>
      </c>
    </row>
    <row r="2155" spans="1:27" ht="15.75" hidden="1" thickBot="1">
      <c r="A2155" s="83" t="str">
        <f t="shared" si="231"/>
        <v/>
      </c>
      <c r="B2155" s="83" t="str">
        <f t="shared" si="232"/>
        <v/>
      </c>
      <c r="S2155" s="83" t="str">
        <f t="shared" si="233"/>
        <v/>
      </c>
      <c r="T2155" s="83" t="str">
        <f t="shared" si="234"/>
        <v/>
      </c>
      <c r="Y2155" s="60">
        <f t="shared" si="235"/>
        <v>0</v>
      </c>
      <c r="Z2155" s="49">
        <f t="shared" si="236"/>
        <v>0</v>
      </c>
      <c r="AA2155" s="60">
        <f t="shared" si="237"/>
        <v>0</v>
      </c>
    </row>
    <row r="2156" spans="1:27" ht="15.75" hidden="1" thickBot="1">
      <c r="A2156" s="83" t="str">
        <f t="shared" si="231"/>
        <v/>
      </c>
      <c r="B2156" s="83" t="str">
        <f t="shared" si="232"/>
        <v/>
      </c>
      <c r="S2156" s="83" t="str">
        <f t="shared" si="233"/>
        <v/>
      </c>
      <c r="T2156" s="83" t="str">
        <f t="shared" si="234"/>
        <v/>
      </c>
      <c r="Y2156" s="60">
        <f t="shared" si="235"/>
        <v>0</v>
      </c>
      <c r="Z2156" s="49">
        <f t="shared" si="236"/>
        <v>0</v>
      </c>
      <c r="AA2156" s="60">
        <f t="shared" si="237"/>
        <v>0</v>
      </c>
    </row>
    <row r="2157" spans="1:27" ht="15.75" hidden="1" thickBot="1">
      <c r="A2157" s="83" t="str">
        <f t="shared" si="231"/>
        <v/>
      </c>
      <c r="B2157" s="83" t="str">
        <f t="shared" si="232"/>
        <v/>
      </c>
      <c r="S2157" s="83" t="str">
        <f t="shared" si="233"/>
        <v/>
      </c>
      <c r="T2157" s="83" t="str">
        <f t="shared" si="234"/>
        <v/>
      </c>
      <c r="Y2157" s="60">
        <f t="shared" si="235"/>
        <v>0</v>
      </c>
      <c r="Z2157" s="49">
        <f t="shared" si="236"/>
        <v>0</v>
      </c>
      <c r="AA2157" s="60">
        <f t="shared" si="237"/>
        <v>0</v>
      </c>
    </row>
    <row r="2158" spans="1:27" ht="15.75" hidden="1" thickBot="1">
      <c r="A2158" s="83" t="str">
        <f t="shared" si="231"/>
        <v/>
      </c>
      <c r="B2158" s="83" t="str">
        <f t="shared" si="232"/>
        <v/>
      </c>
      <c r="S2158" s="83" t="str">
        <f t="shared" si="233"/>
        <v/>
      </c>
      <c r="T2158" s="83" t="str">
        <f t="shared" si="234"/>
        <v/>
      </c>
      <c r="Y2158" s="60">
        <f t="shared" si="235"/>
        <v>0</v>
      </c>
      <c r="Z2158" s="49">
        <f t="shared" si="236"/>
        <v>0</v>
      </c>
      <c r="AA2158" s="60">
        <f t="shared" si="237"/>
        <v>0</v>
      </c>
    </row>
    <row r="2159" spans="1:27" ht="15.75" hidden="1" thickBot="1">
      <c r="A2159" s="83" t="str">
        <f t="shared" si="231"/>
        <v/>
      </c>
      <c r="B2159" s="83" t="str">
        <f t="shared" si="232"/>
        <v/>
      </c>
      <c r="S2159" s="83" t="str">
        <f t="shared" si="233"/>
        <v/>
      </c>
      <c r="T2159" s="83" t="str">
        <f t="shared" si="234"/>
        <v/>
      </c>
      <c r="Y2159" s="60">
        <f t="shared" si="235"/>
        <v>0</v>
      </c>
      <c r="Z2159" s="49">
        <f t="shared" si="236"/>
        <v>0</v>
      </c>
      <c r="AA2159" s="60">
        <f t="shared" si="237"/>
        <v>0</v>
      </c>
    </row>
    <row r="2160" spans="1:27" ht="15.75" hidden="1" thickBot="1">
      <c r="A2160" s="83" t="str">
        <f t="shared" si="231"/>
        <v/>
      </c>
      <c r="B2160" s="83" t="str">
        <f t="shared" si="232"/>
        <v/>
      </c>
      <c r="S2160" s="83" t="str">
        <f t="shared" si="233"/>
        <v/>
      </c>
      <c r="T2160" s="83" t="str">
        <f t="shared" si="234"/>
        <v/>
      </c>
      <c r="Y2160" s="60">
        <f t="shared" si="235"/>
        <v>0</v>
      </c>
      <c r="Z2160" s="49">
        <f t="shared" si="236"/>
        <v>0</v>
      </c>
      <c r="AA2160" s="60">
        <f t="shared" si="237"/>
        <v>0</v>
      </c>
    </row>
    <row r="2161" spans="1:27" ht="15.75" hidden="1" thickBot="1">
      <c r="A2161" s="83" t="str">
        <f t="shared" si="231"/>
        <v/>
      </c>
      <c r="B2161" s="83" t="str">
        <f t="shared" si="232"/>
        <v/>
      </c>
      <c r="S2161" s="83" t="str">
        <f t="shared" si="233"/>
        <v/>
      </c>
      <c r="T2161" s="83" t="str">
        <f t="shared" si="234"/>
        <v/>
      </c>
      <c r="Y2161" s="60">
        <f t="shared" si="235"/>
        <v>0</v>
      </c>
      <c r="Z2161" s="49">
        <f t="shared" si="236"/>
        <v>0</v>
      </c>
      <c r="AA2161" s="60">
        <f t="shared" si="237"/>
        <v>0</v>
      </c>
    </row>
    <row r="2162" spans="1:27" ht="15.75" hidden="1" thickBot="1">
      <c r="A2162" s="83" t="str">
        <f t="shared" si="231"/>
        <v/>
      </c>
      <c r="B2162" s="83" t="str">
        <f t="shared" si="232"/>
        <v/>
      </c>
      <c r="S2162" s="83" t="str">
        <f t="shared" si="233"/>
        <v/>
      </c>
      <c r="T2162" s="83" t="str">
        <f t="shared" si="234"/>
        <v/>
      </c>
      <c r="Y2162" s="60">
        <f t="shared" si="235"/>
        <v>0</v>
      </c>
      <c r="Z2162" s="49">
        <f t="shared" si="236"/>
        <v>0</v>
      </c>
      <c r="AA2162" s="60">
        <f t="shared" si="237"/>
        <v>0</v>
      </c>
    </row>
    <row r="2163" spans="1:27" ht="15.75" hidden="1" thickBot="1">
      <c r="A2163" s="83" t="str">
        <f t="shared" si="231"/>
        <v/>
      </c>
      <c r="B2163" s="83" t="str">
        <f t="shared" si="232"/>
        <v/>
      </c>
      <c r="S2163" s="83" t="str">
        <f t="shared" si="233"/>
        <v/>
      </c>
      <c r="T2163" s="83" t="str">
        <f t="shared" si="234"/>
        <v/>
      </c>
      <c r="Y2163" s="60">
        <f t="shared" si="235"/>
        <v>0</v>
      </c>
      <c r="Z2163" s="49">
        <f t="shared" si="236"/>
        <v>0</v>
      </c>
      <c r="AA2163" s="60">
        <f t="shared" si="237"/>
        <v>0</v>
      </c>
    </row>
    <row r="2164" spans="1:27" ht="15.75" hidden="1" thickBot="1">
      <c r="A2164" s="83" t="str">
        <f t="shared" si="231"/>
        <v/>
      </c>
      <c r="B2164" s="83" t="str">
        <f t="shared" si="232"/>
        <v/>
      </c>
      <c r="S2164" s="83" t="str">
        <f t="shared" si="233"/>
        <v/>
      </c>
      <c r="T2164" s="83" t="str">
        <f t="shared" si="234"/>
        <v/>
      </c>
      <c r="Y2164" s="60">
        <f t="shared" si="235"/>
        <v>0</v>
      </c>
      <c r="Z2164" s="49">
        <f t="shared" si="236"/>
        <v>0</v>
      </c>
      <c r="AA2164" s="60">
        <f t="shared" si="237"/>
        <v>0</v>
      </c>
    </row>
    <row r="2165" spans="1:27" ht="15.75" hidden="1" thickBot="1">
      <c r="A2165" s="83" t="str">
        <f t="shared" si="231"/>
        <v/>
      </c>
      <c r="B2165" s="83" t="str">
        <f t="shared" si="232"/>
        <v/>
      </c>
      <c r="S2165" s="83" t="str">
        <f t="shared" si="233"/>
        <v/>
      </c>
      <c r="T2165" s="83" t="str">
        <f t="shared" si="234"/>
        <v/>
      </c>
      <c r="Y2165" s="60">
        <f t="shared" si="235"/>
        <v>0</v>
      </c>
      <c r="Z2165" s="49">
        <f t="shared" si="236"/>
        <v>0</v>
      </c>
      <c r="AA2165" s="60">
        <f t="shared" si="237"/>
        <v>0</v>
      </c>
    </row>
    <row r="2166" spans="1:27" ht="15.75" hidden="1" thickBot="1">
      <c r="A2166" s="83" t="str">
        <f t="shared" si="231"/>
        <v/>
      </c>
      <c r="B2166" s="83" t="str">
        <f t="shared" si="232"/>
        <v/>
      </c>
      <c r="S2166" s="83" t="str">
        <f t="shared" si="233"/>
        <v/>
      </c>
      <c r="T2166" s="83" t="str">
        <f t="shared" si="234"/>
        <v/>
      </c>
      <c r="Y2166" s="60">
        <f t="shared" si="235"/>
        <v>0</v>
      </c>
      <c r="Z2166" s="49">
        <f t="shared" si="236"/>
        <v>0</v>
      </c>
      <c r="AA2166" s="60">
        <f t="shared" si="237"/>
        <v>0</v>
      </c>
    </row>
    <row r="2167" spans="1:27" ht="15.75" hidden="1" thickBot="1">
      <c r="A2167" s="83" t="str">
        <f t="shared" si="231"/>
        <v/>
      </c>
      <c r="B2167" s="83" t="str">
        <f t="shared" si="232"/>
        <v/>
      </c>
      <c r="S2167" s="83" t="str">
        <f t="shared" si="233"/>
        <v/>
      </c>
      <c r="T2167" s="83" t="str">
        <f t="shared" si="234"/>
        <v/>
      </c>
      <c r="Y2167" s="60">
        <f t="shared" si="235"/>
        <v>0</v>
      </c>
      <c r="Z2167" s="49">
        <f t="shared" si="236"/>
        <v>0</v>
      </c>
      <c r="AA2167" s="60">
        <f t="shared" si="237"/>
        <v>0</v>
      </c>
    </row>
    <row r="2168" spans="1:27" ht="15.75" hidden="1" thickBot="1">
      <c r="A2168" s="83" t="str">
        <f t="shared" si="231"/>
        <v/>
      </c>
      <c r="B2168" s="83" t="str">
        <f t="shared" si="232"/>
        <v/>
      </c>
      <c r="S2168" s="83" t="str">
        <f t="shared" si="233"/>
        <v/>
      </c>
      <c r="T2168" s="83" t="str">
        <f t="shared" si="234"/>
        <v/>
      </c>
      <c r="Y2168" s="60">
        <f t="shared" si="235"/>
        <v>0</v>
      </c>
      <c r="Z2168" s="49">
        <f t="shared" si="236"/>
        <v>0</v>
      </c>
      <c r="AA2168" s="60">
        <f t="shared" si="237"/>
        <v>0</v>
      </c>
    </row>
    <row r="2169" spans="1:27" ht="15.75" hidden="1" thickBot="1">
      <c r="A2169" s="83" t="str">
        <f t="shared" si="231"/>
        <v/>
      </c>
      <c r="B2169" s="83" t="str">
        <f t="shared" si="232"/>
        <v/>
      </c>
      <c r="S2169" s="83" t="str">
        <f t="shared" si="233"/>
        <v/>
      </c>
      <c r="T2169" s="83" t="str">
        <f t="shared" si="234"/>
        <v/>
      </c>
      <c r="Y2169" s="60">
        <f t="shared" si="235"/>
        <v>0</v>
      </c>
      <c r="Z2169" s="49">
        <f t="shared" si="236"/>
        <v>0</v>
      </c>
      <c r="AA2169" s="60">
        <f t="shared" si="237"/>
        <v>0</v>
      </c>
    </row>
    <row r="2170" spans="1:27" ht="15.75" hidden="1" thickBot="1">
      <c r="A2170" s="83" t="str">
        <f t="shared" si="231"/>
        <v/>
      </c>
      <c r="B2170" s="83" t="str">
        <f t="shared" si="232"/>
        <v/>
      </c>
      <c r="S2170" s="83" t="str">
        <f t="shared" si="233"/>
        <v/>
      </c>
      <c r="T2170" s="83" t="str">
        <f t="shared" si="234"/>
        <v/>
      </c>
      <c r="Y2170" s="60">
        <f t="shared" si="235"/>
        <v>0</v>
      </c>
      <c r="Z2170" s="49">
        <f t="shared" si="236"/>
        <v>0</v>
      </c>
      <c r="AA2170" s="60">
        <f t="shared" si="237"/>
        <v>0</v>
      </c>
    </row>
    <row r="2171" spans="1:27" ht="15.75" hidden="1" thickBot="1">
      <c r="A2171" s="83" t="str">
        <f t="shared" si="231"/>
        <v/>
      </c>
      <c r="B2171" s="83" t="str">
        <f t="shared" si="232"/>
        <v/>
      </c>
      <c r="S2171" s="83" t="str">
        <f t="shared" si="233"/>
        <v/>
      </c>
      <c r="T2171" s="83" t="str">
        <f t="shared" si="234"/>
        <v/>
      </c>
      <c r="Y2171" s="60">
        <f t="shared" si="235"/>
        <v>0</v>
      </c>
      <c r="Z2171" s="49">
        <f t="shared" si="236"/>
        <v>0</v>
      </c>
      <c r="AA2171" s="60">
        <f t="shared" si="237"/>
        <v>0</v>
      </c>
    </row>
    <row r="2172" spans="1:27" ht="15.75" hidden="1" thickBot="1">
      <c r="A2172" s="83" t="str">
        <f t="shared" si="231"/>
        <v/>
      </c>
      <c r="B2172" s="83" t="str">
        <f t="shared" si="232"/>
        <v/>
      </c>
      <c r="S2172" s="83" t="str">
        <f t="shared" si="233"/>
        <v/>
      </c>
      <c r="T2172" s="83" t="str">
        <f t="shared" si="234"/>
        <v/>
      </c>
      <c r="Y2172" s="60">
        <f t="shared" si="235"/>
        <v>0</v>
      </c>
      <c r="Z2172" s="49">
        <f t="shared" si="236"/>
        <v>0</v>
      </c>
      <c r="AA2172" s="60">
        <f t="shared" si="237"/>
        <v>0</v>
      </c>
    </row>
    <row r="2173" spans="1:27" ht="15.75" hidden="1" thickBot="1">
      <c r="A2173" s="83" t="str">
        <f t="shared" si="231"/>
        <v/>
      </c>
      <c r="B2173" s="83" t="str">
        <f t="shared" si="232"/>
        <v/>
      </c>
      <c r="S2173" s="83" t="str">
        <f t="shared" si="233"/>
        <v/>
      </c>
      <c r="T2173" s="83" t="str">
        <f t="shared" si="234"/>
        <v/>
      </c>
      <c r="Y2173" s="60">
        <f t="shared" si="235"/>
        <v>0</v>
      </c>
      <c r="Z2173" s="49">
        <f t="shared" si="236"/>
        <v>0</v>
      </c>
      <c r="AA2173" s="60">
        <f t="shared" si="237"/>
        <v>0</v>
      </c>
    </row>
    <row r="2174" spans="1:27" ht="15.75" hidden="1" thickBot="1">
      <c r="A2174" s="83" t="str">
        <f t="shared" si="231"/>
        <v/>
      </c>
      <c r="B2174" s="83" t="str">
        <f t="shared" si="232"/>
        <v/>
      </c>
      <c r="S2174" s="83" t="str">
        <f t="shared" si="233"/>
        <v/>
      </c>
      <c r="T2174" s="83" t="str">
        <f t="shared" si="234"/>
        <v/>
      </c>
      <c r="Y2174" s="60">
        <f t="shared" si="235"/>
        <v>0</v>
      </c>
      <c r="Z2174" s="49">
        <f t="shared" si="236"/>
        <v>0</v>
      </c>
      <c r="AA2174" s="60">
        <f t="shared" si="237"/>
        <v>0</v>
      </c>
    </row>
    <row r="2175" spans="1:27" ht="15.75" hidden="1" thickBot="1">
      <c r="A2175" s="83" t="str">
        <f t="shared" si="231"/>
        <v/>
      </c>
      <c r="B2175" s="83" t="str">
        <f t="shared" si="232"/>
        <v/>
      </c>
      <c r="S2175" s="83" t="str">
        <f t="shared" si="233"/>
        <v/>
      </c>
      <c r="T2175" s="83" t="str">
        <f t="shared" si="234"/>
        <v/>
      </c>
      <c r="Y2175" s="60">
        <f t="shared" si="235"/>
        <v>0</v>
      </c>
      <c r="Z2175" s="49">
        <f t="shared" si="236"/>
        <v>0</v>
      </c>
      <c r="AA2175" s="60">
        <f t="shared" si="237"/>
        <v>0</v>
      </c>
    </row>
    <row r="2176" spans="1:27" ht="15.75" hidden="1" thickBot="1">
      <c r="A2176" s="83" t="str">
        <f t="shared" si="231"/>
        <v/>
      </c>
      <c r="B2176" s="83" t="str">
        <f t="shared" si="232"/>
        <v/>
      </c>
      <c r="S2176" s="83" t="str">
        <f t="shared" si="233"/>
        <v/>
      </c>
      <c r="T2176" s="83" t="str">
        <f t="shared" si="234"/>
        <v/>
      </c>
      <c r="Y2176" s="60">
        <f t="shared" si="235"/>
        <v>0</v>
      </c>
      <c r="Z2176" s="49">
        <f t="shared" si="236"/>
        <v>0</v>
      </c>
      <c r="AA2176" s="60">
        <f t="shared" si="237"/>
        <v>0</v>
      </c>
    </row>
    <row r="2177" spans="1:27" ht="15.75" hidden="1" thickBot="1">
      <c r="A2177" s="83" t="str">
        <f t="shared" si="231"/>
        <v/>
      </c>
      <c r="B2177" s="83" t="str">
        <f t="shared" si="232"/>
        <v/>
      </c>
      <c r="S2177" s="83" t="str">
        <f t="shared" si="233"/>
        <v/>
      </c>
      <c r="T2177" s="83" t="str">
        <f t="shared" si="234"/>
        <v/>
      </c>
      <c r="Y2177" s="60">
        <f t="shared" si="235"/>
        <v>0</v>
      </c>
      <c r="Z2177" s="49">
        <f t="shared" si="236"/>
        <v>0</v>
      </c>
      <c r="AA2177" s="60">
        <f t="shared" si="237"/>
        <v>0</v>
      </c>
    </row>
    <row r="2178" spans="1:27" ht="15.75" hidden="1" thickBot="1">
      <c r="A2178" s="83" t="str">
        <f t="shared" si="231"/>
        <v/>
      </c>
      <c r="B2178" s="83" t="str">
        <f t="shared" si="232"/>
        <v/>
      </c>
      <c r="S2178" s="83" t="str">
        <f t="shared" si="233"/>
        <v/>
      </c>
      <c r="T2178" s="83" t="str">
        <f t="shared" si="234"/>
        <v/>
      </c>
      <c r="Y2178" s="60">
        <f t="shared" si="235"/>
        <v>0</v>
      </c>
      <c r="Z2178" s="49">
        <f t="shared" si="236"/>
        <v>0</v>
      </c>
      <c r="AA2178" s="60">
        <f t="shared" si="237"/>
        <v>0</v>
      </c>
    </row>
    <row r="2179" spans="1:27" ht="15.75" hidden="1" thickBot="1">
      <c r="A2179" s="83" t="str">
        <f t="shared" ref="A2179:A2242" si="238">IF(G2179&amp;Q2179&lt;&gt;"",S2179&amp;Q2179,"")</f>
        <v/>
      </c>
      <c r="B2179" s="83" t="str">
        <f t="shared" ref="B2179:B2242" si="239">IF(C2179&lt;&gt;"",LEFT(C2179,9),"")</f>
        <v/>
      </c>
      <c r="S2179" s="83" t="str">
        <f t="shared" ref="S2179:S2242" si="240">IF(G2179&lt;&gt;"",IF(StyleSpaceSplit,IFERROR(IF(FIND(" ",G2179)&gt;=1,MID(G2179,1,FIND(" ",G2179)-1),G2179),G2179),G2179),"")</f>
        <v/>
      </c>
      <c r="T2179" s="83" t="str">
        <f t="shared" ref="T2179:T2242" si="241">IF(A2179&lt;&gt;"",IFERROR(IF(FIND(" ",G2179)&gt;=1,MID(G2179,FIND(" ",G2179)+1,LEN(G2179)),""),G2179),"")</f>
        <v/>
      </c>
      <c r="Y2179" s="60">
        <f t="shared" ref="Y2179:Y2242" si="242">IFERROR(VALUE(MID($C2179,1,2)),0)</f>
        <v>0</v>
      </c>
      <c r="Z2179" s="49">
        <f t="shared" ref="Z2179:Z2242" si="243">IFERROR(VALUE(MID($C2179,4,3)),0)</f>
        <v>0</v>
      </c>
      <c r="AA2179" s="60">
        <f t="shared" ref="AA2179:AA2242" si="244">VALUE(RIGHT("00"&amp;Y2179,2)&amp;RIGHT("000"&amp;Z2179,3))</f>
        <v>0</v>
      </c>
    </row>
    <row r="2180" spans="1:27" ht="15.75" hidden="1" thickBot="1">
      <c r="A2180" s="83" t="str">
        <f t="shared" si="238"/>
        <v/>
      </c>
      <c r="B2180" s="83" t="str">
        <f t="shared" si="239"/>
        <v/>
      </c>
      <c r="S2180" s="83" t="str">
        <f t="shared" si="240"/>
        <v/>
      </c>
      <c r="T2180" s="83" t="str">
        <f t="shared" si="241"/>
        <v/>
      </c>
      <c r="Y2180" s="60">
        <f t="shared" si="242"/>
        <v>0</v>
      </c>
      <c r="Z2180" s="49">
        <f t="shared" si="243"/>
        <v>0</v>
      </c>
      <c r="AA2180" s="60">
        <f t="shared" si="244"/>
        <v>0</v>
      </c>
    </row>
    <row r="2181" spans="1:27" ht="15.75" hidden="1" thickBot="1">
      <c r="A2181" s="83" t="str">
        <f t="shared" si="238"/>
        <v/>
      </c>
      <c r="B2181" s="83" t="str">
        <f t="shared" si="239"/>
        <v/>
      </c>
      <c r="S2181" s="83" t="str">
        <f t="shared" si="240"/>
        <v/>
      </c>
      <c r="T2181" s="83" t="str">
        <f t="shared" si="241"/>
        <v/>
      </c>
      <c r="Y2181" s="60">
        <f t="shared" si="242"/>
        <v>0</v>
      </c>
      <c r="Z2181" s="49">
        <f t="shared" si="243"/>
        <v>0</v>
      </c>
      <c r="AA2181" s="60">
        <f t="shared" si="244"/>
        <v>0</v>
      </c>
    </row>
    <row r="2182" spans="1:27" ht="15.75" hidden="1" thickBot="1">
      <c r="A2182" s="83" t="str">
        <f t="shared" si="238"/>
        <v/>
      </c>
      <c r="B2182" s="83" t="str">
        <f t="shared" si="239"/>
        <v/>
      </c>
      <c r="S2182" s="83" t="str">
        <f t="shared" si="240"/>
        <v/>
      </c>
      <c r="T2182" s="83" t="str">
        <f t="shared" si="241"/>
        <v/>
      </c>
      <c r="Y2182" s="60">
        <f t="shared" si="242"/>
        <v>0</v>
      </c>
      <c r="Z2182" s="49">
        <f t="shared" si="243"/>
        <v>0</v>
      </c>
      <c r="AA2182" s="60">
        <f t="shared" si="244"/>
        <v>0</v>
      </c>
    </row>
    <row r="2183" spans="1:27" ht="15.75" hidden="1" thickBot="1">
      <c r="A2183" s="83" t="str">
        <f t="shared" si="238"/>
        <v/>
      </c>
      <c r="B2183" s="83" t="str">
        <f t="shared" si="239"/>
        <v/>
      </c>
      <c r="S2183" s="83" t="str">
        <f t="shared" si="240"/>
        <v/>
      </c>
      <c r="T2183" s="83" t="str">
        <f t="shared" si="241"/>
        <v/>
      </c>
      <c r="Y2183" s="60">
        <f t="shared" si="242"/>
        <v>0</v>
      </c>
      <c r="Z2183" s="49">
        <f t="shared" si="243"/>
        <v>0</v>
      </c>
      <c r="AA2183" s="60">
        <f t="shared" si="244"/>
        <v>0</v>
      </c>
    </row>
    <row r="2184" spans="1:27" ht="15.75" hidden="1" thickBot="1">
      <c r="A2184" s="83" t="str">
        <f t="shared" si="238"/>
        <v/>
      </c>
      <c r="B2184" s="83" t="str">
        <f t="shared" si="239"/>
        <v/>
      </c>
      <c r="S2184" s="83" t="str">
        <f t="shared" si="240"/>
        <v/>
      </c>
      <c r="T2184" s="83" t="str">
        <f t="shared" si="241"/>
        <v/>
      </c>
      <c r="Y2184" s="60">
        <f t="shared" si="242"/>
        <v>0</v>
      </c>
      <c r="Z2184" s="49">
        <f t="shared" si="243"/>
        <v>0</v>
      </c>
      <c r="AA2184" s="60">
        <f t="shared" si="244"/>
        <v>0</v>
      </c>
    </row>
    <row r="2185" spans="1:27" ht="15.75" hidden="1" thickBot="1">
      <c r="A2185" s="83" t="str">
        <f t="shared" si="238"/>
        <v/>
      </c>
      <c r="B2185" s="83" t="str">
        <f t="shared" si="239"/>
        <v/>
      </c>
      <c r="S2185" s="83" t="str">
        <f t="shared" si="240"/>
        <v/>
      </c>
      <c r="T2185" s="83" t="str">
        <f t="shared" si="241"/>
        <v/>
      </c>
      <c r="Y2185" s="60">
        <f t="shared" si="242"/>
        <v>0</v>
      </c>
      <c r="Z2185" s="49">
        <f t="shared" si="243"/>
        <v>0</v>
      </c>
      <c r="AA2185" s="60">
        <f t="shared" si="244"/>
        <v>0</v>
      </c>
    </row>
    <row r="2186" spans="1:27" ht="15.75" hidden="1" thickBot="1">
      <c r="A2186" s="83" t="str">
        <f t="shared" si="238"/>
        <v/>
      </c>
      <c r="B2186" s="83" t="str">
        <f t="shared" si="239"/>
        <v/>
      </c>
      <c r="S2186" s="83" t="str">
        <f t="shared" si="240"/>
        <v/>
      </c>
      <c r="T2186" s="83" t="str">
        <f t="shared" si="241"/>
        <v/>
      </c>
      <c r="Y2186" s="60">
        <f t="shared" si="242"/>
        <v>0</v>
      </c>
      <c r="Z2186" s="49">
        <f t="shared" si="243"/>
        <v>0</v>
      </c>
      <c r="AA2186" s="60">
        <f t="shared" si="244"/>
        <v>0</v>
      </c>
    </row>
    <row r="2187" spans="1:27" ht="15.75" hidden="1" thickBot="1">
      <c r="A2187" s="83" t="str">
        <f t="shared" si="238"/>
        <v/>
      </c>
      <c r="B2187" s="83" t="str">
        <f t="shared" si="239"/>
        <v/>
      </c>
      <c r="S2187" s="83" t="str">
        <f t="shared" si="240"/>
        <v/>
      </c>
      <c r="T2187" s="83" t="str">
        <f t="shared" si="241"/>
        <v/>
      </c>
      <c r="Y2187" s="60">
        <f t="shared" si="242"/>
        <v>0</v>
      </c>
      <c r="Z2187" s="49">
        <f t="shared" si="243"/>
        <v>0</v>
      </c>
      <c r="AA2187" s="60">
        <f t="shared" si="244"/>
        <v>0</v>
      </c>
    </row>
    <row r="2188" spans="1:27" ht="15.75" hidden="1" thickBot="1">
      <c r="A2188" s="83" t="str">
        <f t="shared" si="238"/>
        <v/>
      </c>
      <c r="B2188" s="83" t="str">
        <f t="shared" si="239"/>
        <v/>
      </c>
      <c r="S2188" s="83" t="str">
        <f t="shared" si="240"/>
        <v/>
      </c>
      <c r="T2188" s="83" t="str">
        <f t="shared" si="241"/>
        <v/>
      </c>
      <c r="Y2188" s="60">
        <f t="shared" si="242"/>
        <v>0</v>
      </c>
      <c r="Z2188" s="49">
        <f t="shared" si="243"/>
        <v>0</v>
      </c>
      <c r="AA2188" s="60">
        <f t="shared" si="244"/>
        <v>0</v>
      </c>
    </row>
    <row r="2189" spans="1:27" ht="15.75" hidden="1" thickBot="1">
      <c r="A2189" s="83" t="str">
        <f t="shared" si="238"/>
        <v/>
      </c>
      <c r="B2189" s="83" t="str">
        <f t="shared" si="239"/>
        <v/>
      </c>
      <c r="S2189" s="83" t="str">
        <f t="shared" si="240"/>
        <v/>
      </c>
      <c r="T2189" s="83" t="str">
        <f t="shared" si="241"/>
        <v/>
      </c>
      <c r="Y2189" s="60">
        <f t="shared" si="242"/>
        <v>0</v>
      </c>
      <c r="Z2189" s="49">
        <f t="shared" si="243"/>
        <v>0</v>
      </c>
      <c r="AA2189" s="60">
        <f t="shared" si="244"/>
        <v>0</v>
      </c>
    </row>
    <row r="2190" spans="1:27" ht="15.75" hidden="1" thickBot="1">
      <c r="A2190" s="83" t="str">
        <f t="shared" si="238"/>
        <v/>
      </c>
      <c r="B2190" s="83" t="str">
        <f t="shared" si="239"/>
        <v/>
      </c>
      <c r="S2190" s="83" t="str">
        <f t="shared" si="240"/>
        <v/>
      </c>
      <c r="T2190" s="83" t="str">
        <f t="shared" si="241"/>
        <v/>
      </c>
      <c r="Y2190" s="60">
        <f t="shared" si="242"/>
        <v>0</v>
      </c>
      <c r="Z2190" s="49">
        <f t="shared" si="243"/>
        <v>0</v>
      </c>
      <c r="AA2190" s="60">
        <f t="shared" si="244"/>
        <v>0</v>
      </c>
    </row>
    <row r="2191" spans="1:27" ht="15.75" hidden="1" thickBot="1">
      <c r="A2191" s="83" t="str">
        <f t="shared" si="238"/>
        <v/>
      </c>
      <c r="B2191" s="83" t="str">
        <f t="shared" si="239"/>
        <v/>
      </c>
      <c r="S2191" s="83" t="str">
        <f t="shared" si="240"/>
        <v/>
      </c>
      <c r="T2191" s="83" t="str">
        <f t="shared" si="241"/>
        <v/>
      </c>
      <c r="Y2191" s="60">
        <f t="shared" si="242"/>
        <v>0</v>
      </c>
      <c r="Z2191" s="49">
        <f t="shared" si="243"/>
        <v>0</v>
      </c>
      <c r="AA2191" s="60">
        <f t="shared" si="244"/>
        <v>0</v>
      </c>
    </row>
    <row r="2192" spans="1:27" ht="15.75" hidden="1" thickBot="1">
      <c r="A2192" s="83" t="str">
        <f t="shared" si="238"/>
        <v/>
      </c>
      <c r="B2192" s="83" t="str">
        <f t="shared" si="239"/>
        <v/>
      </c>
      <c r="S2192" s="83" t="str">
        <f t="shared" si="240"/>
        <v/>
      </c>
      <c r="T2192" s="83" t="str">
        <f t="shared" si="241"/>
        <v/>
      </c>
      <c r="Y2192" s="60">
        <f t="shared" si="242"/>
        <v>0</v>
      </c>
      <c r="Z2192" s="49">
        <f t="shared" si="243"/>
        <v>0</v>
      </c>
      <c r="AA2192" s="60">
        <f t="shared" si="244"/>
        <v>0</v>
      </c>
    </row>
    <row r="2193" spans="1:27" ht="15.75" hidden="1" thickBot="1">
      <c r="A2193" s="83" t="str">
        <f t="shared" si="238"/>
        <v/>
      </c>
      <c r="B2193" s="83" t="str">
        <f t="shared" si="239"/>
        <v/>
      </c>
      <c r="S2193" s="83" t="str">
        <f t="shared" si="240"/>
        <v/>
      </c>
      <c r="T2193" s="83" t="str">
        <f t="shared" si="241"/>
        <v/>
      </c>
      <c r="Y2193" s="60">
        <f t="shared" si="242"/>
        <v>0</v>
      </c>
      <c r="Z2193" s="49">
        <f t="shared" si="243"/>
        <v>0</v>
      </c>
      <c r="AA2193" s="60">
        <f t="shared" si="244"/>
        <v>0</v>
      </c>
    </row>
    <row r="2194" spans="1:27" ht="15.75" hidden="1" thickBot="1">
      <c r="A2194" s="83" t="str">
        <f t="shared" si="238"/>
        <v/>
      </c>
      <c r="B2194" s="83" t="str">
        <f t="shared" si="239"/>
        <v/>
      </c>
      <c r="S2194" s="83" t="str">
        <f t="shared" si="240"/>
        <v/>
      </c>
      <c r="T2194" s="83" t="str">
        <f t="shared" si="241"/>
        <v/>
      </c>
      <c r="Y2194" s="60">
        <f t="shared" si="242"/>
        <v>0</v>
      </c>
      <c r="Z2194" s="49">
        <f t="shared" si="243"/>
        <v>0</v>
      </c>
      <c r="AA2194" s="60">
        <f t="shared" si="244"/>
        <v>0</v>
      </c>
    </row>
    <row r="2195" spans="1:27" ht="15.75" hidden="1" thickBot="1">
      <c r="A2195" s="83" t="str">
        <f t="shared" si="238"/>
        <v/>
      </c>
      <c r="B2195" s="83" t="str">
        <f t="shared" si="239"/>
        <v/>
      </c>
      <c r="S2195" s="83" t="str">
        <f t="shared" si="240"/>
        <v/>
      </c>
      <c r="T2195" s="83" t="str">
        <f t="shared" si="241"/>
        <v/>
      </c>
      <c r="Y2195" s="60">
        <f t="shared" si="242"/>
        <v>0</v>
      </c>
      <c r="Z2195" s="49">
        <f t="shared" si="243"/>
        <v>0</v>
      </c>
      <c r="AA2195" s="60">
        <f t="shared" si="244"/>
        <v>0</v>
      </c>
    </row>
    <row r="2196" spans="1:27" ht="15.75" hidden="1" thickBot="1">
      <c r="A2196" s="83" t="str">
        <f t="shared" si="238"/>
        <v/>
      </c>
      <c r="B2196" s="83" t="str">
        <f t="shared" si="239"/>
        <v/>
      </c>
      <c r="S2196" s="83" t="str">
        <f t="shared" si="240"/>
        <v/>
      </c>
      <c r="T2196" s="83" t="str">
        <f t="shared" si="241"/>
        <v/>
      </c>
      <c r="Y2196" s="60">
        <f t="shared" si="242"/>
        <v>0</v>
      </c>
      <c r="Z2196" s="49">
        <f t="shared" si="243"/>
        <v>0</v>
      </c>
      <c r="AA2196" s="60">
        <f t="shared" si="244"/>
        <v>0</v>
      </c>
    </row>
    <row r="2197" spans="1:27" ht="15.75" hidden="1" thickBot="1">
      <c r="A2197" s="83" t="str">
        <f t="shared" si="238"/>
        <v/>
      </c>
      <c r="B2197" s="83" t="str">
        <f t="shared" si="239"/>
        <v/>
      </c>
      <c r="S2197" s="83" t="str">
        <f t="shared" si="240"/>
        <v/>
      </c>
      <c r="T2197" s="83" t="str">
        <f t="shared" si="241"/>
        <v/>
      </c>
      <c r="Y2197" s="60">
        <f t="shared" si="242"/>
        <v>0</v>
      </c>
      <c r="Z2197" s="49">
        <f t="shared" si="243"/>
        <v>0</v>
      </c>
      <c r="AA2197" s="60">
        <f t="shared" si="244"/>
        <v>0</v>
      </c>
    </row>
    <row r="2198" spans="1:27" ht="15.75" hidden="1" thickBot="1">
      <c r="A2198" s="83" t="str">
        <f t="shared" si="238"/>
        <v/>
      </c>
      <c r="B2198" s="83" t="str">
        <f t="shared" si="239"/>
        <v/>
      </c>
      <c r="S2198" s="83" t="str">
        <f t="shared" si="240"/>
        <v/>
      </c>
      <c r="T2198" s="83" t="str">
        <f t="shared" si="241"/>
        <v/>
      </c>
      <c r="Y2198" s="60">
        <f t="shared" si="242"/>
        <v>0</v>
      </c>
      <c r="Z2198" s="49">
        <f t="shared" si="243"/>
        <v>0</v>
      </c>
      <c r="AA2198" s="60">
        <f t="shared" si="244"/>
        <v>0</v>
      </c>
    </row>
    <row r="2199" spans="1:27" ht="15.75" hidden="1" thickBot="1">
      <c r="A2199" s="83" t="str">
        <f t="shared" si="238"/>
        <v/>
      </c>
      <c r="B2199" s="83" t="str">
        <f t="shared" si="239"/>
        <v/>
      </c>
      <c r="S2199" s="83" t="str">
        <f t="shared" si="240"/>
        <v/>
      </c>
      <c r="T2199" s="83" t="str">
        <f t="shared" si="241"/>
        <v/>
      </c>
      <c r="Y2199" s="60">
        <f t="shared" si="242"/>
        <v>0</v>
      </c>
      <c r="Z2199" s="49">
        <f t="shared" si="243"/>
        <v>0</v>
      </c>
      <c r="AA2199" s="60">
        <f t="shared" si="244"/>
        <v>0</v>
      </c>
    </row>
    <row r="2200" spans="1:27" ht="15.75" hidden="1" thickBot="1">
      <c r="A2200" s="83" t="str">
        <f t="shared" si="238"/>
        <v/>
      </c>
      <c r="B2200" s="83" t="str">
        <f t="shared" si="239"/>
        <v/>
      </c>
      <c r="S2200" s="83" t="str">
        <f t="shared" si="240"/>
        <v/>
      </c>
      <c r="T2200" s="83" t="str">
        <f t="shared" si="241"/>
        <v/>
      </c>
      <c r="Y2200" s="60">
        <f t="shared" si="242"/>
        <v>0</v>
      </c>
      <c r="Z2200" s="49">
        <f t="shared" si="243"/>
        <v>0</v>
      </c>
      <c r="AA2200" s="60">
        <f t="shared" si="244"/>
        <v>0</v>
      </c>
    </row>
    <row r="2201" spans="1:27" ht="15.75" hidden="1" thickBot="1">
      <c r="A2201" s="83" t="str">
        <f t="shared" si="238"/>
        <v/>
      </c>
      <c r="B2201" s="83" t="str">
        <f t="shared" si="239"/>
        <v/>
      </c>
      <c r="S2201" s="83" t="str">
        <f t="shared" si="240"/>
        <v/>
      </c>
      <c r="T2201" s="83" t="str">
        <f t="shared" si="241"/>
        <v/>
      </c>
      <c r="Y2201" s="60">
        <f t="shared" si="242"/>
        <v>0</v>
      </c>
      <c r="Z2201" s="49">
        <f t="shared" si="243"/>
        <v>0</v>
      </c>
      <c r="AA2201" s="60">
        <f t="shared" si="244"/>
        <v>0</v>
      </c>
    </row>
    <row r="2202" spans="1:27" ht="15.75" hidden="1" thickBot="1">
      <c r="A2202" s="83" t="str">
        <f t="shared" si="238"/>
        <v/>
      </c>
      <c r="B2202" s="83" t="str">
        <f t="shared" si="239"/>
        <v/>
      </c>
      <c r="S2202" s="83" t="str">
        <f t="shared" si="240"/>
        <v/>
      </c>
      <c r="T2202" s="83" t="str">
        <f t="shared" si="241"/>
        <v/>
      </c>
      <c r="Y2202" s="60">
        <f t="shared" si="242"/>
        <v>0</v>
      </c>
      <c r="Z2202" s="49">
        <f t="shared" si="243"/>
        <v>0</v>
      </c>
      <c r="AA2202" s="60">
        <f t="shared" si="244"/>
        <v>0</v>
      </c>
    </row>
    <row r="2203" spans="1:27" ht="15.75" hidden="1" thickBot="1">
      <c r="A2203" s="83" t="str">
        <f t="shared" si="238"/>
        <v/>
      </c>
      <c r="B2203" s="83" t="str">
        <f t="shared" si="239"/>
        <v/>
      </c>
      <c r="S2203" s="83" t="str">
        <f t="shared" si="240"/>
        <v/>
      </c>
      <c r="T2203" s="83" t="str">
        <f t="shared" si="241"/>
        <v/>
      </c>
      <c r="Y2203" s="60">
        <f t="shared" si="242"/>
        <v>0</v>
      </c>
      <c r="Z2203" s="49">
        <f t="shared" si="243"/>
        <v>0</v>
      </c>
      <c r="AA2203" s="60">
        <f t="shared" si="244"/>
        <v>0</v>
      </c>
    </row>
    <row r="2204" spans="1:27" ht="15.75" hidden="1" thickBot="1">
      <c r="A2204" s="83" t="str">
        <f t="shared" si="238"/>
        <v/>
      </c>
      <c r="B2204" s="83" t="str">
        <f t="shared" si="239"/>
        <v/>
      </c>
      <c r="S2204" s="83" t="str">
        <f t="shared" si="240"/>
        <v/>
      </c>
      <c r="T2204" s="83" t="str">
        <f t="shared" si="241"/>
        <v/>
      </c>
      <c r="Y2204" s="60">
        <f t="shared" si="242"/>
        <v>0</v>
      </c>
      <c r="Z2204" s="49">
        <f t="shared" si="243"/>
        <v>0</v>
      </c>
      <c r="AA2204" s="60">
        <f t="shared" si="244"/>
        <v>0</v>
      </c>
    </row>
    <row r="2205" spans="1:27" ht="15.75" hidden="1" thickBot="1">
      <c r="A2205" s="83" t="str">
        <f t="shared" si="238"/>
        <v/>
      </c>
      <c r="B2205" s="83" t="str">
        <f t="shared" si="239"/>
        <v/>
      </c>
      <c r="S2205" s="83" t="str">
        <f t="shared" si="240"/>
        <v/>
      </c>
      <c r="T2205" s="83" t="str">
        <f t="shared" si="241"/>
        <v/>
      </c>
      <c r="Y2205" s="60">
        <f t="shared" si="242"/>
        <v>0</v>
      </c>
      <c r="Z2205" s="49">
        <f t="shared" si="243"/>
        <v>0</v>
      </c>
      <c r="AA2205" s="60">
        <f t="shared" si="244"/>
        <v>0</v>
      </c>
    </row>
    <row r="2206" spans="1:27" ht="15.75" hidden="1" thickBot="1">
      <c r="A2206" s="83" t="str">
        <f t="shared" si="238"/>
        <v/>
      </c>
      <c r="B2206" s="83" t="str">
        <f t="shared" si="239"/>
        <v/>
      </c>
      <c r="S2206" s="83" t="str">
        <f t="shared" si="240"/>
        <v/>
      </c>
      <c r="T2206" s="83" t="str">
        <f t="shared" si="241"/>
        <v/>
      </c>
      <c r="Y2206" s="60">
        <f t="shared" si="242"/>
        <v>0</v>
      </c>
      <c r="Z2206" s="49">
        <f t="shared" si="243"/>
        <v>0</v>
      </c>
      <c r="AA2206" s="60">
        <f t="shared" si="244"/>
        <v>0</v>
      </c>
    </row>
    <row r="2207" spans="1:27" ht="15.75" hidden="1" thickBot="1">
      <c r="A2207" s="83" t="str">
        <f t="shared" si="238"/>
        <v/>
      </c>
      <c r="B2207" s="83" t="str">
        <f t="shared" si="239"/>
        <v/>
      </c>
      <c r="S2207" s="83" t="str">
        <f t="shared" si="240"/>
        <v/>
      </c>
      <c r="T2207" s="83" t="str">
        <f t="shared" si="241"/>
        <v/>
      </c>
      <c r="Y2207" s="60">
        <f t="shared" si="242"/>
        <v>0</v>
      </c>
      <c r="Z2207" s="49">
        <f t="shared" si="243"/>
        <v>0</v>
      </c>
      <c r="AA2207" s="60">
        <f t="shared" si="244"/>
        <v>0</v>
      </c>
    </row>
    <row r="2208" spans="1:27" ht="15.75" hidden="1" thickBot="1">
      <c r="A2208" s="83" t="str">
        <f t="shared" si="238"/>
        <v/>
      </c>
      <c r="B2208" s="83" t="str">
        <f t="shared" si="239"/>
        <v/>
      </c>
      <c r="S2208" s="83" t="str">
        <f t="shared" si="240"/>
        <v/>
      </c>
      <c r="T2208" s="83" t="str">
        <f t="shared" si="241"/>
        <v/>
      </c>
      <c r="Y2208" s="60">
        <f t="shared" si="242"/>
        <v>0</v>
      </c>
      <c r="Z2208" s="49">
        <f t="shared" si="243"/>
        <v>0</v>
      </c>
      <c r="AA2208" s="60">
        <f t="shared" si="244"/>
        <v>0</v>
      </c>
    </row>
    <row r="2209" spans="1:27" ht="15.75" hidden="1" thickBot="1">
      <c r="A2209" s="83" t="str">
        <f t="shared" si="238"/>
        <v/>
      </c>
      <c r="B2209" s="83" t="str">
        <f t="shared" si="239"/>
        <v/>
      </c>
      <c r="S2209" s="83" t="str">
        <f t="shared" si="240"/>
        <v/>
      </c>
      <c r="T2209" s="83" t="str">
        <f t="shared" si="241"/>
        <v/>
      </c>
      <c r="Y2209" s="60">
        <f t="shared" si="242"/>
        <v>0</v>
      </c>
      <c r="Z2209" s="49">
        <f t="shared" si="243"/>
        <v>0</v>
      </c>
      <c r="AA2209" s="60">
        <f t="shared" si="244"/>
        <v>0</v>
      </c>
    </row>
    <row r="2210" spans="1:27" ht="15.75" hidden="1" thickBot="1">
      <c r="A2210" s="83" t="str">
        <f t="shared" si="238"/>
        <v/>
      </c>
      <c r="B2210" s="83" t="str">
        <f t="shared" si="239"/>
        <v/>
      </c>
      <c r="S2210" s="83" t="str">
        <f t="shared" si="240"/>
        <v/>
      </c>
      <c r="T2210" s="83" t="str">
        <f t="shared" si="241"/>
        <v/>
      </c>
      <c r="Y2210" s="60">
        <f t="shared" si="242"/>
        <v>0</v>
      </c>
      <c r="Z2210" s="49">
        <f t="shared" si="243"/>
        <v>0</v>
      </c>
      <c r="AA2210" s="60">
        <f t="shared" si="244"/>
        <v>0</v>
      </c>
    </row>
    <row r="2211" spans="1:27" ht="15.75" hidden="1" thickBot="1">
      <c r="A2211" s="83" t="str">
        <f t="shared" si="238"/>
        <v/>
      </c>
      <c r="B2211" s="83" t="str">
        <f t="shared" si="239"/>
        <v/>
      </c>
      <c r="S2211" s="83" t="str">
        <f t="shared" si="240"/>
        <v/>
      </c>
      <c r="T2211" s="83" t="str">
        <f t="shared" si="241"/>
        <v/>
      </c>
      <c r="Y2211" s="60">
        <f t="shared" si="242"/>
        <v>0</v>
      </c>
      <c r="Z2211" s="49">
        <f t="shared" si="243"/>
        <v>0</v>
      </c>
      <c r="AA2211" s="60">
        <f t="shared" si="244"/>
        <v>0</v>
      </c>
    </row>
    <row r="2212" spans="1:27" ht="15.75" hidden="1" thickBot="1">
      <c r="A2212" s="83" t="str">
        <f t="shared" si="238"/>
        <v/>
      </c>
      <c r="B2212" s="83" t="str">
        <f t="shared" si="239"/>
        <v/>
      </c>
      <c r="S2212" s="83" t="str">
        <f t="shared" si="240"/>
        <v/>
      </c>
      <c r="T2212" s="83" t="str">
        <f t="shared" si="241"/>
        <v/>
      </c>
      <c r="Y2212" s="60">
        <f t="shared" si="242"/>
        <v>0</v>
      </c>
      <c r="Z2212" s="49">
        <f t="shared" si="243"/>
        <v>0</v>
      </c>
      <c r="AA2212" s="60">
        <f t="shared" si="244"/>
        <v>0</v>
      </c>
    </row>
    <row r="2213" spans="1:27" ht="15.75" hidden="1" thickBot="1">
      <c r="A2213" s="83" t="str">
        <f t="shared" si="238"/>
        <v/>
      </c>
      <c r="B2213" s="83" t="str">
        <f t="shared" si="239"/>
        <v/>
      </c>
      <c r="S2213" s="83" t="str">
        <f t="shared" si="240"/>
        <v/>
      </c>
      <c r="T2213" s="83" t="str">
        <f t="shared" si="241"/>
        <v/>
      </c>
      <c r="Y2213" s="60">
        <f t="shared" si="242"/>
        <v>0</v>
      </c>
      <c r="Z2213" s="49">
        <f t="shared" si="243"/>
        <v>0</v>
      </c>
      <c r="AA2213" s="60">
        <f t="shared" si="244"/>
        <v>0</v>
      </c>
    </row>
    <row r="2214" spans="1:27" ht="15.75" hidden="1" thickBot="1">
      <c r="A2214" s="83" t="str">
        <f t="shared" si="238"/>
        <v/>
      </c>
      <c r="B2214" s="83" t="str">
        <f t="shared" si="239"/>
        <v/>
      </c>
      <c r="S2214" s="83" t="str">
        <f t="shared" si="240"/>
        <v/>
      </c>
      <c r="T2214" s="83" t="str">
        <f t="shared" si="241"/>
        <v/>
      </c>
      <c r="Y2214" s="60">
        <f t="shared" si="242"/>
        <v>0</v>
      </c>
      <c r="Z2214" s="49">
        <f t="shared" si="243"/>
        <v>0</v>
      </c>
      <c r="AA2214" s="60">
        <f t="shared" si="244"/>
        <v>0</v>
      </c>
    </row>
    <row r="2215" spans="1:27" ht="15.75" hidden="1" thickBot="1">
      <c r="A2215" s="83" t="str">
        <f t="shared" si="238"/>
        <v/>
      </c>
      <c r="B2215" s="83" t="str">
        <f t="shared" si="239"/>
        <v/>
      </c>
      <c r="S2215" s="83" t="str">
        <f t="shared" si="240"/>
        <v/>
      </c>
      <c r="T2215" s="83" t="str">
        <f t="shared" si="241"/>
        <v/>
      </c>
      <c r="Y2215" s="60">
        <f t="shared" si="242"/>
        <v>0</v>
      </c>
      <c r="Z2215" s="49">
        <f t="shared" si="243"/>
        <v>0</v>
      </c>
      <c r="AA2215" s="60">
        <f t="shared" si="244"/>
        <v>0</v>
      </c>
    </row>
    <row r="2216" spans="1:27" ht="15.75" hidden="1" thickBot="1">
      <c r="A2216" s="83" t="str">
        <f t="shared" si="238"/>
        <v/>
      </c>
      <c r="B2216" s="83" t="str">
        <f t="shared" si="239"/>
        <v/>
      </c>
      <c r="S2216" s="83" t="str">
        <f t="shared" si="240"/>
        <v/>
      </c>
      <c r="T2216" s="83" t="str">
        <f t="shared" si="241"/>
        <v/>
      </c>
      <c r="Y2216" s="60">
        <f t="shared" si="242"/>
        <v>0</v>
      </c>
      <c r="Z2216" s="49">
        <f t="shared" si="243"/>
        <v>0</v>
      </c>
      <c r="AA2216" s="60">
        <f t="shared" si="244"/>
        <v>0</v>
      </c>
    </row>
    <row r="2217" spans="1:27" ht="15.75" hidden="1" thickBot="1">
      <c r="A2217" s="83" t="str">
        <f t="shared" si="238"/>
        <v/>
      </c>
      <c r="B2217" s="83" t="str">
        <f t="shared" si="239"/>
        <v/>
      </c>
      <c r="S2217" s="83" t="str">
        <f t="shared" si="240"/>
        <v/>
      </c>
      <c r="T2217" s="83" t="str">
        <f t="shared" si="241"/>
        <v/>
      </c>
      <c r="Y2217" s="60">
        <f t="shared" si="242"/>
        <v>0</v>
      </c>
      <c r="Z2217" s="49">
        <f t="shared" si="243"/>
        <v>0</v>
      </c>
      <c r="AA2217" s="60">
        <f t="shared" si="244"/>
        <v>0</v>
      </c>
    </row>
    <row r="2218" spans="1:27" ht="15.75" hidden="1" thickBot="1">
      <c r="A2218" s="83" t="str">
        <f t="shared" si="238"/>
        <v/>
      </c>
      <c r="B2218" s="83" t="str">
        <f t="shared" si="239"/>
        <v/>
      </c>
      <c r="S2218" s="83" t="str">
        <f t="shared" si="240"/>
        <v/>
      </c>
      <c r="T2218" s="83" t="str">
        <f t="shared" si="241"/>
        <v/>
      </c>
      <c r="Y2218" s="60">
        <f t="shared" si="242"/>
        <v>0</v>
      </c>
      <c r="Z2218" s="49">
        <f t="shared" si="243"/>
        <v>0</v>
      </c>
      <c r="AA2218" s="60">
        <f t="shared" si="244"/>
        <v>0</v>
      </c>
    </row>
    <row r="2219" spans="1:27" ht="15.75" hidden="1" thickBot="1">
      <c r="A2219" s="83" t="str">
        <f t="shared" si="238"/>
        <v/>
      </c>
      <c r="B2219" s="83" t="str">
        <f t="shared" si="239"/>
        <v/>
      </c>
      <c r="S2219" s="83" t="str">
        <f t="shared" si="240"/>
        <v/>
      </c>
      <c r="T2219" s="83" t="str">
        <f t="shared" si="241"/>
        <v/>
      </c>
      <c r="Y2219" s="60">
        <f t="shared" si="242"/>
        <v>0</v>
      </c>
      <c r="Z2219" s="49">
        <f t="shared" si="243"/>
        <v>0</v>
      </c>
      <c r="AA2219" s="60">
        <f t="shared" si="244"/>
        <v>0</v>
      </c>
    </row>
    <row r="2220" spans="1:27" ht="15.75" hidden="1" thickBot="1">
      <c r="A2220" s="83" t="str">
        <f t="shared" si="238"/>
        <v/>
      </c>
      <c r="B2220" s="83" t="str">
        <f t="shared" si="239"/>
        <v/>
      </c>
      <c r="S2220" s="83" t="str">
        <f t="shared" si="240"/>
        <v/>
      </c>
      <c r="T2220" s="83" t="str">
        <f t="shared" si="241"/>
        <v/>
      </c>
      <c r="Y2220" s="60">
        <f t="shared" si="242"/>
        <v>0</v>
      </c>
      <c r="Z2220" s="49">
        <f t="shared" si="243"/>
        <v>0</v>
      </c>
      <c r="AA2220" s="60">
        <f t="shared" si="244"/>
        <v>0</v>
      </c>
    </row>
    <row r="2221" spans="1:27" ht="15.75" hidden="1" thickBot="1">
      <c r="A2221" s="83" t="str">
        <f t="shared" si="238"/>
        <v/>
      </c>
      <c r="B2221" s="83" t="str">
        <f t="shared" si="239"/>
        <v/>
      </c>
      <c r="S2221" s="83" t="str">
        <f t="shared" si="240"/>
        <v/>
      </c>
      <c r="T2221" s="83" t="str">
        <f t="shared" si="241"/>
        <v/>
      </c>
      <c r="Y2221" s="60">
        <f t="shared" si="242"/>
        <v>0</v>
      </c>
      <c r="Z2221" s="49">
        <f t="shared" si="243"/>
        <v>0</v>
      </c>
      <c r="AA2221" s="60">
        <f t="shared" si="244"/>
        <v>0</v>
      </c>
    </row>
    <row r="2222" spans="1:27" ht="15.75" hidden="1" thickBot="1">
      <c r="A2222" s="83" t="str">
        <f t="shared" si="238"/>
        <v/>
      </c>
      <c r="B2222" s="83" t="str">
        <f t="shared" si="239"/>
        <v/>
      </c>
      <c r="S2222" s="83" t="str">
        <f t="shared" si="240"/>
        <v/>
      </c>
      <c r="T2222" s="83" t="str">
        <f t="shared" si="241"/>
        <v/>
      </c>
      <c r="Y2222" s="60">
        <f t="shared" si="242"/>
        <v>0</v>
      </c>
      <c r="Z2222" s="49">
        <f t="shared" si="243"/>
        <v>0</v>
      </c>
      <c r="AA2222" s="60">
        <f t="shared" si="244"/>
        <v>0</v>
      </c>
    </row>
    <row r="2223" spans="1:27" ht="15.75" hidden="1" thickBot="1">
      <c r="A2223" s="83" t="str">
        <f t="shared" si="238"/>
        <v/>
      </c>
      <c r="B2223" s="83" t="str">
        <f t="shared" si="239"/>
        <v/>
      </c>
      <c r="S2223" s="83" t="str">
        <f t="shared" si="240"/>
        <v/>
      </c>
      <c r="T2223" s="83" t="str">
        <f t="shared" si="241"/>
        <v/>
      </c>
      <c r="Y2223" s="60">
        <f t="shared" si="242"/>
        <v>0</v>
      </c>
      <c r="Z2223" s="49">
        <f t="shared" si="243"/>
        <v>0</v>
      </c>
      <c r="AA2223" s="60">
        <f t="shared" si="244"/>
        <v>0</v>
      </c>
    </row>
    <row r="2224" spans="1:27" ht="15.75" hidden="1" thickBot="1">
      <c r="A2224" s="83" t="str">
        <f t="shared" si="238"/>
        <v/>
      </c>
      <c r="B2224" s="83" t="str">
        <f t="shared" si="239"/>
        <v/>
      </c>
      <c r="S2224" s="83" t="str">
        <f t="shared" si="240"/>
        <v/>
      </c>
      <c r="T2224" s="83" t="str">
        <f t="shared" si="241"/>
        <v/>
      </c>
      <c r="Y2224" s="60">
        <f t="shared" si="242"/>
        <v>0</v>
      </c>
      <c r="Z2224" s="49">
        <f t="shared" si="243"/>
        <v>0</v>
      </c>
      <c r="AA2224" s="60">
        <f t="shared" si="244"/>
        <v>0</v>
      </c>
    </row>
    <row r="2225" spans="1:27" ht="15.75" hidden="1" thickBot="1">
      <c r="A2225" s="83" t="str">
        <f t="shared" si="238"/>
        <v/>
      </c>
      <c r="B2225" s="83" t="str">
        <f t="shared" si="239"/>
        <v/>
      </c>
      <c r="S2225" s="83" t="str">
        <f t="shared" si="240"/>
        <v/>
      </c>
      <c r="T2225" s="83" t="str">
        <f t="shared" si="241"/>
        <v/>
      </c>
      <c r="Y2225" s="60">
        <f t="shared" si="242"/>
        <v>0</v>
      </c>
      <c r="Z2225" s="49">
        <f t="shared" si="243"/>
        <v>0</v>
      </c>
      <c r="AA2225" s="60">
        <f t="shared" si="244"/>
        <v>0</v>
      </c>
    </row>
    <row r="2226" spans="1:27" ht="15.75" hidden="1" thickBot="1">
      <c r="A2226" s="83" t="str">
        <f t="shared" si="238"/>
        <v/>
      </c>
      <c r="B2226" s="83" t="str">
        <f t="shared" si="239"/>
        <v/>
      </c>
      <c r="S2226" s="83" t="str">
        <f t="shared" si="240"/>
        <v/>
      </c>
      <c r="T2226" s="83" t="str">
        <f t="shared" si="241"/>
        <v/>
      </c>
      <c r="Y2226" s="60">
        <f t="shared" si="242"/>
        <v>0</v>
      </c>
      <c r="Z2226" s="49">
        <f t="shared" si="243"/>
        <v>0</v>
      </c>
      <c r="AA2226" s="60">
        <f t="shared" si="244"/>
        <v>0</v>
      </c>
    </row>
    <row r="2227" spans="1:27" ht="15.75" hidden="1" thickBot="1">
      <c r="A2227" s="83" t="str">
        <f t="shared" si="238"/>
        <v/>
      </c>
      <c r="B2227" s="83" t="str">
        <f t="shared" si="239"/>
        <v/>
      </c>
      <c r="S2227" s="83" t="str">
        <f t="shared" si="240"/>
        <v/>
      </c>
      <c r="T2227" s="83" t="str">
        <f t="shared" si="241"/>
        <v/>
      </c>
      <c r="Y2227" s="60">
        <f t="shared" si="242"/>
        <v>0</v>
      </c>
      <c r="Z2227" s="49">
        <f t="shared" si="243"/>
        <v>0</v>
      </c>
      <c r="AA2227" s="60">
        <f t="shared" si="244"/>
        <v>0</v>
      </c>
    </row>
    <row r="2228" spans="1:27" ht="15.75" hidden="1" thickBot="1">
      <c r="A2228" s="83" t="str">
        <f t="shared" si="238"/>
        <v/>
      </c>
      <c r="B2228" s="83" t="str">
        <f t="shared" si="239"/>
        <v/>
      </c>
      <c r="S2228" s="83" t="str">
        <f t="shared" si="240"/>
        <v/>
      </c>
      <c r="T2228" s="83" t="str">
        <f t="shared" si="241"/>
        <v/>
      </c>
      <c r="Y2228" s="60">
        <f t="shared" si="242"/>
        <v>0</v>
      </c>
      <c r="Z2228" s="49">
        <f t="shared" si="243"/>
        <v>0</v>
      </c>
      <c r="AA2228" s="60">
        <f t="shared" si="244"/>
        <v>0</v>
      </c>
    </row>
    <row r="2229" spans="1:27" ht="15.75" hidden="1" thickBot="1">
      <c r="A2229" s="83" t="str">
        <f t="shared" si="238"/>
        <v/>
      </c>
      <c r="B2229" s="83" t="str">
        <f t="shared" si="239"/>
        <v/>
      </c>
      <c r="S2229" s="83" t="str">
        <f t="shared" si="240"/>
        <v/>
      </c>
      <c r="T2229" s="83" t="str">
        <f t="shared" si="241"/>
        <v/>
      </c>
      <c r="Y2229" s="60">
        <f t="shared" si="242"/>
        <v>0</v>
      </c>
      <c r="Z2229" s="49">
        <f t="shared" si="243"/>
        <v>0</v>
      </c>
      <c r="AA2229" s="60">
        <f t="shared" si="244"/>
        <v>0</v>
      </c>
    </row>
    <row r="2230" spans="1:27" ht="15.75" hidden="1" thickBot="1">
      <c r="A2230" s="83" t="str">
        <f t="shared" si="238"/>
        <v/>
      </c>
      <c r="B2230" s="83" t="str">
        <f t="shared" si="239"/>
        <v/>
      </c>
      <c r="S2230" s="83" t="str">
        <f t="shared" si="240"/>
        <v/>
      </c>
      <c r="T2230" s="83" t="str">
        <f t="shared" si="241"/>
        <v/>
      </c>
      <c r="Y2230" s="60">
        <f t="shared" si="242"/>
        <v>0</v>
      </c>
      <c r="Z2230" s="49">
        <f t="shared" si="243"/>
        <v>0</v>
      </c>
      <c r="AA2230" s="60">
        <f t="shared" si="244"/>
        <v>0</v>
      </c>
    </row>
    <row r="2231" spans="1:27" ht="15.75" hidden="1" thickBot="1">
      <c r="A2231" s="83" t="str">
        <f t="shared" si="238"/>
        <v/>
      </c>
      <c r="B2231" s="83" t="str">
        <f t="shared" si="239"/>
        <v/>
      </c>
      <c r="S2231" s="83" t="str">
        <f t="shared" si="240"/>
        <v/>
      </c>
      <c r="T2231" s="83" t="str">
        <f t="shared" si="241"/>
        <v/>
      </c>
      <c r="Y2231" s="60">
        <f t="shared" si="242"/>
        <v>0</v>
      </c>
      <c r="Z2231" s="49">
        <f t="shared" si="243"/>
        <v>0</v>
      </c>
      <c r="AA2231" s="60">
        <f t="shared" si="244"/>
        <v>0</v>
      </c>
    </row>
    <row r="2232" spans="1:27" ht="15.75" hidden="1" thickBot="1">
      <c r="A2232" s="83" t="str">
        <f t="shared" si="238"/>
        <v/>
      </c>
      <c r="B2232" s="83" t="str">
        <f t="shared" si="239"/>
        <v/>
      </c>
      <c r="S2232" s="83" t="str">
        <f t="shared" si="240"/>
        <v/>
      </c>
      <c r="T2232" s="83" t="str">
        <f t="shared" si="241"/>
        <v/>
      </c>
      <c r="Y2232" s="60">
        <f t="shared" si="242"/>
        <v>0</v>
      </c>
      <c r="Z2232" s="49">
        <f t="shared" si="243"/>
        <v>0</v>
      </c>
      <c r="AA2232" s="60">
        <f t="shared" si="244"/>
        <v>0</v>
      </c>
    </row>
    <row r="2233" spans="1:27" ht="15.75" hidden="1" thickBot="1">
      <c r="A2233" s="83" t="str">
        <f t="shared" si="238"/>
        <v/>
      </c>
      <c r="B2233" s="83" t="str">
        <f t="shared" si="239"/>
        <v/>
      </c>
      <c r="S2233" s="83" t="str">
        <f t="shared" si="240"/>
        <v/>
      </c>
      <c r="T2233" s="83" t="str">
        <f t="shared" si="241"/>
        <v/>
      </c>
      <c r="Y2233" s="60">
        <f t="shared" si="242"/>
        <v>0</v>
      </c>
      <c r="Z2233" s="49">
        <f t="shared" si="243"/>
        <v>0</v>
      </c>
      <c r="AA2233" s="60">
        <f t="shared" si="244"/>
        <v>0</v>
      </c>
    </row>
    <row r="2234" spans="1:27" ht="15.75" hidden="1" thickBot="1">
      <c r="A2234" s="83" t="str">
        <f t="shared" si="238"/>
        <v/>
      </c>
      <c r="B2234" s="83" t="str">
        <f t="shared" si="239"/>
        <v/>
      </c>
      <c r="S2234" s="83" t="str">
        <f t="shared" si="240"/>
        <v/>
      </c>
      <c r="T2234" s="83" t="str">
        <f t="shared" si="241"/>
        <v/>
      </c>
      <c r="Y2234" s="60">
        <f t="shared" si="242"/>
        <v>0</v>
      </c>
      <c r="Z2234" s="49">
        <f t="shared" si="243"/>
        <v>0</v>
      </c>
      <c r="AA2234" s="60">
        <f t="shared" si="244"/>
        <v>0</v>
      </c>
    </row>
    <row r="2235" spans="1:27" ht="15.75" hidden="1" thickBot="1">
      <c r="A2235" s="83" t="str">
        <f t="shared" si="238"/>
        <v/>
      </c>
      <c r="B2235" s="83" t="str">
        <f t="shared" si="239"/>
        <v/>
      </c>
      <c r="S2235" s="83" t="str">
        <f t="shared" si="240"/>
        <v/>
      </c>
      <c r="T2235" s="83" t="str">
        <f t="shared" si="241"/>
        <v/>
      </c>
      <c r="Y2235" s="60">
        <f t="shared" si="242"/>
        <v>0</v>
      </c>
      <c r="Z2235" s="49">
        <f t="shared" si="243"/>
        <v>0</v>
      </c>
      <c r="AA2235" s="60">
        <f t="shared" si="244"/>
        <v>0</v>
      </c>
    </row>
    <row r="2236" spans="1:27" ht="15.75" hidden="1" thickBot="1">
      <c r="A2236" s="83" t="str">
        <f t="shared" si="238"/>
        <v/>
      </c>
      <c r="B2236" s="83" t="str">
        <f t="shared" si="239"/>
        <v/>
      </c>
      <c r="S2236" s="83" t="str">
        <f t="shared" si="240"/>
        <v/>
      </c>
      <c r="T2236" s="83" t="str">
        <f t="shared" si="241"/>
        <v/>
      </c>
      <c r="Y2236" s="60">
        <f t="shared" si="242"/>
        <v>0</v>
      </c>
      <c r="Z2236" s="49">
        <f t="shared" si="243"/>
        <v>0</v>
      </c>
      <c r="AA2236" s="60">
        <f t="shared" si="244"/>
        <v>0</v>
      </c>
    </row>
    <row r="2237" spans="1:27" ht="15.75" hidden="1" thickBot="1">
      <c r="A2237" s="83" t="str">
        <f t="shared" si="238"/>
        <v/>
      </c>
      <c r="B2237" s="83" t="str">
        <f t="shared" si="239"/>
        <v/>
      </c>
      <c r="S2237" s="83" t="str">
        <f t="shared" si="240"/>
        <v/>
      </c>
      <c r="T2237" s="83" t="str">
        <f t="shared" si="241"/>
        <v/>
      </c>
      <c r="Y2237" s="60">
        <f t="shared" si="242"/>
        <v>0</v>
      </c>
      <c r="Z2237" s="49">
        <f t="shared" si="243"/>
        <v>0</v>
      </c>
      <c r="AA2237" s="60">
        <f t="shared" si="244"/>
        <v>0</v>
      </c>
    </row>
    <row r="2238" spans="1:27" ht="15.75" hidden="1" thickBot="1">
      <c r="A2238" s="83" t="str">
        <f t="shared" si="238"/>
        <v/>
      </c>
      <c r="B2238" s="83" t="str">
        <f t="shared" si="239"/>
        <v/>
      </c>
      <c r="S2238" s="83" t="str">
        <f t="shared" si="240"/>
        <v/>
      </c>
      <c r="T2238" s="83" t="str">
        <f t="shared" si="241"/>
        <v/>
      </c>
      <c r="Y2238" s="60">
        <f t="shared" si="242"/>
        <v>0</v>
      </c>
      <c r="Z2238" s="49">
        <f t="shared" si="243"/>
        <v>0</v>
      </c>
      <c r="AA2238" s="60">
        <f t="shared" si="244"/>
        <v>0</v>
      </c>
    </row>
    <row r="2239" spans="1:27" ht="15.75" hidden="1" thickBot="1">
      <c r="A2239" s="83" t="str">
        <f t="shared" si="238"/>
        <v/>
      </c>
      <c r="B2239" s="83" t="str">
        <f t="shared" si="239"/>
        <v/>
      </c>
      <c r="S2239" s="83" t="str">
        <f t="shared" si="240"/>
        <v/>
      </c>
      <c r="T2239" s="83" t="str">
        <f t="shared" si="241"/>
        <v/>
      </c>
      <c r="Y2239" s="60">
        <f t="shared" si="242"/>
        <v>0</v>
      </c>
      <c r="Z2239" s="49">
        <f t="shared" si="243"/>
        <v>0</v>
      </c>
      <c r="AA2239" s="60">
        <f t="shared" si="244"/>
        <v>0</v>
      </c>
    </row>
    <row r="2240" spans="1:27" ht="15.75" hidden="1" thickBot="1">
      <c r="A2240" s="83" t="str">
        <f t="shared" si="238"/>
        <v/>
      </c>
      <c r="B2240" s="83" t="str">
        <f t="shared" si="239"/>
        <v/>
      </c>
      <c r="S2240" s="83" t="str">
        <f t="shared" si="240"/>
        <v/>
      </c>
      <c r="T2240" s="83" t="str">
        <f t="shared" si="241"/>
        <v/>
      </c>
      <c r="Y2240" s="60">
        <f t="shared" si="242"/>
        <v>0</v>
      </c>
      <c r="Z2240" s="49">
        <f t="shared" si="243"/>
        <v>0</v>
      </c>
      <c r="AA2240" s="60">
        <f t="shared" si="244"/>
        <v>0</v>
      </c>
    </row>
    <row r="2241" spans="1:27" ht="15.75" hidden="1" thickBot="1">
      <c r="A2241" s="83" t="str">
        <f t="shared" si="238"/>
        <v/>
      </c>
      <c r="B2241" s="83" t="str">
        <f t="shared" si="239"/>
        <v/>
      </c>
      <c r="S2241" s="83" t="str">
        <f t="shared" si="240"/>
        <v/>
      </c>
      <c r="T2241" s="83" t="str">
        <f t="shared" si="241"/>
        <v/>
      </c>
      <c r="Y2241" s="60">
        <f t="shared" si="242"/>
        <v>0</v>
      </c>
      <c r="Z2241" s="49">
        <f t="shared" si="243"/>
        <v>0</v>
      </c>
      <c r="AA2241" s="60">
        <f t="shared" si="244"/>
        <v>0</v>
      </c>
    </row>
    <row r="2242" spans="1:27" ht="15.75" hidden="1" thickBot="1">
      <c r="A2242" s="83" t="str">
        <f t="shared" si="238"/>
        <v/>
      </c>
      <c r="B2242" s="83" t="str">
        <f t="shared" si="239"/>
        <v/>
      </c>
      <c r="S2242" s="83" t="str">
        <f t="shared" si="240"/>
        <v/>
      </c>
      <c r="T2242" s="83" t="str">
        <f t="shared" si="241"/>
        <v/>
      </c>
      <c r="Y2242" s="60">
        <f t="shared" si="242"/>
        <v>0</v>
      </c>
      <c r="Z2242" s="49">
        <f t="shared" si="243"/>
        <v>0</v>
      </c>
      <c r="AA2242" s="60">
        <f t="shared" si="244"/>
        <v>0</v>
      </c>
    </row>
    <row r="2243" spans="1:27" ht="15.75" hidden="1" thickBot="1">
      <c r="A2243" s="83" t="str">
        <f t="shared" ref="A2243:A2306" si="245">IF(G2243&amp;Q2243&lt;&gt;"",S2243&amp;Q2243,"")</f>
        <v/>
      </c>
      <c r="B2243" s="83" t="str">
        <f t="shared" ref="B2243:B2306" si="246">IF(C2243&lt;&gt;"",LEFT(C2243,9),"")</f>
        <v/>
      </c>
      <c r="S2243" s="83" t="str">
        <f t="shared" ref="S2243:S2306" si="247">IF(G2243&lt;&gt;"",IF(StyleSpaceSplit,IFERROR(IF(FIND(" ",G2243)&gt;=1,MID(G2243,1,FIND(" ",G2243)-1),G2243),G2243),G2243),"")</f>
        <v/>
      </c>
      <c r="T2243" s="83" t="str">
        <f t="shared" ref="T2243:T2306" si="248">IF(A2243&lt;&gt;"",IFERROR(IF(FIND(" ",G2243)&gt;=1,MID(G2243,FIND(" ",G2243)+1,LEN(G2243)),""),G2243),"")</f>
        <v/>
      </c>
      <c r="Y2243" s="60">
        <f t="shared" ref="Y2243:Y2306" si="249">IFERROR(VALUE(MID($C2243,1,2)),0)</f>
        <v>0</v>
      </c>
      <c r="Z2243" s="49">
        <f t="shared" ref="Z2243:Z2306" si="250">IFERROR(VALUE(MID($C2243,4,3)),0)</f>
        <v>0</v>
      </c>
      <c r="AA2243" s="60">
        <f t="shared" ref="AA2243:AA2306" si="251">VALUE(RIGHT("00"&amp;Y2243,2)&amp;RIGHT("000"&amp;Z2243,3))</f>
        <v>0</v>
      </c>
    </row>
    <row r="2244" spans="1:27" ht="15.75" hidden="1" thickBot="1">
      <c r="A2244" s="83" t="str">
        <f t="shared" si="245"/>
        <v/>
      </c>
      <c r="B2244" s="83" t="str">
        <f t="shared" si="246"/>
        <v/>
      </c>
      <c r="S2244" s="83" t="str">
        <f t="shared" si="247"/>
        <v/>
      </c>
      <c r="T2244" s="83" t="str">
        <f t="shared" si="248"/>
        <v/>
      </c>
      <c r="Y2244" s="60">
        <f t="shared" si="249"/>
        <v>0</v>
      </c>
      <c r="Z2244" s="49">
        <f t="shared" si="250"/>
        <v>0</v>
      </c>
      <c r="AA2244" s="60">
        <f t="shared" si="251"/>
        <v>0</v>
      </c>
    </row>
    <row r="2245" spans="1:27" ht="15.75" hidden="1" thickBot="1">
      <c r="A2245" s="83" t="str">
        <f t="shared" si="245"/>
        <v/>
      </c>
      <c r="B2245" s="83" t="str">
        <f t="shared" si="246"/>
        <v/>
      </c>
      <c r="S2245" s="83" t="str">
        <f t="shared" si="247"/>
        <v/>
      </c>
      <c r="T2245" s="83" t="str">
        <f t="shared" si="248"/>
        <v/>
      </c>
      <c r="Y2245" s="60">
        <f t="shared" si="249"/>
        <v>0</v>
      </c>
      <c r="Z2245" s="49">
        <f t="shared" si="250"/>
        <v>0</v>
      </c>
      <c r="AA2245" s="60">
        <f t="shared" si="251"/>
        <v>0</v>
      </c>
    </row>
    <row r="2246" spans="1:27" ht="15.75" hidden="1" thickBot="1">
      <c r="A2246" s="83" t="str">
        <f t="shared" si="245"/>
        <v/>
      </c>
      <c r="B2246" s="83" t="str">
        <f t="shared" si="246"/>
        <v/>
      </c>
      <c r="S2246" s="83" t="str">
        <f t="shared" si="247"/>
        <v/>
      </c>
      <c r="T2246" s="83" t="str">
        <f t="shared" si="248"/>
        <v/>
      </c>
      <c r="Y2246" s="60">
        <f t="shared" si="249"/>
        <v>0</v>
      </c>
      <c r="Z2246" s="49">
        <f t="shared" si="250"/>
        <v>0</v>
      </c>
      <c r="AA2246" s="60">
        <f t="shared" si="251"/>
        <v>0</v>
      </c>
    </row>
    <row r="2247" spans="1:27" ht="15.75" hidden="1" thickBot="1">
      <c r="A2247" s="83" t="str">
        <f t="shared" si="245"/>
        <v/>
      </c>
      <c r="B2247" s="83" t="str">
        <f t="shared" si="246"/>
        <v/>
      </c>
      <c r="S2247" s="83" t="str">
        <f t="shared" si="247"/>
        <v/>
      </c>
      <c r="T2247" s="83" t="str">
        <f t="shared" si="248"/>
        <v/>
      </c>
      <c r="Y2247" s="60">
        <f t="shared" si="249"/>
        <v>0</v>
      </c>
      <c r="Z2247" s="49">
        <f t="shared" si="250"/>
        <v>0</v>
      </c>
      <c r="AA2247" s="60">
        <f t="shared" si="251"/>
        <v>0</v>
      </c>
    </row>
    <row r="2248" spans="1:27" ht="15.75" hidden="1" thickBot="1">
      <c r="A2248" s="83" t="str">
        <f t="shared" si="245"/>
        <v/>
      </c>
      <c r="B2248" s="83" t="str">
        <f t="shared" si="246"/>
        <v/>
      </c>
      <c r="S2248" s="83" t="str">
        <f t="shared" si="247"/>
        <v/>
      </c>
      <c r="T2248" s="83" t="str">
        <f t="shared" si="248"/>
        <v/>
      </c>
      <c r="Y2248" s="60">
        <f t="shared" si="249"/>
        <v>0</v>
      </c>
      <c r="Z2248" s="49">
        <f t="shared" si="250"/>
        <v>0</v>
      </c>
      <c r="AA2248" s="60">
        <f t="shared" si="251"/>
        <v>0</v>
      </c>
    </row>
    <row r="2249" spans="1:27" ht="15.75" hidden="1" thickBot="1">
      <c r="A2249" s="83" t="str">
        <f t="shared" si="245"/>
        <v/>
      </c>
      <c r="B2249" s="83" t="str">
        <f t="shared" si="246"/>
        <v/>
      </c>
      <c r="S2249" s="83" t="str">
        <f t="shared" si="247"/>
        <v/>
      </c>
      <c r="T2249" s="83" t="str">
        <f t="shared" si="248"/>
        <v/>
      </c>
      <c r="Y2249" s="60">
        <f t="shared" si="249"/>
        <v>0</v>
      </c>
      <c r="Z2249" s="49">
        <f t="shared" si="250"/>
        <v>0</v>
      </c>
      <c r="AA2249" s="60">
        <f t="shared" si="251"/>
        <v>0</v>
      </c>
    </row>
    <row r="2250" spans="1:27" ht="15.75" hidden="1" thickBot="1">
      <c r="A2250" s="83" t="str">
        <f t="shared" si="245"/>
        <v/>
      </c>
      <c r="B2250" s="83" t="str">
        <f t="shared" si="246"/>
        <v/>
      </c>
      <c r="S2250" s="83" t="str">
        <f t="shared" si="247"/>
        <v/>
      </c>
      <c r="T2250" s="83" t="str">
        <f t="shared" si="248"/>
        <v/>
      </c>
      <c r="Y2250" s="60">
        <f t="shared" si="249"/>
        <v>0</v>
      </c>
      <c r="Z2250" s="49">
        <f t="shared" si="250"/>
        <v>0</v>
      </c>
      <c r="AA2250" s="60">
        <f t="shared" si="251"/>
        <v>0</v>
      </c>
    </row>
    <row r="2251" spans="1:27" ht="15.75" hidden="1" thickBot="1">
      <c r="A2251" s="83" t="str">
        <f t="shared" si="245"/>
        <v/>
      </c>
      <c r="B2251" s="83" t="str">
        <f t="shared" si="246"/>
        <v/>
      </c>
      <c r="S2251" s="83" t="str">
        <f t="shared" si="247"/>
        <v/>
      </c>
      <c r="T2251" s="83" t="str">
        <f t="shared" si="248"/>
        <v/>
      </c>
      <c r="Y2251" s="60">
        <f t="shared" si="249"/>
        <v>0</v>
      </c>
      <c r="Z2251" s="49">
        <f t="shared" si="250"/>
        <v>0</v>
      </c>
      <c r="AA2251" s="60">
        <f t="shared" si="251"/>
        <v>0</v>
      </c>
    </row>
    <row r="2252" spans="1:27" ht="15.75" hidden="1" thickBot="1">
      <c r="A2252" s="83" t="str">
        <f t="shared" si="245"/>
        <v/>
      </c>
      <c r="B2252" s="83" t="str">
        <f t="shared" si="246"/>
        <v/>
      </c>
      <c r="S2252" s="83" t="str">
        <f t="shared" si="247"/>
        <v/>
      </c>
      <c r="T2252" s="83" t="str">
        <f t="shared" si="248"/>
        <v/>
      </c>
      <c r="Y2252" s="60">
        <f t="shared" si="249"/>
        <v>0</v>
      </c>
      <c r="Z2252" s="49">
        <f t="shared" si="250"/>
        <v>0</v>
      </c>
      <c r="AA2252" s="60">
        <f t="shared" si="251"/>
        <v>0</v>
      </c>
    </row>
    <row r="2253" spans="1:27" ht="15.75" hidden="1" thickBot="1">
      <c r="A2253" s="83" t="str">
        <f t="shared" si="245"/>
        <v/>
      </c>
      <c r="B2253" s="83" t="str">
        <f t="shared" si="246"/>
        <v/>
      </c>
      <c r="S2253" s="83" t="str">
        <f t="shared" si="247"/>
        <v/>
      </c>
      <c r="T2253" s="83" t="str">
        <f t="shared" si="248"/>
        <v/>
      </c>
      <c r="Y2253" s="60">
        <f t="shared" si="249"/>
        <v>0</v>
      </c>
      <c r="Z2253" s="49">
        <f t="shared" si="250"/>
        <v>0</v>
      </c>
      <c r="AA2253" s="60">
        <f t="shared" si="251"/>
        <v>0</v>
      </c>
    </row>
    <row r="2254" spans="1:27" ht="15.75" hidden="1" thickBot="1">
      <c r="A2254" s="83" t="str">
        <f t="shared" si="245"/>
        <v/>
      </c>
      <c r="B2254" s="83" t="str">
        <f t="shared" si="246"/>
        <v/>
      </c>
      <c r="S2254" s="83" t="str">
        <f t="shared" si="247"/>
        <v/>
      </c>
      <c r="T2254" s="83" t="str">
        <f t="shared" si="248"/>
        <v/>
      </c>
      <c r="Y2254" s="60">
        <f t="shared" si="249"/>
        <v>0</v>
      </c>
      <c r="Z2254" s="49">
        <f t="shared" si="250"/>
        <v>0</v>
      </c>
      <c r="AA2254" s="60">
        <f t="shared" si="251"/>
        <v>0</v>
      </c>
    </row>
    <row r="2255" spans="1:27" ht="15.75" hidden="1" thickBot="1">
      <c r="A2255" s="83" t="str">
        <f t="shared" si="245"/>
        <v/>
      </c>
      <c r="B2255" s="83" t="str">
        <f t="shared" si="246"/>
        <v/>
      </c>
      <c r="S2255" s="83" t="str">
        <f t="shared" si="247"/>
        <v/>
      </c>
      <c r="T2255" s="83" t="str">
        <f t="shared" si="248"/>
        <v/>
      </c>
      <c r="Y2255" s="60">
        <f t="shared" si="249"/>
        <v>0</v>
      </c>
      <c r="Z2255" s="49">
        <f t="shared" si="250"/>
        <v>0</v>
      </c>
      <c r="AA2255" s="60">
        <f t="shared" si="251"/>
        <v>0</v>
      </c>
    </row>
    <row r="2256" spans="1:27" ht="15.75" hidden="1" thickBot="1">
      <c r="A2256" s="83" t="str">
        <f t="shared" si="245"/>
        <v/>
      </c>
      <c r="B2256" s="83" t="str">
        <f t="shared" si="246"/>
        <v/>
      </c>
      <c r="S2256" s="83" t="str">
        <f t="shared" si="247"/>
        <v/>
      </c>
      <c r="T2256" s="83" t="str">
        <f t="shared" si="248"/>
        <v/>
      </c>
      <c r="Y2256" s="60">
        <f t="shared" si="249"/>
        <v>0</v>
      </c>
      <c r="Z2256" s="49">
        <f t="shared" si="250"/>
        <v>0</v>
      </c>
      <c r="AA2256" s="60">
        <f t="shared" si="251"/>
        <v>0</v>
      </c>
    </row>
    <row r="2257" spans="1:27" ht="15.75" hidden="1" thickBot="1">
      <c r="A2257" s="83" t="str">
        <f t="shared" si="245"/>
        <v/>
      </c>
      <c r="B2257" s="83" t="str">
        <f t="shared" si="246"/>
        <v/>
      </c>
      <c r="S2257" s="83" t="str">
        <f t="shared" si="247"/>
        <v/>
      </c>
      <c r="T2257" s="83" t="str">
        <f t="shared" si="248"/>
        <v/>
      </c>
      <c r="Y2257" s="60">
        <f t="shared" si="249"/>
        <v>0</v>
      </c>
      <c r="Z2257" s="49">
        <f t="shared" si="250"/>
        <v>0</v>
      </c>
      <c r="AA2257" s="60">
        <f t="shared" si="251"/>
        <v>0</v>
      </c>
    </row>
    <row r="2258" spans="1:27" ht="15.75" hidden="1" thickBot="1">
      <c r="A2258" s="83" t="str">
        <f t="shared" si="245"/>
        <v/>
      </c>
      <c r="B2258" s="83" t="str">
        <f t="shared" si="246"/>
        <v/>
      </c>
      <c r="S2258" s="83" t="str">
        <f t="shared" si="247"/>
        <v/>
      </c>
      <c r="T2258" s="83" t="str">
        <f t="shared" si="248"/>
        <v/>
      </c>
      <c r="Y2258" s="60">
        <f t="shared" si="249"/>
        <v>0</v>
      </c>
      <c r="Z2258" s="49">
        <f t="shared" si="250"/>
        <v>0</v>
      </c>
      <c r="AA2258" s="60">
        <f t="shared" si="251"/>
        <v>0</v>
      </c>
    </row>
    <row r="2259" spans="1:27" ht="15.75" hidden="1" thickBot="1">
      <c r="A2259" s="83" t="str">
        <f t="shared" si="245"/>
        <v/>
      </c>
      <c r="B2259" s="83" t="str">
        <f t="shared" si="246"/>
        <v/>
      </c>
      <c r="S2259" s="83" t="str">
        <f t="shared" si="247"/>
        <v/>
      </c>
      <c r="T2259" s="83" t="str">
        <f t="shared" si="248"/>
        <v/>
      </c>
      <c r="Y2259" s="60">
        <f t="shared" si="249"/>
        <v>0</v>
      </c>
      <c r="Z2259" s="49">
        <f t="shared" si="250"/>
        <v>0</v>
      </c>
      <c r="AA2259" s="60">
        <f t="shared" si="251"/>
        <v>0</v>
      </c>
    </row>
    <row r="2260" spans="1:27" ht="15.75" hidden="1" thickBot="1">
      <c r="A2260" s="83" t="str">
        <f t="shared" si="245"/>
        <v/>
      </c>
      <c r="B2260" s="83" t="str">
        <f t="shared" si="246"/>
        <v/>
      </c>
      <c r="S2260" s="83" t="str">
        <f t="shared" si="247"/>
        <v/>
      </c>
      <c r="T2260" s="83" t="str">
        <f t="shared" si="248"/>
        <v/>
      </c>
      <c r="Y2260" s="60">
        <f t="shared" si="249"/>
        <v>0</v>
      </c>
      <c r="Z2260" s="49">
        <f t="shared" si="250"/>
        <v>0</v>
      </c>
      <c r="AA2260" s="60">
        <f t="shared" si="251"/>
        <v>0</v>
      </c>
    </row>
    <row r="2261" spans="1:27" ht="15.75" hidden="1" thickBot="1">
      <c r="A2261" s="83" t="str">
        <f t="shared" si="245"/>
        <v/>
      </c>
      <c r="B2261" s="83" t="str">
        <f t="shared" si="246"/>
        <v/>
      </c>
      <c r="S2261" s="83" t="str">
        <f t="shared" si="247"/>
        <v/>
      </c>
      <c r="T2261" s="83" t="str">
        <f t="shared" si="248"/>
        <v/>
      </c>
      <c r="Y2261" s="60">
        <f t="shared" si="249"/>
        <v>0</v>
      </c>
      <c r="Z2261" s="49">
        <f t="shared" si="250"/>
        <v>0</v>
      </c>
      <c r="AA2261" s="60">
        <f t="shared" si="251"/>
        <v>0</v>
      </c>
    </row>
    <row r="2262" spans="1:27" ht="15.75" hidden="1" thickBot="1">
      <c r="A2262" s="83" t="str">
        <f t="shared" si="245"/>
        <v/>
      </c>
      <c r="B2262" s="83" t="str">
        <f t="shared" si="246"/>
        <v/>
      </c>
      <c r="S2262" s="83" t="str">
        <f t="shared" si="247"/>
        <v/>
      </c>
      <c r="T2262" s="83" t="str">
        <f t="shared" si="248"/>
        <v/>
      </c>
      <c r="Y2262" s="60">
        <f t="shared" si="249"/>
        <v>0</v>
      </c>
      <c r="Z2262" s="49">
        <f t="shared" si="250"/>
        <v>0</v>
      </c>
      <c r="AA2262" s="60">
        <f t="shared" si="251"/>
        <v>0</v>
      </c>
    </row>
    <row r="2263" spans="1:27" ht="15.75" hidden="1" thickBot="1">
      <c r="A2263" s="83" t="str">
        <f t="shared" si="245"/>
        <v/>
      </c>
      <c r="B2263" s="83" t="str">
        <f t="shared" si="246"/>
        <v/>
      </c>
      <c r="S2263" s="83" t="str">
        <f t="shared" si="247"/>
        <v/>
      </c>
      <c r="T2263" s="83" t="str">
        <f t="shared" si="248"/>
        <v/>
      </c>
      <c r="Y2263" s="60">
        <f t="shared" si="249"/>
        <v>0</v>
      </c>
      <c r="Z2263" s="49">
        <f t="shared" si="250"/>
        <v>0</v>
      </c>
      <c r="AA2263" s="60">
        <f t="shared" si="251"/>
        <v>0</v>
      </c>
    </row>
    <row r="2264" spans="1:27" ht="15.75" hidden="1" thickBot="1">
      <c r="A2264" s="83" t="str">
        <f t="shared" si="245"/>
        <v/>
      </c>
      <c r="B2264" s="83" t="str">
        <f t="shared" si="246"/>
        <v/>
      </c>
      <c r="S2264" s="83" t="str">
        <f t="shared" si="247"/>
        <v/>
      </c>
      <c r="T2264" s="83" t="str">
        <f t="shared" si="248"/>
        <v/>
      </c>
      <c r="Y2264" s="60">
        <f t="shared" si="249"/>
        <v>0</v>
      </c>
      <c r="Z2264" s="49">
        <f t="shared" si="250"/>
        <v>0</v>
      </c>
      <c r="AA2264" s="60">
        <f t="shared" si="251"/>
        <v>0</v>
      </c>
    </row>
    <row r="2265" spans="1:27" ht="15.75" hidden="1" thickBot="1">
      <c r="A2265" s="83" t="str">
        <f t="shared" si="245"/>
        <v/>
      </c>
      <c r="B2265" s="83" t="str">
        <f t="shared" si="246"/>
        <v/>
      </c>
      <c r="S2265" s="83" t="str">
        <f t="shared" si="247"/>
        <v/>
      </c>
      <c r="T2265" s="83" t="str">
        <f t="shared" si="248"/>
        <v/>
      </c>
      <c r="Y2265" s="60">
        <f t="shared" si="249"/>
        <v>0</v>
      </c>
      <c r="Z2265" s="49">
        <f t="shared" si="250"/>
        <v>0</v>
      </c>
      <c r="AA2265" s="60">
        <f t="shared" si="251"/>
        <v>0</v>
      </c>
    </row>
    <row r="2266" spans="1:27" ht="15.75" hidden="1" thickBot="1">
      <c r="A2266" s="83" t="str">
        <f t="shared" si="245"/>
        <v/>
      </c>
      <c r="B2266" s="83" t="str">
        <f t="shared" si="246"/>
        <v/>
      </c>
      <c r="S2266" s="83" t="str">
        <f t="shared" si="247"/>
        <v/>
      </c>
      <c r="T2266" s="83" t="str">
        <f t="shared" si="248"/>
        <v/>
      </c>
      <c r="Y2266" s="60">
        <f t="shared" si="249"/>
        <v>0</v>
      </c>
      <c r="Z2266" s="49">
        <f t="shared" si="250"/>
        <v>0</v>
      </c>
      <c r="AA2266" s="60">
        <f t="shared" si="251"/>
        <v>0</v>
      </c>
    </row>
    <row r="2267" spans="1:27" ht="15.75" hidden="1" thickBot="1">
      <c r="A2267" s="83" t="str">
        <f t="shared" si="245"/>
        <v/>
      </c>
      <c r="B2267" s="83" t="str">
        <f t="shared" si="246"/>
        <v/>
      </c>
      <c r="S2267" s="83" t="str">
        <f t="shared" si="247"/>
        <v/>
      </c>
      <c r="T2267" s="83" t="str">
        <f t="shared" si="248"/>
        <v/>
      </c>
      <c r="Y2267" s="60">
        <f t="shared" si="249"/>
        <v>0</v>
      </c>
      <c r="Z2267" s="49">
        <f t="shared" si="250"/>
        <v>0</v>
      </c>
      <c r="AA2267" s="60">
        <f t="shared" si="251"/>
        <v>0</v>
      </c>
    </row>
    <row r="2268" spans="1:27" ht="15.75" hidden="1" thickBot="1">
      <c r="A2268" s="83" t="str">
        <f t="shared" si="245"/>
        <v/>
      </c>
      <c r="B2268" s="83" t="str">
        <f t="shared" si="246"/>
        <v/>
      </c>
      <c r="S2268" s="83" t="str">
        <f t="shared" si="247"/>
        <v/>
      </c>
      <c r="T2268" s="83" t="str">
        <f t="shared" si="248"/>
        <v/>
      </c>
      <c r="Y2268" s="60">
        <f t="shared" si="249"/>
        <v>0</v>
      </c>
      <c r="Z2268" s="49">
        <f t="shared" si="250"/>
        <v>0</v>
      </c>
      <c r="AA2268" s="60">
        <f t="shared" si="251"/>
        <v>0</v>
      </c>
    </row>
    <row r="2269" spans="1:27" ht="15.75" hidden="1" thickBot="1">
      <c r="A2269" s="83" t="str">
        <f t="shared" si="245"/>
        <v/>
      </c>
      <c r="B2269" s="83" t="str">
        <f t="shared" si="246"/>
        <v/>
      </c>
      <c r="S2269" s="83" t="str">
        <f t="shared" si="247"/>
        <v/>
      </c>
      <c r="T2269" s="83" t="str">
        <f t="shared" si="248"/>
        <v/>
      </c>
      <c r="Y2269" s="60">
        <f t="shared" si="249"/>
        <v>0</v>
      </c>
      <c r="Z2269" s="49">
        <f t="shared" si="250"/>
        <v>0</v>
      </c>
      <c r="AA2269" s="60">
        <f t="shared" si="251"/>
        <v>0</v>
      </c>
    </row>
    <row r="2270" spans="1:27" ht="15.75" hidden="1" thickBot="1">
      <c r="A2270" s="83" t="str">
        <f t="shared" si="245"/>
        <v/>
      </c>
      <c r="B2270" s="83" t="str">
        <f t="shared" si="246"/>
        <v/>
      </c>
      <c r="S2270" s="83" t="str">
        <f t="shared" si="247"/>
        <v/>
      </c>
      <c r="T2270" s="83" t="str">
        <f t="shared" si="248"/>
        <v/>
      </c>
      <c r="Y2270" s="60">
        <f t="shared" si="249"/>
        <v>0</v>
      </c>
      <c r="Z2270" s="49">
        <f t="shared" si="250"/>
        <v>0</v>
      </c>
      <c r="AA2270" s="60">
        <f t="shared" si="251"/>
        <v>0</v>
      </c>
    </row>
    <row r="2271" spans="1:27" ht="15.75" hidden="1" thickBot="1">
      <c r="A2271" s="83" t="str">
        <f t="shared" si="245"/>
        <v/>
      </c>
      <c r="B2271" s="83" t="str">
        <f t="shared" si="246"/>
        <v/>
      </c>
      <c r="S2271" s="83" t="str">
        <f t="shared" si="247"/>
        <v/>
      </c>
      <c r="T2271" s="83" t="str">
        <f t="shared" si="248"/>
        <v/>
      </c>
      <c r="Y2271" s="60">
        <f t="shared" si="249"/>
        <v>0</v>
      </c>
      <c r="Z2271" s="49">
        <f t="shared" si="250"/>
        <v>0</v>
      </c>
      <c r="AA2271" s="60">
        <f t="shared" si="251"/>
        <v>0</v>
      </c>
    </row>
    <row r="2272" spans="1:27" ht="15.75" hidden="1" thickBot="1">
      <c r="A2272" s="83" t="str">
        <f t="shared" si="245"/>
        <v/>
      </c>
      <c r="B2272" s="83" t="str">
        <f t="shared" si="246"/>
        <v/>
      </c>
      <c r="S2272" s="83" t="str">
        <f t="shared" si="247"/>
        <v/>
      </c>
      <c r="T2272" s="83" t="str">
        <f t="shared" si="248"/>
        <v/>
      </c>
      <c r="Y2272" s="60">
        <f t="shared" si="249"/>
        <v>0</v>
      </c>
      <c r="Z2272" s="49">
        <f t="shared" si="250"/>
        <v>0</v>
      </c>
      <c r="AA2272" s="60">
        <f t="shared" si="251"/>
        <v>0</v>
      </c>
    </row>
    <row r="2273" spans="1:27" ht="15.75" hidden="1" thickBot="1">
      <c r="A2273" s="83" t="str">
        <f t="shared" si="245"/>
        <v/>
      </c>
      <c r="B2273" s="83" t="str">
        <f t="shared" si="246"/>
        <v/>
      </c>
      <c r="S2273" s="83" t="str">
        <f t="shared" si="247"/>
        <v/>
      </c>
      <c r="T2273" s="83" t="str">
        <f t="shared" si="248"/>
        <v/>
      </c>
      <c r="Y2273" s="60">
        <f t="shared" si="249"/>
        <v>0</v>
      </c>
      <c r="Z2273" s="49">
        <f t="shared" si="250"/>
        <v>0</v>
      </c>
      <c r="AA2273" s="60">
        <f t="shared" si="251"/>
        <v>0</v>
      </c>
    </row>
    <row r="2274" spans="1:27" ht="15.75" hidden="1" thickBot="1">
      <c r="A2274" s="83" t="str">
        <f t="shared" si="245"/>
        <v/>
      </c>
      <c r="B2274" s="83" t="str">
        <f t="shared" si="246"/>
        <v/>
      </c>
      <c r="S2274" s="83" t="str">
        <f t="shared" si="247"/>
        <v/>
      </c>
      <c r="T2274" s="83" t="str">
        <f t="shared" si="248"/>
        <v/>
      </c>
      <c r="Y2274" s="60">
        <f t="shared" si="249"/>
        <v>0</v>
      </c>
      <c r="Z2274" s="49">
        <f t="shared" si="250"/>
        <v>0</v>
      </c>
      <c r="AA2274" s="60">
        <f t="shared" si="251"/>
        <v>0</v>
      </c>
    </row>
    <row r="2275" spans="1:27" ht="15.75" hidden="1" thickBot="1">
      <c r="A2275" s="83" t="str">
        <f t="shared" si="245"/>
        <v/>
      </c>
      <c r="B2275" s="83" t="str">
        <f t="shared" si="246"/>
        <v/>
      </c>
      <c r="S2275" s="83" t="str">
        <f t="shared" si="247"/>
        <v/>
      </c>
      <c r="T2275" s="83" t="str">
        <f t="shared" si="248"/>
        <v/>
      </c>
      <c r="Y2275" s="60">
        <f t="shared" si="249"/>
        <v>0</v>
      </c>
      <c r="Z2275" s="49">
        <f t="shared" si="250"/>
        <v>0</v>
      </c>
      <c r="AA2275" s="60">
        <f t="shared" si="251"/>
        <v>0</v>
      </c>
    </row>
    <row r="2276" spans="1:27" ht="15.75" hidden="1" thickBot="1">
      <c r="A2276" s="83" t="str">
        <f t="shared" si="245"/>
        <v/>
      </c>
      <c r="B2276" s="83" t="str">
        <f t="shared" si="246"/>
        <v/>
      </c>
      <c r="S2276" s="83" t="str">
        <f t="shared" si="247"/>
        <v/>
      </c>
      <c r="T2276" s="83" t="str">
        <f t="shared" si="248"/>
        <v/>
      </c>
      <c r="Y2276" s="60">
        <f t="shared" si="249"/>
        <v>0</v>
      </c>
      <c r="Z2276" s="49">
        <f t="shared" si="250"/>
        <v>0</v>
      </c>
      <c r="AA2276" s="60">
        <f t="shared" si="251"/>
        <v>0</v>
      </c>
    </row>
    <row r="2277" spans="1:27" ht="15.75" hidden="1" thickBot="1">
      <c r="A2277" s="83" t="str">
        <f t="shared" si="245"/>
        <v/>
      </c>
      <c r="B2277" s="83" t="str">
        <f t="shared" si="246"/>
        <v/>
      </c>
      <c r="S2277" s="83" t="str">
        <f t="shared" si="247"/>
        <v/>
      </c>
      <c r="T2277" s="83" t="str">
        <f t="shared" si="248"/>
        <v/>
      </c>
      <c r="Y2277" s="60">
        <f t="shared" si="249"/>
        <v>0</v>
      </c>
      <c r="Z2277" s="49">
        <f t="shared" si="250"/>
        <v>0</v>
      </c>
      <c r="AA2277" s="60">
        <f t="shared" si="251"/>
        <v>0</v>
      </c>
    </row>
    <row r="2278" spans="1:27" ht="15.75" hidden="1" thickBot="1">
      <c r="A2278" s="83" t="str">
        <f t="shared" si="245"/>
        <v/>
      </c>
      <c r="B2278" s="83" t="str">
        <f t="shared" si="246"/>
        <v/>
      </c>
      <c r="S2278" s="83" t="str">
        <f t="shared" si="247"/>
        <v/>
      </c>
      <c r="T2278" s="83" t="str">
        <f t="shared" si="248"/>
        <v/>
      </c>
      <c r="Y2278" s="60">
        <f t="shared" si="249"/>
        <v>0</v>
      </c>
      <c r="Z2278" s="49">
        <f t="shared" si="250"/>
        <v>0</v>
      </c>
      <c r="AA2278" s="60">
        <f t="shared" si="251"/>
        <v>0</v>
      </c>
    </row>
    <row r="2279" spans="1:27" ht="15.75" hidden="1" thickBot="1">
      <c r="A2279" s="83" t="str">
        <f t="shared" si="245"/>
        <v/>
      </c>
      <c r="B2279" s="83" t="str">
        <f t="shared" si="246"/>
        <v/>
      </c>
      <c r="S2279" s="83" t="str">
        <f t="shared" si="247"/>
        <v/>
      </c>
      <c r="T2279" s="83" t="str">
        <f t="shared" si="248"/>
        <v/>
      </c>
      <c r="Y2279" s="60">
        <f t="shared" si="249"/>
        <v>0</v>
      </c>
      <c r="Z2279" s="49">
        <f t="shared" si="250"/>
        <v>0</v>
      </c>
      <c r="AA2279" s="60">
        <f t="shared" si="251"/>
        <v>0</v>
      </c>
    </row>
    <row r="2280" spans="1:27" ht="15.75" hidden="1" thickBot="1">
      <c r="A2280" s="83" t="str">
        <f t="shared" si="245"/>
        <v/>
      </c>
      <c r="B2280" s="83" t="str">
        <f t="shared" si="246"/>
        <v/>
      </c>
      <c r="S2280" s="83" t="str">
        <f t="shared" si="247"/>
        <v/>
      </c>
      <c r="T2280" s="83" t="str">
        <f t="shared" si="248"/>
        <v/>
      </c>
      <c r="Y2280" s="60">
        <f t="shared" si="249"/>
        <v>0</v>
      </c>
      <c r="Z2280" s="49">
        <f t="shared" si="250"/>
        <v>0</v>
      </c>
      <c r="AA2280" s="60">
        <f t="shared" si="251"/>
        <v>0</v>
      </c>
    </row>
    <row r="2281" spans="1:27" ht="15.75" hidden="1" thickBot="1">
      <c r="A2281" s="83" t="str">
        <f t="shared" si="245"/>
        <v/>
      </c>
      <c r="B2281" s="83" t="str">
        <f t="shared" si="246"/>
        <v/>
      </c>
      <c r="S2281" s="83" t="str">
        <f t="shared" si="247"/>
        <v/>
      </c>
      <c r="T2281" s="83" t="str">
        <f t="shared" si="248"/>
        <v/>
      </c>
      <c r="Y2281" s="60">
        <f t="shared" si="249"/>
        <v>0</v>
      </c>
      <c r="Z2281" s="49">
        <f t="shared" si="250"/>
        <v>0</v>
      </c>
      <c r="AA2281" s="60">
        <f t="shared" si="251"/>
        <v>0</v>
      </c>
    </row>
    <row r="2282" spans="1:27" ht="15.75" hidden="1" thickBot="1">
      <c r="A2282" s="83" t="str">
        <f t="shared" si="245"/>
        <v/>
      </c>
      <c r="B2282" s="83" t="str">
        <f t="shared" si="246"/>
        <v/>
      </c>
      <c r="S2282" s="83" t="str">
        <f t="shared" si="247"/>
        <v/>
      </c>
      <c r="T2282" s="83" t="str">
        <f t="shared" si="248"/>
        <v/>
      </c>
      <c r="Y2282" s="60">
        <f t="shared" si="249"/>
        <v>0</v>
      </c>
      <c r="Z2282" s="49">
        <f t="shared" si="250"/>
        <v>0</v>
      </c>
      <c r="AA2282" s="60">
        <f t="shared" si="251"/>
        <v>0</v>
      </c>
    </row>
    <row r="2283" spans="1:27" ht="15.75" hidden="1" thickBot="1">
      <c r="A2283" s="83" t="str">
        <f t="shared" si="245"/>
        <v/>
      </c>
      <c r="B2283" s="83" t="str">
        <f t="shared" si="246"/>
        <v/>
      </c>
      <c r="S2283" s="83" t="str">
        <f t="shared" si="247"/>
        <v/>
      </c>
      <c r="T2283" s="83" t="str">
        <f t="shared" si="248"/>
        <v/>
      </c>
      <c r="Y2283" s="60">
        <f t="shared" si="249"/>
        <v>0</v>
      </c>
      <c r="Z2283" s="49">
        <f t="shared" si="250"/>
        <v>0</v>
      </c>
      <c r="AA2283" s="60">
        <f t="shared" si="251"/>
        <v>0</v>
      </c>
    </row>
    <row r="2284" spans="1:27" ht="15.75" hidden="1" thickBot="1">
      <c r="A2284" s="83" t="str">
        <f t="shared" si="245"/>
        <v/>
      </c>
      <c r="B2284" s="83" t="str">
        <f t="shared" si="246"/>
        <v/>
      </c>
      <c r="S2284" s="83" t="str">
        <f t="shared" si="247"/>
        <v/>
      </c>
      <c r="T2284" s="83" t="str">
        <f t="shared" si="248"/>
        <v/>
      </c>
      <c r="Y2284" s="60">
        <f t="shared" si="249"/>
        <v>0</v>
      </c>
      <c r="Z2284" s="49">
        <f t="shared" si="250"/>
        <v>0</v>
      </c>
      <c r="AA2284" s="60">
        <f t="shared" si="251"/>
        <v>0</v>
      </c>
    </row>
    <row r="2285" spans="1:27" ht="15.75" hidden="1" thickBot="1">
      <c r="A2285" s="83" t="str">
        <f t="shared" si="245"/>
        <v/>
      </c>
      <c r="B2285" s="83" t="str">
        <f t="shared" si="246"/>
        <v/>
      </c>
      <c r="S2285" s="83" t="str">
        <f t="shared" si="247"/>
        <v/>
      </c>
      <c r="T2285" s="83" t="str">
        <f t="shared" si="248"/>
        <v/>
      </c>
      <c r="Y2285" s="60">
        <f t="shared" si="249"/>
        <v>0</v>
      </c>
      <c r="Z2285" s="49">
        <f t="shared" si="250"/>
        <v>0</v>
      </c>
      <c r="AA2285" s="60">
        <f t="shared" si="251"/>
        <v>0</v>
      </c>
    </row>
    <row r="2286" spans="1:27" ht="15.75" hidden="1" thickBot="1">
      <c r="A2286" s="83" t="str">
        <f t="shared" si="245"/>
        <v/>
      </c>
      <c r="B2286" s="83" t="str">
        <f t="shared" si="246"/>
        <v/>
      </c>
      <c r="S2286" s="83" t="str">
        <f t="shared" si="247"/>
        <v/>
      </c>
      <c r="T2286" s="83" t="str">
        <f t="shared" si="248"/>
        <v/>
      </c>
      <c r="Y2286" s="60">
        <f t="shared" si="249"/>
        <v>0</v>
      </c>
      <c r="Z2286" s="49">
        <f t="shared" si="250"/>
        <v>0</v>
      </c>
      <c r="AA2286" s="60">
        <f t="shared" si="251"/>
        <v>0</v>
      </c>
    </row>
    <row r="2287" spans="1:27" ht="15.75" hidden="1" thickBot="1">
      <c r="A2287" s="83" t="str">
        <f t="shared" si="245"/>
        <v/>
      </c>
      <c r="B2287" s="83" t="str">
        <f t="shared" si="246"/>
        <v/>
      </c>
      <c r="S2287" s="83" t="str">
        <f t="shared" si="247"/>
        <v/>
      </c>
      <c r="T2287" s="83" t="str">
        <f t="shared" si="248"/>
        <v/>
      </c>
      <c r="Y2287" s="60">
        <f t="shared" si="249"/>
        <v>0</v>
      </c>
      <c r="Z2287" s="49">
        <f t="shared" si="250"/>
        <v>0</v>
      </c>
      <c r="AA2287" s="60">
        <f t="shared" si="251"/>
        <v>0</v>
      </c>
    </row>
    <row r="2288" spans="1:27" ht="15.75" hidden="1" thickBot="1">
      <c r="A2288" s="83" t="str">
        <f t="shared" si="245"/>
        <v/>
      </c>
      <c r="B2288" s="83" t="str">
        <f t="shared" si="246"/>
        <v/>
      </c>
      <c r="S2288" s="83" t="str">
        <f t="shared" si="247"/>
        <v/>
      </c>
      <c r="T2288" s="83" t="str">
        <f t="shared" si="248"/>
        <v/>
      </c>
      <c r="Y2288" s="60">
        <f t="shared" si="249"/>
        <v>0</v>
      </c>
      <c r="Z2288" s="49">
        <f t="shared" si="250"/>
        <v>0</v>
      </c>
      <c r="AA2288" s="60">
        <f t="shared" si="251"/>
        <v>0</v>
      </c>
    </row>
    <row r="2289" spans="1:27" ht="15.75" hidden="1" thickBot="1">
      <c r="A2289" s="83" t="str">
        <f t="shared" si="245"/>
        <v/>
      </c>
      <c r="B2289" s="83" t="str">
        <f t="shared" si="246"/>
        <v/>
      </c>
      <c r="S2289" s="83" t="str">
        <f t="shared" si="247"/>
        <v/>
      </c>
      <c r="T2289" s="83" t="str">
        <f t="shared" si="248"/>
        <v/>
      </c>
      <c r="Y2289" s="60">
        <f t="shared" si="249"/>
        <v>0</v>
      </c>
      <c r="Z2289" s="49">
        <f t="shared" si="250"/>
        <v>0</v>
      </c>
      <c r="AA2289" s="60">
        <f t="shared" si="251"/>
        <v>0</v>
      </c>
    </row>
    <row r="2290" spans="1:27" ht="15.75" hidden="1" thickBot="1">
      <c r="A2290" s="83" t="str">
        <f t="shared" si="245"/>
        <v/>
      </c>
      <c r="B2290" s="83" t="str">
        <f t="shared" si="246"/>
        <v/>
      </c>
      <c r="S2290" s="83" t="str">
        <f t="shared" si="247"/>
        <v/>
      </c>
      <c r="T2290" s="83" t="str">
        <f t="shared" si="248"/>
        <v/>
      </c>
      <c r="Y2290" s="60">
        <f t="shared" si="249"/>
        <v>0</v>
      </c>
      <c r="Z2290" s="49">
        <f t="shared" si="250"/>
        <v>0</v>
      </c>
      <c r="AA2290" s="60">
        <f t="shared" si="251"/>
        <v>0</v>
      </c>
    </row>
    <row r="2291" spans="1:27" ht="15.75" hidden="1" thickBot="1">
      <c r="A2291" s="83" t="str">
        <f t="shared" si="245"/>
        <v/>
      </c>
      <c r="B2291" s="83" t="str">
        <f t="shared" si="246"/>
        <v/>
      </c>
      <c r="S2291" s="83" t="str">
        <f t="shared" si="247"/>
        <v/>
      </c>
      <c r="T2291" s="83" t="str">
        <f t="shared" si="248"/>
        <v/>
      </c>
      <c r="Y2291" s="60">
        <f t="shared" si="249"/>
        <v>0</v>
      </c>
      <c r="Z2291" s="49">
        <f t="shared" si="250"/>
        <v>0</v>
      </c>
      <c r="AA2291" s="60">
        <f t="shared" si="251"/>
        <v>0</v>
      </c>
    </row>
    <row r="2292" spans="1:27" ht="15.75" hidden="1" thickBot="1">
      <c r="A2292" s="83" t="str">
        <f t="shared" si="245"/>
        <v/>
      </c>
      <c r="B2292" s="83" t="str">
        <f t="shared" si="246"/>
        <v/>
      </c>
      <c r="S2292" s="83" t="str">
        <f t="shared" si="247"/>
        <v/>
      </c>
      <c r="T2292" s="83" t="str">
        <f t="shared" si="248"/>
        <v/>
      </c>
      <c r="Y2292" s="60">
        <f t="shared" si="249"/>
        <v>0</v>
      </c>
      <c r="Z2292" s="49">
        <f t="shared" si="250"/>
        <v>0</v>
      </c>
      <c r="AA2292" s="60">
        <f t="shared" si="251"/>
        <v>0</v>
      </c>
    </row>
    <row r="2293" spans="1:27" ht="15.75" hidden="1" thickBot="1">
      <c r="A2293" s="83" t="str">
        <f t="shared" si="245"/>
        <v/>
      </c>
      <c r="B2293" s="83" t="str">
        <f t="shared" si="246"/>
        <v/>
      </c>
      <c r="S2293" s="83" t="str">
        <f t="shared" si="247"/>
        <v/>
      </c>
      <c r="T2293" s="83" t="str">
        <f t="shared" si="248"/>
        <v/>
      </c>
      <c r="Y2293" s="60">
        <f t="shared" si="249"/>
        <v>0</v>
      </c>
      <c r="Z2293" s="49">
        <f t="shared" si="250"/>
        <v>0</v>
      </c>
      <c r="AA2293" s="60">
        <f t="shared" si="251"/>
        <v>0</v>
      </c>
    </row>
    <row r="2294" spans="1:27" ht="15.75" hidden="1" thickBot="1">
      <c r="A2294" s="83" t="str">
        <f t="shared" si="245"/>
        <v/>
      </c>
      <c r="B2294" s="83" t="str">
        <f t="shared" si="246"/>
        <v/>
      </c>
      <c r="S2294" s="83" t="str">
        <f t="shared" si="247"/>
        <v/>
      </c>
      <c r="T2294" s="83" t="str">
        <f t="shared" si="248"/>
        <v/>
      </c>
      <c r="Y2294" s="60">
        <f t="shared" si="249"/>
        <v>0</v>
      </c>
      <c r="Z2294" s="49">
        <f t="shared" si="250"/>
        <v>0</v>
      </c>
      <c r="AA2294" s="60">
        <f t="shared" si="251"/>
        <v>0</v>
      </c>
    </row>
    <row r="2295" spans="1:27" ht="15.75" hidden="1" thickBot="1">
      <c r="A2295" s="83" t="str">
        <f t="shared" si="245"/>
        <v/>
      </c>
      <c r="B2295" s="83" t="str">
        <f t="shared" si="246"/>
        <v/>
      </c>
      <c r="S2295" s="83" t="str">
        <f t="shared" si="247"/>
        <v/>
      </c>
      <c r="T2295" s="83" t="str">
        <f t="shared" si="248"/>
        <v/>
      </c>
      <c r="Y2295" s="60">
        <f t="shared" si="249"/>
        <v>0</v>
      </c>
      <c r="Z2295" s="49">
        <f t="shared" si="250"/>
        <v>0</v>
      </c>
      <c r="AA2295" s="60">
        <f t="shared" si="251"/>
        <v>0</v>
      </c>
    </row>
    <row r="2296" spans="1:27" ht="15.75" hidden="1" thickBot="1">
      <c r="A2296" s="83" t="str">
        <f t="shared" si="245"/>
        <v/>
      </c>
      <c r="B2296" s="83" t="str">
        <f t="shared" si="246"/>
        <v/>
      </c>
      <c r="S2296" s="83" t="str">
        <f t="shared" si="247"/>
        <v/>
      </c>
      <c r="T2296" s="83" t="str">
        <f t="shared" si="248"/>
        <v/>
      </c>
      <c r="Y2296" s="60">
        <f t="shared" si="249"/>
        <v>0</v>
      </c>
      <c r="Z2296" s="49">
        <f t="shared" si="250"/>
        <v>0</v>
      </c>
      <c r="AA2296" s="60">
        <f t="shared" si="251"/>
        <v>0</v>
      </c>
    </row>
    <row r="2297" spans="1:27" ht="15.75" hidden="1" thickBot="1">
      <c r="A2297" s="83" t="str">
        <f t="shared" si="245"/>
        <v/>
      </c>
      <c r="B2297" s="83" t="str">
        <f t="shared" si="246"/>
        <v/>
      </c>
      <c r="S2297" s="83" t="str">
        <f t="shared" si="247"/>
        <v/>
      </c>
      <c r="T2297" s="83" t="str">
        <f t="shared" si="248"/>
        <v/>
      </c>
      <c r="Y2297" s="60">
        <f t="shared" si="249"/>
        <v>0</v>
      </c>
      <c r="Z2297" s="49">
        <f t="shared" si="250"/>
        <v>0</v>
      </c>
      <c r="AA2297" s="60">
        <f t="shared" si="251"/>
        <v>0</v>
      </c>
    </row>
    <row r="2298" spans="1:27" ht="15.75" hidden="1" thickBot="1">
      <c r="A2298" s="83" t="str">
        <f t="shared" si="245"/>
        <v/>
      </c>
      <c r="B2298" s="83" t="str">
        <f t="shared" si="246"/>
        <v/>
      </c>
      <c r="S2298" s="83" t="str">
        <f t="shared" si="247"/>
        <v/>
      </c>
      <c r="T2298" s="83" t="str">
        <f t="shared" si="248"/>
        <v/>
      </c>
      <c r="Y2298" s="60">
        <f t="shared" si="249"/>
        <v>0</v>
      </c>
      <c r="Z2298" s="49">
        <f t="shared" si="250"/>
        <v>0</v>
      </c>
      <c r="AA2298" s="60">
        <f t="shared" si="251"/>
        <v>0</v>
      </c>
    </row>
    <row r="2299" spans="1:27" ht="15.75" hidden="1" thickBot="1">
      <c r="A2299" s="83" t="str">
        <f t="shared" si="245"/>
        <v/>
      </c>
      <c r="B2299" s="83" t="str">
        <f t="shared" si="246"/>
        <v/>
      </c>
      <c r="S2299" s="83" t="str">
        <f t="shared" si="247"/>
        <v/>
      </c>
      <c r="T2299" s="83" t="str">
        <f t="shared" si="248"/>
        <v/>
      </c>
      <c r="Y2299" s="60">
        <f t="shared" si="249"/>
        <v>0</v>
      </c>
      <c r="Z2299" s="49">
        <f t="shared" si="250"/>
        <v>0</v>
      </c>
      <c r="AA2299" s="60">
        <f t="shared" si="251"/>
        <v>0</v>
      </c>
    </row>
    <row r="2300" spans="1:27" ht="15.75" hidden="1" thickBot="1">
      <c r="A2300" s="83" t="str">
        <f t="shared" si="245"/>
        <v/>
      </c>
      <c r="B2300" s="83" t="str">
        <f t="shared" si="246"/>
        <v/>
      </c>
      <c r="S2300" s="83" t="str">
        <f t="shared" si="247"/>
        <v/>
      </c>
      <c r="T2300" s="83" t="str">
        <f t="shared" si="248"/>
        <v/>
      </c>
      <c r="Y2300" s="60">
        <f t="shared" si="249"/>
        <v>0</v>
      </c>
      <c r="Z2300" s="49">
        <f t="shared" si="250"/>
        <v>0</v>
      </c>
      <c r="AA2300" s="60">
        <f t="shared" si="251"/>
        <v>0</v>
      </c>
    </row>
    <row r="2301" spans="1:27" ht="15.75" hidden="1" thickBot="1">
      <c r="A2301" s="83" t="str">
        <f t="shared" si="245"/>
        <v/>
      </c>
      <c r="B2301" s="83" t="str">
        <f t="shared" si="246"/>
        <v/>
      </c>
      <c r="S2301" s="83" t="str">
        <f t="shared" si="247"/>
        <v/>
      </c>
      <c r="T2301" s="83" t="str">
        <f t="shared" si="248"/>
        <v/>
      </c>
      <c r="Y2301" s="60">
        <f t="shared" si="249"/>
        <v>0</v>
      </c>
      <c r="Z2301" s="49">
        <f t="shared" si="250"/>
        <v>0</v>
      </c>
      <c r="AA2301" s="60">
        <f t="shared" si="251"/>
        <v>0</v>
      </c>
    </row>
    <row r="2302" spans="1:27" ht="15.75" hidden="1" thickBot="1">
      <c r="A2302" s="83" t="str">
        <f t="shared" si="245"/>
        <v/>
      </c>
      <c r="B2302" s="83" t="str">
        <f t="shared" si="246"/>
        <v/>
      </c>
      <c r="S2302" s="83" t="str">
        <f t="shared" si="247"/>
        <v/>
      </c>
      <c r="T2302" s="83" t="str">
        <f t="shared" si="248"/>
        <v/>
      </c>
      <c r="Y2302" s="60">
        <f t="shared" si="249"/>
        <v>0</v>
      </c>
      <c r="Z2302" s="49">
        <f t="shared" si="250"/>
        <v>0</v>
      </c>
      <c r="AA2302" s="60">
        <f t="shared" si="251"/>
        <v>0</v>
      </c>
    </row>
    <row r="2303" spans="1:27" ht="15.75" hidden="1" thickBot="1">
      <c r="A2303" s="83" t="str">
        <f t="shared" si="245"/>
        <v/>
      </c>
      <c r="B2303" s="83" t="str">
        <f t="shared" si="246"/>
        <v/>
      </c>
      <c r="S2303" s="83" t="str">
        <f t="shared" si="247"/>
        <v/>
      </c>
      <c r="T2303" s="83" t="str">
        <f t="shared" si="248"/>
        <v/>
      </c>
      <c r="Y2303" s="60">
        <f t="shared" si="249"/>
        <v>0</v>
      </c>
      <c r="Z2303" s="49">
        <f t="shared" si="250"/>
        <v>0</v>
      </c>
      <c r="AA2303" s="60">
        <f t="shared" si="251"/>
        <v>0</v>
      </c>
    </row>
    <row r="2304" spans="1:27" ht="15.75" hidden="1" thickBot="1">
      <c r="A2304" s="83" t="str">
        <f t="shared" si="245"/>
        <v/>
      </c>
      <c r="B2304" s="83" t="str">
        <f t="shared" si="246"/>
        <v/>
      </c>
      <c r="S2304" s="83" t="str">
        <f t="shared" si="247"/>
        <v/>
      </c>
      <c r="T2304" s="83" t="str">
        <f t="shared" si="248"/>
        <v/>
      </c>
      <c r="Y2304" s="60">
        <f t="shared" si="249"/>
        <v>0</v>
      </c>
      <c r="Z2304" s="49">
        <f t="shared" si="250"/>
        <v>0</v>
      </c>
      <c r="AA2304" s="60">
        <f t="shared" si="251"/>
        <v>0</v>
      </c>
    </row>
    <row r="2305" spans="1:27" ht="15.75" hidden="1" thickBot="1">
      <c r="A2305" s="83" t="str">
        <f t="shared" si="245"/>
        <v/>
      </c>
      <c r="B2305" s="83" t="str">
        <f t="shared" si="246"/>
        <v/>
      </c>
      <c r="S2305" s="83" t="str">
        <f t="shared" si="247"/>
        <v/>
      </c>
      <c r="T2305" s="83" t="str">
        <f t="shared" si="248"/>
        <v/>
      </c>
      <c r="Y2305" s="60">
        <f t="shared" si="249"/>
        <v>0</v>
      </c>
      <c r="Z2305" s="49">
        <f t="shared" si="250"/>
        <v>0</v>
      </c>
      <c r="AA2305" s="60">
        <f t="shared" si="251"/>
        <v>0</v>
      </c>
    </row>
    <row r="2306" spans="1:27" ht="15.75" hidden="1" thickBot="1">
      <c r="A2306" s="83" t="str">
        <f t="shared" si="245"/>
        <v/>
      </c>
      <c r="B2306" s="83" t="str">
        <f t="shared" si="246"/>
        <v/>
      </c>
      <c r="S2306" s="83" t="str">
        <f t="shared" si="247"/>
        <v/>
      </c>
      <c r="T2306" s="83" t="str">
        <f t="shared" si="248"/>
        <v/>
      </c>
      <c r="Y2306" s="60">
        <f t="shared" si="249"/>
        <v>0</v>
      </c>
      <c r="Z2306" s="49">
        <f t="shared" si="250"/>
        <v>0</v>
      </c>
      <c r="AA2306" s="60">
        <f t="shared" si="251"/>
        <v>0</v>
      </c>
    </row>
    <row r="2307" spans="1:27" ht="15.75" hidden="1" thickBot="1">
      <c r="A2307" s="83" t="str">
        <f t="shared" ref="A2307:A2370" si="252">IF(G2307&amp;Q2307&lt;&gt;"",S2307&amp;Q2307,"")</f>
        <v/>
      </c>
      <c r="B2307" s="83" t="str">
        <f t="shared" ref="B2307:B2370" si="253">IF(C2307&lt;&gt;"",LEFT(C2307,9),"")</f>
        <v/>
      </c>
      <c r="S2307" s="83" t="str">
        <f t="shared" ref="S2307:S2370" si="254">IF(G2307&lt;&gt;"",IF(StyleSpaceSplit,IFERROR(IF(FIND(" ",G2307)&gt;=1,MID(G2307,1,FIND(" ",G2307)-1),G2307),G2307),G2307),"")</f>
        <v/>
      </c>
      <c r="T2307" s="83" t="str">
        <f t="shared" ref="T2307:T2370" si="255">IF(A2307&lt;&gt;"",IFERROR(IF(FIND(" ",G2307)&gt;=1,MID(G2307,FIND(" ",G2307)+1,LEN(G2307)),""),G2307),"")</f>
        <v/>
      </c>
      <c r="Y2307" s="60">
        <f t="shared" ref="Y2307:Y2370" si="256">IFERROR(VALUE(MID($C2307,1,2)),0)</f>
        <v>0</v>
      </c>
      <c r="Z2307" s="49">
        <f t="shared" ref="Z2307:Z2370" si="257">IFERROR(VALUE(MID($C2307,4,3)),0)</f>
        <v>0</v>
      </c>
      <c r="AA2307" s="60">
        <f t="shared" ref="AA2307:AA2370" si="258">VALUE(RIGHT("00"&amp;Y2307,2)&amp;RIGHT("000"&amp;Z2307,3))</f>
        <v>0</v>
      </c>
    </row>
    <row r="2308" spans="1:27" ht="15.75" hidden="1" thickBot="1">
      <c r="A2308" s="83" t="str">
        <f t="shared" si="252"/>
        <v/>
      </c>
      <c r="B2308" s="83" t="str">
        <f t="shared" si="253"/>
        <v/>
      </c>
      <c r="S2308" s="83" t="str">
        <f t="shared" si="254"/>
        <v/>
      </c>
      <c r="T2308" s="83" t="str">
        <f t="shared" si="255"/>
        <v/>
      </c>
      <c r="Y2308" s="60">
        <f t="shared" si="256"/>
        <v>0</v>
      </c>
      <c r="Z2308" s="49">
        <f t="shared" si="257"/>
        <v>0</v>
      </c>
      <c r="AA2308" s="60">
        <f t="shared" si="258"/>
        <v>0</v>
      </c>
    </row>
    <row r="2309" spans="1:27" ht="15.75" hidden="1" thickBot="1">
      <c r="A2309" s="83" t="str">
        <f t="shared" si="252"/>
        <v/>
      </c>
      <c r="B2309" s="83" t="str">
        <f t="shared" si="253"/>
        <v/>
      </c>
      <c r="S2309" s="83" t="str">
        <f t="shared" si="254"/>
        <v/>
      </c>
      <c r="T2309" s="83" t="str">
        <f t="shared" si="255"/>
        <v/>
      </c>
      <c r="Y2309" s="60">
        <f t="shared" si="256"/>
        <v>0</v>
      </c>
      <c r="Z2309" s="49">
        <f t="shared" si="257"/>
        <v>0</v>
      </c>
      <c r="AA2309" s="60">
        <f t="shared" si="258"/>
        <v>0</v>
      </c>
    </row>
    <row r="2310" spans="1:27" ht="15.75" hidden="1" thickBot="1">
      <c r="A2310" s="83" t="str">
        <f t="shared" si="252"/>
        <v/>
      </c>
      <c r="B2310" s="83" t="str">
        <f t="shared" si="253"/>
        <v/>
      </c>
      <c r="S2310" s="83" t="str">
        <f t="shared" si="254"/>
        <v/>
      </c>
      <c r="T2310" s="83" t="str">
        <f t="shared" si="255"/>
        <v/>
      </c>
      <c r="Y2310" s="60">
        <f t="shared" si="256"/>
        <v>0</v>
      </c>
      <c r="Z2310" s="49">
        <f t="shared" si="257"/>
        <v>0</v>
      </c>
      <c r="AA2310" s="60">
        <f t="shared" si="258"/>
        <v>0</v>
      </c>
    </row>
    <row r="2311" spans="1:27" ht="15.75" hidden="1" thickBot="1">
      <c r="A2311" s="83" t="str">
        <f t="shared" si="252"/>
        <v/>
      </c>
      <c r="B2311" s="83" t="str">
        <f t="shared" si="253"/>
        <v/>
      </c>
      <c r="S2311" s="83" t="str">
        <f t="shared" si="254"/>
        <v/>
      </c>
      <c r="T2311" s="83" t="str">
        <f t="shared" si="255"/>
        <v/>
      </c>
      <c r="Y2311" s="60">
        <f t="shared" si="256"/>
        <v>0</v>
      </c>
      <c r="Z2311" s="49">
        <f t="shared" si="257"/>
        <v>0</v>
      </c>
      <c r="AA2311" s="60">
        <f t="shared" si="258"/>
        <v>0</v>
      </c>
    </row>
    <row r="2312" spans="1:27" ht="15.75" hidden="1" thickBot="1">
      <c r="A2312" s="83" t="str">
        <f t="shared" si="252"/>
        <v/>
      </c>
      <c r="B2312" s="83" t="str">
        <f t="shared" si="253"/>
        <v/>
      </c>
      <c r="S2312" s="83" t="str">
        <f t="shared" si="254"/>
        <v/>
      </c>
      <c r="T2312" s="83" t="str">
        <f t="shared" si="255"/>
        <v/>
      </c>
      <c r="Y2312" s="60">
        <f t="shared" si="256"/>
        <v>0</v>
      </c>
      <c r="Z2312" s="49">
        <f t="shared" si="257"/>
        <v>0</v>
      </c>
      <c r="AA2312" s="60">
        <f t="shared" si="258"/>
        <v>0</v>
      </c>
    </row>
    <row r="2313" spans="1:27" ht="15.75" hidden="1" thickBot="1">
      <c r="A2313" s="83" t="str">
        <f t="shared" si="252"/>
        <v/>
      </c>
      <c r="B2313" s="83" t="str">
        <f t="shared" si="253"/>
        <v/>
      </c>
      <c r="S2313" s="83" t="str">
        <f t="shared" si="254"/>
        <v/>
      </c>
      <c r="T2313" s="83" t="str">
        <f t="shared" si="255"/>
        <v/>
      </c>
      <c r="Y2313" s="60">
        <f t="shared" si="256"/>
        <v>0</v>
      </c>
      <c r="Z2313" s="49">
        <f t="shared" si="257"/>
        <v>0</v>
      </c>
      <c r="AA2313" s="60">
        <f t="shared" si="258"/>
        <v>0</v>
      </c>
    </row>
    <row r="2314" spans="1:27" ht="15.75" hidden="1" thickBot="1">
      <c r="A2314" s="83" t="str">
        <f t="shared" si="252"/>
        <v/>
      </c>
      <c r="B2314" s="83" t="str">
        <f t="shared" si="253"/>
        <v/>
      </c>
      <c r="S2314" s="83" t="str">
        <f t="shared" si="254"/>
        <v/>
      </c>
      <c r="T2314" s="83" t="str">
        <f t="shared" si="255"/>
        <v/>
      </c>
      <c r="Y2314" s="60">
        <f t="shared" si="256"/>
        <v>0</v>
      </c>
      <c r="Z2314" s="49">
        <f t="shared" si="257"/>
        <v>0</v>
      </c>
      <c r="AA2314" s="60">
        <f t="shared" si="258"/>
        <v>0</v>
      </c>
    </row>
    <row r="2315" spans="1:27" ht="15.75" hidden="1" thickBot="1">
      <c r="A2315" s="83" t="str">
        <f t="shared" si="252"/>
        <v/>
      </c>
      <c r="B2315" s="83" t="str">
        <f t="shared" si="253"/>
        <v/>
      </c>
      <c r="S2315" s="83" t="str">
        <f t="shared" si="254"/>
        <v/>
      </c>
      <c r="T2315" s="83" t="str">
        <f t="shared" si="255"/>
        <v/>
      </c>
      <c r="Y2315" s="60">
        <f t="shared" si="256"/>
        <v>0</v>
      </c>
      <c r="Z2315" s="49">
        <f t="shared" si="257"/>
        <v>0</v>
      </c>
      <c r="AA2315" s="60">
        <f t="shared" si="258"/>
        <v>0</v>
      </c>
    </row>
    <row r="2316" spans="1:27" ht="15.75" hidden="1" thickBot="1">
      <c r="A2316" s="83" t="str">
        <f t="shared" si="252"/>
        <v/>
      </c>
      <c r="B2316" s="83" t="str">
        <f t="shared" si="253"/>
        <v/>
      </c>
      <c r="S2316" s="83" t="str">
        <f t="shared" si="254"/>
        <v/>
      </c>
      <c r="T2316" s="83" t="str">
        <f t="shared" si="255"/>
        <v/>
      </c>
      <c r="Y2316" s="60">
        <f t="shared" si="256"/>
        <v>0</v>
      </c>
      <c r="Z2316" s="49">
        <f t="shared" si="257"/>
        <v>0</v>
      </c>
      <c r="AA2316" s="60">
        <f t="shared" si="258"/>
        <v>0</v>
      </c>
    </row>
    <row r="2317" spans="1:27" ht="15.75" hidden="1" thickBot="1">
      <c r="A2317" s="83" t="str">
        <f t="shared" si="252"/>
        <v/>
      </c>
      <c r="B2317" s="83" t="str">
        <f t="shared" si="253"/>
        <v/>
      </c>
      <c r="S2317" s="83" t="str">
        <f t="shared" si="254"/>
        <v/>
      </c>
      <c r="T2317" s="83" t="str">
        <f t="shared" si="255"/>
        <v/>
      </c>
      <c r="Y2317" s="60">
        <f t="shared" si="256"/>
        <v>0</v>
      </c>
      <c r="Z2317" s="49">
        <f t="shared" si="257"/>
        <v>0</v>
      </c>
      <c r="AA2317" s="60">
        <f t="shared" si="258"/>
        <v>0</v>
      </c>
    </row>
    <row r="2318" spans="1:27" ht="15.75" hidden="1" thickBot="1">
      <c r="A2318" s="83" t="str">
        <f t="shared" si="252"/>
        <v/>
      </c>
      <c r="B2318" s="83" t="str">
        <f t="shared" si="253"/>
        <v/>
      </c>
      <c r="S2318" s="83" t="str">
        <f t="shared" si="254"/>
        <v/>
      </c>
      <c r="T2318" s="83" t="str">
        <f t="shared" si="255"/>
        <v/>
      </c>
      <c r="Y2318" s="60">
        <f t="shared" si="256"/>
        <v>0</v>
      </c>
      <c r="Z2318" s="49">
        <f t="shared" si="257"/>
        <v>0</v>
      </c>
      <c r="AA2318" s="60">
        <f t="shared" si="258"/>
        <v>0</v>
      </c>
    </row>
    <row r="2319" spans="1:27" ht="15.75" hidden="1" thickBot="1">
      <c r="A2319" s="83" t="str">
        <f t="shared" si="252"/>
        <v/>
      </c>
      <c r="B2319" s="83" t="str">
        <f t="shared" si="253"/>
        <v/>
      </c>
      <c r="S2319" s="83" t="str">
        <f t="shared" si="254"/>
        <v/>
      </c>
      <c r="T2319" s="83" t="str">
        <f t="shared" si="255"/>
        <v/>
      </c>
      <c r="Y2319" s="60">
        <f t="shared" si="256"/>
        <v>0</v>
      </c>
      <c r="Z2319" s="49">
        <f t="shared" si="257"/>
        <v>0</v>
      </c>
      <c r="AA2319" s="60">
        <f t="shared" si="258"/>
        <v>0</v>
      </c>
    </row>
    <row r="2320" spans="1:27" ht="15.75" hidden="1" thickBot="1">
      <c r="A2320" s="83" t="str">
        <f t="shared" si="252"/>
        <v/>
      </c>
      <c r="B2320" s="83" t="str">
        <f t="shared" si="253"/>
        <v/>
      </c>
      <c r="S2320" s="83" t="str">
        <f t="shared" si="254"/>
        <v/>
      </c>
      <c r="T2320" s="83" t="str">
        <f t="shared" si="255"/>
        <v/>
      </c>
      <c r="Y2320" s="60">
        <f t="shared" si="256"/>
        <v>0</v>
      </c>
      <c r="Z2320" s="49">
        <f t="shared" si="257"/>
        <v>0</v>
      </c>
      <c r="AA2320" s="60">
        <f t="shared" si="258"/>
        <v>0</v>
      </c>
    </row>
    <row r="2321" spans="1:27" ht="15.75" hidden="1" thickBot="1">
      <c r="A2321" s="83" t="str">
        <f t="shared" si="252"/>
        <v/>
      </c>
      <c r="B2321" s="83" t="str">
        <f t="shared" si="253"/>
        <v/>
      </c>
      <c r="S2321" s="83" t="str">
        <f t="shared" si="254"/>
        <v/>
      </c>
      <c r="T2321" s="83" t="str">
        <f t="shared" si="255"/>
        <v/>
      </c>
      <c r="Y2321" s="60">
        <f t="shared" si="256"/>
        <v>0</v>
      </c>
      <c r="Z2321" s="49">
        <f t="shared" si="257"/>
        <v>0</v>
      </c>
      <c r="AA2321" s="60">
        <f t="shared" si="258"/>
        <v>0</v>
      </c>
    </row>
    <row r="2322" spans="1:27" ht="15.75" hidden="1" thickBot="1">
      <c r="A2322" s="83" t="str">
        <f t="shared" si="252"/>
        <v/>
      </c>
      <c r="B2322" s="83" t="str">
        <f t="shared" si="253"/>
        <v/>
      </c>
      <c r="S2322" s="83" t="str">
        <f t="shared" si="254"/>
        <v/>
      </c>
      <c r="T2322" s="83" t="str">
        <f t="shared" si="255"/>
        <v/>
      </c>
      <c r="Y2322" s="60">
        <f t="shared" si="256"/>
        <v>0</v>
      </c>
      <c r="Z2322" s="49">
        <f t="shared" si="257"/>
        <v>0</v>
      </c>
      <c r="AA2322" s="60">
        <f t="shared" si="258"/>
        <v>0</v>
      </c>
    </row>
    <row r="2323" spans="1:27" ht="15.75" hidden="1" thickBot="1">
      <c r="A2323" s="83" t="str">
        <f t="shared" si="252"/>
        <v/>
      </c>
      <c r="B2323" s="83" t="str">
        <f t="shared" si="253"/>
        <v/>
      </c>
      <c r="S2323" s="83" t="str">
        <f t="shared" si="254"/>
        <v/>
      </c>
      <c r="T2323" s="83" t="str">
        <f t="shared" si="255"/>
        <v/>
      </c>
      <c r="Y2323" s="60">
        <f t="shared" si="256"/>
        <v>0</v>
      </c>
      <c r="Z2323" s="49">
        <f t="shared" si="257"/>
        <v>0</v>
      </c>
      <c r="AA2323" s="60">
        <f t="shared" si="258"/>
        <v>0</v>
      </c>
    </row>
    <row r="2324" spans="1:27" ht="15.75" hidden="1" thickBot="1">
      <c r="A2324" s="83" t="str">
        <f t="shared" si="252"/>
        <v/>
      </c>
      <c r="B2324" s="83" t="str">
        <f t="shared" si="253"/>
        <v/>
      </c>
      <c r="S2324" s="83" t="str">
        <f t="shared" si="254"/>
        <v/>
      </c>
      <c r="T2324" s="83" t="str">
        <f t="shared" si="255"/>
        <v/>
      </c>
      <c r="Y2324" s="60">
        <f t="shared" si="256"/>
        <v>0</v>
      </c>
      <c r="Z2324" s="49">
        <f t="shared" si="257"/>
        <v>0</v>
      </c>
      <c r="AA2324" s="60">
        <f t="shared" si="258"/>
        <v>0</v>
      </c>
    </row>
    <row r="2325" spans="1:27" ht="15.75" hidden="1" thickBot="1">
      <c r="A2325" s="83" t="str">
        <f t="shared" si="252"/>
        <v/>
      </c>
      <c r="B2325" s="83" t="str">
        <f t="shared" si="253"/>
        <v/>
      </c>
      <c r="S2325" s="83" t="str">
        <f t="shared" si="254"/>
        <v/>
      </c>
      <c r="T2325" s="83" t="str">
        <f t="shared" si="255"/>
        <v/>
      </c>
      <c r="Y2325" s="60">
        <f t="shared" si="256"/>
        <v>0</v>
      </c>
      <c r="Z2325" s="49">
        <f t="shared" si="257"/>
        <v>0</v>
      </c>
      <c r="AA2325" s="60">
        <f t="shared" si="258"/>
        <v>0</v>
      </c>
    </row>
    <row r="2326" spans="1:27" ht="15.75" hidden="1" thickBot="1">
      <c r="A2326" s="83" t="str">
        <f t="shared" si="252"/>
        <v/>
      </c>
      <c r="B2326" s="83" t="str">
        <f t="shared" si="253"/>
        <v/>
      </c>
      <c r="S2326" s="83" t="str">
        <f t="shared" si="254"/>
        <v/>
      </c>
      <c r="T2326" s="83" t="str">
        <f t="shared" si="255"/>
        <v/>
      </c>
      <c r="Y2326" s="60">
        <f t="shared" si="256"/>
        <v>0</v>
      </c>
      <c r="Z2326" s="49">
        <f t="shared" si="257"/>
        <v>0</v>
      </c>
      <c r="AA2326" s="60">
        <f t="shared" si="258"/>
        <v>0</v>
      </c>
    </row>
    <row r="2327" spans="1:27" ht="15.75" hidden="1" thickBot="1">
      <c r="A2327" s="83" t="str">
        <f t="shared" si="252"/>
        <v/>
      </c>
      <c r="B2327" s="83" t="str">
        <f t="shared" si="253"/>
        <v/>
      </c>
      <c r="S2327" s="83" t="str">
        <f t="shared" si="254"/>
        <v/>
      </c>
      <c r="T2327" s="83" t="str">
        <f t="shared" si="255"/>
        <v/>
      </c>
      <c r="Y2327" s="60">
        <f t="shared" si="256"/>
        <v>0</v>
      </c>
      <c r="Z2327" s="49">
        <f t="shared" si="257"/>
        <v>0</v>
      </c>
      <c r="AA2327" s="60">
        <f t="shared" si="258"/>
        <v>0</v>
      </c>
    </row>
    <row r="2328" spans="1:27" ht="15.75" hidden="1" thickBot="1">
      <c r="A2328" s="83" t="str">
        <f t="shared" si="252"/>
        <v/>
      </c>
      <c r="B2328" s="83" t="str">
        <f t="shared" si="253"/>
        <v/>
      </c>
      <c r="S2328" s="83" t="str">
        <f t="shared" si="254"/>
        <v/>
      </c>
      <c r="T2328" s="83" t="str">
        <f t="shared" si="255"/>
        <v/>
      </c>
      <c r="Y2328" s="60">
        <f t="shared" si="256"/>
        <v>0</v>
      </c>
      <c r="Z2328" s="49">
        <f t="shared" si="257"/>
        <v>0</v>
      </c>
      <c r="AA2328" s="60">
        <f t="shared" si="258"/>
        <v>0</v>
      </c>
    </row>
    <row r="2329" spans="1:27" ht="15.75" hidden="1" thickBot="1">
      <c r="A2329" s="83" t="str">
        <f t="shared" si="252"/>
        <v/>
      </c>
      <c r="B2329" s="83" t="str">
        <f t="shared" si="253"/>
        <v/>
      </c>
      <c r="S2329" s="83" t="str">
        <f t="shared" si="254"/>
        <v/>
      </c>
      <c r="T2329" s="83" t="str">
        <f t="shared" si="255"/>
        <v/>
      </c>
      <c r="Y2329" s="60">
        <f t="shared" si="256"/>
        <v>0</v>
      </c>
      <c r="Z2329" s="49">
        <f t="shared" si="257"/>
        <v>0</v>
      </c>
      <c r="AA2329" s="60">
        <f t="shared" si="258"/>
        <v>0</v>
      </c>
    </row>
    <row r="2330" spans="1:27" ht="15.75" hidden="1" thickBot="1">
      <c r="A2330" s="83" t="str">
        <f t="shared" si="252"/>
        <v/>
      </c>
      <c r="B2330" s="83" t="str">
        <f t="shared" si="253"/>
        <v/>
      </c>
      <c r="S2330" s="83" t="str">
        <f t="shared" si="254"/>
        <v/>
      </c>
      <c r="T2330" s="83" t="str">
        <f t="shared" si="255"/>
        <v/>
      </c>
      <c r="Y2330" s="60">
        <f t="shared" si="256"/>
        <v>0</v>
      </c>
      <c r="Z2330" s="49">
        <f t="shared" si="257"/>
        <v>0</v>
      </c>
      <c r="AA2330" s="60">
        <f t="shared" si="258"/>
        <v>0</v>
      </c>
    </row>
    <row r="2331" spans="1:27" ht="15.75" hidden="1" thickBot="1">
      <c r="A2331" s="83" t="str">
        <f t="shared" si="252"/>
        <v/>
      </c>
      <c r="B2331" s="83" t="str">
        <f t="shared" si="253"/>
        <v/>
      </c>
      <c r="S2331" s="83" t="str">
        <f t="shared" si="254"/>
        <v/>
      </c>
      <c r="T2331" s="83" t="str">
        <f t="shared" si="255"/>
        <v/>
      </c>
      <c r="Y2331" s="60">
        <f t="shared" si="256"/>
        <v>0</v>
      </c>
      <c r="Z2331" s="49">
        <f t="shared" si="257"/>
        <v>0</v>
      </c>
      <c r="AA2331" s="60">
        <f t="shared" si="258"/>
        <v>0</v>
      </c>
    </row>
    <row r="2332" spans="1:27" ht="15.75" hidden="1" thickBot="1">
      <c r="A2332" s="83" t="str">
        <f t="shared" si="252"/>
        <v/>
      </c>
      <c r="B2332" s="83" t="str">
        <f t="shared" si="253"/>
        <v/>
      </c>
      <c r="S2332" s="83" t="str">
        <f t="shared" si="254"/>
        <v/>
      </c>
      <c r="T2332" s="83" t="str">
        <f t="shared" si="255"/>
        <v/>
      </c>
      <c r="Y2332" s="60">
        <f t="shared" si="256"/>
        <v>0</v>
      </c>
      <c r="Z2332" s="49">
        <f t="shared" si="257"/>
        <v>0</v>
      </c>
      <c r="AA2332" s="60">
        <f t="shared" si="258"/>
        <v>0</v>
      </c>
    </row>
    <row r="2333" spans="1:27" ht="15.75" hidden="1" thickBot="1">
      <c r="A2333" s="83" t="str">
        <f t="shared" si="252"/>
        <v/>
      </c>
      <c r="B2333" s="83" t="str">
        <f t="shared" si="253"/>
        <v/>
      </c>
      <c r="S2333" s="83" t="str">
        <f t="shared" si="254"/>
        <v/>
      </c>
      <c r="T2333" s="83" t="str">
        <f t="shared" si="255"/>
        <v/>
      </c>
      <c r="Y2333" s="60">
        <f t="shared" si="256"/>
        <v>0</v>
      </c>
      <c r="Z2333" s="49">
        <f t="shared" si="257"/>
        <v>0</v>
      </c>
      <c r="AA2333" s="60">
        <f t="shared" si="258"/>
        <v>0</v>
      </c>
    </row>
    <row r="2334" spans="1:27" ht="15.75" hidden="1" thickBot="1">
      <c r="A2334" s="83" t="str">
        <f t="shared" si="252"/>
        <v/>
      </c>
      <c r="B2334" s="83" t="str">
        <f t="shared" si="253"/>
        <v/>
      </c>
      <c r="S2334" s="83" t="str">
        <f t="shared" si="254"/>
        <v/>
      </c>
      <c r="T2334" s="83" t="str">
        <f t="shared" si="255"/>
        <v/>
      </c>
      <c r="Y2334" s="60">
        <f t="shared" si="256"/>
        <v>0</v>
      </c>
      <c r="Z2334" s="49">
        <f t="shared" si="257"/>
        <v>0</v>
      </c>
      <c r="AA2334" s="60">
        <f t="shared" si="258"/>
        <v>0</v>
      </c>
    </row>
    <row r="2335" spans="1:27" ht="15.75" hidden="1" thickBot="1">
      <c r="A2335" s="83" t="str">
        <f t="shared" si="252"/>
        <v/>
      </c>
      <c r="B2335" s="83" t="str">
        <f t="shared" si="253"/>
        <v/>
      </c>
      <c r="S2335" s="83" t="str">
        <f t="shared" si="254"/>
        <v/>
      </c>
      <c r="T2335" s="83" t="str">
        <f t="shared" si="255"/>
        <v/>
      </c>
      <c r="Y2335" s="60">
        <f t="shared" si="256"/>
        <v>0</v>
      </c>
      <c r="Z2335" s="49">
        <f t="shared" si="257"/>
        <v>0</v>
      </c>
      <c r="AA2335" s="60">
        <f t="shared" si="258"/>
        <v>0</v>
      </c>
    </row>
    <row r="2336" spans="1:27" ht="15.75" hidden="1" thickBot="1">
      <c r="A2336" s="83" t="str">
        <f t="shared" si="252"/>
        <v/>
      </c>
      <c r="B2336" s="83" t="str">
        <f t="shared" si="253"/>
        <v/>
      </c>
      <c r="S2336" s="83" t="str">
        <f t="shared" si="254"/>
        <v/>
      </c>
      <c r="T2336" s="83" t="str">
        <f t="shared" si="255"/>
        <v/>
      </c>
      <c r="Y2336" s="60">
        <f t="shared" si="256"/>
        <v>0</v>
      </c>
      <c r="Z2336" s="49">
        <f t="shared" si="257"/>
        <v>0</v>
      </c>
      <c r="AA2336" s="60">
        <f t="shared" si="258"/>
        <v>0</v>
      </c>
    </row>
    <row r="2337" spans="1:27" ht="15.75" hidden="1" thickBot="1">
      <c r="A2337" s="83" t="str">
        <f t="shared" si="252"/>
        <v/>
      </c>
      <c r="B2337" s="83" t="str">
        <f t="shared" si="253"/>
        <v/>
      </c>
      <c r="S2337" s="83" t="str">
        <f t="shared" si="254"/>
        <v/>
      </c>
      <c r="T2337" s="83" t="str">
        <f t="shared" si="255"/>
        <v/>
      </c>
      <c r="Y2337" s="60">
        <f t="shared" si="256"/>
        <v>0</v>
      </c>
      <c r="Z2337" s="49">
        <f t="shared" si="257"/>
        <v>0</v>
      </c>
      <c r="AA2337" s="60">
        <f t="shared" si="258"/>
        <v>0</v>
      </c>
    </row>
    <row r="2338" spans="1:27" ht="15.75" hidden="1" thickBot="1">
      <c r="A2338" s="83" t="str">
        <f t="shared" si="252"/>
        <v/>
      </c>
      <c r="B2338" s="83" t="str">
        <f t="shared" si="253"/>
        <v/>
      </c>
      <c r="S2338" s="83" t="str">
        <f t="shared" si="254"/>
        <v/>
      </c>
      <c r="T2338" s="83" t="str">
        <f t="shared" si="255"/>
        <v/>
      </c>
      <c r="Y2338" s="60">
        <f t="shared" si="256"/>
        <v>0</v>
      </c>
      <c r="Z2338" s="49">
        <f t="shared" si="257"/>
        <v>0</v>
      </c>
      <c r="AA2338" s="60">
        <f t="shared" si="258"/>
        <v>0</v>
      </c>
    </row>
    <row r="2339" spans="1:27" ht="15.75" hidden="1" thickBot="1">
      <c r="A2339" s="83" t="str">
        <f t="shared" si="252"/>
        <v/>
      </c>
      <c r="B2339" s="83" t="str">
        <f t="shared" si="253"/>
        <v/>
      </c>
      <c r="S2339" s="83" t="str">
        <f t="shared" si="254"/>
        <v/>
      </c>
      <c r="T2339" s="83" t="str">
        <f t="shared" si="255"/>
        <v/>
      </c>
      <c r="Y2339" s="60">
        <f t="shared" si="256"/>
        <v>0</v>
      </c>
      <c r="Z2339" s="49">
        <f t="shared" si="257"/>
        <v>0</v>
      </c>
      <c r="AA2339" s="60">
        <f t="shared" si="258"/>
        <v>0</v>
      </c>
    </row>
    <row r="2340" spans="1:27" ht="15.75" hidden="1" thickBot="1">
      <c r="A2340" s="83" t="str">
        <f t="shared" si="252"/>
        <v/>
      </c>
      <c r="B2340" s="83" t="str">
        <f t="shared" si="253"/>
        <v/>
      </c>
      <c r="S2340" s="83" t="str">
        <f t="shared" si="254"/>
        <v/>
      </c>
      <c r="T2340" s="83" t="str">
        <f t="shared" si="255"/>
        <v/>
      </c>
      <c r="Y2340" s="60">
        <f t="shared" si="256"/>
        <v>0</v>
      </c>
      <c r="Z2340" s="49">
        <f t="shared" si="257"/>
        <v>0</v>
      </c>
      <c r="AA2340" s="60">
        <f t="shared" si="258"/>
        <v>0</v>
      </c>
    </row>
    <row r="2341" spans="1:27" ht="15.75" hidden="1" thickBot="1">
      <c r="A2341" s="83" t="str">
        <f t="shared" si="252"/>
        <v/>
      </c>
      <c r="B2341" s="83" t="str">
        <f t="shared" si="253"/>
        <v/>
      </c>
      <c r="S2341" s="83" t="str">
        <f t="shared" si="254"/>
        <v/>
      </c>
      <c r="T2341" s="83" t="str">
        <f t="shared" si="255"/>
        <v/>
      </c>
      <c r="Y2341" s="60">
        <f t="shared" si="256"/>
        <v>0</v>
      </c>
      <c r="Z2341" s="49">
        <f t="shared" si="257"/>
        <v>0</v>
      </c>
      <c r="AA2341" s="60">
        <f t="shared" si="258"/>
        <v>0</v>
      </c>
    </row>
    <row r="2342" spans="1:27" ht="15.75" hidden="1" thickBot="1">
      <c r="A2342" s="83" t="str">
        <f t="shared" si="252"/>
        <v/>
      </c>
      <c r="B2342" s="83" t="str">
        <f t="shared" si="253"/>
        <v/>
      </c>
      <c r="S2342" s="83" t="str">
        <f t="shared" si="254"/>
        <v/>
      </c>
      <c r="T2342" s="83" t="str">
        <f t="shared" si="255"/>
        <v/>
      </c>
      <c r="Y2342" s="60">
        <f t="shared" si="256"/>
        <v>0</v>
      </c>
      <c r="Z2342" s="49">
        <f t="shared" si="257"/>
        <v>0</v>
      </c>
      <c r="AA2342" s="60">
        <f t="shared" si="258"/>
        <v>0</v>
      </c>
    </row>
    <row r="2343" spans="1:27" ht="15.75" hidden="1" thickBot="1">
      <c r="A2343" s="83" t="str">
        <f t="shared" si="252"/>
        <v/>
      </c>
      <c r="B2343" s="83" t="str">
        <f t="shared" si="253"/>
        <v/>
      </c>
      <c r="S2343" s="83" t="str">
        <f t="shared" si="254"/>
        <v/>
      </c>
      <c r="T2343" s="83" t="str">
        <f t="shared" si="255"/>
        <v/>
      </c>
      <c r="Y2343" s="60">
        <f t="shared" si="256"/>
        <v>0</v>
      </c>
      <c r="Z2343" s="49">
        <f t="shared" si="257"/>
        <v>0</v>
      </c>
      <c r="AA2343" s="60">
        <f t="shared" si="258"/>
        <v>0</v>
      </c>
    </row>
    <row r="2344" spans="1:27" ht="15.75" hidden="1" thickBot="1">
      <c r="A2344" s="83" t="str">
        <f t="shared" si="252"/>
        <v/>
      </c>
      <c r="B2344" s="83" t="str">
        <f t="shared" si="253"/>
        <v/>
      </c>
      <c r="S2344" s="83" t="str">
        <f t="shared" si="254"/>
        <v/>
      </c>
      <c r="T2344" s="83" t="str">
        <f t="shared" si="255"/>
        <v/>
      </c>
      <c r="Y2344" s="60">
        <f t="shared" si="256"/>
        <v>0</v>
      </c>
      <c r="Z2344" s="49">
        <f t="shared" si="257"/>
        <v>0</v>
      </c>
      <c r="AA2344" s="60">
        <f t="shared" si="258"/>
        <v>0</v>
      </c>
    </row>
    <row r="2345" spans="1:27" ht="15.75" hidden="1" thickBot="1">
      <c r="A2345" s="83" t="str">
        <f t="shared" si="252"/>
        <v/>
      </c>
      <c r="B2345" s="83" t="str">
        <f t="shared" si="253"/>
        <v/>
      </c>
      <c r="S2345" s="83" t="str">
        <f t="shared" si="254"/>
        <v/>
      </c>
      <c r="T2345" s="83" t="str">
        <f t="shared" si="255"/>
        <v/>
      </c>
      <c r="Y2345" s="60">
        <f t="shared" si="256"/>
        <v>0</v>
      </c>
      <c r="Z2345" s="49">
        <f t="shared" si="257"/>
        <v>0</v>
      </c>
      <c r="AA2345" s="60">
        <f t="shared" si="258"/>
        <v>0</v>
      </c>
    </row>
    <row r="2346" spans="1:27" ht="15.75" hidden="1" thickBot="1">
      <c r="A2346" s="83" t="str">
        <f t="shared" si="252"/>
        <v/>
      </c>
      <c r="B2346" s="83" t="str">
        <f t="shared" si="253"/>
        <v/>
      </c>
      <c r="S2346" s="83" t="str">
        <f t="shared" si="254"/>
        <v/>
      </c>
      <c r="T2346" s="83" t="str">
        <f t="shared" si="255"/>
        <v/>
      </c>
      <c r="Y2346" s="60">
        <f t="shared" si="256"/>
        <v>0</v>
      </c>
      <c r="Z2346" s="49">
        <f t="shared" si="257"/>
        <v>0</v>
      </c>
      <c r="AA2346" s="60">
        <f t="shared" si="258"/>
        <v>0</v>
      </c>
    </row>
    <row r="2347" spans="1:27" ht="15.75" hidden="1" thickBot="1">
      <c r="A2347" s="83" t="str">
        <f t="shared" si="252"/>
        <v/>
      </c>
      <c r="B2347" s="83" t="str">
        <f t="shared" si="253"/>
        <v/>
      </c>
      <c r="S2347" s="83" t="str">
        <f t="shared" si="254"/>
        <v/>
      </c>
      <c r="T2347" s="83" t="str">
        <f t="shared" si="255"/>
        <v/>
      </c>
      <c r="Y2347" s="60">
        <f t="shared" si="256"/>
        <v>0</v>
      </c>
      <c r="Z2347" s="49">
        <f t="shared" si="257"/>
        <v>0</v>
      </c>
      <c r="AA2347" s="60">
        <f t="shared" si="258"/>
        <v>0</v>
      </c>
    </row>
    <row r="2348" spans="1:27" ht="15.75" hidden="1" thickBot="1">
      <c r="A2348" s="83" t="str">
        <f t="shared" si="252"/>
        <v/>
      </c>
      <c r="B2348" s="83" t="str">
        <f t="shared" si="253"/>
        <v/>
      </c>
      <c r="S2348" s="83" t="str">
        <f t="shared" si="254"/>
        <v/>
      </c>
      <c r="T2348" s="83" t="str">
        <f t="shared" si="255"/>
        <v/>
      </c>
      <c r="Y2348" s="60">
        <f t="shared" si="256"/>
        <v>0</v>
      </c>
      <c r="Z2348" s="49">
        <f t="shared" si="257"/>
        <v>0</v>
      </c>
      <c r="AA2348" s="60">
        <f t="shared" si="258"/>
        <v>0</v>
      </c>
    </row>
    <row r="2349" spans="1:27" ht="15.75" hidden="1" thickBot="1">
      <c r="A2349" s="83" t="str">
        <f t="shared" si="252"/>
        <v/>
      </c>
      <c r="B2349" s="83" t="str">
        <f t="shared" si="253"/>
        <v/>
      </c>
      <c r="S2349" s="83" t="str">
        <f t="shared" si="254"/>
        <v/>
      </c>
      <c r="T2349" s="83" t="str">
        <f t="shared" si="255"/>
        <v/>
      </c>
      <c r="Y2349" s="60">
        <f t="shared" si="256"/>
        <v>0</v>
      </c>
      <c r="Z2349" s="49">
        <f t="shared" si="257"/>
        <v>0</v>
      </c>
      <c r="AA2349" s="60">
        <f t="shared" si="258"/>
        <v>0</v>
      </c>
    </row>
    <row r="2350" spans="1:27" ht="15.75" hidden="1" thickBot="1">
      <c r="A2350" s="83" t="str">
        <f t="shared" si="252"/>
        <v/>
      </c>
      <c r="B2350" s="83" t="str">
        <f t="shared" si="253"/>
        <v/>
      </c>
      <c r="S2350" s="83" t="str">
        <f t="shared" si="254"/>
        <v/>
      </c>
      <c r="T2350" s="83" t="str">
        <f t="shared" si="255"/>
        <v/>
      </c>
      <c r="Y2350" s="60">
        <f t="shared" si="256"/>
        <v>0</v>
      </c>
      <c r="Z2350" s="49">
        <f t="shared" si="257"/>
        <v>0</v>
      </c>
      <c r="AA2350" s="60">
        <f t="shared" si="258"/>
        <v>0</v>
      </c>
    </row>
    <row r="2351" spans="1:27" ht="15.75" hidden="1" thickBot="1">
      <c r="A2351" s="83" t="str">
        <f t="shared" si="252"/>
        <v/>
      </c>
      <c r="B2351" s="83" t="str">
        <f t="shared" si="253"/>
        <v/>
      </c>
      <c r="S2351" s="83" t="str">
        <f t="shared" si="254"/>
        <v/>
      </c>
      <c r="T2351" s="83" t="str">
        <f t="shared" si="255"/>
        <v/>
      </c>
      <c r="Y2351" s="60">
        <f t="shared" si="256"/>
        <v>0</v>
      </c>
      <c r="Z2351" s="49">
        <f t="shared" si="257"/>
        <v>0</v>
      </c>
      <c r="AA2351" s="60">
        <f t="shared" si="258"/>
        <v>0</v>
      </c>
    </row>
    <row r="2352" spans="1:27" ht="15.75" hidden="1" thickBot="1">
      <c r="A2352" s="83" t="str">
        <f t="shared" si="252"/>
        <v/>
      </c>
      <c r="B2352" s="83" t="str">
        <f t="shared" si="253"/>
        <v/>
      </c>
      <c r="S2352" s="83" t="str">
        <f t="shared" si="254"/>
        <v/>
      </c>
      <c r="T2352" s="83" t="str">
        <f t="shared" si="255"/>
        <v/>
      </c>
      <c r="Y2352" s="60">
        <f t="shared" si="256"/>
        <v>0</v>
      </c>
      <c r="Z2352" s="49">
        <f t="shared" si="257"/>
        <v>0</v>
      </c>
      <c r="AA2352" s="60">
        <f t="shared" si="258"/>
        <v>0</v>
      </c>
    </row>
    <row r="2353" spans="1:27" ht="15.75" hidden="1" thickBot="1">
      <c r="A2353" s="83" t="str">
        <f t="shared" si="252"/>
        <v/>
      </c>
      <c r="B2353" s="83" t="str">
        <f t="shared" si="253"/>
        <v/>
      </c>
      <c r="S2353" s="83" t="str">
        <f t="shared" si="254"/>
        <v/>
      </c>
      <c r="T2353" s="83" t="str">
        <f t="shared" si="255"/>
        <v/>
      </c>
      <c r="Y2353" s="60">
        <f t="shared" si="256"/>
        <v>0</v>
      </c>
      <c r="Z2353" s="49">
        <f t="shared" si="257"/>
        <v>0</v>
      </c>
      <c r="AA2353" s="60">
        <f t="shared" si="258"/>
        <v>0</v>
      </c>
    </row>
    <row r="2354" spans="1:27" ht="15.75" hidden="1" thickBot="1">
      <c r="A2354" s="83" t="str">
        <f t="shared" si="252"/>
        <v/>
      </c>
      <c r="B2354" s="83" t="str">
        <f t="shared" si="253"/>
        <v/>
      </c>
      <c r="S2354" s="83" t="str">
        <f t="shared" si="254"/>
        <v/>
      </c>
      <c r="T2354" s="83" t="str">
        <f t="shared" si="255"/>
        <v/>
      </c>
      <c r="Y2354" s="60">
        <f t="shared" si="256"/>
        <v>0</v>
      </c>
      <c r="Z2354" s="49">
        <f t="shared" si="257"/>
        <v>0</v>
      </c>
      <c r="AA2354" s="60">
        <f t="shared" si="258"/>
        <v>0</v>
      </c>
    </row>
    <row r="2355" spans="1:27" ht="15.75" hidden="1" thickBot="1">
      <c r="A2355" s="83" t="str">
        <f t="shared" si="252"/>
        <v/>
      </c>
      <c r="B2355" s="83" t="str">
        <f t="shared" si="253"/>
        <v/>
      </c>
      <c r="S2355" s="83" t="str">
        <f t="shared" si="254"/>
        <v/>
      </c>
      <c r="T2355" s="83" t="str">
        <f t="shared" si="255"/>
        <v/>
      </c>
      <c r="Y2355" s="60">
        <f t="shared" si="256"/>
        <v>0</v>
      </c>
      <c r="Z2355" s="49">
        <f t="shared" si="257"/>
        <v>0</v>
      </c>
      <c r="AA2355" s="60">
        <f t="shared" si="258"/>
        <v>0</v>
      </c>
    </row>
    <row r="2356" spans="1:27" ht="15.75" hidden="1" thickBot="1">
      <c r="A2356" s="83" t="str">
        <f t="shared" si="252"/>
        <v/>
      </c>
      <c r="B2356" s="83" t="str">
        <f t="shared" si="253"/>
        <v/>
      </c>
      <c r="S2356" s="83" t="str">
        <f t="shared" si="254"/>
        <v/>
      </c>
      <c r="T2356" s="83" t="str">
        <f t="shared" si="255"/>
        <v/>
      </c>
      <c r="Y2356" s="60">
        <f t="shared" si="256"/>
        <v>0</v>
      </c>
      <c r="Z2356" s="49">
        <f t="shared" si="257"/>
        <v>0</v>
      </c>
      <c r="AA2356" s="60">
        <f t="shared" si="258"/>
        <v>0</v>
      </c>
    </row>
    <row r="2357" spans="1:27" ht="15.75" hidden="1" thickBot="1">
      <c r="A2357" s="83" t="str">
        <f t="shared" si="252"/>
        <v/>
      </c>
      <c r="B2357" s="83" t="str">
        <f t="shared" si="253"/>
        <v/>
      </c>
      <c r="S2357" s="83" t="str">
        <f t="shared" si="254"/>
        <v/>
      </c>
      <c r="T2357" s="83" t="str">
        <f t="shared" si="255"/>
        <v/>
      </c>
      <c r="Y2357" s="60">
        <f t="shared" si="256"/>
        <v>0</v>
      </c>
      <c r="Z2357" s="49">
        <f t="shared" si="257"/>
        <v>0</v>
      </c>
      <c r="AA2357" s="60">
        <f t="shared" si="258"/>
        <v>0</v>
      </c>
    </row>
    <row r="2358" spans="1:27" ht="15.75" hidden="1" thickBot="1">
      <c r="A2358" s="83" t="str">
        <f t="shared" si="252"/>
        <v/>
      </c>
      <c r="B2358" s="83" t="str">
        <f t="shared" si="253"/>
        <v/>
      </c>
      <c r="S2358" s="83" t="str">
        <f t="shared" si="254"/>
        <v/>
      </c>
      <c r="T2358" s="83" t="str">
        <f t="shared" si="255"/>
        <v/>
      </c>
      <c r="Y2358" s="60">
        <f t="shared" si="256"/>
        <v>0</v>
      </c>
      <c r="Z2358" s="49">
        <f t="shared" si="257"/>
        <v>0</v>
      </c>
      <c r="AA2358" s="60">
        <f t="shared" si="258"/>
        <v>0</v>
      </c>
    </row>
    <row r="2359" spans="1:27" ht="15.75" hidden="1" thickBot="1">
      <c r="A2359" s="83" t="str">
        <f t="shared" si="252"/>
        <v/>
      </c>
      <c r="B2359" s="83" t="str">
        <f t="shared" si="253"/>
        <v/>
      </c>
      <c r="S2359" s="83" t="str">
        <f t="shared" si="254"/>
        <v/>
      </c>
      <c r="T2359" s="83" t="str">
        <f t="shared" si="255"/>
        <v/>
      </c>
      <c r="Y2359" s="60">
        <f t="shared" si="256"/>
        <v>0</v>
      </c>
      <c r="Z2359" s="49">
        <f t="shared" si="257"/>
        <v>0</v>
      </c>
      <c r="AA2359" s="60">
        <f t="shared" si="258"/>
        <v>0</v>
      </c>
    </row>
    <row r="2360" spans="1:27" ht="15.75" hidden="1" thickBot="1">
      <c r="A2360" s="83" t="str">
        <f t="shared" si="252"/>
        <v/>
      </c>
      <c r="B2360" s="83" t="str">
        <f t="shared" si="253"/>
        <v/>
      </c>
      <c r="S2360" s="83" t="str">
        <f t="shared" si="254"/>
        <v/>
      </c>
      <c r="T2360" s="83" t="str">
        <f t="shared" si="255"/>
        <v/>
      </c>
      <c r="Y2360" s="60">
        <f t="shared" si="256"/>
        <v>0</v>
      </c>
      <c r="Z2360" s="49">
        <f t="shared" si="257"/>
        <v>0</v>
      </c>
      <c r="AA2360" s="60">
        <f t="shared" si="258"/>
        <v>0</v>
      </c>
    </row>
    <row r="2361" spans="1:27" ht="15.75" hidden="1" thickBot="1">
      <c r="A2361" s="83" t="str">
        <f t="shared" si="252"/>
        <v/>
      </c>
      <c r="B2361" s="83" t="str">
        <f t="shared" si="253"/>
        <v/>
      </c>
      <c r="S2361" s="83" t="str">
        <f t="shared" si="254"/>
        <v/>
      </c>
      <c r="T2361" s="83" t="str">
        <f t="shared" si="255"/>
        <v/>
      </c>
      <c r="Y2361" s="60">
        <f t="shared" si="256"/>
        <v>0</v>
      </c>
      <c r="Z2361" s="49">
        <f t="shared" si="257"/>
        <v>0</v>
      </c>
      <c r="AA2361" s="60">
        <f t="shared" si="258"/>
        <v>0</v>
      </c>
    </row>
    <row r="2362" spans="1:27" ht="15.75" hidden="1" thickBot="1">
      <c r="A2362" s="83" t="str">
        <f t="shared" si="252"/>
        <v/>
      </c>
      <c r="B2362" s="83" t="str">
        <f t="shared" si="253"/>
        <v/>
      </c>
      <c r="S2362" s="83" t="str">
        <f t="shared" si="254"/>
        <v/>
      </c>
      <c r="T2362" s="83" t="str">
        <f t="shared" si="255"/>
        <v/>
      </c>
      <c r="Y2362" s="60">
        <f t="shared" si="256"/>
        <v>0</v>
      </c>
      <c r="Z2362" s="49">
        <f t="shared" si="257"/>
        <v>0</v>
      </c>
      <c r="AA2362" s="60">
        <f t="shared" si="258"/>
        <v>0</v>
      </c>
    </row>
    <row r="2363" spans="1:27" ht="15.75" hidden="1" thickBot="1">
      <c r="A2363" s="83" t="str">
        <f t="shared" si="252"/>
        <v/>
      </c>
      <c r="B2363" s="83" t="str">
        <f t="shared" si="253"/>
        <v/>
      </c>
      <c r="S2363" s="83" t="str">
        <f t="shared" si="254"/>
        <v/>
      </c>
      <c r="T2363" s="83" t="str">
        <f t="shared" si="255"/>
        <v/>
      </c>
      <c r="Y2363" s="60">
        <f t="shared" si="256"/>
        <v>0</v>
      </c>
      <c r="Z2363" s="49">
        <f t="shared" si="257"/>
        <v>0</v>
      </c>
      <c r="AA2363" s="60">
        <f t="shared" si="258"/>
        <v>0</v>
      </c>
    </row>
    <row r="2364" spans="1:27" ht="15.75" hidden="1" thickBot="1">
      <c r="A2364" s="83" t="str">
        <f t="shared" si="252"/>
        <v/>
      </c>
      <c r="B2364" s="83" t="str">
        <f t="shared" si="253"/>
        <v/>
      </c>
      <c r="S2364" s="83" t="str">
        <f t="shared" si="254"/>
        <v/>
      </c>
      <c r="T2364" s="83" t="str">
        <f t="shared" si="255"/>
        <v/>
      </c>
      <c r="Y2364" s="60">
        <f t="shared" si="256"/>
        <v>0</v>
      </c>
      <c r="Z2364" s="49">
        <f t="shared" si="257"/>
        <v>0</v>
      </c>
      <c r="AA2364" s="60">
        <f t="shared" si="258"/>
        <v>0</v>
      </c>
    </row>
    <row r="2365" spans="1:27" ht="15.75" hidden="1" thickBot="1">
      <c r="A2365" s="83" t="str">
        <f t="shared" si="252"/>
        <v/>
      </c>
      <c r="B2365" s="83" t="str">
        <f t="shared" si="253"/>
        <v/>
      </c>
      <c r="S2365" s="83" t="str">
        <f t="shared" si="254"/>
        <v/>
      </c>
      <c r="T2365" s="83" t="str">
        <f t="shared" si="255"/>
        <v/>
      </c>
      <c r="Y2365" s="60">
        <f t="shared" si="256"/>
        <v>0</v>
      </c>
      <c r="Z2365" s="49">
        <f t="shared" si="257"/>
        <v>0</v>
      </c>
      <c r="AA2365" s="60">
        <f t="shared" si="258"/>
        <v>0</v>
      </c>
    </row>
    <row r="2366" spans="1:27" ht="15.75" hidden="1" thickBot="1">
      <c r="A2366" s="83" t="str">
        <f t="shared" si="252"/>
        <v/>
      </c>
      <c r="B2366" s="83" t="str">
        <f t="shared" si="253"/>
        <v/>
      </c>
      <c r="S2366" s="83" t="str">
        <f t="shared" si="254"/>
        <v/>
      </c>
      <c r="T2366" s="83" t="str">
        <f t="shared" si="255"/>
        <v/>
      </c>
      <c r="Y2366" s="60">
        <f t="shared" si="256"/>
        <v>0</v>
      </c>
      <c r="Z2366" s="49">
        <f t="shared" si="257"/>
        <v>0</v>
      </c>
      <c r="AA2366" s="60">
        <f t="shared" si="258"/>
        <v>0</v>
      </c>
    </row>
    <row r="2367" spans="1:27" ht="15.75" hidden="1" thickBot="1">
      <c r="A2367" s="83" t="str">
        <f t="shared" si="252"/>
        <v/>
      </c>
      <c r="B2367" s="83" t="str">
        <f t="shared" si="253"/>
        <v/>
      </c>
      <c r="S2367" s="83" t="str">
        <f t="shared" si="254"/>
        <v/>
      </c>
      <c r="T2367" s="83" t="str">
        <f t="shared" si="255"/>
        <v/>
      </c>
      <c r="Y2367" s="60">
        <f t="shared" si="256"/>
        <v>0</v>
      </c>
      <c r="Z2367" s="49">
        <f t="shared" si="257"/>
        <v>0</v>
      </c>
      <c r="AA2367" s="60">
        <f t="shared" si="258"/>
        <v>0</v>
      </c>
    </row>
    <row r="2368" spans="1:27" ht="15.75" hidden="1" thickBot="1">
      <c r="A2368" s="83" t="str">
        <f t="shared" si="252"/>
        <v/>
      </c>
      <c r="B2368" s="83" t="str">
        <f t="shared" si="253"/>
        <v/>
      </c>
      <c r="S2368" s="83" t="str">
        <f t="shared" si="254"/>
        <v/>
      </c>
      <c r="T2368" s="83" t="str">
        <f t="shared" si="255"/>
        <v/>
      </c>
      <c r="Y2368" s="60">
        <f t="shared" si="256"/>
        <v>0</v>
      </c>
      <c r="Z2368" s="49">
        <f t="shared" si="257"/>
        <v>0</v>
      </c>
      <c r="AA2368" s="60">
        <f t="shared" si="258"/>
        <v>0</v>
      </c>
    </row>
    <row r="2369" spans="1:27" ht="15.75" hidden="1" thickBot="1">
      <c r="A2369" s="83" t="str">
        <f t="shared" si="252"/>
        <v/>
      </c>
      <c r="B2369" s="83" t="str">
        <f t="shared" si="253"/>
        <v/>
      </c>
      <c r="S2369" s="83" t="str">
        <f t="shared" si="254"/>
        <v/>
      </c>
      <c r="T2369" s="83" t="str">
        <f t="shared" si="255"/>
        <v/>
      </c>
      <c r="Y2369" s="60">
        <f t="shared" si="256"/>
        <v>0</v>
      </c>
      <c r="Z2369" s="49">
        <f t="shared" si="257"/>
        <v>0</v>
      </c>
      <c r="AA2369" s="60">
        <f t="shared" si="258"/>
        <v>0</v>
      </c>
    </row>
    <row r="2370" spans="1:27" ht="15.75" hidden="1" thickBot="1">
      <c r="A2370" s="83" t="str">
        <f t="shared" si="252"/>
        <v/>
      </c>
      <c r="B2370" s="83" t="str">
        <f t="shared" si="253"/>
        <v/>
      </c>
      <c r="S2370" s="83" t="str">
        <f t="shared" si="254"/>
        <v/>
      </c>
      <c r="T2370" s="83" t="str">
        <f t="shared" si="255"/>
        <v/>
      </c>
      <c r="Y2370" s="60">
        <f t="shared" si="256"/>
        <v>0</v>
      </c>
      <c r="Z2370" s="49">
        <f t="shared" si="257"/>
        <v>0</v>
      </c>
      <c r="AA2370" s="60">
        <f t="shared" si="258"/>
        <v>0</v>
      </c>
    </row>
    <row r="2371" spans="1:27" ht="15.75" hidden="1" thickBot="1">
      <c r="A2371" s="83" t="str">
        <f t="shared" ref="A2371:A2434" si="259">IF(G2371&amp;Q2371&lt;&gt;"",S2371&amp;Q2371,"")</f>
        <v/>
      </c>
      <c r="B2371" s="83" t="str">
        <f t="shared" ref="B2371:B2434" si="260">IF(C2371&lt;&gt;"",LEFT(C2371,9),"")</f>
        <v/>
      </c>
      <c r="S2371" s="83" t="str">
        <f t="shared" ref="S2371:S2434" si="261">IF(G2371&lt;&gt;"",IF(StyleSpaceSplit,IFERROR(IF(FIND(" ",G2371)&gt;=1,MID(G2371,1,FIND(" ",G2371)-1),G2371),G2371),G2371),"")</f>
        <v/>
      </c>
      <c r="T2371" s="83" t="str">
        <f t="shared" ref="T2371:T2434" si="262">IF(A2371&lt;&gt;"",IFERROR(IF(FIND(" ",G2371)&gt;=1,MID(G2371,FIND(" ",G2371)+1,LEN(G2371)),""),G2371),"")</f>
        <v/>
      </c>
      <c r="Y2371" s="60">
        <f t="shared" ref="Y2371:Y2434" si="263">IFERROR(VALUE(MID($C2371,1,2)),0)</f>
        <v>0</v>
      </c>
      <c r="Z2371" s="49">
        <f t="shared" ref="Z2371:Z2434" si="264">IFERROR(VALUE(MID($C2371,4,3)),0)</f>
        <v>0</v>
      </c>
      <c r="AA2371" s="60">
        <f t="shared" ref="AA2371:AA2434" si="265">VALUE(RIGHT("00"&amp;Y2371,2)&amp;RIGHT("000"&amp;Z2371,3))</f>
        <v>0</v>
      </c>
    </row>
    <row r="2372" spans="1:27" ht="15.75" hidden="1" thickBot="1">
      <c r="A2372" s="83" t="str">
        <f t="shared" si="259"/>
        <v/>
      </c>
      <c r="B2372" s="83" t="str">
        <f t="shared" si="260"/>
        <v/>
      </c>
      <c r="S2372" s="83" t="str">
        <f t="shared" si="261"/>
        <v/>
      </c>
      <c r="T2372" s="83" t="str">
        <f t="shared" si="262"/>
        <v/>
      </c>
      <c r="Y2372" s="60">
        <f t="shared" si="263"/>
        <v>0</v>
      </c>
      <c r="Z2372" s="49">
        <f t="shared" si="264"/>
        <v>0</v>
      </c>
      <c r="AA2372" s="60">
        <f t="shared" si="265"/>
        <v>0</v>
      </c>
    </row>
    <row r="2373" spans="1:27" ht="15.75" hidden="1" thickBot="1">
      <c r="A2373" s="83" t="str">
        <f t="shared" si="259"/>
        <v/>
      </c>
      <c r="B2373" s="83" t="str">
        <f t="shared" si="260"/>
        <v/>
      </c>
      <c r="S2373" s="83" t="str">
        <f t="shared" si="261"/>
        <v/>
      </c>
      <c r="T2373" s="83" t="str">
        <f t="shared" si="262"/>
        <v/>
      </c>
      <c r="Y2373" s="60">
        <f t="shared" si="263"/>
        <v>0</v>
      </c>
      <c r="Z2373" s="49">
        <f t="shared" si="264"/>
        <v>0</v>
      </c>
      <c r="AA2373" s="60">
        <f t="shared" si="265"/>
        <v>0</v>
      </c>
    </row>
    <row r="2374" spans="1:27" ht="15.75" hidden="1" thickBot="1">
      <c r="A2374" s="83" t="str">
        <f t="shared" si="259"/>
        <v/>
      </c>
      <c r="B2374" s="83" t="str">
        <f t="shared" si="260"/>
        <v/>
      </c>
      <c r="S2374" s="83" t="str">
        <f t="shared" si="261"/>
        <v/>
      </c>
      <c r="T2374" s="83" t="str">
        <f t="shared" si="262"/>
        <v/>
      </c>
      <c r="Y2374" s="60">
        <f t="shared" si="263"/>
        <v>0</v>
      </c>
      <c r="Z2374" s="49">
        <f t="shared" si="264"/>
        <v>0</v>
      </c>
      <c r="AA2374" s="60">
        <f t="shared" si="265"/>
        <v>0</v>
      </c>
    </row>
    <row r="2375" spans="1:27" ht="15.75" hidden="1" thickBot="1">
      <c r="A2375" s="83" t="str">
        <f t="shared" si="259"/>
        <v/>
      </c>
      <c r="B2375" s="83" t="str">
        <f t="shared" si="260"/>
        <v/>
      </c>
      <c r="S2375" s="83" t="str">
        <f t="shared" si="261"/>
        <v/>
      </c>
      <c r="T2375" s="83" t="str">
        <f t="shared" si="262"/>
        <v/>
      </c>
      <c r="Y2375" s="60">
        <f t="shared" si="263"/>
        <v>0</v>
      </c>
      <c r="Z2375" s="49">
        <f t="shared" si="264"/>
        <v>0</v>
      </c>
      <c r="AA2375" s="60">
        <f t="shared" si="265"/>
        <v>0</v>
      </c>
    </row>
    <row r="2376" spans="1:27" ht="15.75" hidden="1" thickBot="1">
      <c r="A2376" s="83" t="str">
        <f t="shared" si="259"/>
        <v/>
      </c>
      <c r="B2376" s="83" t="str">
        <f t="shared" si="260"/>
        <v/>
      </c>
      <c r="S2376" s="83" t="str">
        <f t="shared" si="261"/>
        <v/>
      </c>
      <c r="T2376" s="83" t="str">
        <f t="shared" si="262"/>
        <v/>
      </c>
      <c r="Y2376" s="60">
        <f t="shared" si="263"/>
        <v>0</v>
      </c>
      <c r="Z2376" s="49">
        <f t="shared" si="264"/>
        <v>0</v>
      </c>
      <c r="AA2376" s="60">
        <f t="shared" si="265"/>
        <v>0</v>
      </c>
    </row>
    <row r="2377" spans="1:27" ht="15.75" hidden="1" thickBot="1">
      <c r="A2377" s="83" t="str">
        <f t="shared" si="259"/>
        <v/>
      </c>
      <c r="B2377" s="83" t="str">
        <f t="shared" si="260"/>
        <v/>
      </c>
      <c r="S2377" s="83" t="str">
        <f t="shared" si="261"/>
        <v/>
      </c>
      <c r="T2377" s="83" t="str">
        <f t="shared" si="262"/>
        <v/>
      </c>
      <c r="Y2377" s="60">
        <f t="shared" si="263"/>
        <v>0</v>
      </c>
      <c r="Z2377" s="49">
        <f t="shared" si="264"/>
        <v>0</v>
      </c>
      <c r="AA2377" s="60">
        <f t="shared" si="265"/>
        <v>0</v>
      </c>
    </row>
    <row r="2378" spans="1:27" ht="15.75" hidden="1" thickBot="1">
      <c r="A2378" s="83" t="str">
        <f t="shared" si="259"/>
        <v/>
      </c>
      <c r="B2378" s="83" t="str">
        <f t="shared" si="260"/>
        <v/>
      </c>
      <c r="S2378" s="83" t="str">
        <f t="shared" si="261"/>
        <v/>
      </c>
      <c r="T2378" s="83" t="str">
        <f t="shared" si="262"/>
        <v/>
      </c>
      <c r="Y2378" s="60">
        <f t="shared" si="263"/>
        <v>0</v>
      </c>
      <c r="Z2378" s="49">
        <f t="shared" si="264"/>
        <v>0</v>
      </c>
      <c r="AA2378" s="60">
        <f t="shared" si="265"/>
        <v>0</v>
      </c>
    </row>
    <row r="2379" spans="1:27" ht="15.75" hidden="1" thickBot="1">
      <c r="A2379" s="83" t="str">
        <f t="shared" si="259"/>
        <v/>
      </c>
      <c r="B2379" s="83" t="str">
        <f t="shared" si="260"/>
        <v/>
      </c>
      <c r="S2379" s="83" t="str">
        <f t="shared" si="261"/>
        <v/>
      </c>
      <c r="T2379" s="83" t="str">
        <f t="shared" si="262"/>
        <v/>
      </c>
      <c r="Y2379" s="60">
        <f t="shared" si="263"/>
        <v>0</v>
      </c>
      <c r="Z2379" s="49">
        <f t="shared" si="264"/>
        <v>0</v>
      </c>
      <c r="AA2379" s="60">
        <f t="shared" si="265"/>
        <v>0</v>
      </c>
    </row>
    <row r="2380" spans="1:27" ht="15.75" hidden="1" thickBot="1">
      <c r="A2380" s="83" t="str">
        <f t="shared" si="259"/>
        <v/>
      </c>
      <c r="B2380" s="83" t="str">
        <f t="shared" si="260"/>
        <v/>
      </c>
      <c r="S2380" s="83" t="str">
        <f t="shared" si="261"/>
        <v/>
      </c>
      <c r="T2380" s="83" t="str">
        <f t="shared" si="262"/>
        <v/>
      </c>
      <c r="Y2380" s="60">
        <f t="shared" si="263"/>
        <v>0</v>
      </c>
      <c r="Z2380" s="49">
        <f t="shared" si="264"/>
        <v>0</v>
      </c>
      <c r="AA2380" s="60">
        <f t="shared" si="265"/>
        <v>0</v>
      </c>
    </row>
    <row r="2381" spans="1:27" ht="15.75" hidden="1" thickBot="1">
      <c r="A2381" s="83" t="str">
        <f t="shared" si="259"/>
        <v/>
      </c>
      <c r="B2381" s="83" t="str">
        <f t="shared" si="260"/>
        <v/>
      </c>
      <c r="S2381" s="83" t="str">
        <f t="shared" si="261"/>
        <v/>
      </c>
      <c r="T2381" s="83" t="str">
        <f t="shared" si="262"/>
        <v/>
      </c>
      <c r="Y2381" s="60">
        <f t="shared" si="263"/>
        <v>0</v>
      </c>
      <c r="Z2381" s="49">
        <f t="shared" si="264"/>
        <v>0</v>
      </c>
      <c r="AA2381" s="60">
        <f t="shared" si="265"/>
        <v>0</v>
      </c>
    </row>
    <row r="2382" spans="1:27" ht="15.75" hidden="1" thickBot="1">
      <c r="A2382" s="83" t="str">
        <f t="shared" si="259"/>
        <v/>
      </c>
      <c r="B2382" s="83" t="str">
        <f t="shared" si="260"/>
        <v/>
      </c>
      <c r="S2382" s="83" t="str">
        <f t="shared" si="261"/>
        <v/>
      </c>
      <c r="T2382" s="83" t="str">
        <f t="shared" si="262"/>
        <v/>
      </c>
      <c r="Y2382" s="60">
        <f t="shared" si="263"/>
        <v>0</v>
      </c>
      <c r="Z2382" s="49">
        <f t="shared" si="264"/>
        <v>0</v>
      </c>
      <c r="AA2382" s="60">
        <f t="shared" si="265"/>
        <v>0</v>
      </c>
    </row>
    <row r="2383" spans="1:27" ht="15.75" hidden="1" thickBot="1">
      <c r="A2383" s="83" t="str">
        <f t="shared" si="259"/>
        <v/>
      </c>
      <c r="B2383" s="83" t="str">
        <f t="shared" si="260"/>
        <v/>
      </c>
      <c r="S2383" s="83" t="str">
        <f t="shared" si="261"/>
        <v/>
      </c>
      <c r="T2383" s="83" t="str">
        <f t="shared" si="262"/>
        <v/>
      </c>
      <c r="Y2383" s="60">
        <f t="shared" si="263"/>
        <v>0</v>
      </c>
      <c r="Z2383" s="49">
        <f t="shared" si="264"/>
        <v>0</v>
      </c>
      <c r="AA2383" s="60">
        <f t="shared" si="265"/>
        <v>0</v>
      </c>
    </row>
    <row r="2384" spans="1:27" ht="15.75" hidden="1" thickBot="1">
      <c r="A2384" s="83" t="str">
        <f t="shared" si="259"/>
        <v/>
      </c>
      <c r="B2384" s="83" t="str">
        <f t="shared" si="260"/>
        <v/>
      </c>
      <c r="S2384" s="83" t="str">
        <f t="shared" si="261"/>
        <v/>
      </c>
      <c r="T2384" s="83" t="str">
        <f t="shared" si="262"/>
        <v/>
      </c>
      <c r="Y2384" s="60">
        <f t="shared" si="263"/>
        <v>0</v>
      </c>
      <c r="Z2384" s="49">
        <f t="shared" si="264"/>
        <v>0</v>
      </c>
      <c r="AA2384" s="60">
        <f t="shared" si="265"/>
        <v>0</v>
      </c>
    </row>
    <row r="2385" spans="1:27" ht="15.75" hidden="1" thickBot="1">
      <c r="A2385" s="83" t="str">
        <f t="shared" si="259"/>
        <v/>
      </c>
      <c r="B2385" s="83" t="str">
        <f t="shared" si="260"/>
        <v/>
      </c>
      <c r="S2385" s="83" t="str">
        <f t="shared" si="261"/>
        <v/>
      </c>
      <c r="T2385" s="83" t="str">
        <f t="shared" si="262"/>
        <v/>
      </c>
      <c r="Y2385" s="60">
        <f t="shared" si="263"/>
        <v>0</v>
      </c>
      <c r="Z2385" s="49">
        <f t="shared" si="264"/>
        <v>0</v>
      </c>
      <c r="AA2385" s="60">
        <f t="shared" si="265"/>
        <v>0</v>
      </c>
    </row>
    <row r="2386" spans="1:27" ht="15.75" hidden="1" thickBot="1">
      <c r="A2386" s="83" t="str">
        <f t="shared" si="259"/>
        <v/>
      </c>
      <c r="B2386" s="83" t="str">
        <f t="shared" si="260"/>
        <v/>
      </c>
      <c r="S2386" s="83" t="str">
        <f t="shared" si="261"/>
        <v/>
      </c>
      <c r="T2386" s="83" t="str">
        <f t="shared" si="262"/>
        <v/>
      </c>
      <c r="Y2386" s="60">
        <f t="shared" si="263"/>
        <v>0</v>
      </c>
      <c r="Z2386" s="49">
        <f t="shared" si="264"/>
        <v>0</v>
      </c>
      <c r="AA2386" s="60">
        <f t="shared" si="265"/>
        <v>0</v>
      </c>
    </row>
    <row r="2387" spans="1:27" ht="15.75" hidden="1" thickBot="1">
      <c r="A2387" s="83" t="str">
        <f t="shared" si="259"/>
        <v/>
      </c>
      <c r="B2387" s="83" t="str">
        <f t="shared" si="260"/>
        <v/>
      </c>
      <c r="S2387" s="83" t="str">
        <f t="shared" si="261"/>
        <v/>
      </c>
      <c r="T2387" s="83" t="str">
        <f t="shared" si="262"/>
        <v/>
      </c>
      <c r="Y2387" s="60">
        <f t="shared" si="263"/>
        <v>0</v>
      </c>
      <c r="Z2387" s="49">
        <f t="shared" si="264"/>
        <v>0</v>
      </c>
      <c r="AA2387" s="60">
        <f t="shared" si="265"/>
        <v>0</v>
      </c>
    </row>
    <row r="2388" spans="1:27" ht="15.75" hidden="1" thickBot="1">
      <c r="A2388" s="83" t="str">
        <f t="shared" si="259"/>
        <v/>
      </c>
      <c r="B2388" s="83" t="str">
        <f t="shared" si="260"/>
        <v/>
      </c>
      <c r="S2388" s="83" t="str">
        <f t="shared" si="261"/>
        <v/>
      </c>
      <c r="T2388" s="83" t="str">
        <f t="shared" si="262"/>
        <v/>
      </c>
      <c r="Y2388" s="60">
        <f t="shared" si="263"/>
        <v>0</v>
      </c>
      <c r="Z2388" s="49">
        <f t="shared" si="264"/>
        <v>0</v>
      </c>
      <c r="AA2388" s="60">
        <f t="shared" si="265"/>
        <v>0</v>
      </c>
    </row>
    <row r="2389" spans="1:27" ht="15.75" hidden="1" thickBot="1">
      <c r="A2389" s="83" t="str">
        <f t="shared" si="259"/>
        <v/>
      </c>
      <c r="B2389" s="83" t="str">
        <f t="shared" si="260"/>
        <v/>
      </c>
      <c r="S2389" s="83" t="str">
        <f t="shared" si="261"/>
        <v/>
      </c>
      <c r="T2389" s="83" t="str">
        <f t="shared" si="262"/>
        <v/>
      </c>
      <c r="Y2389" s="60">
        <f t="shared" si="263"/>
        <v>0</v>
      </c>
      <c r="Z2389" s="49">
        <f t="shared" si="264"/>
        <v>0</v>
      </c>
      <c r="AA2389" s="60">
        <f t="shared" si="265"/>
        <v>0</v>
      </c>
    </row>
    <row r="2390" spans="1:27" ht="15.75" hidden="1" thickBot="1">
      <c r="A2390" s="83" t="str">
        <f t="shared" si="259"/>
        <v/>
      </c>
      <c r="B2390" s="83" t="str">
        <f t="shared" si="260"/>
        <v/>
      </c>
      <c r="S2390" s="83" t="str">
        <f t="shared" si="261"/>
        <v/>
      </c>
      <c r="T2390" s="83" t="str">
        <f t="shared" si="262"/>
        <v/>
      </c>
      <c r="Y2390" s="60">
        <f t="shared" si="263"/>
        <v>0</v>
      </c>
      <c r="Z2390" s="49">
        <f t="shared" si="264"/>
        <v>0</v>
      </c>
      <c r="AA2390" s="60">
        <f t="shared" si="265"/>
        <v>0</v>
      </c>
    </row>
    <row r="2391" spans="1:27" ht="15.75" hidden="1" thickBot="1">
      <c r="A2391" s="83" t="str">
        <f t="shared" si="259"/>
        <v/>
      </c>
      <c r="B2391" s="83" t="str">
        <f t="shared" si="260"/>
        <v/>
      </c>
      <c r="S2391" s="83" t="str">
        <f t="shared" si="261"/>
        <v/>
      </c>
      <c r="T2391" s="83" t="str">
        <f t="shared" si="262"/>
        <v/>
      </c>
      <c r="Y2391" s="60">
        <f t="shared" si="263"/>
        <v>0</v>
      </c>
      <c r="Z2391" s="49">
        <f t="shared" si="264"/>
        <v>0</v>
      </c>
      <c r="AA2391" s="60">
        <f t="shared" si="265"/>
        <v>0</v>
      </c>
    </row>
    <row r="2392" spans="1:27" ht="15.75" hidden="1" thickBot="1">
      <c r="A2392" s="83" t="str">
        <f t="shared" si="259"/>
        <v/>
      </c>
      <c r="B2392" s="83" t="str">
        <f t="shared" si="260"/>
        <v/>
      </c>
      <c r="S2392" s="83" t="str">
        <f t="shared" si="261"/>
        <v/>
      </c>
      <c r="T2392" s="83" t="str">
        <f t="shared" si="262"/>
        <v/>
      </c>
      <c r="Y2392" s="60">
        <f t="shared" si="263"/>
        <v>0</v>
      </c>
      <c r="Z2392" s="49">
        <f t="shared" si="264"/>
        <v>0</v>
      </c>
      <c r="AA2392" s="60">
        <f t="shared" si="265"/>
        <v>0</v>
      </c>
    </row>
    <row r="2393" spans="1:27" ht="15.75" hidden="1" thickBot="1">
      <c r="A2393" s="83" t="str">
        <f t="shared" si="259"/>
        <v/>
      </c>
      <c r="B2393" s="83" t="str">
        <f t="shared" si="260"/>
        <v/>
      </c>
      <c r="S2393" s="83" t="str">
        <f t="shared" si="261"/>
        <v/>
      </c>
      <c r="T2393" s="83" t="str">
        <f t="shared" si="262"/>
        <v/>
      </c>
      <c r="Y2393" s="60">
        <f t="shared" si="263"/>
        <v>0</v>
      </c>
      <c r="Z2393" s="49">
        <f t="shared" si="264"/>
        <v>0</v>
      </c>
      <c r="AA2393" s="60">
        <f t="shared" si="265"/>
        <v>0</v>
      </c>
    </row>
    <row r="2394" spans="1:27" ht="15.75" hidden="1" thickBot="1">
      <c r="A2394" s="83" t="str">
        <f t="shared" si="259"/>
        <v/>
      </c>
      <c r="B2394" s="83" t="str">
        <f t="shared" si="260"/>
        <v/>
      </c>
      <c r="S2394" s="83" t="str">
        <f t="shared" si="261"/>
        <v/>
      </c>
      <c r="T2394" s="83" t="str">
        <f t="shared" si="262"/>
        <v/>
      </c>
      <c r="Y2394" s="60">
        <f t="shared" si="263"/>
        <v>0</v>
      </c>
      <c r="Z2394" s="49">
        <f t="shared" si="264"/>
        <v>0</v>
      </c>
      <c r="AA2394" s="60">
        <f t="shared" si="265"/>
        <v>0</v>
      </c>
    </row>
    <row r="2395" spans="1:27" ht="15.75" hidden="1" thickBot="1">
      <c r="A2395" s="83" t="str">
        <f t="shared" si="259"/>
        <v/>
      </c>
      <c r="B2395" s="83" t="str">
        <f t="shared" si="260"/>
        <v/>
      </c>
      <c r="S2395" s="83" t="str">
        <f t="shared" si="261"/>
        <v/>
      </c>
      <c r="T2395" s="83" t="str">
        <f t="shared" si="262"/>
        <v/>
      </c>
      <c r="Y2395" s="60">
        <f t="shared" si="263"/>
        <v>0</v>
      </c>
      <c r="Z2395" s="49">
        <f t="shared" si="264"/>
        <v>0</v>
      </c>
      <c r="AA2395" s="60">
        <f t="shared" si="265"/>
        <v>0</v>
      </c>
    </row>
    <row r="2396" spans="1:27" ht="15.75" hidden="1" thickBot="1">
      <c r="A2396" s="83" t="str">
        <f t="shared" si="259"/>
        <v/>
      </c>
      <c r="B2396" s="83" t="str">
        <f t="shared" si="260"/>
        <v/>
      </c>
      <c r="S2396" s="83" t="str">
        <f t="shared" si="261"/>
        <v/>
      </c>
      <c r="T2396" s="83" t="str">
        <f t="shared" si="262"/>
        <v/>
      </c>
      <c r="Y2396" s="60">
        <f t="shared" si="263"/>
        <v>0</v>
      </c>
      <c r="Z2396" s="49">
        <f t="shared" si="264"/>
        <v>0</v>
      </c>
      <c r="AA2396" s="60">
        <f t="shared" si="265"/>
        <v>0</v>
      </c>
    </row>
    <row r="2397" spans="1:27" ht="15.75" hidden="1" thickBot="1">
      <c r="A2397" s="83" t="str">
        <f t="shared" si="259"/>
        <v/>
      </c>
      <c r="B2397" s="83" t="str">
        <f t="shared" si="260"/>
        <v/>
      </c>
      <c r="S2397" s="83" t="str">
        <f t="shared" si="261"/>
        <v/>
      </c>
      <c r="T2397" s="83" t="str">
        <f t="shared" si="262"/>
        <v/>
      </c>
      <c r="Y2397" s="60">
        <f t="shared" si="263"/>
        <v>0</v>
      </c>
      <c r="Z2397" s="49">
        <f t="shared" si="264"/>
        <v>0</v>
      </c>
      <c r="AA2397" s="60">
        <f t="shared" si="265"/>
        <v>0</v>
      </c>
    </row>
    <row r="2398" spans="1:27" ht="15.75" hidden="1" thickBot="1">
      <c r="A2398" s="83" t="str">
        <f t="shared" si="259"/>
        <v/>
      </c>
      <c r="B2398" s="83" t="str">
        <f t="shared" si="260"/>
        <v/>
      </c>
      <c r="S2398" s="83" t="str">
        <f t="shared" si="261"/>
        <v/>
      </c>
      <c r="T2398" s="83" t="str">
        <f t="shared" si="262"/>
        <v/>
      </c>
      <c r="Y2398" s="60">
        <f t="shared" si="263"/>
        <v>0</v>
      </c>
      <c r="Z2398" s="49">
        <f t="shared" si="264"/>
        <v>0</v>
      </c>
      <c r="AA2398" s="60">
        <f t="shared" si="265"/>
        <v>0</v>
      </c>
    </row>
    <row r="2399" spans="1:27" ht="15.75" hidden="1" thickBot="1">
      <c r="A2399" s="83" t="str">
        <f t="shared" si="259"/>
        <v/>
      </c>
      <c r="B2399" s="83" t="str">
        <f t="shared" si="260"/>
        <v/>
      </c>
      <c r="S2399" s="83" t="str">
        <f t="shared" si="261"/>
        <v/>
      </c>
      <c r="T2399" s="83" t="str">
        <f t="shared" si="262"/>
        <v/>
      </c>
      <c r="Y2399" s="60">
        <f t="shared" si="263"/>
        <v>0</v>
      </c>
      <c r="Z2399" s="49">
        <f t="shared" si="264"/>
        <v>0</v>
      </c>
      <c r="AA2399" s="60">
        <f t="shared" si="265"/>
        <v>0</v>
      </c>
    </row>
    <row r="2400" spans="1:27" ht="15.75" hidden="1" thickBot="1">
      <c r="A2400" s="83" t="str">
        <f t="shared" si="259"/>
        <v/>
      </c>
      <c r="B2400" s="83" t="str">
        <f t="shared" si="260"/>
        <v/>
      </c>
      <c r="S2400" s="83" t="str">
        <f t="shared" si="261"/>
        <v/>
      </c>
      <c r="T2400" s="83" t="str">
        <f t="shared" si="262"/>
        <v/>
      </c>
      <c r="Y2400" s="60">
        <f t="shared" si="263"/>
        <v>0</v>
      </c>
      <c r="Z2400" s="49">
        <f t="shared" si="264"/>
        <v>0</v>
      </c>
      <c r="AA2400" s="60">
        <f t="shared" si="265"/>
        <v>0</v>
      </c>
    </row>
    <row r="2401" spans="1:27" ht="15.75" hidden="1" thickBot="1">
      <c r="A2401" s="83" t="str">
        <f t="shared" si="259"/>
        <v/>
      </c>
      <c r="B2401" s="83" t="str">
        <f t="shared" si="260"/>
        <v/>
      </c>
      <c r="S2401" s="83" t="str">
        <f t="shared" si="261"/>
        <v/>
      </c>
      <c r="T2401" s="83" t="str">
        <f t="shared" si="262"/>
        <v/>
      </c>
      <c r="Y2401" s="60">
        <f t="shared" si="263"/>
        <v>0</v>
      </c>
      <c r="Z2401" s="49">
        <f t="shared" si="264"/>
        <v>0</v>
      </c>
      <c r="AA2401" s="60">
        <f t="shared" si="265"/>
        <v>0</v>
      </c>
    </row>
    <row r="2402" spans="1:27" ht="15.75" hidden="1" thickBot="1">
      <c r="A2402" s="83" t="str">
        <f t="shared" si="259"/>
        <v/>
      </c>
      <c r="B2402" s="83" t="str">
        <f t="shared" si="260"/>
        <v/>
      </c>
      <c r="S2402" s="83" t="str">
        <f t="shared" si="261"/>
        <v/>
      </c>
      <c r="T2402" s="83" t="str">
        <f t="shared" si="262"/>
        <v/>
      </c>
      <c r="Y2402" s="60">
        <f t="shared" si="263"/>
        <v>0</v>
      </c>
      <c r="Z2402" s="49">
        <f t="shared" si="264"/>
        <v>0</v>
      </c>
      <c r="AA2402" s="60">
        <f t="shared" si="265"/>
        <v>0</v>
      </c>
    </row>
    <row r="2403" spans="1:27" ht="15.75" hidden="1" thickBot="1">
      <c r="A2403" s="83" t="str">
        <f t="shared" si="259"/>
        <v/>
      </c>
      <c r="B2403" s="83" t="str">
        <f t="shared" si="260"/>
        <v/>
      </c>
      <c r="S2403" s="83" t="str">
        <f t="shared" si="261"/>
        <v/>
      </c>
      <c r="T2403" s="83" t="str">
        <f t="shared" si="262"/>
        <v/>
      </c>
      <c r="Y2403" s="60">
        <f t="shared" si="263"/>
        <v>0</v>
      </c>
      <c r="Z2403" s="49">
        <f t="shared" si="264"/>
        <v>0</v>
      </c>
      <c r="AA2403" s="60">
        <f t="shared" si="265"/>
        <v>0</v>
      </c>
    </row>
    <row r="2404" spans="1:27" ht="15.75" hidden="1" thickBot="1">
      <c r="A2404" s="83" t="str">
        <f t="shared" si="259"/>
        <v/>
      </c>
      <c r="B2404" s="83" t="str">
        <f t="shared" si="260"/>
        <v/>
      </c>
      <c r="S2404" s="83" t="str">
        <f t="shared" si="261"/>
        <v/>
      </c>
      <c r="T2404" s="83" t="str">
        <f t="shared" si="262"/>
        <v/>
      </c>
      <c r="Y2404" s="60">
        <f t="shared" si="263"/>
        <v>0</v>
      </c>
      <c r="Z2404" s="49">
        <f t="shared" si="264"/>
        <v>0</v>
      </c>
      <c r="AA2404" s="60">
        <f t="shared" si="265"/>
        <v>0</v>
      </c>
    </row>
    <row r="2405" spans="1:27" ht="15.75" hidden="1" thickBot="1">
      <c r="A2405" s="83" t="str">
        <f t="shared" si="259"/>
        <v/>
      </c>
      <c r="B2405" s="83" t="str">
        <f t="shared" si="260"/>
        <v/>
      </c>
      <c r="S2405" s="83" t="str">
        <f t="shared" si="261"/>
        <v/>
      </c>
      <c r="T2405" s="83" t="str">
        <f t="shared" si="262"/>
        <v/>
      </c>
      <c r="Y2405" s="60">
        <f t="shared" si="263"/>
        <v>0</v>
      </c>
      <c r="Z2405" s="49">
        <f t="shared" si="264"/>
        <v>0</v>
      </c>
      <c r="AA2405" s="60">
        <f t="shared" si="265"/>
        <v>0</v>
      </c>
    </row>
    <row r="2406" spans="1:27" ht="15.75" hidden="1" thickBot="1">
      <c r="A2406" s="83" t="str">
        <f t="shared" si="259"/>
        <v/>
      </c>
      <c r="B2406" s="83" t="str">
        <f t="shared" si="260"/>
        <v/>
      </c>
      <c r="S2406" s="83" t="str">
        <f t="shared" si="261"/>
        <v/>
      </c>
      <c r="T2406" s="83" t="str">
        <f t="shared" si="262"/>
        <v/>
      </c>
      <c r="Y2406" s="60">
        <f t="shared" si="263"/>
        <v>0</v>
      </c>
      <c r="Z2406" s="49">
        <f t="shared" si="264"/>
        <v>0</v>
      </c>
      <c r="AA2406" s="60">
        <f t="shared" si="265"/>
        <v>0</v>
      </c>
    </row>
    <row r="2407" spans="1:27" ht="15.75" hidden="1" thickBot="1">
      <c r="A2407" s="83" t="str">
        <f t="shared" si="259"/>
        <v/>
      </c>
      <c r="B2407" s="83" t="str">
        <f t="shared" si="260"/>
        <v/>
      </c>
      <c r="S2407" s="83" t="str">
        <f t="shared" si="261"/>
        <v/>
      </c>
      <c r="T2407" s="83" t="str">
        <f t="shared" si="262"/>
        <v/>
      </c>
      <c r="Y2407" s="60">
        <f t="shared" si="263"/>
        <v>0</v>
      </c>
      <c r="Z2407" s="49">
        <f t="shared" si="264"/>
        <v>0</v>
      </c>
      <c r="AA2407" s="60">
        <f t="shared" si="265"/>
        <v>0</v>
      </c>
    </row>
    <row r="2408" spans="1:27" ht="15.75" hidden="1" thickBot="1">
      <c r="A2408" s="83" t="str">
        <f t="shared" si="259"/>
        <v/>
      </c>
      <c r="B2408" s="83" t="str">
        <f t="shared" si="260"/>
        <v/>
      </c>
      <c r="S2408" s="83" t="str">
        <f t="shared" si="261"/>
        <v/>
      </c>
      <c r="T2408" s="83" t="str">
        <f t="shared" si="262"/>
        <v/>
      </c>
      <c r="Y2408" s="60">
        <f t="shared" si="263"/>
        <v>0</v>
      </c>
      <c r="Z2408" s="49">
        <f t="shared" si="264"/>
        <v>0</v>
      </c>
      <c r="AA2408" s="60">
        <f t="shared" si="265"/>
        <v>0</v>
      </c>
    </row>
    <row r="2409" spans="1:27" ht="15.75" hidden="1" thickBot="1">
      <c r="A2409" s="83" t="str">
        <f t="shared" si="259"/>
        <v/>
      </c>
      <c r="B2409" s="83" t="str">
        <f t="shared" si="260"/>
        <v/>
      </c>
      <c r="S2409" s="83" t="str">
        <f t="shared" si="261"/>
        <v/>
      </c>
      <c r="T2409" s="83" t="str">
        <f t="shared" si="262"/>
        <v/>
      </c>
      <c r="Y2409" s="60">
        <f t="shared" si="263"/>
        <v>0</v>
      </c>
      <c r="Z2409" s="49">
        <f t="shared" si="264"/>
        <v>0</v>
      </c>
      <c r="AA2409" s="60">
        <f t="shared" si="265"/>
        <v>0</v>
      </c>
    </row>
    <row r="2410" spans="1:27" ht="15.75" hidden="1" thickBot="1">
      <c r="A2410" s="83" t="str">
        <f t="shared" si="259"/>
        <v/>
      </c>
      <c r="B2410" s="83" t="str">
        <f t="shared" si="260"/>
        <v/>
      </c>
      <c r="S2410" s="83" t="str">
        <f t="shared" si="261"/>
        <v/>
      </c>
      <c r="T2410" s="83" t="str">
        <f t="shared" si="262"/>
        <v/>
      </c>
      <c r="Y2410" s="60">
        <f t="shared" si="263"/>
        <v>0</v>
      </c>
      <c r="Z2410" s="49">
        <f t="shared" si="264"/>
        <v>0</v>
      </c>
      <c r="AA2410" s="60">
        <f t="shared" si="265"/>
        <v>0</v>
      </c>
    </row>
    <row r="2411" spans="1:27" ht="15.75" hidden="1" thickBot="1">
      <c r="A2411" s="83" t="str">
        <f t="shared" si="259"/>
        <v/>
      </c>
      <c r="B2411" s="83" t="str">
        <f t="shared" si="260"/>
        <v/>
      </c>
      <c r="S2411" s="83" t="str">
        <f t="shared" si="261"/>
        <v/>
      </c>
      <c r="T2411" s="83" t="str">
        <f t="shared" si="262"/>
        <v/>
      </c>
      <c r="Y2411" s="60">
        <f t="shared" si="263"/>
        <v>0</v>
      </c>
      <c r="Z2411" s="49">
        <f t="shared" si="264"/>
        <v>0</v>
      </c>
      <c r="AA2411" s="60">
        <f t="shared" si="265"/>
        <v>0</v>
      </c>
    </row>
    <row r="2412" spans="1:27" ht="15.75" hidden="1" thickBot="1">
      <c r="A2412" s="83" t="str">
        <f t="shared" si="259"/>
        <v/>
      </c>
      <c r="B2412" s="83" t="str">
        <f t="shared" si="260"/>
        <v/>
      </c>
      <c r="S2412" s="83" t="str">
        <f t="shared" si="261"/>
        <v/>
      </c>
      <c r="T2412" s="83" t="str">
        <f t="shared" si="262"/>
        <v/>
      </c>
      <c r="Y2412" s="60">
        <f t="shared" si="263"/>
        <v>0</v>
      </c>
      <c r="Z2412" s="49">
        <f t="shared" si="264"/>
        <v>0</v>
      </c>
      <c r="AA2412" s="60">
        <f t="shared" si="265"/>
        <v>0</v>
      </c>
    </row>
    <row r="2413" spans="1:27" ht="15.75" hidden="1" thickBot="1">
      <c r="A2413" s="83" t="str">
        <f t="shared" si="259"/>
        <v/>
      </c>
      <c r="B2413" s="83" t="str">
        <f t="shared" si="260"/>
        <v/>
      </c>
      <c r="S2413" s="83" t="str">
        <f t="shared" si="261"/>
        <v/>
      </c>
      <c r="T2413" s="83" t="str">
        <f t="shared" si="262"/>
        <v/>
      </c>
      <c r="Y2413" s="60">
        <f t="shared" si="263"/>
        <v>0</v>
      </c>
      <c r="Z2413" s="49">
        <f t="shared" si="264"/>
        <v>0</v>
      </c>
      <c r="AA2413" s="60">
        <f t="shared" si="265"/>
        <v>0</v>
      </c>
    </row>
    <row r="2414" spans="1:27" ht="15.75" hidden="1" thickBot="1">
      <c r="A2414" s="83" t="str">
        <f t="shared" si="259"/>
        <v/>
      </c>
      <c r="B2414" s="83" t="str">
        <f t="shared" si="260"/>
        <v/>
      </c>
      <c r="S2414" s="83" t="str">
        <f t="shared" si="261"/>
        <v/>
      </c>
      <c r="T2414" s="83" t="str">
        <f t="shared" si="262"/>
        <v/>
      </c>
      <c r="Y2414" s="60">
        <f t="shared" si="263"/>
        <v>0</v>
      </c>
      <c r="Z2414" s="49">
        <f t="shared" si="264"/>
        <v>0</v>
      </c>
      <c r="AA2414" s="60">
        <f t="shared" si="265"/>
        <v>0</v>
      </c>
    </row>
    <row r="2415" spans="1:27" ht="15.75" hidden="1" thickBot="1">
      <c r="A2415" s="83" t="str">
        <f t="shared" si="259"/>
        <v/>
      </c>
      <c r="B2415" s="83" t="str">
        <f t="shared" si="260"/>
        <v/>
      </c>
      <c r="S2415" s="83" t="str">
        <f t="shared" si="261"/>
        <v/>
      </c>
      <c r="T2415" s="83" t="str">
        <f t="shared" si="262"/>
        <v/>
      </c>
      <c r="Y2415" s="60">
        <f t="shared" si="263"/>
        <v>0</v>
      </c>
      <c r="Z2415" s="49">
        <f t="shared" si="264"/>
        <v>0</v>
      </c>
      <c r="AA2415" s="60">
        <f t="shared" si="265"/>
        <v>0</v>
      </c>
    </row>
    <row r="2416" spans="1:27" ht="15.75" hidden="1" thickBot="1">
      <c r="A2416" s="83" t="str">
        <f t="shared" si="259"/>
        <v/>
      </c>
      <c r="B2416" s="83" t="str">
        <f t="shared" si="260"/>
        <v/>
      </c>
      <c r="S2416" s="83" t="str">
        <f t="shared" si="261"/>
        <v/>
      </c>
      <c r="T2416" s="83" t="str">
        <f t="shared" si="262"/>
        <v/>
      </c>
      <c r="Y2416" s="60">
        <f t="shared" si="263"/>
        <v>0</v>
      </c>
      <c r="Z2416" s="49">
        <f t="shared" si="264"/>
        <v>0</v>
      </c>
      <c r="AA2416" s="60">
        <f t="shared" si="265"/>
        <v>0</v>
      </c>
    </row>
    <row r="2417" spans="1:27" ht="15.75" hidden="1" thickBot="1">
      <c r="A2417" s="83" t="str">
        <f t="shared" si="259"/>
        <v/>
      </c>
      <c r="B2417" s="83" t="str">
        <f t="shared" si="260"/>
        <v/>
      </c>
      <c r="S2417" s="83" t="str">
        <f t="shared" si="261"/>
        <v/>
      </c>
      <c r="T2417" s="83" t="str">
        <f t="shared" si="262"/>
        <v/>
      </c>
      <c r="Y2417" s="60">
        <f t="shared" si="263"/>
        <v>0</v>
      </c>
      <c r="Z2417" s="49">
        <f t="shared" si="264"/>
        <v>0</v>
      </c>
      <c r="AA2417" s="60">
        <f t="shared" si="265"/>
        <v>0</v>
      </c>
    </row>
    <row r="2418" spans="1:27" ht="15.75" hidden="1" thickBot="1">
      <c r="A2418" s="83" t="str">
        <f t="shared" si="259"/>
        <v/>
      </c>
      <c r="B2418" s="83" t="str">
        <f t="shared" si="260"/>
        <v/>
      </c>
      <c r="S2418" s="83" t="str">
        <f t="shared" si="261"/>
        <v/>
      </c>
      <c r="T2418" s="83" t="str">
        <f t="shared" si="262"/>
        <v/>
      </c>
      <c r="Y2418" s="60">
        <f t="shared" si="263"/>
        <v>0</v>
      </c>
      <c r="Z2418" s="49">
        <f t="shared" si="264"/>
        <v>0</v>
      </c>
      <c r="AA2418" s="60">
        <f t="shared" si="265"/>
        <v>0</v>
      </c>
    </row>
    <row r="2419" spans="1:27" ht="15.75" hidden="1" thickBot="1">
      <c r="A2419" s="83" t="str">
        <f t="shared" si="259"/>
        <v/>
      </c>
      <c r="B2419" s="83" t="str">
        <f t="shared" si="260"/>
        <v/>
      </c>
      <c r="S2419" s="83" t="str">
        <f t="shared" si="261"/>
        <v/>
      </c>
      <c r="T2419" s="83" t="str">
        <f t="shared" si="262"/>
        <v/>
      </c>
      <c r="Y2419" s="60">
        <f t="shared" si="263"/>
        <v>0</v>
      </c>
      <c r="Z2419" s="49">
        <f t="shared" si="264"/>
        <v>0</v>
      </c>
      <c r="AA2419" s="60">
        <f t="shared" si="265"/>
        <v>0</v>
      </c>
    </row>
    <row r="2420" spans="1:27" ht="15.75" hidden="1" thickBot="1">
      <c r="A2420" s="83" t="str">
        <f t="shared" si="259"/>
        <v/>
      </c>
      <c r="B2420" s="83" t="str">
        <f t="shared" si="260"/>
        <v/>
      </c>
      <c r="S2420" s="83" t="str">
        <f t="shared" si="261"/>
        <v/>
      </c>
      <c r="T2420" s="83" t="str">
        <f t="shared" si="262"/>
        <v/>
      </c>
      <c r="Y2420" s="60">
        <f t="shared" si="263"/>
        <v>0</v>
      </c>
      <c r="Z2420" s="49">
        <f t="shared" si="264"/>
        <v>0</v>
      </c>
      <c r="AA2420" s="60">
        <f t="shared" si="265"/>
        <v>0</v>
      </c>
    </row>
    <row r="2421" spans="1:27" ht="15.75" hidden="1" thickBot="1">
      <c r="A2421" s="83" t="str">
        <f t="shared" si="259"/>
        <v/>
      </c>
      <c r="B2421" s="83" t="str">
        <f t="shared" si="260"/>
        <v/>
      </c>
      <c r="S2421" s="83" t="str">
        <f t="shared" si="261"/>
        <v/>
      </c>
      <c r="T2421" s="83" t="str">
        <f t="shared" si="262"/>
        <v/>
      </c>
      <c r="Y2421" s="60">
        <f t="shared" si="263"/>
        <v>0</v>
      </c>
      <c r="Z2421" s="49">
        <f t="shared" si="264"/>
        <v>0</v>
      </c>
      <c r="AA2421" s="60">
        <f t="shared" si="265"/>
        <v>0</v>
      </c>
    </row>
    <row r="2422" spans="1:27" ht="15.75" hidden="1" thickBot="1">
      <c r="A2422" s="83" t="str">
        <f t="shared" si="259"/>
        <v/>
      </c>
      <c r="B2422" s="83" t="str">
        <f t="shared" si="260"/>
        <v/>
      </c>
      <c r="S2422" s="83" t="str">
        <f t="shared" si="261"/>
        <v/>
      </c>
      <c r="T2422" s="83" t="str">
        <f t="shared" si="262"/>
        <v/>
      </c>
      <c r="Y2422" s="60">
        <f t="shared" si="263"/>
        <v>0</v>
      </c>
      <c r="Z2422" s="49">
        <f t="shared" si="264"/>
        <v>0</v>
      </c>
      <c r="AA2422" s="60">
        <f t="shared" si="265"/>
        <v>0</v>
      </c>
    </row>
    <row r="2423" spans="1:27" ht="15.75" hidden="1" thickBot="1">
      <c r="A2423" s="83" t="str">
        <f t="shared" si="259"/>
        <v/>
      </c>
      <c r="B2423" s="83" t="str">
        <f t="shared" si="260"/>
        <v/>
      </c>
      <c r="S2423" s="83" t="str">
        <f t="shared" si="261"/>
        <v/>
      </c>
      <c r="T2423" s="83" t="str">
        <f t="shared" si="262"/>
        <v/>
      </c>
      <c r="Y2423" s="60">
        <f t="shared" si="263"/>
        <v>0</v>
      </c>
      <c r="Z2423" s="49">
        <f t="shared" si="264"/>
        <v>0</v>
      </c>
      <c r="AA2423" s="60">
        <f t="shared" si="265"/>
        <v>0</v>
      </c>
    </row>
    <row r="2424" spans="1:27" ht="15.75" hidden="1" thickBot="1">
      <c r="A2424" s="83" t="str">
        <f t="shared" si="259"/>
        <v/>
      </c>
      <c r="B2424" s="83" t="str">
        <f t="shared" si="260"/>
        <v/>
      </c>
      <c r="S2424" s="83" t="str">
        <f t="shared" si="261"/>
        <v/>
      </c>
      <c r="T2424" s="83" t="str">
        <f t="shared" si="262"/>
        <v/>
      </c>
      <c r="Y2424" s="60">
        <f t="shared" si="263"/>
        <v>0</v>
      </c>
      <c r="Z2424" s="49">
        <f t="shared" si="264"/>
        <v>0</v>
      </c>
      <c r="AA2424" s="60">
        <f t="shared" si="265"/>
        <v>0</v>
      </c>
    </row>
    <row r="2425" spans="1:27" ht="15.75" hidden="1" thickBot="1">
      <c r="A2425" s="83" t="str">
        <f t="shared" si="259"/>
        <v/>
      </c>
      <c r="B2425" s="83" t="str">
        <f t="shared" si="260"/>
        <v/>
      </c>
      <c r="S2425" s="83" t="str">
        <f t="shared" si="261"/>
        <v/>
      </c>
      <c r="T2425" s="83" t="str">
        <f t="shared" si="262"/>
        <v/>
      </c>
      <c r="Y2425" s="60">
        <f t="shared" si="263"/>
        <v>0</v>
      </c>
      <c r="Z2425" s="49">
        <f t="shared" si="264"/>
        <v>0</v>
      </c>
      <c r="AA2425" s="60">
        <f t="shared" si="265"/>
        <v>0</v>
      </c>
    </row>
    <row r="2426" spans="1:27" ht="15.75" hidden="1" thickBot="1">
      <c r="A2426" s="83" t="str">
        <f t="shared" si="259"/>
        <v/>
      </c>
      <c r="B2426" s="83" t="str">
        <f t="shared" si="260"/>
        <v/>
      </c>
      <c r="S2426" s="83" t="str">
        <f t="shared" si="261"/>
        <v/>
      </c>
      <c r="T2426" s="83" t="str">
        <f t="shared" si="262"/>
        <v/>
      </c>
      <c r="Y2426" s="60">
        <f t="shared" si="263"/>
        <v>0</v>
      </c>
      <c r="Z2426" s="49">
        <f t="shared" si="264"/>
        <v>0</v>
      </c>
      <c r="AA2426" s="60">
        <f t="shared" si="265"/>
        <v>0</v>
      </c>
    </row>
    <row r="2427" spans="1:27" ht="15.75" hidden="1" thickBot="1">
      <c r="A2427" s="83" t="str">
        <f t="shared" si="259"/>
        <v/>
      </c>
      <c r="B2427" s="83" t="str">
        <f t="shared" si="260"/>
        <v/>
      </c>
      <c r="S2427" s="83" t="str">
        <f t="shared" si="261"/>
        <v/>
      </c>
      <c r="T2427" s="83" t="str">
        <f t="shared" si="262"/>
        <v/>
      </c>
      <c r="Y2427" s="60">
        <f t="shared" si="263"/>
        <v>0</v>
      </c>
      <c r="Z2427" s="49">
        <f t="shared" si="264"/>
        <v>0</v>
      </c>
      <c r="AA2427" s="60">
        <f t="shared" si="265"/>
        <v>0</v>
      </c>
    </row>
    <row r="2428" spans="1:27" ht="15.75" hidden="1" thickBot="1">
      <c r="A2428" s="83" t="str">
        <f t="shared" si="259"/>
        <v/>
      </c>
      <c r="B2428" s="83" t="str">
        <f t="shared" si="260"/>
        <v/>
      </c>
      <c r="S2428" s="83" t="str">
        <f t="shared" si="261"/>
        <v/>
      </c>
      <c r="T2428" s="83" t="str">
        <f t="shared" si="262"/>
        <v/>
      </c>
      <c r="Y2428" s="60">
        <f t="shared" si="263"/>
        <v>0</v>
      </c>
      <c r="Z2428" s="49">
        <f t="shared" si="264"/>
        <v>0</v>
      </c>
      <c r="AA2428" s="60">
        <f t="shared" si="265"/>
        <v>0</v>
      </c>
    </row>
    <row r="2429" spans="1:27" ht="15.75" hidden="1" thickBot="1">
      <c r="A2429" s="83" t="str">
        <f t="shared" si="259"/>
        <v/>
      </c>
      <c r="B2429" s="83" t="str">
        <f t="shared" si="260"/>
        <v/>
      </c>
      <c r="S2429" s="83" t="str">
        <f t="shared" si="261"/>
        <v/>
      </c>
      <c r="T2429" s="83" t="str">
        <f t="shared" si="262"/>
        <v/>
      </c>
      <c r="Y2429" s="60">
        <f t="shared" si="263"/>
        <v>0</v>
      </c>
      <c r="Z2429" s="49">
        <f t="shared" si="264"/>
        <v>0</v>
      </c>
      <c r="AA2429" s="60">
        <f t="shared" si="265"/>
        <v>0</v>
      </c>
    </row>
    <row r="2430" spans="1:27" ht="15.75" hidden="1" thickBot="1">
      <c r="A2430" s="83" t="str">
        <f t="shared" si="259"/>
        <v/>
      </c>
      <c r="B2430" s="83" t="str">
        <f t="shared" si="260"/>
        <v/>
      </c>
      <c r="S2430" s="83" t="str">
        <f t="shared" si="261"/>
        <v/>
      </c>
      <c r="T2430" s="83" t="str">
        <f t="shared" si="262"/>
        <v/>
      </c>
      <c r="Y2430" s="60">
        <f t="shared" si="263"/>
        <v>0</v>
      </c>
      <c r="Z2430" s="49">
        <f t="shared" si="264"/>
        <v>0</v>
      </c>
      <c r="AA2430" s="60">
        <f t="shared" si="265"/>
        <v>0</v>
      </c>
    </row>
    <row r="2431" spans="1:27" ht="15.75" hidden="1" thickBot="1">
      <c r="A2431" s="83" t="str">
        <f t="shared" si="259"/>
        <v/>
      </c>
      <c r="B2431" s="83" t="str">
        <f t="shared" si="260"/>
        <v/>
      </c>
      <c r="S2431" s="83" t="str">
        <f t="shared" si="261"/>
        <v/>
      </c>
      <c r="T2431" s="83" t="str">
        <f t="shared" si="262"/>
        <v/>
      </c>
      <c r="Y2431" s="60">
        <f t="shared" si="263"/>
        <v>0</v>
      </c>
      <c r="Z2431" s="49">
        <f t="shared" si="264"/>
        <v>0</v>
      </c>
      <c r="AA2431" s="60">
        <f t="shared" si="265"/>
        <v>0</v>
      </c>
    </row>
    <row r="2432" spans="1:27" ht="15.75" hidden="1" thickBot="1">
      <c r="A2432" s="83" t="str">
        <f t="shared" si="259"/>
        <v/>
      </c>
      <c r="B2432" s="83" t="str">
        <f t="shared" si="260"/>
        <v/>
      </c>
      <c r="S2432" s="83" t="str">
        <f t="shared" si="261"/>
        <v/>
      </c>
      <c r="T2432" s="83" t="str">
        <f t="shared" si="262"/>
        <v/>
      </c>
      <c r="Y2432" s="60">
        <f t="shared" si="263"/>
        <v>0</v>
      </c>
      <c r="Z2432" s="49">
        <f t="shared" si="264"/>
        <v>0</v>
      </c>
      <c r="AA2432" s="60">
        <f t="shared" si="265"/>
        <v>0</v>
      </c>
    </row>
    <row r="2433" spans="1:27" ht="15.75" hidden="1" thickBot="1">
      <c r="A2433" s="83" t="str">
        <f t="shared" si="259"/>
        <v/>
      </c>
      <c r="B2433" s="83" t="str">
        <f t="shared" si="260"/>
        <v/>
      </c>
      <c r="S2433" s="83" t="str">
        <f t="shared" si="261"/>
        <v/>
      </c>
      <c r="T2433" s="83" t="str">
        <f t="shared" si="262"/>
        <v/>
      </c>
      <c r="Y2433" s="60">
        <f t="shared" si="263"/>
        <v>0</v>
      </c>
      <c r="Z2433" s="49">
        <f t="shared" si="264"/>
        <v>0</v>
      </c>
      <c r="AA2433" s="60">
        <f t="shared" si="265"/>
        <v>0</v>
      </c>
    </row>
    <row r="2434" spans="1:27" ht="15.75" hidden="1" thickBot="1">
      <c r="A2434" s="83" t="str">
        <f t="shared" si="259"/>
        <v/>
      </c>
      <c r="B2434" s="83" t="str">
        <f t="shared" si="260"/>
        <v/>
      </c>
      <c r="S2434" s="83" t="str">
        <f t="shared" si="261"/>
        <v/>
      </c>
      <c r="T2434" s="83" t="str">
        <f t="shared" si="262"/>
        <v/>
      </c>
      <c r="Y2434" s="60">
        <f t="shared" si="263"/>
        <v>0</v>
      </c>
      <c r="Z2434" s="49">
        <f t="shared" si="264"/>
        <v>0</v>
      </c>
      <c r="AA2434" s="60">
        <f t="shared" si="265"/>
        <v>0</v>
      </c>
    </row>
    <row r="2435" spans="1:27" ht="15.75" hidden="1" thickBot="1">
      <c r="A2435" s="83" t="str">
        <f t="shared" ref="A2435:A2498" si="266">IF(G2435&amp;Q2435&lt;&gt;"",S2435&amp;Q2435,"")</f>
        <v/>
      </c>
      <c r="B2435" s="83" t="str">
        <f t="shared" ref="B2435:B2498" si="267">IF(C2435&lt;&gt;"",LEFT(C2435,9),"")</f>
        <v/>
      </c>
      <c r="S2435" s="83" t="str">
        <f t="shared" ref="S2435:S2498" si="268">IF(G2435&lt;&gt;"",IF(StyleSpaceSplit,IFERROR(IF(FIND(" ",G2435)&gt;=1,MID(G2435,1,FIND(" ",G2435)-1),G2435),G2435),G2435),"")</f>
        <v/>
      </c>
      <c r="T2435" s="83" t="str">
        <f t="shared" ref="T2435:T2498" si="269">IF(A2435&lt;&gt;"",IFERROR(IF(FIND(" ",G2435)&gt;=1,MID(G2435,FIND(" ",G2435)+1,LEN(G2435)),""),G2435),"")</f>
        <v/>
      </c>
      <c r="Y2435" s="60">
        <f t="shared" ref="Y2435:Y2498" si="270">IFERROR(VALUE(MID($C2435,1,2)),0)</f>
        <v>0</v>
      </c>
      <c r="Z2435" s="49">
        <f t="shared" ref="Z2435:Z2498" si="271">IFERROR(VALUE(MID($C2435,4,3)),0)</f>
        <v>0</v>
      </c>
      <c r="AA2435" s="60">
        <f t="shared" ref="AA2435:AA2498" si="272">VALUE(RIGHT("00"&amp;Y2435,2)&amp;RIGHT("000"&amp;Z2435,3))</f>
        <v>0</v>
      </c>
    </row>
    <row r="2436" spans="1:27" ht="15.75" hidden="1" thickBot="1">
      <c r="A2436" s="83" t="str">
        <f t="shared" si="266"/>
        <v/>
      </c>
      <c r="B2436" s="83" t="str">
        <f t="shared" si="267"/>
        <v/>
      </c>
      <c r="S2436" s="83" t="str">
        <f t="shared" si="268"/>
        <v/>
      </c>
      <c r="T2436" s="83" t="str">
        <f t="shared" si="269"/>
        <v/>
      </c>
      <c r="Y2436" s="60">
        <f t="shared" si="270"/>
        <v>0</v>
      </c>
      <c r="Z2436" s="49">
        <f t="shared" si="271"/>
        <v>0</v>
      </c>
      <c r="AA2436" s="60">
        <f t="shared" si="272"/>
        <v>0</v>
      </c>
    </row>
    <row r="2437" spans="1:27" ht="15.75" hidden="1" thickBot="1">
      <c r="A2437" s="83" t="str">
        <f t="shared" si="266"/>
        <v/>
      </c>
      <c r="B2437" s="83" t="str">
        <f t="shared" si="267"/>
        <v/>
      </c>
      <c r="S2437" s="83" t="str">
        <f t="shared" si="268"/>
        <v/>
      </c>
      <c r="T2437" s="83" t="str">
        <f t="shared" si="269"/>
        <v/>
      </c>
      <c r="Y2437" s="60">
        <f t="shared" si="270"/>
        <v>0</v>
      </c>
      <c r="Z2437" s="49">
        <f t="shared" si="271"/>
        <v>0</v>
      </c>
      <c r="AA2437" s="60">
        <f t="shared" si="272"/>
        <v>0</v>
      </c>
    </row>
    <row r="2438" spans="1:27" ht="15.75" hidden="1" thickBot="1">
      <c r="A2438" s="83" t="str">
        <f t="shared" si="266"/>
        <v/>
      </c>
      <c r="B2438" s="83" t="str">
        <f t="shared" si="267"/>
        <v/>
      </c>
      <c r="S2438" s="83" t="str">
        <f t="shared" si="268"/>
        <v/>
      </c>
      <c r="T2438" s="83" t="str">
        <f t="shared" si="269"/>
        <v/>
      </c>
      <c r="Y2438" s="60">
        <f t="shared" si="270"/>
        <v>0</v>
      </c>
      <c r="Z2438" s="49">
        <f t="shared" si="271"/>
        <v>0</v>
      </c>
      <c r="AA2438" s="60">
        <f t="shared" si="272"/>
        <v>0</v>
      </c>
    </row>
    <row r="2439" spans="1:27" ht="15.75" hidden="1" thickBot="1">
      <c r="A2439" s="83" t="str">
        <f t="shared" si="266"/>
        <v/>
      </c>
      <c r="B2439" s="83" t="str">
        <f t="shared" si="267"/>
        <v/>
      </c>
      <c r="S2439" s="83" t="str">
        <f t="shared" si="268"/>
        <v/>
      </c>
      <c r="T2439" s="83" t="str">
        <f t="shared" si="269"/>
        <v/>
      </c>
      <c r="Y2439" s="60">
        <f t="shared" si="270"/>
        <v>0</v>
      </c>
      <c r="Z2439" s="49">
        <f t="shared" si="271"/>
        <v>0</v>
      </c>
      <c r="AA2439" s="60">
        <f t="shared" si="272"/>
        <v>0</v>
      </c>
    </row>
    <row r="2440" spans="1:27" ht="15.75" hidden="1" thickBot="1">
      <c r="A2440" s="83" t="str">
        <f t="shared" si="266"/>
        <v/>
      </c>
      <c r="B2440" s="83" t="str">
        <f t="shared" si="267"/>
        <v/>
      </c>
      <c r="S2440" s="83" t="str">
        <f t="shared" si="268"/>
        <v/>
      </c>
      <c r="T2440" s="83" t="str">
        <f t="shared" si="269"/>
        <v/>
      </c>
      <c r="Y2440" s="60">
        <f t="shared" si="270"/>
        <v>0</v>
      </c>
      <c r="Z2440" s="49">
        <f t="shared" si="271"/>
        <v>0</v>
      </c>
      <c r="AA2440" s="60">
        <f t="shared" si="272"/>
        <v>0</v>
      </c>
    </row>
    <row r="2441" spans="1:27" ht="15.75" hidden="1" thickBot="1">
      <c r="A2441" s="83" t="str">
        <f t="shared" si="266"/>
        <v/>
      </c>
      <c r="B2441" s="83" t="str">
        <f t="shared" si="267"/>
        <v/>
      </c>
      <c r="S2441" s="83" t="str">
        <f t="shared" si="268"/>
        <v/>
      </c>
      <c r="T2441" s="83" t="str">
        <f t="shared" si="269"/>
        <v/>
      </c>
      <c r="Y2441" s="60">
        <f t="shared" si="270"/>
        <v>0</v>
      </c>
      <c r="Z2441" s="49">
        <f t="shared" si="271"/>
        <v>0</v>
      </c>
      <c r="AA2441" s="60">
        <f t="shared" si="272"/>
        <v>0</v>
      </c>
    </row>
    <row r="2442" spans="1:27" ht="15.75" hidden="1" thickBot="1">
      <c r="A2442" s="83" t="str">
        <f t="shared" si="266"/>
        <v/>
      </c>
      <c r="B2442" s="83" t="str">
        <f t="shared" si="267"/>
        <v/>
      </c>
      <c r="S2442" s="83" t="str">
        <f t="shared" si="268"/>
        <v/>
      </c>
      <c r="T2442" s="83" t="str">
        <f t="shared" si="269"/>
        <v/>
      </c>
      <c r="Y2442" s="60">
        <f t="shared" si="270"/>
        <v>0</v>
      </c>
      <c r="Z2442" s="49">
        <f t="shared" si="271"/>
        <v>0</v>
      </c>
      <c r="AA2442" s="60">
        <f t="shared" si="272"/>
        <v>0</v>
      </c>
    </row>
    <row r="2443" spans="1:27" ht="15.75" hidden="1" thickBot="1">
      <c r="A2443" s="83" t="str">
        <f t="shared" si="266"/>
        <v/>
      </c>
      <c r="B2443" s="83" t="str">
        <f t="shared" si="267"/>
        <v/>
      </c>
      <c r="S2443" s="83" t="str">
        <f t="shared" si="268"/>
        <v/>
      </c>
      <c r="T2443" s="83" t="str">
        <f t="shared" si="269"/>
        <v/>
      </c>
      <c r="Y2443" s="60">
        <f t="shared" si="270"/>
        <v>0</v>
      </c>
      <c r="Z2443" s="49">
        <f t="shared" si="271"/>
        <v>0</v>
      </c>
      <c r="AA2443" s="60">
        <f t="shared" si="272"/>
        <v>0</v>
      </c>
    </row>
    <row r="2444" spans="1:27" ht="15.75" hidden="1" thickBot="1">
      <c r="A2444" s="83" t="str">
        <f t="shared" si="266"/>
        <v/>
      </c>
      <c r="B2444" s="83" t="str">
        <f t="shared" si="267"/>
        <v/>
      </c>
      <c r="S2444" s="83" t="str">
        <f t="shared" si="268"/>
        <v/>
      </c>
      <c r="T2444" s="83" t="str">
        <f t="shared" si="269"/>
        <v/>
      </c>
      <c r="Y2444" s="60">
        <f t="shared" si="270"/>
        <v>0</v>
      </c>
      <c r="Z2444" s="49">
        <f t="shared" si="271"/>
        <v>0</v>
      </c>
      <c r="AA2444" s="60">
        <f t="shared" si="272"/>
        <v>0</v>
      </c>
    </row>
    <row r="2445" spans="1:27" ht="15.75" hidden="1" thickBot="1">
      <c r="A2445" s="83" t="str">
        <f t="shared" si="266"/>
        <v/>
      </c>
      <c r="B2445" s="83" t="str">
        <f t="shared" si="267"/>
        <v/>
      </c>
      <c r="S2445" s="83" t="str">
        <f t="shared" si="268"/>
        <v/>
      </c>
      <c r="T2445" s="83" t="str">
        <f t="shared" si="269"/>
        <v/>
      </c>
      <c r="Y2445" s="60">
        <f t="shared" si="270"/>
        <v>0</v>
      </c>
      <c r="Z2445" s="49">
        <f t="shared" si="271"/>
        <v>0</v>
      </c>
      <c r="AA2445" s="60">
        <f t="shared" si="272"/>
        <v>0</v>
      </c>
    </row>
    <row r="2446" spans="1:27" ht="15.75" hidden="1" thickBot="1">
      <c r="A2446" s="83" t="str">
        <f t="shared" si="266"/>
        <v/>
      </c>
      <c r="B2446" s="83" t="str">
        <f t="shared" si="267"/>
        <v/>
      </c>
      <c r="S2446" s="83" t="str">
        <f t="shared" si="268"/>
        <v/>
      </c>
      <c r="T2446" s="83" t="str">
        <f t="shared" si="269"/>
        <v/>
      </c>
      <c r="Y2446" s="60">
        <f t="shared" si="270"/>
        <v>0</v>
      </c>
      <c r="Z2446" s="49">
        <f t="shared" si="271"/>
        <v>0</v>
      </c>
      <c r="AA2446" s="60">
        <f t="shared" si="272"/>
        <v>0</v>
      </c>
    </row>
    <row r="2447" spans="1:27" ht="15.75" hidden="1" thickBot="1">
      <c r="A2447" s="83" t="str">
        <f t="shared" si="266"/>
        <v/>
      </c>
      <c r="B2447" s="83" t="str">
        <f t="shared" si="267"/>
        <v/>
      </c>
      <c r="S2447" s="83" t="str">
        <f t="shared" si="268"/>
        <v/>
      </c>
      <c r="T2447" s="83" t="str">
        <f t="shared" si="269"/>
        <v/>
      </c>
      <c r="Y2447" s="60">
        <f t="shared" si="270"/>
        <v>0</v>
      </c>
      <c r="Z2447" s="49">
        <f t="shared" si="271"/>
        <v>0</v>
      </c>
      <c r="AA2447" s="60">
        <f t="shared" si="272"/>
        <v>0</v>
      </c>
    </row>
    <row r="2448" spans="1:27" ht="15.75" hidden="1" thickBot="1">
      <c r="A2448" s="83" t="str">
        <f t="shared" si="266"/>
        <v/>
      </c>
      <c r="B2448" s="83" t="str">
        <f t="shared" si="267"/>
        <v/>
      </c>
      <c r="S2448" s="83" t="str">
        <f t="shared" si="268"/>
        <v/>
      </c>
      <c r="T2448" s="83" t="str">
        <f t="shared" si="269"/>
        <v/>
      </c>
      <c r="Y2448" s="60">
        <f t="shared" si="270"/>
        <v>0</v>
      </c>
      <c r="Z2448" s="49">
        <f t="shared" si="271"/>
        <v>0</v>
      </c>
      <c r="AA2448" s="60">
        <f t="shared" si="272"/>
        <v>0</v>
      </c>
    </row>
    <row r="2449" spans="1:27" ht="15.75" hidden="1" thickBot="1">
      <c r="A2449" s="83" t="str">
        <f t="shared" si="266"/>
        <v/>
      </c>
      <c r="B2449" s="83" t="str">
        <f t="shared" si="267"/>
        <v/>
      </c>
      <c r="S2449" s="83" t="str">
        <f t="shared" si="268"/>
        <v/>
      </c>
      <c r="T2449" s="83" t="str">
        <f t="shared" si="269"/>
        <v/>
      </c>
      <c r="Y2449" s="60">
        <f t="shared" si="270"/>
        <v>0</v>
      </c>
      <c r="Z2449" s="49">
        <f t="shared" si="271"/>
        <v>0</v>
      </c>
      <c r="AA2449" s="60">
        <f t="shared" si="272"/>
        <v>0</v>
      </c>
    </row>
    <row r="2450" spans="1:27" ht="15.75" hidden="1" thickBot="1">
      <c r="A2450" s="83" t="str">
        <f t="shared" si="266"/>
        <v/>
      </c>
      <c r="B2450" s="83" t="str">
        <f t="shared" si="267"/>
        <v/>
      </c>
      <c r="S2450" s="83" t="str">
        <f t="shared" si="268"/>
        <v/>
      </c>
      <c r="T2450" s="83" t="str">
        <f t="shared" si="269"/>
        <v/>
      </c>
      <c r="Y2450" s="60">
        <f t="shared" si="270"/>
        <v>0</v>
      </c>
      <c r="Z2450" s="49">
        <f t="shared" si="271"/>
        <v>0</v>
      </c>
      <c r="AA2450" s="60">
        <f t="shared" si="272"/>
        <v>0</v>
      </c>
    </row>
    <row r="2451" spans="1:27" ht="15.75" hidden="1" thickBot="1">
      <c r="A2451" s="83" t="str">
        <f t="shared" si="266"/>
        <v/>
      </c>
      <c r="B2451" s="83" t="str">
        <f t="shared" si="267"/>
        <v/>
      </c>
      <c r="S2451" s="83" t="str">
        <f t="shared" si="268"/>
        <v/>
      </c>
      <c r="T2451" s="83" t="str">
        <f t="shared" si="269"/>
        <v/>
      </c>
      <c r="Y2451" s="60">
        <f t="shared" si="270"/>
        <v>0</v>
      </c>
      <c r="Z2451" s="49">
        <f t="shared" si="271"/>
        <v>0</v>
      </c>
      <c r="AA2451" s="60">
        <f t="shared" si="272"/>
        <v>0</v>
      </c>
    </row>
    <row r="2452" spans="1:27" ht="15.75" hidden="1" thickBot="1">
      <c r="A2452" s="83" t="str">
        <f t="shared" si="266"/>
        <v/>
      </c>
      <c r="B2452" s="83" t="str">
        <f t="shared" si="267"/>
        <v/>
      </c>
      <c r="S2452" s="83" t="str">
        <f t="shared" si="268"/>
        <v/>
      </c>
      <c r="T2452" s="83" t="str">
        <f t="shared" si="269"/>
        <v/>
      </c>
      <c r="Y2452" s="60">
        <f t="shared" si="270"/>
        <v>0</v>
      </c>
      <c r="Z2452" s="49">
        <f t="shared" si="271"/>
        <v>0</v>
      </c>
      <c r="AA2452" s="60">
        <f t="shared" si="272"/>
        <v>0</v>
      </c>
    </row>
    <row r="2453" spans="1:27" ht="15.75" hidden="1" thickBot="1">
      <c r="A2453" s="83" t="str">
        <f t="shared" si="266"/>
        <v/>
      </c>
      <c r="B2453" s="83" t="str">
        <f t="shared" si="267"/>
        <v/>
      </c>
      <c r="S2453" s="83" t="str">
        <f t="shared" si="268"/>
        <v/>
      </c>
      <c r="T2453" s="83" t="str">
        <f t="shared" si="269"/>
        <v/>
      </c>
      <c r="Y2453" s="60">
        <f t="shared" si="270"/>
        <v>0</v>
      </c>
      <c r="Z2453" s="49">
        <f t="shared" si="271"/>
        <v>0</v>
      </c>
      <c r="AA2453" s="60">
        <f t="shared" si="272"/>
        <v>0</v>
      </c>
    </row>
    <row r="2454" spans="1:27" ht="15.75" hidden="1" thickBot="1">
      <c r="A2454" s="83" t="str">
        <f t="shared" si="266"/>
        <v/>
      </c>
      <c r="B2454" s="83" t="str">
        <f t="shared" si="267"/>
        <v/>
      </c>
      <c r="S2454" s="83" t="str">
        <f t="shared" si="268"/>
        <v/>
      </c>
      <c r="T2454" s="83" t="str">
        <f t="shared" si="269"/>
        <v/>
      </c>
      <c r="Y2454" s="60">
        <f t="shared" si="270"/>
        <v>0</v>
      </c>
      <c r="Z2454" s="49">
        <f t="shared" si="271"/>
        <v>0</v>
      </c>
      <c r="AA2454" s="60">
        <f t="shared" si="272"/>
        <v>0</v>
      </c>
    </row>
    <row r="2455" spans="1:27" ht="15.75" hidden="1" thickBot="1">
      <c r="A2455" s="83" t="str">
        <f t="shared" si="266"/>
        <v/>
      </c>
      <c r="B2455" s="83" t="str">
        <f t="shared" si="267"/>
        <v/>
      </c>
      <c r="S2455" s="83" t="str">
        <f t="shared" si="268"/>
        <v/>
      </c>
      <c r="T2455" s="83" t="str">
        <f t="shared" si="269"/>
        <v/>
      </c>
      <c r="Y2455" s="60">
        <f t="shared" si="270"/>
        <v>0</v>
      </c>
      <c r="Z2455" s="49">
        <f t="shared" si="271"/>
        <v>0</v>
      </c>
      <c r="AA2455" s="60">
        <f t="shared" si="272"/>
        <v>0</v>
      </c>
    </row>
    <row r="2456" spans="1:27" ht="15.75" hidden="1" thickBot="1">
      <c r="A2456" s="83" t="str">
        <f t="shared" si="266"/>
        <v/>
      </c>
      <c r="B2456" s="83" t="str">
        <f t="shared" si="267"/>
        <v/>
      </c>
      <c r="S2456" s="83" t="str">
        <f t="shared" si="268"/>
        <v/>
      </c>
      <c r="T2456" s="83" t="str">
        <f t="shared" si="269"/>
        <v/>
      </c>
      <c r="Y2456" s="60">
        <f t="shared" si="270"/>
        <v>0</v>
      </c>
      <c r="Z2456" s="49">
        <f t="shared" si="271"/>
        <v>0</v>
      </c>
      <c r="AA2456" s="60">
        <f t="shared" si="272"/>
        <v>0</v>
      </c>
    </row>
    <row r="2457" spans="1:27" ht="15.75" hidden="1" thickBot="1">
      <c r="A2457" s="83" t="str">
        <f t="shared" si="266"/>
        <v/>
      </c>
      <c r="B2457" s="83" t="str">
        <f t="shared" si="267"/>
        <v/>
      </c>
      <c r="S2457" s="83" t="str">
        <f t="shared" si="268"/>
        <v/>
      </c>
      <c r="T2457" s="83" t="str">
        <f t="shared" si="269"/>
        <v/>
      </c>
      <c r="Y2457" s="60">
        <f t="shared" si="270"/>
        <v>0</v>
      </c>
      <c r="Z2457" s="49">
        <f t="shared" si="271"/>
        <v>0</v>
      </c>
      <c r="AA2457" s="60">
        <f t="shared" si="272"/>
        <v>0</v>
      </c>
    </row>
    <row r="2458" spans="1:27" ht="15.75" hidden="1" thickBot="1">
      <c r="A2458" s="83" t="str">
        <f t="shared" si="266"/>
        <v/>
      </c>
      <c r="B2458" s="83" t="str">
        <f t="shared" si="267"/>
        <v/>
      </c>
      <c r="S2458" s="83" t="str">
        <f t="shared" si="268"/>
        <v/>
      </c>
      <c r="T2458" s="83" t="str">
        <f t="shared" si="269"/>
        <v/>
      </c>
      <c r="Y2458" s="60">
        <f t="shared" si="270"/>
        <v>0</v>
      </c>
      <c r="Z2458" s="49">
        <f t="shared" si="271"/>
        <v>0</v>
      </c>
      <c r="AA2458" s="60">
        <f t="shared" si="272"/>
        <v>0</v>
      </c>
    </row>
    <row r="2459" spans="1:27" ht="15.75" hidden="1" thickBot="1">
      <c r="A2459" s="83" t="str">
        <f t="shared" si="266"/>
        <v/>
      </c>
      <c r="B2459" s="83" t="str">
        <f t="shared" si="267"/>
        <v/>
      </c>
      <c r="S2459" s="83" t="str">
        <f t="shared" si="268"/>
        <v/>
      </c>
      <c r="T2459" s="83" t="str">
        <f t="shared" si="269"/>
        <v/>
      </c>
      <c r="Y2459" s="60">
        <f t="shared" si="270"/>
        <v>0</v>
      </c>
      <c r="Z2459" s="49">
        <f t="shared" si="271"/>
        <v>0</v>
      </c>
      <c r="AA2459" s="60">
        <f t="shared" si="272"/>
        <v>0</v>
      </c>
    </row>
    <row r="2460" spans="1:27" ht="15.75" hidden="1" thickBot="1">
      <c r="A2460" s="83" t="str">
        <f t="shared" si="266"/>
        <v/>
      </c>
      <c r="B2460" s="83" t="str">
        <f t="shared" si="267"/>
        <v/>
      </c>
      <c r="S2460" s="83" t="str">
        <f t="shared" si="268"/>
        <v/>
      </c>
      <c r="T2460" s="83" t="str">
        <f t="shared" si="269"/>
        <v/>
      </c>
      <c r="Y2460" s="60">
        <f t="shared" si="270"/>
        <v>0</v>
      </c>
      <c r="Z2460" s="49">
        <f t="shared" si="271"/>
        <v>0</v>
      </c>
      <c r="AA2460" s="60">
        <f t="shared" si="272"/>
        <v>0</v>
      </c>
    </row>
    <row r="2461" spans="1:27" ht="15.75" hidden="1" thickBot="1">
      <c r="A2461" s="83" t="str">
        <f t="shared" si="266"/>
        <v/>
      </c>
      <c r="B2461" s="83" t="str">
        <f t="shared" si="267"/>
        <v/>
      </c>
      <c r="S2461" s="83" t="str">
        <f t="shared" si="268"/>
        <v/>
      </c>
      <c r="T2461" s="83" t="str">
        <f t="shared" si="269"/>
        <v/>
      </c>
      <c r="Y2461" s="60">
        <f t="shared" si="270"/>
        <v>0</v>
      </c>
      <c r="Z2461" s="49">
        <f t="shared" si="271"/>
        <v>0</v>
      </c>
      <c r="AA2461" s="60">
        <f t="shared" si="272"/>
        <v>0</v>
      </c>
    </row>
    <row r="2462" spans="1:27" ht="15.75" hidden="1" thickBot="1">
      <c r="A2462" s="83" t="str">
        <f t="shared" si="266"/>
        <v/>
      </c>
      <c r="B2462" s="83" t="str">
        <f t="shared" si="267"/>
        <v/>
      </c>
      <c r="S2462" s="83" t="str">
        <f t="shared" si="268"/>
        <v/>
      </c>
      <c r="T2462" s="83" t="str">
        <f t="shared" si="269"/>
        <v/>
      </c>
      <c r="Y2462" s="60">
        <f t="shared" si="270"/>
        <v>0</v>
      </c>
      <c r="Z2462" s="49">
        <f t="shared" si="271"/>
        <v>0</v>
      </c>
      <c r="AA2462" s="60">
        <f t="shared" si="272"/>
        <v>0</v>
      </c>
    </row>
    <row r="2463" spans="1:27" ht="15.75" hidden="1" thickBot="1">
      <c r="A2463" s="83" t="str">
        <f t="shared" si="266"/>
        <v/>
      </c>
      <c r="B2463" s="83" t="str">
        <f t="shared" si="267"/>
        <v/>
      </c>
      <c r="S2463" s="83" t="str">
        <f t="shared" si="268"/>
        <v/>
      </c>
      <c r="T2463" s="83" t="str">
        <f t="shared" si="269"/>
        <v/>
      </c>
      <c r="Y2463" s="60">
        <f t="shared" si="270"/>
        <v>0</v>
      </c>
      <c r="Z2463" s="49">
        <f t="shared" si="271"/>
        <v>0</v>
      </c>
      <c r="AA2463" s="60">
        <f t="shared" si="272"/>
        <v>0</v>
      </c>
    </row>
    <row r="2464" spans="1:27" ht="15.75" hidden="1" thickBot="1">
      <c r="A2464" s="83" t="str">
        <f t="shared" si="266"/>
        <v/>
      </c>
      <c r="B2464" s="83" t="str">
        <f t="shared" si="267"/>
        <v/>
      </c>
      <c r="S2464" s="83" t="str">
        <f t="shared" si="268"/>
        <v/>
      </c>
      <c r="T2464" s="83" t="str">
        <f t="shared" si="269"/>
        <v/>
      </c>
      <c r="Y2464" s="60">
        <f t="shared" si="270"/>
        <v>0</v>
      </c>
      <c r="Z2464" s="49">
        <f t="shared" si="271"/>
        <v>0</v>
      </c>
      <c r="AA2464" s="60">
        <f t="shared" si="272"/>
        <v>0</v>
      </c>
    </row>
    <row r="2465" spans="1:27" ht="15.75" hidden="1" thickBot="1">
      <c r="A2465" s="83" t="str">
        <f t="shared" si="266"/>
        <v/>
      </c>
      <c r="B2465" s="83" t="str">
        <f t="shared" si="267"/>
        <v/>
      </c>
      <c r="S2465" s="83" t="str">
        <f t="shared" si="268"/>
        <v/>
      </c>
      <c r="T2465" s="83" t="str">
        <f t="shared" si="269"/>
        <v/>
      </c>
      <c r="Y2465" s="60">
        <f t="shared" si="270"/>
        <v>0</v>
      </c>
      <c r="Z2465" s="49">
        <f t="shared" si="271"/>
        <v>0</v>
      </c>
      <c r="AA2465" s="60">
        <f t="shared" si="272"/>
        <v>0</v>
      </c>
    </row>
    <row r="2466" spans="1:27" ht="15.75" hidden="1" thickBot="1">
      <c r="A2466" s="83" t="str">
        <f t="shared" si="266"/>
        <v/>
      </c>
      <c r="B2466" s="83" t="str">
        <f t="shared" si="267"/>
        <v/>
      </c>
      <c r="S2466" s="83" t="str">
        <f t="shared" si="268"/>
        <v/>
      </c>
      <c r="T2466" s="83" t="str">
        <f t="shared" si="269"/>
        <v/>
      </c>
      <c r="Y2466" s="60">
        <f t="shared" si="270"/>
        <v>0</v>
      </c>
      <c r="Z2466" s="49">
        <f t="shared" si="271"/>
        <v>0</v>
      </c>
      <c r="AA2466" s="60">
        <f t="shared" si="272"/>
        <v>0</v>
      </c>
    </row>
    <row r="2467" spans="1:27" ht="15.75" hidden="1" thickBot="1">
      <c r="A2467" s="83" t="str">
        <f t="shared" si="266"/>
        <v/>
      </c>
      <c r="B2467" s="83" t="str">
        <f t="shared" si="267"/>
        <v/>
      </c>
      <c r="S2467" s="83" t="str">
        <f t="shared" si="268"/>
        <v/>
      </c>
      <c r="T2467" s="83" t="str">
        <f t="shared" si="269"/>
        <v/>
      </c>
      <c r="Y2467" s="60">
        <f t="shared" si="270"/>
        <v>0</v>
      </c>
      <c r="Z2467" s="49">
        <f t="shared" si="271"/>
        <v>0</v>
      </c>
      <c r="AA2467" s="60">
        <f t="shared" si="272"/>
        <v>0</v>
      </c>
    </row>
    <row r="2468" spans="1:27" ht="15.75" hidden="1" thickBot="1">
      <c r="A2468" s="83" t="str">
        <f t="shared" si="266"/>
        <v/>
      </c>
      <c r="B2468" s="83" t="str">
        <f t="shared" si="267"/>
        <v/>
      </c>
      <c r="S2468" s="83" t="str">
        <f t="shared" si="268"/>
        <v/>
      </c>
      <c r="T2468" s="83" t="str">
        <f t="shared" si="269"/>
        <v/>
      </c>
      <c r="Y2468" s="60">
        <f t="shared" si="270"/>
        <v>0</v>
      </c>
      <c r="Z2468" s="49">
        <f t="shared" si="271"/>
        <v>0</v>
      </c>
      <c r="AA2468" s="60">
        <f t="shared" si="272"/>
        <v>0</v>
      </c>
    </row>
    <row r="2469" spans="1:27" ht="15.75" hidden="1" thickBot="1">
      <c r="A2469" s="83" t="str">
        <f t="shared" si="266"/>
        <v/>
      </c>
      <c r="B2469" s="83" t="str">
        <f t="shared" si="267"/>
        <v/>
      </c>
      <c r="S2469" s="83" t="str">
        <f t="shared" si="268"/>
        <v/>
      </c>
      <c r="T2469" s="83" t="str">
        <f t="shared" si="269"/>
        <v/>
      </c>
      <c r="Y2469" s="60">
        <f t="shared" si="270"/>
        <v>0</v>
      </c>
      <c r="Z2469" s="49">
        <f t="shared" si="271"/>
        <v>0</v>
      </c>
      <c r="AA2469" s="60">
        <f t="shared" si="272"/>
        <v>0</v>
      </c>
    </row>
    <row r="2470" spans="1:27" ht="15.75" hidden="1" thickBot="1">
      <c r="A2470" s="83" t="str">
        <f t="shared" si="266"/>
        <v/>
      </c>
      <c r="B2470" s="83" t="str">
        <f t="shared" si="267"/>
        <v/>
      </c>
      <c r="S2470" s="83" t="str">
        <f t="shared" si="268"/>
        <v/>
      </c>
      <c r="T2470" s="83" t="str">
        <f t="shared" si="269"/>
        <v/>
      </c>
      <c r="Y2470" s="60">
        <f t="shared" si="270"/>
        <v>0</v>
      </c>
      <c r="Z2470" s="49">
        <f t="shared" si="271"/>
        <v>0</v>
      </c>
      <c r="AA2470" s="60">
        <f t="shared" si="272"/>
        <v>0</v>
      </c>
    </row>
    <row r="2471" spans="1:27" ht="15.75" hidden="1" thickBot="1">
      <c r="A2471" s="83" t="str">
        <f t="shared" si="266"/>
        <v/>
      </c>
      <c r="B2471" s="83" t="str">
        <f t="shared" si="267"/>
        <v/>
      </c>
      <c r="S2471" s="83" t="str">
        <f t="shared" si="268"/>
        <v/>
      </c>
      <c r="T2471" s="83" t="str">
        <f t="shared" si="269"/>
        <v/>
      </c>
      <c r="Y2471" s="60">
        <f t="shared" si="270"/>
        <v>0</v>
      </c>
      <c r="Z2471" s="49">
        <f t="shared" si="271"/>
        <v>0</v>
      </c>
      <c r="AA2471" s="60">
        <f t="shared" si="272"/>
        <v>0</v>
      </c>
    </row>
    <row r="2472" spans="1:27" ht="15.75" hidden="1" thickBot="1">
      <c r="A2472" s="83" t="str">
        <f t="shared" si="266"/>
        <v/>
      </c>
      <c r="B2472" s="83" t="str">
        <f t="shared" si="267"/>
        <v/>
      </c>
      <c r="S2472" s="83" t="str">
        <f t="shared" si="268"/>
        <v/>
      </c>
      <c r="T2472" s="83" t="str">
        <f t="shared" si="269"/>
        <v/>
      </c>
      <c r="Y2472" s="60">
        <f t="shared" si="270"/>
        <v>0</v>
      </c>
      <c r="Z2472" s="49">
        <f t="shared" si="271"/>
        <v>0</v>
      </c>
      <c r="AA2472" s="60">
        <f t="shared" si="272"/>
        <v>0</v>
      </c>
    </row>
    <row r="2473" spans="1:27" ht="15.75" hidden="1" thickBot="1">
      <c r="A2473" s="83" t="str">
        <f t="shared" si="266"/>
        <v/>
      </c>
      <c r="B2473" s="83" t="str">
        <f t="shared" si="267"/>
        <v/>
      </c>
      <c r="S2473" s="83" t="str">
        <f t="shared" si="268"/>
        <v/>
      </c>
      <c r="T2473" s="83" t="str">
        <f t="shared" si="269"/>
        <v/>
      </c>
      <c r="Y2473" s="60">
        <f t="shared" si="270"/>
        <v>0</v>
      </c>
      <c r="Z2473" s="49">
        <f t="shared" si="271"/>
        <v>0</v>
      </c>
      <c r="AA2473" s="60">
        <f t="shared" si="272"/>
        <v>0</v>
      </c>
    </row>
    <row r="2474" spans="1:27" ht="15.75" hidden="1" thickBot="1">
      <c r="A2474" s="83" t="str">
        <f t="shared" si="266"/>
        <v/>
      </c>
      <c r="B2474" s="83" t="str">
        <f t="shared" si="267"/>
        <v/>
      </c>
      <c r="S2474" s="83" t="str">
        <f t="shared" si="268"/>
        <v/>
      </c>
      <c r="T2474" s="83" t="str">
        <f t="shared" si="269"/>
        <v/>
      </c>
      <c r="Y2474" s="60">
        <f t="shared" si="270"/>
        <v>0</v>
      </c>
      <c r="Z2474" s="49">
        <f t="shared" si="271"/>
        <v>0</v>
      </c>
      <c r="AA2474" s="60">
        <f t="shared" si="272"/>
        <v>0</v>
      </c>
    </row>
    <row r="2475" spans="1:27" ht="15.75" hidden="1" thickBot="1">
      <c r="A2475" s="83" t="str">
        <f t="shared" si="266"/>
        <v/>
      </c>
      <c r="B2475" s="83" t="str">
        <f t="shared" si="267"/>
        <v/>
      </c>
      <c r="S2475" s="83" t="str">
        <f t="shared" si="268"/>
        <v/>
      </c>
      <c r="T2475" s="83" t="str">
        <f t="shared" si="269"/>
        <v/>
      </c>
      <c r="Y2475" s="60">
        <f t="shared" si="270"/>
        <v>0</v>
      </c>
      <c r="Z2475" s="49">
        <f t="shared" si="271"/>
        <v>0</v>
      </c>
      <c r="AA2475" s="60">
        <f t="shared" si="272"/>
        <v>0</v>
      </c>
    </row>
    <row r="2476" spans="1:27" ht="15.75" hidden="1" thickBot="1">
      <c r="A2476" s="83" t="str">
        <f t="shared" si="266"/>
        <v/>
      </c>
      <c r="B2476" s="83" t="str">
        <f t="shared" si="267"/>
        <v/>
      </c>
      <c r="S2476" s="83" t="str">
        <f t="shared" si="268"/>
        <v/>
      </c>
      <c r="T2476" s="83" t="str">
        <f t="shared" si="269"/>
        <v/>
      </c>
      <c r="Y2476" s="60">
        <f t="shared" si="270"/>
        <v>0</v>
      </c>
      <c r="Z2476" s="49">
        <f t="shared" si="271"/>
        <v>0</v>
      </c>
      <c r="AA2476" s="60">
        <f t="shared" si="272"/>
        <v>0</v>
      </c>
    </row>
    <row r="2477" spans="1:27" ht="15.75" hidden="1" thickBot="1">
      <c r="A2477" s="83" t="str">
        <f t="shared" si="266"/>
        <v/>
      </c>
      <c r="B2477" s="83" t="str">
        <f t="shared" si="267"/>
        <v/>
      </c>
      <c r="S2477" s="83" t="str">
        <f t="shared" si="268"/>
        <v/>
      </c>
      <c r="T2477" s="83" t="str">
        <f t="shared" si="269"/>
        <v/>
      </c>
      <c r="Y2477" s="60">
        <f t="shared" si="270"/>
        <v>0</v>
      </c>
      <c r="Z2477" s="49">
        <f t="shared" si="271"/>
        <v>0</v>
      </c>
      <c r="AA2477" s="60">
        <f t="shared" si="272"/>
        <v>0</v>
      </c>
    </row>
    <row r="2478" spans="1:27" ht="15.75" hidden="1" thickBot="1">
      <c r="A2478" s="83" t="str">
        <f t="shared" si="266"/>
        <v/>
      </c>
      <c r="B2478" s="83" t="str">
        <f t="shared" si="267"/>
        <v/>
      </c>
      <c r="S2478" s="83" t="str">
        <f t="shared" si="268"/>
        <v/>
      </c>
      <c r="T2478" s="83" t="str">
        <f t="shared" si="269"/>
        <v/>
      </c>
      <c r="Y2478" s="60">
        <f t="shared" si="270"/>
        <v>0</v>
      </c>
      <c r="Z2478" s="49">
        <f t="shared" si="271"/>
        <v>0</v>
      </c>
      <c r="AA2478" s="60">
        <f t="shared" si="272"/>
        <v>0</v>
      </c>
    </row>
    <row r="2479" spans="1:27" ht="15.75" hidden="1" thickBot="1">
      <c r="A2479" s="83" t="str">
        <f t="shared" si="266"/>
        <v/>
      </c>
      <c r="B2479" s="83" t="str">
        <f t="shared" si="267"/>
        <v/>
      </c>
      <c r="S2479" s="83" t="str">
        <f t="shared" si="268"/>
        <v/>
      </c>
      <c r="T2479" s="83" t="str">
        <f t="shared" si="269"/>
        <v/>
      </c>
      <c r="Y2479" s="60">
        <f t="shared" si="270"/>
        <v>0</v>
      </c>
      <c r="Z2479" s="49">
        <f t="shared" si="271"/>
        <v>0</v>
      </c>
      <c r="AA2479" s="60">
        <f t="shared" si="272"/>
        <v>0</v>
      </c>
    </row>
    <row r="2480" spans="1:27" ht="15.75" hidden="1" thickBot="1">
      <c r="A2480" s="83" t="str">
        <f t="shared" si="266"/>
        <v/>
      </c>
      <c r="B2480" s="83" t="str">
        <f t="shared" si="267"/>
        <v/>
      </c>
      <c r="S2480" s="83" t="str">
        <f t="shared" si="268"/>
        <v/>
      </c>
      <c r="T2480" s="83" t="str">
        <f t="shared" si="269"/>
        <v/>
      </c>
      <c r="Y2480" s="60">
        <f t="shared" si="270"/>
        <v>0</v>
      </c>
      <c r="Z2480" s="49">
        <f t="shared" si="271"/>
        <v>0</v>
      </c>
      <c r="AA2480" s="60">
        <f t="shared" si="272"/>
        <v>0</v>
      </c>
    </row>
    <row r="2481" spans="1:27" ht="15.75" hidden="1" thickBot="1">
      <c r="A2481" s="83" t="str">
        <f t="shared" si="266"/>
        <v/>
      </c>
      <c r="B2481" s="83" t="str">
        <f t="shared" si="267"/>
        <v/>
      </c>
      <c r="S2481" s="83" t="str">
        <f t="shared" si="268"/>
        <v/>
      </c>
      <c r="T2481" s="83" t="str">
        <f t="shared" si="269"/>
        <v/>
      </c>
      <c r="Y2481" s="60">
        <f t="shared" si="270"/>
        <v>0</v>
      </c>
      <c r="Z2481" s="49">
        <f t="shared" si="271"/>
        <v>0</v>
      </c>
      <c r="AA2481" s="60">
        <f t="shared" si="272"/>
        <v>0</v>
      </c>
    </row>
    <row r="2482" spans="1:27" ht="15.75" hidden="1" thickBot="1">
      <c r="A2482" s="83" t="str">
        <f t="shared" si="266"/>
        <v/>
      </c>
      <c r="B2482" s="83" t="str">
        <f t="shared" si="267"/>
        <v/>
      </c>
      <c r="S2482" s="83" t="str">
        <f t="shared" si="268"/>
        <v/>
      </c>
      <c r="T2482" s="83" t="str">
        <f t="shared" si="269"/>
        <v/>
      </c>
      <c r="Y2482" s="60">
        <f t="shared" si="270"/>
        <v>0</v>
      </c>
      <c r="Z2482" s="49">
        <f t="shared" si="271"/>
        <v>0</v>
      </c>
      <c r="AA2482" s="60">
        <f t="shared" si="272"/>
        <v>0</v>
      </c>
    </row>
    <row r="2483" spans="1:27" ht="15.75" hidden="1" thickBot="1">
      <c r="A2483" s="83" t="str">
        <f t="shared" si="266"/>
        <v/>
      </c>
      <c r="B2483" s="83" t="str">
        <f t="shared" si="267"/>
        <v/>
      </c>
      <c r="S2483" s="83" t="str">
        <f t="shared" si="268"/>
        <v/>
      </c>
      <c r="T2483" s="83" t="str">
        <f t="shared" si="269"/>
        <v/>
      </c>
      <c r="Y2483" s="60">
        <f t="shared" si="270"/>
        <v>0</v>
      </c>
      <c r="Z2483" s="49">
        <f t="shared" si="271"/>
        <v>0</v>
      </c>
      <c r="AA2483" s="60">
        <f t="shared" si="272"/>
        <v>0</v>
      </c>
    </row>
    <row r="2484" spans="1:27" ht="15.75" hidden="1" thickBot="1">
      <c r="A2484" s="83" t="str">
        <f t="shared" si="266"/>
        <v/>
      </c>
      <c r="B2484" s="83" t="str">
        <f t="shared" si="267"/>
        <v/>
      </c>
      <c r="S2484" s="83" t="str">
        <f t="shared" si="268"/>
        <v/>
      </c>
      <c r="T2484" s="83" t="str">
        <f t="shared" si="269"/>
        <v/>
      </c>
      <c r="Y2484" s="60">
        <f t="shared" si="270"/>
        <v>0</v>
      </c>
      <c r="Z2484" s="49">
        <f t="shared" si="271"/>
        <v>0</v>
      </c>
      <c r="AA2484" s="60">
        <f t="shared" si="272"/>
        <v>0</v>
      </c>
    </row>
    <row r="2485" spans="1:27" ht="15.75" hidden="1" thickBot="1">
      <c r="A2485" s="83" t="str">
        <f t="shared" si="266"/>
        <v/>
      </c>
      <c r="B2485" s="83" t="str">
        <f t="shared" si="267"/>
        <v/>
      </c>
      <c r="S2485" s="83" t="str">
        <f t="shared" si="268"/>
        <v/>
      </c>
      <c r="T2485" s="83" t="str">
        <f t="shared" si="269"/>
        <v/>
      </c>
      <c r="Y2485" s="60">
        <f t="shared" si="270"/>
        <v>0</v>
      </c>
      <c r="Z2485" s="49">
        <f t="shared" si="271"/>
        <v>0</v>
      </c>
      <c r="AA2485" s="60">
        <f t="shared" si="272"/>
        <v>0</v>
      </c>
    </row>
    <row r="2486" spans="1:27" ht="15.75" hidden="1" thickBot="1">
      <c r="A2486" s="83" t="str">
        <f t="shared" si="266"/>
        <v/>
      </c>
      <c r="B2486" s="83" t="str">
        <f t="shared" si="267"/>
        <v/>
      </c>
      <c r="S2486" s="83" t="str">
        <f t="shared" si="268"/>
        <v/>
      </c>
      <c r="T2486" s="83" t="str">
        <f t="shared" si="269"/>
        <v/>
      </c>
      <c r="Y2486" s="60">
        <f t="shared" si="270"/>
        <v>0</v>
      </c>
      <c r="Z2486" s="49">
        <f t="shared" si="271"/>
        <v>0</v>
      </c>
      <c r="AA2486" s="60">
        <f t="shared" si="272"/>
        <v>0</v>
      </c>
    </row>
    <row r="2487" spans="1:27" ht="15.75" hidden="1" thickBot="1">
      <c r="A2487" s="83" t="str">
        <f t="shared" si="266"/>
        <v/>
      </c>
      <c r="B2487" s="83" t="str">
        <f t="shared" si="267"/>
        <v/>
      </c>
      <c r="S2487" s="83" t="str">
        <f t="shared" si="268"/>
        <v/>
      </c>
      <c r="T2487" s="83" t="str">
        <f t="shared" si="269"/>
        <v/>
      </c>
      <c r="Y2487" s="60">
        <f t="shared" si="270"/>
        <v>0</v>
      </c>
      <c r="Z2487" s="49">
        <f t="shared" si="271"/>
        <v>0</v>
      </c>
      <c r="AA2487" s="60">
        <f t="shared" si="272"/>
        <v>0</v>
      </c>
    </row>
    <row r="2488" spans="1:27" ht="15.75" hidden="1" thickBot="1">
      <c r="A2488" s="83" t="str">
        <f t="shared" si="266"/>
        <v/>
      </c>
      <c r="B2488" s="83" t="str">
        <f t="shared" si="267"/>
        <v/>
      </c>
      <c r="S2488" s="83" t="str">
        <f t="shared" si="268"/>
        <v/>
      </c>
      <c r="T2488" s="83" t="str">
        <f t="shared" si="269"/>
        <v/>
      </c>
      <c r="Y2488" s="60">
        <f t="shared" si="270"/>
        <v>0</v>
      </c>
      <c r="Z2488" s="49">
        <f t="shared" si="271"/>
        <v>0</v>
      </c>
      <c r="AA2488" s="60">
        <f t="shared" si="272"/>
        <v>0</v>
      </c>
    </row>
    <row r="2489" spans="1:27" ht="15.75" hidden="1" thickBot="1">
      <c r="A2489" s="83" t="str">
        <f t="shared" si="266"/>
        <v/>
      </c>
      <c r="B2489" s="83" t="str">
        <f t="shared" si="267"/>
        <v/>
      </c>
      <c r="S2489" s="83" t="str">
        <f t="shared" si="268"/>
        <v/>
      </c>
      <c r="T2489" s="83" t="str">
        <f t="shared" si="269"/>
        <v/>
      </c>
      <c r="Y2489" s="60">
        <f t="shared" si="270"/>
        <v>0</v>
      </c>
      <c r="Z2489" s="49">
        <f t="shared" si="271"/>
        <v>0</v>
      </c>
      <c r="AA2489" s="60">
        <f t="shared" si="272"/>
        <v>0</v>
      </c>
    </row>
    <row r="2490" spans="1:27" ht="15.75" hidden="1" thickBot="1">
      <c r="A2490" s="83" t="str">
        <f t="shared" si="266"/>
        <v/>
      </c>
      <c r="B2490" s="83" t="str">
        <f t="shared" si="267"/>
        <v/>
      </c>
      <c r="S2490" s="83" t="str">
        <f t="shared" si="268"/>
        <v/>
      </c>
      <c r="T2490" s="83" t="str">
        <f t="shared" si="269"/>
        <v/>
      </c>
      <c r="Y2490" s="60">
        <f t="shared" si="270"/>
        <v>0</v>
      </c>
      <c r="Z2490" s="49">
        <f t="shared" si="271"/>
        <v>0</v>
      </c>
      <c r="AA2490" s="60">
        <f t="shared" si="272"/>
        <v>0</v>
      </c>
    </row>
    <row r="2491" spans="1:27" ht="15.75" hidden="1" thickBot="1">
      <c r="A2491" s="83" t="str">
        <f t="shared" si="266"/>
        <v/>
      </c>
      <c r="B2491" s="83" t="str">
        <f t="shared" si="267"/>
        <v/>
      </c>
      <c r="S2491" s="83" t="str">
        <f t="shared" si="268"/>
        <v/>
      </c>
      <c r="T2491" s="83" t="str">
        <f t="shared" si="269"/>
        <v/>
      </c>
      <c r="Y2491" s="60">
        <f t="shared" si="270"/>
        <v>0</v>
      </c>
      <c r="Z2491" s="49">
        <f t="shared" si="271"/>
        <v>0</v>
      </c>
      <c r="AA2491" s="60">
        <f t="shared" si="272"/>
        <v>0</v>
      </c>
    </row>
    <row r="2492" spans="1:27" ht="15.75" hidden="1" thickBot="1">
      <c r="A2492" s="83" t="str">
        <f t="shared" si="266"/>
        <v/>
      </c>
      <c r="B2492" s="83" t="str">
        <f t="shared" si="267"/>
        <v/>
      </c>
      <c r="S2492" s="83" t="str">
        <f t="shared" si="268"/>
        <v/>
      </c>
      <c r="T2492" s="83" t="str">
        <f t="shared" si="269"/>
        <v/>
      </c>
      <c r="Y2492" s="60">
        <f t="shared" si="270"/>
        <v>0</v>
      </c>
      <c r="Z2492" s="49">
        <f t="shared" si="271"/>
        <v>0</v>
      </c>
      <c r="AA2492" s="60">
        <f t="shared" si="272"/>
        <v>0</v>
      </c>
    </row>
    <row r="2493" spans="1:27" ht="15.75" hidden="1" thickBot="1">
      <c r="A2493" s="83" t="str">
        <f t="shared" si="266"/>
        <v/>
      </c>
      <c r="B2493" s="83" t="str">
        <f t="shared" si="267"/>
        <v/>
      </c>
      <c r="S2493" s="83" t="str">
        <f t="shared" si="268"/>
        <v/>
      </c>
      <c r="T2493" s="83" t="str">
        <f t="shared" si="269"/>
        <v/>
      </c>
      <c r="Y2493" s="60">
        <f t="shared" si="270"/>
        <v>0</v>
      </c>
      <c r="Z2493" s="49">
        <f t="shared" si="271"/>
        <v>0</v>
      </c>
      <c r="AA2493" s="60">
        <f t="shared" si="272"/>
        <v>0</v>
      </c>
    </row>
    <row r="2494" spans="1:27" ht="15.75" hidden="1" thickBot="1">
      <c r="A2494" s="83" t="str">
        <f t="shared" si="266"/>
        <v/>
      </c>
      <c r="B2494" s="83" t="str">
        <f t="shared" si="267"/>
        <v/>
      </c>
      <c r="S2494" s="83" t="str">
        <f t="shared" si="268"/>
        <v/>
      </c>
      <c r="T2494" s="83" t="str">
        <f t="shared" si="269"/>
        <v/>
      </c>
      <c r="Y2494" s="60">
        <f t="shared" si="270"/>
        <v>0</v>
      </c>
      <c r="Z2494" s="49">
        <f t="shared" si="271"/>
        <v>0</v>
      </c>
      <c r="AA2494" s="60">
        <f t="shared" si="272"/>
        <v>0</v>
      </c>
    </row>
    <row r="2495" spans="1:27" ht="15.75" hidden="1" thickBot="1">
      <c r="A2495" s="83" t="str">
        <f t="shared" si="266"/>
        <v/>
      </c>
      <c r="B2495" s="83" t="str">
        <f t="shared" si="267"/>
        <v/>
      </c>
      <c r="S2495" s="83" t="str">
        <f t="shared" si="268"/>
        <v/>
      </c>
      <c r="T2495" s="83" t="str">
        <f t="shared" si="269"/>
        <v/>
      </c>
      <c r="Y2495" s="60">
        <f t="shared" si="270"/>
        <v>0</v>
      </c>
      <c r="Z2495" s="49">
        <f t="shared" si="271"/>
        <v>0</v>
      </c>
      <c r="AA2495" s="60">
        <f t="shared" si="272"/>
        <v>0</v>
      </c>
    </row>
    <row r="2496" spans="1:27" ht="15.75" hidden="1" thickBot="1">
      <c r="A2496" s="83" t="str">
        <f t="shared" si="266"/>
        <v/>
      </c>
      <c r="B2496" s="83" t="str">
        <f t="shared" si="267"/>
        <v/>
      </c>
      <c r="S2496" s="83" t="str">
        <f t="shared" si="268"/>
        <v/>
      </c>
      <c r="T2496" s="83" t="str">
        <f t="shared" si="269"/>
        <v/>
      </c>
      <c r="Y2496" s="60">
        <f t="shared" si="270"/>
        <v>0</v>
      </c>
      <c r="Z2496" s="49">
        <f t="shared" si="271"/>
        <v>0</v>
      </c>
      <c r="AA2496" s="60">
        <f t="shared" si="272"/>
        <v>0</v>
      </c>
    </row>
    <row r="2497" spans="1:27" ht="15.75" hidden="1" thickBot="1">
      <c r="A2497" s="83" t="str">
        <f t="shared" si="266"/>
        <v/>
      </c>
      <c r="B2497" s="83" t="str">
        <f t="shared" si="267"/>
        <v/>
      </c>
      <c r="S2497" s="83" t="str">
        <f t="shared" si="268"/>
        <v/>
      </c>
      <c r="T2497" s="83" t="str">
        <f t="shared" si="269"/>
        <v/>
      </c>
      <c r="Y2497" s="60">
        <f t="shared" si="270"/>
        <v>0</v>
      </c>
      <c r="Z2497" s="49">
        <f t="shared" si="271"/>
        <v>0</v>
      </c>
      <c r="AA2497" s="60">
        <f t="shared" si="272"/>
        <v>0</v>
      </c>
    </row>
    <row r="2498" spans="1:27" ht="15.75" hidden="1" thickBot="1">
      <c r="A2498" s="83" t="str">
        <f t="shared" si="266"/>
        <v/>
      </c>
      <c r="B2498" s="83" t="str">
        <f t="shared" si="267"/>
        <v/>
      </c>
      <c r="S2498" s="83" t="str">
        <f t="shared" si="268"/>
        <v/>
      </c>
      <c r="T2498" s="83" t="str">
        <f t="shared" si="269"/>
        <v/>
      </c>
      <c r="Y2498" s="60">
        <f t="shared" si="270"/>
        <v>0</v>
      </c>
      <c r="Z2498" s="49">
        <f t="shared" si="271"/>
        <v>0</v>
      </c>
      <c r="AA2498" s="60">
        <f t="shared" si="272"/>
        <v>0</v>
      </c>
    </row>
    <row r="2499" spans="1:27" ht="15.75" hidden="1" thickBot="1">
      <c r="A2499" s="83" t="str">
        <f t="shared" ref="A2499:A2562" si="273">IF(G2499&amp;Q2499&lt;&gt;"",S2499&amp;Q2499,"")</f>
        <v/>
      </c>
      <c r="B2499" s="83" t="str">
        <f t="shared" ref="B2499:B2562" si="274">IF(C2499&lt;&gt;"",LEFT(C2499,9),"")</f>
        <v/>
      </c>
      <c r="S2499" s="83" t="str">
        <f t="shared" ref="S2499:S2562" si="275">IF(G2499&lt;&gt;"",IF(StyleSpaceSplit,IFERROR(IF(FIND(" ",G2499)&gt;=1,MID(G2499,1,FIND(" ",G2499)-1),G2499),G2499),G2499),"")</f>
        <v/>
      </c>
      <c r="T2499" s="83" t="str">
        <f t="shared" ref="T2499:T2562" si="276">IF(A2499&lt;&gt;"",IFERROR(IF(FIND(" ",G2499)&gt;=1,MID(G2499,FIND(" ",G2499)+1,LEN(G2499)),""),G2499),"")</f>
        <v/>
      </c>
      <c r="Y2499" s="60">
        <f t="shared" ref="Y2499:Y2562" si="277">IFERROR(VALUE(MID($C2499,1,2)),0)</f>
        <v>0</v>
      </c>
      <c r="Z2499" s="49">
        <f t="shared" ref="Z2499:Z2562" si="278">IFERROR(VALUE(MID($C2499,4,3)),0)</f>
        <v>0</v>
      </c>
      <c r="AA2499" s="60">
        <f t="shared" ref="AA2499:AA2562" si="279">VALUE(RIGHT("00"&amp;Y2499,2)&amp;RIGHT("000"&amp;Z2499,3))</f>
        <v>0</v>
      </c>
    </row>
    <row r="2500" spans="1:27" ht="15.75" hidden="1" thickBot="1">
      <c r="A2500" s="83" t="str">
        <f t="shared" si="273"/>
        <v/>
      </c>
      <c r="B2500" s="83" t="str">
        <f t="shared" si="274"/>
        <v/>
      </c>
      <c r="S2500" s="83" t="str">
        <f t="shared" si="275"/>
        <v/>
      </c>
      <c r="T2500" s="83" t="str">
        <f t="shared" si="276"/>
        <v/>
      </c>
      <c r="Y2500" s="60">
        <f t="shared" si="277"/>
        <v>0</v>
      </c>
      <c r="Z2500" s="49">
        <f t="shared" si="278"/>
        <v>0</v>
      </c>
      <c r="AA2500" s="60">
        <f t="shared" si="279"/>
        <v>0</v>
      </c>
    </row>
    <row r="2501" spans="1:27" ht="15.75" hidden="1" thickBot="1">
      <c r="A2501" s="83" t="str">
        <f t="shared" si="273"/>
        <v/>
      </c>
      <c r="B2501" s="83" t="str">
        <f t="shared" si="274"/>
        <v/>
      </c>
      <c r="S2501" s="83" t="str">
        <f t="shared" si="275"/>
        <v/>
      </c>
      <c r="T2501" s="83" t="str">
        <f t="shared" si="276"/>
        <v/>
      </c>
      <c r="Y2501" s="60">
        <f t="shared" si="277"/>
        <v>0</v>
      </c>
      <c r="Z2501" s="49">
        <f t="shared" si="278"/>
        <v>0</v>
      </c>
      <c r="AA2501" s="60">
        <f t="shared" si="279"/>
        <v>0</v>
      </c>
    </row>
    <row r="2502" spans="1:27" ht="15.75" hidden="1" thickBot="1">
      <c r="A2502" s="83" t="str">
        <f t="shared" si="273"/>
        <v/>
      </c>
      <c r="B2502" s="83" t="str">
        <f t="shared" si="274"/>
        <v/>
      </c>
      <c r="S2502" s="83" t="str">
        <f t="shared" si="275"/>
        <v/>
      </c>
      <c r="T2502" s="83" t="str">
        <f t="shared" si="276"/>
        <v/>
      </c>
      <c r="Y2502" s="60">
        <f t="shared" si="277"/>
        <v>0</v>
      </c>
      <c r="Z2502" s="49">
        <f t="shared" si="278"/>
        <v>0</v>
      </c>
      <c r="AA2502" s="60">
        <f t="shared" si="279"/>
        <v>0</v>
      </c>
    </row>
    <row r="2503" spans="1:27" ht="15.75" hidden="1" thickBot="1">
      <c r="A2503" s="83" t="str">
        <f t="shared" si="273"/>
        <v/>
      </c>
      <c r="B2503" s="83" t="str">
        <f t="shared" si="274"/>
        <v/>
      </c>
      <c r="S2503" s="83" t="str">
        <f t="shared" si="275"/>
        <v/>
      </c>
      <c r="T2503" s="83" t="str">
        <f t="shared" si="276"/>
        <v/>
      </c>
      <c r="Y2503" s="60">
        <f t="shared" si="277"/>
        <v>0</v>
      </c>
      <c r="Z2503" s="49">
        <f t="shared" si="278"/>
        <v>0</v>
      </c>
      <c r="AA2503" s="60">
        <f t="shared" si="279"/>
        <v>0</v>
      </c>
    </row>
    <row r="2504" spans="1:27" ht="15.75" hidden="1" thickBot="1">
      <c r="A2504" s="83" t="str">
        <f t="shared" si="273"/>
        <v/>
      </c>
      <c r="B2504" s="83" t="str">
        <f t="shared" si="274"/>
        <v/>
      </c>
      <c r="S2504" s="83" t="str">
        <f t="shared" si="275"/>
        <v/>
      </c>
      <c r="T2504" s="83" t="str">
        <f t="shared" si="276"/>
        <v/>
      </c>
      <c r="Y2504" s="60">
        <f t="shared" si="277"/>
        <v>0</v>
      </c>
      <c r="Z2504" s="49">
        <f t="shared" si="278"/>
        <v>0</v>
      </c>
      <c r="AA2504" s="60">
        <f t="shared" si="279"/>
        <v>0</v>
      </c>
    </row>
    <row r="2505" spans="1:27" ht="15.75" hidden="1" thickBot="1">
      <c r="A2505" s="83" t="str">
        <f t="shared" si="273"/>
        <v/>
      </c>
      <c r="B2505" s="83" t="str">
        <f t="shared" si="274"/>
        <v/>
      </c>
      <c r="S2505" s="83" t="str">
        <f t="shared" si="275"/>
        <v/>
      </c>
      <c r="T2505" s="83" t="str">
        <f t="shared" si="276"/>
        <v/>
      </c>
      <c r="Y2505" s="60">
        <f t="shared" si="277"/>
        <v>0</v>
      </c>
      <c r="Z2505" s="49">
        <f t="shared" si="278"/>
        <v>0</v>
      </c>
      <c r="AA2505" s="60">
        <f t="shared" si="279"/>
        <v>0</v>
      </c>
    </row>
    <row r="2506" spans="1:27" ht="15.75" hidden="1" thickBot="1">
      <c r="A2506" s="83" t="str">
        <f t="shared" si="273"/>
        <v/>
      </c>
      <c r="B2506" s="83" t="str">
        <f t="shared" si="274"/>
        <v/>
      </c>
      <c r="S2506" s="83" t="str">
        <f t="shared" si="275"/>
        <v/>
      </c>
      <c r="T2506" s="83" t="str">
        <f t="shared" si="276"/>
        <v/>
      </c>
      <c r="Y2506" s="60">
        <f t="shared" si="277"/>
        <v>0</v>
      </c>
      <c r="Z2506" s="49">
        <f t="shared" si="278"/>
        <v>0</v>
      </c>
      <c r="AA2506" s="60">
        <f t="shared" si="279"/>
        <v>0</v>
      </c>
    </row>
    <row r="2507" spans="1:27" ht="15.75" hidden="1" thickBot="1">
      <c r="A2507" s="83" t="str">
        <f t="shared" si="273"/>
        <v/>
      </c>
      <c r="B2507" s="83" t="str">
        <f t="shared" si="274"/>
        <v/>
      </c>
      <c r="S2507" s="83" t="str">
        <f t="shared" si="275"/>
        <v/>
      </c>
      <c r="T2507" s="83" t="str">
        <f t="shared" si="276"/>
        <v/>
      </c>
      <c r="Y2507" s="60">
        <f t="shared" si="277"/>
        <v>0</v>
      </c>
      <c r="Z2507" s="49">
        <f t="shared" si="278"/>
        <v>0</v>
      </c>
      <c r="AA2507" s="60">
        <f t="shared" si="279"/>
        <v>0</v>
      </c>
    </row>
    <row r="2508" spans="1:27" ht="15.75" hidden="1" thickBot="1">
      <c r="A2508" s="83" t="str">
        <f t="shared" si="273"/>
        <v/>
      </c>
      <c r="B2508" s="83" t="str">
        <f t="shared" si="274"/>
        <v/>
      </c>
      <c r="S2508" s="83" t="str">
        <f t="shared" si="275"/>
        <v/>
      </c>
      <c r="T2508" s="83" t="str">
        <f t="shared" si="276"/>
        <v/>
      </c>
      <c r="Y2508" s="60">
        <f t="shared" si="277"/>
        <v>0</v>
      </c>
      <c r="Z2508" s="49">
        <f t="shared" si="278"/>
        <v>0</v>
      </c>
      <c r="AA2508" s="60">
        <f t="shared" si="279"/>
        <v>0</v>
      </c>
    </row>
    <row r="2509" spans="1:27" ht="15.75" hidden="1" thickBot="1">
      <c r="A2509" s="83" t="str">
        <f t="shared" si="273"/>
        <v/>
      </c>
      <c r="B2509" s="83" t="str">
        <f t="shared" si="274"/>
        <v/>
      </c>
      <c r="S2509" s="83" t="str">
        <f t="shared" si="275"/>
        <v/>
      </c>
      <c r="T2509" s="83" t="str">
        <f t="shared" si="276"/>
        <v/>
      </c>
      <c r="Y2509" s="60">
        <f t="shared" si="277"/>
        <v>0</v>
      </c>
      <c r="Z2509" s="49">
        <f t="shared" si="278"/>
        <v>0</v>
      </c>
      <c r="AA2509" s="60">
        <f t="shared" si="279"/>
        <v>0</v>
      </c>
    </row>
    <row r="2510" spans="1:27" ht="15.75" hidden="1" thickBot="1">
      <c r="A2510" s="83" t="str">
        <f t="shared" si="273"/>
        <v/>
      </c>
      <c r="B2510" s="83" t="str">
        <f t="shared" si="274"/>
        <v/>
      </c>
      <c r="S2510" s="83" t="str">
        <f t="shared" si="275"/>
        <v/>
      </c>
      <c r="T2510" s="83" t="str">
        <f t="shared" si="276"/>
        <v/>
      </c>
      <c r="Y2510" s="60">
        <f t="shared" si="277"/>
        <v>0</v>
      </c>
      <c r="Z2510" s="49">
        <f t="shared" si="278"/>
        <v>0</v>
      </c>
      <c r="AA2510" s="60">
        <f t="shared" si="279"/>
        <v>0</v>
      </c>
    </row>
    <row r="2511" spans="1:27" ht="15.75" hidden="1" thickBot="1">
      <c r="A2511" s="83" t="str">
        <f t="shared" si="273"/>
        <v/>
      </c>
      <c r="B2511" s="83" t="str">
        <f t="shared" si="274"/>
        <v/>
      </c>
      <c r="S2511" s="83" t="str">
        <f t="shared" si="275"/>
        <v/>
      </c>
      <c r="T2511" s="83" t="str">
        <f t="shared" si="276"/>
        <v/>
      </c>
      <c r="Y2511" s="60">
        <f t="shared" si="277"/>
        <v>0</v>
      </c>
      <c r="Z2511" s="49">
        <f t="shared" si="278"/>
        <v>0</v>
      </c>
      <c r="AA2511" s="60">
        <f t="shared" si="279"/>
        <v>0</v>
      </c>
    </row>
    <row r="2512" spans="1:27" ht="15.75" hidden="1" thickBot="1">
      <c r="A2512" s="83" t="str">
        <f t="shared" si="273"/>
        <v/>
      </c>
      <c r="B2512" s="83" t="str">
        <f t="shared" si="274"/>
        <v/>
      </c>
      <c r="S2512" s="83" t="str">
        <f t="shared" si="275"/>
        <v/>
      </c>
      <c r="T2512" s="83" t="str">
        <f t="shared" si="276"/>
        <v/>
      </c>
      <c r="Y2512" s="60">
        <f t="shared" si="277"/>
        <v>0</v>
      </c>
      <c r="Z2512" s="49">
        <f t="shared" si="278"/>
        <v>0</v>
      </c>
      <c r="AA2512" s="60">
        <f t="shared" si="279"/>
        <v>0</v>
      </c>
    </row>
    <row r="2513" spans="1:27" ht="15.75" hidden="1" thickBot="1">
      <c r="A2513" s="83" t="str">
        <f t="shared" si="273"/>
        <v/>
      </c>
      <c r="B2513" s="83" t="str">
        <f t="shared" si="274"/>
        <v/>
      </c>
      <c r="S2513" s="83" t="str">
        <f t="shared" si="275"/>
        <v/>
      </c>
      <c r="T2513" s="83" t="str">
        <f t="shared" si="276"/>
        <v/>
      </c>
      <c r="Y2513" s="60">
        <f t="shared" si="277"/>
        <v>0</v>
      </c>
      <c r="Z2513" s="49">
        <f t="shared" si="278"/>
        <v>0</v>
      </c>
      <c r="AA2513" s="60">
        <f t="shared" si="279"/>
        <v>0</v>
      </c>
    </row>
    <row r="2514" spans="1:27" ht="15.75" hidden="1" thickBot="1">
      <c r="A2514" s="83" t="str">
        <f t="shared" si="273"/>
        <v/>
      </c>
      <c r="B2514" s="83" t="str">
        <f t="shared" si="274"/>
        <v/>
      </c>
      <c r="S2514" s="83" t="str">
        <f t="shared" si="275"/>
        <v/>
      </c>
      <c r="T2514" s="83" t="str">
        <f t="shared" si="276"/>
        <v/>
      </c>
      <c r="Y2514" s="60">
        <f t="shared" si="277"/>
        <v>0</v>
      </c>
      <c r="Z2514" s="49">
        <f t="shared" si="278"/>
        <v>0</v>
      </c>
      <c r="AA2514" s="60">
        <f t="shared" si="279"/>
        <v>0</v>
      </c>
    </row>
    <row r="2515" spans="1:27" ht="15.75" hidden="1" thickBot="1">
      <c r="A2515" s="83" t="str">
        <f t="shared" si="273"/>
        <v/>
      </c>
      <c r="B2515" s="83" t="str">
        <f t="shared" si="274"/>
        <v/>
      </c>
      <c r="S2515" s="83" t="str">
        <f t="shared" si="275"/>
        <v/>
      </c>
      <c r="T2515" s="83" t="str">
        <f t="shared" si="276"/>
        <v/>
      </c>
      <c r="Y2515" s="60">
        <f t="shared" si="277"/>
        <v>0</v>
      </c>
      <c r="Z2515" s="49">
        <f t="shared" si="278"/>
        <v>0</v>
      </c>
      <c r="AA2515" s="60">
        <f t="shared" si="279"/>
        <v>0</v>
      </c>
    </row>
    <row r="2516" spans="1:27" ht="15.75" hidden="1" thickBot="1">
      <c r="A2516" s="83" t="str">
        <f t="shared" si="273"/>
        <v/>
      </c>
      <c r="B2516" s="83" t="str">
        <f t="shared" si="274"/>
        <v/>
      </c>
      <c r="S2516" s="83" t="str">
        <f t="shared" si="275"/>
        <v/>
      </c>
      <c r="T2516" s="83" t="str">
        <f t="shared" si="276"/>
        <v/>
      </c>
      <c r="Y2516" s="60">
        <f t="shared" si="277"/>
        <v>0</v>
      </c>
      <c r="Z2516" s="49">
        <f t="shared" si="278"/>
        <v>0</v>
      </c>
      <c r="AA2516" s="60">
        <f t="shared" si="279"/>
        <v>0</v>
      </c>
    </row>
    <row r="2517" spans="1:27" ht="15.75" hidden="1" thickBot="1">
      <c r="A2517" s="83" t="str">
        <f t="shared" si="273"/>
        <v/>
      </c>
      <c r="B2517" s="83" t="str">
        <f t="shared" si="274"/>
        <v/>
      </c>
      <c r="S2517" s="83" t="str">
        <f t="shared" si="275"/>
        <v/>
      </c>
      <c r="T2517" s="83" t="str">
        <f t="shared" si="276"/>
        <v/>
      </c>
      <c r="Y2517" s="60">
        <f t="shared" si="277"/>
        <v>0</v>
      </c>
      <c r="Z2517" s="49">
        <f t="shared" si="278"/>
        <v>0</v>
      </c>
      <c r="AA2517" s="60">
        <f t="shared" si="279"/>
        <v>0</v>
      </c>
    </row>
    <row r="2518" spans="1:27" ht="15.75" hidden="1" thickBot="1">
      <c r="A2518" s="83" t="str">
        <f t="shared" si="273"/>
        <v/>
      </c>
      <c r="B2518" s="83" t="str">
        <f t="shared" si="274"/>
        <v/>
      </c>
      <c r="S2518" s="83" t="str">
        <f t="shared" si="275"/>
        <v/>
      </c>
      <c r="T2518" s="83" t="str">
        <f t="shared" si="276"/>
        <v/>
      </c>
      <c r="Y2518" s="60">
        <f t="shared" si="277"/>
        <v>0</v>
      </c>
      <c r="Z2518" s="49">
        <f t="shared" si="278"/>
        <v>0</v>
      </c>
      <c r="AA2518" s="60">
        <f t="shared" si="279"/>
        <v>0</v>
      </c>
    </row>
    <row r="2519" spans="1:27" ht="15.75" hidden="1" thickBot="1">
      <c r="A2519" s="83" t="str">
        <f t="shared" si="273"/>
        <v/>
      </c>
      <c r="B2519" s="83" t="str">
        <f t="shared" si="274"/>
        <v/>
      </c>
      <c r="S2519" s="83" t="str">
        <f t="shared" si="275"/>
        <v/>
      </c>
      <c r="T2519" s="83" t="str">
        <f t="shared" si="276"/>
        <v/>
      </c>
      <c r="Y2519" s="60">
        <f t="shared" si="277"/>
        <v>0</v>
      </c>
      <c r="Z2519" s="49">
        <f t="shared" si="278"/>
        <v>0</v>
      </c>
      <c r="AA2519" s="60">
        <f t="shared" si="279"/>
        <v>0</v>
      </c>
    </row>
    <row r="2520" spans="1:27" ht="15.75" hidden="1" thickBot="1">
      <c r="A2520" s="83" t="str">
        <f t="shared" si="273"/>
        <v/>
      </c>
      <c r="B2520" s="83" t="str">
        <f t="shared" si="274"/>
        <v/>
      </c>
      <c r="S2520" s="83" t="str">
        <f t="shared" si="275"/>
        <v/>
      </c>
      <c r="T2520" s="83" t="str">
        <f t="shared" si="276"/>
        <v/>
      </c>
      <c r="Y2520" s="60">
        <f t="shared" si="277"/>
        <v>0</v>
      </c>
      <c r="Z2520" s="49">
        <f t="shared" si="278"/>
        <v>0</v>
      </c>
      <c r="AA2520" s="60">
        <f t="shared" si="279"/>
        <v>0</v>
      </c>
    </row>
    <row r="2521" spans="1:27" ht="15.75" hidden="1" thickBot="1">
      <c r="A2521" s="83" t="str">
        <f t="shared" si="273"/>
        <v/>
      </c>
      <c r="B2521" s="83" t="str">
        <f t="shared" si="274"/>
        <v/>
      </c>
      <c r="S2521" s="83" t="str">
        <f t="shared" si="275"/>
        <v/>
      </c>
      <c r="T2521" s="83" t="str">
        <f t="shared" si="276"/>
        <v/>
      </c>
      <c r="Y2521" s="60">
        <f t="shared" si="277"/>
        <v>0</v>
      </c>
      <c r="Z2521" s="49">
        <f t="shared" si="278"/>
        <v>0</v>
      </c>
      <c r="AA2521" s="60">
        <f t="shared" si="279"/>
        <v>0</v>
      </c>
    </row>
    <row r="2522" spans="1:27" ht="15.75" hidden="1" thickBot="1">
      <c r="A2522" s="83" t="str">
        <f t="shared" si="273"/>
        <v/>
      </c>
      <c r="B2522" s="83" t="str">
        <f t="shared" si="274"/>
        <v/>
      </c>
      <c r="S2522" s="83" t="str">
        <f t="shared" si="275"/>
        <v/>
      </c>
      <c r="T2522" s="83" t="str">
        <f t="shared" si="276"/>
        <v/>
      </c>
      <c r="Y2522" s="60">
        <f t="shared" si="277"/>
        <v>0</v>
      </c>
      <c r="Z2522" s="49">
        <f t="shared" si="278"/>
        <v>0</v>
      </c>
      <c r="AA2522" s="60">
        <f t="shared" si="279"/>
        <v>0</v>
      </c>
    </row>
    <row r="2523" spans="1:27" ht="15.75" hidden="1" thickBot="1">
      <c r="A2523" s="83" t="str">
        <f t="shared" si="273"/>
        <v/>
      </c>
      <c r="B2523" s="83" t="str">
        <f t="shared" si="274"/>
        <v/>
      </c>
      <c r="S2523" s="83" t="str">
        <f t="shared" si="275"/>
        <v/>
      </c>
      <c r="T2523" s="83" t="str">
        <f t="shared" si="276"/>
        <v/>
      </c>
      <c r="Y2523" s="60">
        <f t="shared" si="277"/>
        <v>0</v>
      </c>
      <c r="Z2523" s="49">
        <f t="shared" si="278"/>
        <v>0</v>
      </c>
      <c r="AA2523" s="60">
        <f t="shared" si="279"/>
        <v>0</v>
      </c>
    </row>
    <row r="2524" spans="1:27" ht="15.75" hidden="1" thickBot="1">
      <c r="A2524" s="83" t="str">
        <f t="shared" si="273"/>
        <v/>
      </c>
      <c r="B2524" s="83" t="str">
        <f t="shared" si="274"/>
        <v/>
      </c>
      <c r="S2524" s="83" t="str">
        <f t="shared" si="275"/>
        <v/>
      </c>
      <c r="T2524" s="83" t="str">
        <f t="shared" si="276"/>
        <v/>
      </c>
      <c r="Y2524" s="60">
        <f t="shared" si="277"/>
        <v>0</v>
      </c>
      <c r="Z2524" s="49">
        <f t="shared" si="278"/>
        <v>0</v>
      </c>
      <c r="AA2524" s="60">
        <f t="shared" si="279"/>
        <v>0</v>
      </c>
    </row>
    <row r="2525" spans="1:27" ht="15.75" hidden="1" thickBot="1">
      <c r="A2525" s="83" t="str">
        <f t="shared" si="273"/>
        <v/>
      </c>
      <c r="B2525" s="83" t="str">
        <f t="shared" si="274"/>
        <v/>
      </c>
      <c r="S2525" s="83" t="str">
        <f t="shared" si="275"/>
        <v/>
      </c>
      <c r="T2525" s="83" t="str">
        <f t="shared" si="276"/>
        <v/>
      </c>
      <c r="Y2525" s="60">
        <f t="shared" si="277"/>
        <v>0</v>
      </c>
      <c r="Z2525" s="49">
        <f t="shared" si="278"/>
        <v>0</v>
      </c>
      <c r="AA2525" s="60">
        <f t="shared" si="279"/>
        <v>0</v>
      </c>
    </row>
    <row r="2526" spans="1:27" ht="15.75" hidden="1" thickBot="1">
      <c r="A2526" s="83" t="str">
        <f t="shared" si="273"/>
        <v/>
      </c>
      <c r="B2526" s="83" t="str">
        <f t="shared" si="274"/>
        <v/>
      </c>
      <c r="S2526" s="83" t="str">
        <f t="shared" si="275"/>
        <v/>
      </c>
      <c r="T2526" s="83" t="str">
        <f t="shared" si="276"/>
        <v/>
      </c>
      <c r="Y2526" s="60">
        <f t="shared" si="277"/>
        <v>0</v>
      </c>
      <c r="Z2526" s="49">
        <f t="shared" si="278"/>
        <v>0</v>
      </c>
      <c r="AA2526" s="60">
        <f t="shared" si="279"/>
        <v>0</v>
      </c>
    </row>
    <row r="2527" spans="1:27" ht="15.75" hidden="1" thickBot="1">
      <c r="A2527" s="83" t="str">
        <f t="shared" si="273"/>
        <v/>
      </c>
      <c r="B2527" s="83" t="str">
        <f t="shared" si="274"/>
        <v/>
      </c>
      <c r="S2527" s="83" t="str">
        <f t="shared" si="275"/>
        <v/>
      </c>
      <c r="T2527" s="83" t="str">
        <f t="shared" si="276"/>
        <v/>
      </c>
      <c r="Y2527" s="60">
        <f t="shared" si="277"/>
        <v>0</v>
      </c>
      <c r="Z2527" s="49">
        <f t="shared" si="278"/>
        <v>0</v>
      </c>
      <c r="AA2527" s="60">
        <f t="shared" si="279"/>
        <v>0</v>
      </c>
    </row>
    <row r="2528" spans="1:27" ht="15.75" hidden="1" thickBot="1">
      <c r="A2528" s="83" t="str">
        <f t="shared" si="273"/>
        <v/>
      </c>
      <c r="B2528" s="83" t="str">
        <f t="shared" si="274"/>
        <v/>
      </c>
      <c r="S2528" s="83" t="str">
        <f t="shared" si="275"/>
        <v/>
      </c>
      <c r="T2528" s="83" t="str">
        <f t="shared" si="276"/>
        <v/>
      </c>
      <c r="Y2528" s="60">
        <f t="shared" si="277"/>
        <v>0</v>
      </c>
      <c r="Z2528" s="49">
        <f t="shared" si="278"/>
        <v>0</v>
      </c>
      <c r="AA2528" s="60">
        <f t="shared" si="279"/>
        <v>0</v>
      </c>
    </row>
    <row r="2529" spans="1:27" ht="15.75" hidden="1" thickBot="1">
      <c r="A2529" s="83" t="str">
        <f t="shared" si="273"/>
        <v/>
      </c>
      <c r="B2529" s="83" t="str">
        <f t="shared" si="274"/>
        <v/>
      </c>
      <c r="S2529" s="83" t="str">
        <f t="shared" si="275"/>
        <v/>
      </c>
      <c r="T2529" s="83" t="str">
        <f t="shared" si="276"/>
        <v/>
      </c>
      <c r="Y2529" s="60">
        <f t="shared" si="277"/>
        <v>0</v>
      </c>
      <c r="Z2529" s="49">
        <f t="shared" si="278"/>
        <v>0</v>
      </c>
      <c r="AA2529" s="60">
        <f t="shared" si="279"/>
        <v>0</v>
      </c>
    </row>
    <row r="2530" spans="1:27" ht="15.75" hidden="1" thickBot="1">
      <c r="A2530" s="83" t="str">
        <f t="shared" si="273"/>
        <v/>
      </c>
      <c r="B2530" s="83" t="str">
        <f t="shared" si="274"/>
        <v/>
      </c>
      <c r="S2530" s="83" t="str">
        <f t="shared" si="275"/>
        <v/>
      </c>
      <c r="T2530" s="83" t="str">
        <f t="shared" si="276"/>
        <v/>
      </c>
      <c r="Y2530" s="60">
        <f t="shared" si="277"/>
        <v>0</v>
      </c>
      <c r="Z2530" s="49">
        <f t="shared" si="278"/>
        <v>0</v>
      </c>
      <c r="AA2530" s="60">
        <f t="shared" si="279"/>
        <v>0</v>
      </c>
    </row>
    <row r="2531" spans="1:27" ht="15.75" hidden="1" thickBot="1">
      <c r="A2531" s="83" t="str">
        <f t="shared" si="273"/>
        <v/>
      </c>
      <c r="B2531" s="83" t="str">
        <f t="shared" si="274"/>
        <v/>
      </c>
      <c r="S2531" s="83" t="str">
        <f t="shared" si="275"/>
        <v/>
      </c>
      <c r="T2531" s="83" t="str">
        <f t="shared" si="276"/>
        <v/>
      </c>
      <c r="Y2531" s="60">
        <f t="shared" si="277"/>
        <v>0</v>
      </c>
      <c r="Z2531" s="49">
        <f t="shared" si="278"/>
        <v>0</v>
      </c>
      <c r="AA2531" s="60">
        <f t="shared" si="279"/>
        <v>0</v>
      </c>
    </row>
    <row r="2532" spans="1:27" ht="15.75" hidden="1" thickBot="1">
      <c r="A2532" s="83" t="str">
        <f t="shared" si="273"/>
        <v/>
      </c>
      <c r="B2532" s="83" t="str">
        <f t="shared" si="274"/>
        <v/>
      </c>
      <c r="S2532" s="83" t="str">
        <f t="shared" si="275"/>
        <v/>
      </c>
      <c r="T2532" s="83" t="str">
        <f t="shared" si="276"/>
        <v/>
      </c>
      <c r="Y2532" s="60">
        <f t="shared" si="277"/>
        <v>0</v>
      </c>
      <c r="Z2532" s="49">
        <f t="shared" si="278"/>
        <v>0</v>
      </c>
      <c r="AA2532" s="60">
        <f t="shared" si="279"/>
        <v>0</v>
      </c>
    </row>
    <row r="2533" spans="1:27" ht="15.75" hidden="1" thickBot="1">
      <c r="A2533" s="83" t="str">
        <f t="shared" si="273"/>
        <v/>
      </c>
      <c r="B2533" s="83" t="str">
        <f t="shared" si="274"/>
        <v/>
      </c>
      <c r="S2533" s="83" t="str">
        <f t="shared" si="275"/>
        <v/>
      </c>
      <c r="T2533" s="83" t="str">
        <f t="shared" si="276"/>
        <v/>
      </c>
      <c r="Y2533" s="60">
        <f t="shared" si="277"/>
        <v>0</v>
      </c>
      <c r="Z2533" s="49">
        <f t="shared" si="278"/>
        <v>0</v>
      </c>
      <c r="AA2533" s="60">
        <f t="shared" si="279"/>
        <v>0</v>
      </c>
    </row>
    <row r="2534" spans="1:27" ht="15.75" hidden="1" thickBot="1">
      <c r="A2534" s="83" t="str">
        <f t="shared" si="273"/>
        <v/>
      </c>
      <c r="B2534" s="83" t="str">
        <f t="shared" si="274"/>
        <v/>
      </c>
      <c r="S2534" s="83" t="str">
        <f t="shared" si="275"/>
        <v/>
      </c>
      <c r="T2534" s="83" t="str">
        <f t="shared" si="276"/>
        <v/>
      </c>
      <c r="Y2534" s="60">
        <f t="shared" si="277"/>
        <v>0</v>
      </c>
      <c r="Z2534" s="49">
        <f t="shared" si="278"/>
        <v>0</v>
      </c>
      <c r="AA2534" s="60">
        <f t="shared" si="279"/>
        <v>0</v>
      </c>
    </row>
    <row r="2535" spans="1:27" ht="15.75" hidden="1" thickBot="1">
      <c r="A2535" s="83" t="str">
        <f t="shared" si="273"/>
        <v/>
      </c>
      <c r="B2535" s="83" t="str">
        <f t="shared" si="274"/>
        <v/>
      </c>
      <c r="S2535" s="83" t="str">
        <f t="shared" si="275"/>
        <v/>
      </c>
      <c r="T2535" s="83" t="str">
        <f t="shared" si="276"/>
        <v/>
      </c>
      <c r="Y2535" s="60">
        <f t="shared" si="277"/>
        <v>0</v>
      </c>
      <c r="Z2535" s="49">
        <f t="shared" si="278"/>
        <v>0</v>
      </c>
      <c r="AA2535" s="60">
        <f t="shared" si="279"/>
        <v>0</v>
      </c>
    </row>
    <row r="2536" spans="1:27" ht="15.75" hidden="1" thickBot="1">
      <c r="A2536" s="83" t="str">
        <f t="shared" si="273"/>
        <v/>
      </c>
      <c r="B2536" s="83" t="str">
        <f t="shared" si="274"/>
        <v/>
      </c>
      <c r="S2536" s="83" t="str">
        <f t="shared" si="275"/>
        <v/>
      </c>
      <c r="T2536" s="83" t="str">
        <f t="shared" si="276"/>
        <v/>
      </c>
      <c r="Y2536" s="60">
        <f t="shared" si="277"/>
        <v>0</v>
      </c>
      <c r="Z2536" s="49">
        <f t="shared" si="278"/>
        <v>0</v>
      </c>
      <c r="AA2536" s="60">
        <f t="shared" si="279"/>
        <v>0</v>
      </c>
    </row>
    <row r="2537" spans="1:27" ht="15.75" hidden="1" thickBot="1">
      <c r="A2537" s="83" t="str">
        <f t="shared" si="273"/>
        <v/>
      </c>
      <c r="B2537" s="83" t="str">
        <f t="shared" si="274"/>
        <v/>
      </c>
      <c r="S2537" s="83" t="str">
        <f t="shared" si="275"/>
        <v/>
      </c>
      <c r="T2537" s="83" t="str">
        <f t="shared" si="276"/>
        <v/>
      </c>
      <c r="Y2537" s="60">
        <f t="shared" si="277"/>
        <v>0</v>
      </c>
      <c r="Z2537" s="49">
        <f t="shared" si="278"/>
        <v>0</v>
      </c>
      <c r="AA2537" s="60">
        <f t="shared" si="279"/>
        <v>0</v>
      </c>
    </row>
    <row r="2538" spans="1:27" ht="15.75" hidden="1" thickBot="1">
      <c r="A2538" s="83" t="str">
        <f t="shared" si="273"/>
        <v/>
      </c>
      <c r="B2538" s="83" t="str">
        <f t="shared" si="274"/>
        <v/>
      </c>
      <c r="S2538" s="83" t="str">
        <f t="shared" si="275"/>
        <v/>
      </c>
      <c r="T2538" s="83" t="str">
        <f t="shared" si="276"/>
        <v/>
      </c>
      <c r="Y2538" s="60">
        <f t="shared" si="277"/>
        <v>0</v>
      </c>
      <c r="Z2538" s="49">
        <f t="shared" si="278"/>
        <v>0</v>
      </c>
      <c r="AA2538" s="60">
        <f t="shared" si="279"/>
        <v>0</v>
      </c>
    </row>
    <row r="2539" spans="1:27" ht="15.75" hidden="1" thickBot="1">
      <c r="A2539" s="83" t="str">
        <f t="shared" si="273"/>
        <v/>
      </c>
      <c r="B2539" s="83" t="str">
        <f t="shared" si="274"/>
        <v/>
      </c>
      <c r="S2539" s="83" t="str">
        <f t="shared" si="275"/>
        <v/>
      </c>
      <c r="T2539" s="83" t="str">
        <f t="shared" si="276"/>
        <v/>
      </c>
      <c r="Y2539" s="60">
        <f t="shared" si="277"/>
        <v>0</v>
      </c>
      <c r="Z2539" s="49">
        <f t="shared" si="278"/>
        <v>0</v>
      </c>
      <c r="AA2539" s="60">
        <f t="shared" si="279"/>
        <v>0</v>
      </c>
    </row>
    <row r="2540" spans="1:27" ht="15.75" hidden="1" thickBot="1">
      <c r="A2540" s="83" t="str">
        <f t="shared" si="273"/>
        <v/>
      </c>
      <c r="B2540" s="83" t="str">
        <f t="shared" si="274"/>
        <v/>
      </c>
      <c r="S2540" s="83" t="str">
        <f t="shared" si="275"/>
        <v/>
      </c>
      <c r="T2540" s="83" t="str">
        <f t="shared" si="276"/>
        <v/>
      </c>
      <c r="Y2540" s="60">
        <f t="shared" si="277"/>
        <v>0</v>
      </c>
      <c r="Z2540" s="49">
        <f t="shared" si="278"/>
        <v>0</v>
      </c>
      <c r="AA2540" s="60">
        <f t="shared" si="279"/>
        <v>0</v>
      </c>
    </row>
    <row r="2541" spans="1:27" ht="15.75" hidden="1" thickBot="1">
      <c r="A2541" s="83" t="str">
        <f t="shared" si="273"/>
        <v/>
      </c>
      <c r="B2541" s="83" t="str">
        <f t="shared" si="274"/>
        <v/>
      </c>
      <c r="S2541" s="83" t="str">
        <f t="shared" si="275"/>
        <v/>
      </c>
      <c r="T2541" s="83" t="str">
        <f t="shared" si="276"/>
        <v/>
      </c>
      <c r="Y2541" s="60">
        <f t="shared" si="277"/>
        <v>0</v>
      </c>
      <c r="Z2541" s="49">
        <f t="shared" si="278"/>
        <v>0</v>
      </c>
      <c r="AA2541" s="60">
        <f t="shared" si="279"/>
        <v>0</v>
      </c>
    </row>
    <row r="2542" spans="1:27" ht="15.75" hidden="1" thickBot="1">
      <c r="A2542" s="83" t="str">
        <f t="shared" si="273"/>
        <v/>
      </c>
      <c r="B2542" s="83" t="str">
        <f t="shared" si="274"/>
        <v/>
      </c>
      <c r="S2542" s="83" t="str">
        <f t="shared" si="275"/>
        <v/>
      </c>
      <c r="T2542" s="83" t="str">
        <f t="shared" si="276"/>
        <v/>
      </c>
      <c r="Y2542" s="60">
        <f t="shared" si="277"/>
        <v>0</v>
      </c>
      <c r="Z2542" s="49">
        <f t="shared" si="278"/>
        <v>0</v>
      </c>
      <c r="AA2542" s="60">
        <f t="shared" si="279"/>
        <v>0</v>
      </c>
    </row>
    <row r="2543" spans="1:27" ht="15.75" hidden="1" thickBot="1">
      <c r="A2543" s="83" t="str">
        <f t="shared" si="273"/>
        <v/>
      </c>
      <c r="B2543" s="83" t="str">
        <f t="shared" si="274"/>
        <v/>
      </c>
      <c r="S2543" s="83" t="str">
        <f t="shared" si="275"/>
        <v/>
      </c>
      <c r="T2543" s="83" t="str">
        <f t="shared" si="276"/>
        <v/>
      </c>
      <c r="Y2543" s="60">
        <f t="shared" si="277"/>
        <v>0</v>
      </c>
      <c r="Z2543" s="49">
        <f t="shared" si="278"/>
        <v>0</v>
      </c>
      <c r="AA2543" s="60">
        <f t="shared" si="279"/>
        <v>0</v>
      </c>
    </row>
    <row r="2544" spans="1:27" ht="15.75" hidden="1" thickBot="1">
      <c r="A2544" s="83" t="str">
        <f t="shared" si="273"/>
        <v/>
      </c>
      <c r="B2544" s="83" t="str">
        <f t="shared" si="274"/>
        <v/>
      </c>
      <c r="S2544" s="83" t="str">
        <f t="shared" si="275"/>
        <v/>
      </c>
      <c r="T2544" s="83" t="str">
        <f t="shared" si="276"/>
        <v/>
      </c>
      <c r="Y2544" s="60">
        <f t="shared" si="277"/>
        <v>0</v>
      </c>
      <c r="Z2544" s="49">
        <f t="shared" si="278"/>
        <v>0</v>
      </c>
      <c r="AA2544" s="60">
        <f t="shared" si="279"/>
        <v>0</v>
      </c>
    </row>
    <row r="2545" spans="1:27" ht="15.75" hidden="1" thickBot="1">
      <c r="A2545" s="83" t="str">
        <f t="shared" si="273"/>
        <v/>
      </c>
      <c r="B2545" s="83" t="str">
        <f t="shared" si="274"/>
        <v/>
      </c>
      <c r="S2545" s="83" t="str">
        <f t="shared" si="275"/>
        <v/>
      </c>
      <c r="T2545" s="83" t="str">
        <f t="shared" si="276"/>
        <v/>
      </c>
      <c r="Y2545" s="60">
        <f t="shared" si="277"/>
        <v>0</v>
      </c>
      <c r="Z2545" s="49">
        <f t="shared" si="278"/>
        <v>0</v>
      </c>
      <c r="AA2545" s="60">
        <f t="shared" si="279"/>
        <v>0</v>
      </c>
    </row>
    <row r="2546" spans="1:27" ht="15.75" hidden="1" thickBot="1">
      <c r="A2546" s="83" t="str">
        <f t="shared" si="273"/>
        <v/>
      </c>
      <c r="B2546" s="83" t="str">
        <f t="shared" si="274"/>
        <v/>
      </c>
      <c r="S2546" s="83" t="str">
        <f t="shared" si="275"/>
        <v/>
      </c>
      <c r="T2546" s="83" t="str">
        <f t="shared" si="276"/>
        <v/>
      </c>
      <c r="Y2546" s="60">
        <f t="shared" si="277"/>
        <v>0</v>
      </c>
      <c r="Z2546" s="49">
        <f t="shared" si="278"/>
        <v>0</v>
      </c>
      <c r="AA2546" s="60">
        <f t="shared" si="279"/>
        <v>0</v>
      </c>
    </row>
    <row r="2547" spans="1:27" ht="15.75" hidden="1" thickBot="1">
      <c r="A2547" s="83" t="str">
        <f t="shared" si="273"/>
        <v/>
      </c>
      <c r="B2547" s="83" t="str">
        <f t="shared" si="274"/>
        <v/>
      </c>
      <c r="S2547" s="83" t="str">
        <f t="shared" si="275"/>
        <v/>
      </c>
      <c r="T2547" s="83" t="str">
        <f t="shared" si="276"/>
        <v/>
      </c>
      <c r="Y2547" s="60">
        <f t="shared" si="277"/>
        <v>0</v>
      </c>
      <c r="Z2547" s="49">
        <f t="shared" si="278"/>
        <v>0</v>
      </c>
      <c r="AA2547" s="60">
        <f t="shared" si="279"/>
        <v>0</v>
      </c>
    </row>
    <row r="2548" spans="1:27" ht="15.75" hidden="1" thickBot="1">
      <c r="A2548" s="83" t="str">
        <f t="shared" si="273"/>
        <v/>
      </c>
      <c r="B2548" s="83" t="str">
        <f t="shared" si="274"/>
        <v/>
      </c>
      <c r="S2548" s="83" t="str">
        <f t="shared" si="275"/>
        <v/>
      </c>
      <c r="T2548" s="83" t="str">
        <f t="shared" si="276"/>
        <v/>
      </c>
      <c r="Y2548" s="60">
        <f t="shared" si="277"/>
        <v>0</v>
      </c>
      <c r="Z2548" s="49">
        <f t="shared" si="278"/>
        <v>0</v>
      </c>
      <c r="AA2548" s="60">
        <f t="shared" si="279"/>
        <v>0</v>
      </c>
    </row>
    <row r="2549" spans="1:27" ht="15.75" hidden="1" thickBot="1">
      <c r="A2549" s="83" t="str">
        <f t="shared" si="273"/>
        <v/>
      </c>
      <c r="B2549" s="83" t="str">
        <f t="shared" si="274"/>
        <v/>
      </c>
      <c r="S2549" s="83" t="str">
        <f t="shared" si="275"/>
        <v/>
      </c>
      <c r="T2549" s="83" t="str">
        <f t="shared" si="276"/>
        <v/>
      </c>
      <c r="Y2549" s="60">
        <f t="shared" si="277"/>
        <v>0</v>
      </c>
      <c r="Z2549" s="49">
        <f t="shared" si="278"/>
        <v>0</v>
      </c>
      <c r="AA2549" s="60">
        <f t="shared" si="279"/>
        <v>0</v>
      </c>
    </row>
    <row r="2550" spans="1:27" ht="15.75" hidden="1" thickBot="1">
      <c r="A2550" s="83" t="str">
        <f t="shared" si="273"/>
        <v/>
      </c>
      <c r="B2550" s="83" t="str">
        <f t="shared" si="274"/>
        <v/>
      </c>
      <c r="S2550" s="83" t="str">
        <f t="shared" si="275"/>
        <v/>
      </c>
      <c r="T2550" s="83" t="str">
        <f t="shared" si="276"/>
        <v/>
      </c>
      <c r="Y2550" s="60">
        <f t="shared" si="277"/>
        <v>0</v>
      </c>
      <c r="Z2550" s="49">
        <f t="shared" si="278"/>
        <v>0</v>
      </c>
      <c r="AA2550" s="60">
        <f t="shared" si="279"/>
        <v>0</v>
      </c>
    </row>
    <row r="2551" spans="1:27" ht="15.75" hidden="1" thickBot="1">
      <c r="A2551" s="83" t="str">
        <f t="shared" si="273"/>
        <v/>
      </c>
      <c r="B2551" s="83" t="str">
        <f t="shared" si="274"/>
        <v/>
      </c>
      <c r="S2551" s="83" t="str">
        <f t="shared" si="275"/>
        <v/>
      </c>
      <c r="T2551" s="83" t="str">
        <f t="shared" si="276"/>
        <v/>
      </c>
      <c r="Y2551" s="60">
        <f t="shared" si="277"/>
        <v>0</v>
      </c>
      <c r="Z2551" s="49">
        <f t="shared" si="278"/>
        <v>0</v>
      </c>
      <c r="AA2551" s="60">
        <f t="shared" si="279"/>
        <v>0</v>
      </c>
    </row>
    <row r="2552" spans="1:27" ht="15.75" hidden="1" thickBot="1">
      <c r="A2552" s="83" t="str">
        <f t="shared" si="273"/>
        <v/>
      </c>
      <c r="B2552" s="83" t="str">
        <f t="shared" si="274"/>
        <v/>
      </c>
      <c r="S2552" s="83" t="str">
        <f t="shared" si="275"/>
        <v/>
      </c>
      <c r="T2552" s="83" t="str">
        <f t="shared" si="276"/>
        <v/>
      </c>
      <c r="Y2552" s="60">
        <f t="shared" si="277"/>
        <v>0</v>
      </c>
      <c r="Z2552" s="49">
        <f t="shared" si="278"/>
        <v>0</v>
      </c>
      <c r="AA2552" s="60">
        <f t="shared" si="279"/>
        <v>0</v>
      </c>
    </row>
    <row r="2553" spans="1:27" ht="15.75" hidden="1" thickBot="1">
      <c r="A2553" s="83" t="str">
        <f t="shared" si="273"/>
        <v/>
      </c>
      <c r="B2553" s="83" t="str">
        <f t="shared" si="274"/>
        <v/>
      </c>
      <c r="S2553" s="83" t="str">
        <f t="shared" si="275"/>
        <v/>
      </c>
      <c r="T2553" s="83" t="str">
        <f t="shared" si="276"/>
        <v/>
      </c>
      <c r="Y2553" s="60">
        <f t="shared" si="277"/>
        <v>0</v>
      </c>
      <c r="Z2553" s="49">
        <f t="shared" si="278"/>
        <v>0</v>
      </c>
      <c r="AA2553" s="60">
        <f t="shared" si="279"/>
        <v>0</v>
      </c>
    </row>
    <row r="2554" spans="1:27" ht="15.75" hidden="1" thickBot="1">
      <c r="A2554" s="83" t="str">
        <f t="shared" si="273"/>
        <v/>
      </c>
      <c r="B2554" s="83" t="str">
        <f t="shared" si="274"/>
        <v/>
      </c>
      <c r="S2554" s="83" t="str">
        <f t="shared" si="275"/>
        <v/>
      </c>
      <c r="T2554" s="83" t="str">
        <f t="shared" si="276"/>
        <v/>
      </c>
      <c r="Y2554" s="60">
        <f t="shared" si="277"/>
        <v>0</v>
      </c>
      <c r="Z2554" s="49">
        <f t="shared" si="278"/>
        <v>0</v>
      </c>
      <c r="AA2554" s="60">
        <f t="shared" si="279"/>
        <v>0</v>
      </c>
    </row>
    <row r="2555" spans="1:27" ht="15.75" hidden="1" thickBot="1">
      <c r="A2555" s="83" t="str">
        <f t="shared" si="273"/>
        <v/>
      </c>
      <c r="B2555" s="83" t="str">
        <f t="shared" si="274"/>
        <v/>
      </c>
      <c r="S2555" s="83" t="str">
        <f t="shared" si="275"/>
        <v/>
      </c>
      <c r="T2555" s="83" t="str">
        <f t="shared" si="276"/>
        <v/>
      </c>
      <c r="Y2555" s="60">
        <f t="shared" si="277"/>
        <v>0</v>
      </c>
      <c r="Z2555" s="49">
        <f t="shared" si="278"/>
        <v>0</v>
      </c>
      <c r="AA2555" s="60">
        <f t="shared" si="279"/>
        <v>0</v>
      </c>
    </row>
    <row r="2556" spans="1:27" ht="15.75" hidden="1" thickBot="1">
      <c r="A2556" s="83" t="str">
        <f t="shared" si="273"/>
        <v/>
      </c>
      <c r="B2556" s="83" t="str">
        <f t="shared" si="274"/>
        <v/>
      </c>
      <c r="S2556" s="83" t="str">
        <f t="shared" si="275"/>
        <v/>
      </c>
      <c r="T2556" s="83" t="str">
        <f t="shared" si="276"/>
        <v/>
      </c>
      <c r="Y2556" s="60">
        <f t="shared" si="277"/>
        <v>0</v>
      </c>
      <c r="Z2556" s="49">
        <f t="shared" si="278"/>
        <v>0</v>
      </c>
      <c r="AA2556" s="60">
        <f t="shared" si="279"/>
        <v>0</v>
      </c>
    </row>
    <row r="2557" spans="1:27" ht="15.75" hidden="1" thickBot="1">
      <c r="A2557" s="83" t="str">
        <f t="shared" si="273"/>
        <v/>
      </c>
      <c r="B2557" s="83" t="str">
        <f t="shared" si="274"/>
        <v/>
      </c>
      <c r="S2557" s="83" t="str">
        <f t="shared" si="275"/>
        <v/>
      </c>
      <c r="T2557" s="83" t="str">
        <f t="shared" si="276"/>
        <v/>
      </c>
      <c r="Y2557" s="60">
        <f t="shared" si="277"/>
        <v>0</v>
      </c>
      <c r="Z2557" s="49">
        <f t="shared" si="278"/>
        <v>0</v>
      </c>
      <c r="AA2557" s="60">
        <f t="shared" si="279"/>
        <v>0</v>
      </c>
    </row>
    <row r="2558" spans="1:27" ht="15.75" hidden="1" thickBot="1">
      <c r="A2558" s="83" t="str">
        <f t="shared" si="273"/>
        <v/>
      </c>
      <c r="B2558" s="83" t="str">
        <f t="shared" si="274"/>
        <v/>
      </c>
      <c r="S2558" s="83" t="str">
        <f t="shared" si="275"/>
        <v/>
      </c>
      <c r="T2558" s="83" t="str">
        <f t="shared" si="276"/>
        <v/>
      </c>
      <c r="Y2558" s="60">
        <f t="shared" si="277"/>
        <v>0</v>
      </c>
      <c r="Z2558" s="49">
        <f t="shared" si="278"/>
        <v>0</v>
      </c>
      <c r="AA2558" s="60">
        <f t="shared" si="279"/>
        <v>0</v>
      </c>
    </row>
    <row r="2559" spans="1:27" ht="15.75" hidden="1" thickBot="1">
      <c r="A2559" s="83" t="str">
        <f t="shared" si="273"/>
        <v/>
      </c>
      <c r="B2559" s="83" t="str">
        <f t="shared" si="274"/>
        <v/>
      </c>
      <c r="S2559" s="83" t="str">
        <f t="shared" si="275"/>
        <v/>
      </c>
      <c r="T2559" s="83" t="str">
        <f t="shared" si="276"/>
        <v/>
      </c>
      <c r="Y2559" s="60">
        <f t="shared" si="277"/>
        <v>0</v>
      </c>
      <c r="Z2559" s="49">
        <f t="shared" si="278"/>
        <v>0</v>
      </c>
      <c r="AA2559" s="60">
        <f t="shared" si="279"/>
        <v>0</v>
      </c>
    </row>
    <row r="2560" spans="1:27" ht="15.75" hidden="1" thickBot="1">
      <c r="A2560" s="83" t="str">
        <f t="shared" si="273"/>
        <v/>
      </c>
      <c r="B2560" s="83" t="str">
        <f t="shared" si="274"/>
        <v/>
      </c>
      <c r="S2560" s="83" t="str">
        <f t="shared" si="275"/>
        <v/>
      </c>
      <c r="T2560" s="83" t="str">
        <f t="shared" si="276"/>
        <v/>
      </c>
      <c r="Y2560" s="60">
        <f t="shared" si="277"/>
        <v>0</v>
      </c>
      <c r="Z2560" s="49">
        <f t="shared" si="278"/>
        <v>0</v>
      </c>
      <c r="AA2560" s="60">
        <f t="shared" si="279"/>
        <v>0</v>
      </c>
    </row>
    <row r="2561" spans="1:27" ht="15.75" hidden="1" thickBot="1">
      <c r="A2561" s="83" t="str">
        <f t="shared" si="273"/>
        <v/>
      </c>
      <c r="B2561" s="83" t="str">
        <f t="shared" si="274"/>
        <v/>
      </c>
      <c r="S2561" s="83" t="str">
        <f t="shared" si="275"/>
        <v/>
      </c>
      <c r="T2561" s="83" t="str">
        <f t="shared" si="276"/>
        <v/>
      </c>
      <c r="Y2561" s="60">
        <f t="shared" si="277"/>
        <v>0</v>
      </c>
      <c r="Z2561" s="49">
        <f t="shared" si="278"/>
        <v>0</v>
      </c>
      <c r="AA2561" s="60">
        <f t="shared" si="279"/>
        <v>0</v>
      </c>
    </row>
    <row r="2562" spans="1:27" ht="15.75" hidden="1" thickBot="1">
      <c r="A2562" s="83" t="str">
        <f t="shared" si="273"/>
        <v/>
      </c>
      <c r="B2562" s="83" t="str">
        <f t="shared" si="274"/>
        <v/>
      </c>
      <c r="S2562" s="83" t="str">
        <f t="shared" si="275"/>
        <v/>
      </c>
      <c r="T2562" s="83" t="str">
        <f t="shared" si="276"/>
        <v/>
      </c>
      <c r="Y2562" s="60">
        <f t="shared" si="277"/>
        <v>0</v>
      </c>
      <c r="Z2562" s="49">
        <f t="shared" si="278"/>
        <v>0</v>
      </c>
      <c r="AA2562" s="60">
        <f t="shared" si="279"/>
        <v>0</v>
      </c>
    </row>
    <row r="2563" spans="1:27" ht="15.75" hidden="1" thickBot="1">
      <c r="A2563" s="83" t="str">
        <f t="shared" ref="A2563:A2626" si="280">IF(G2563&amp;Q2563&lt;&gt;"",S2563&amp;Q2563,"")</f>
        <v/>
      </c>
      <c r="B2563" s="83" t="str">
        <f t="shared" ref="B2563:B2626" si="281">IF(C2563&lt;&gt;"",LEFT(C2563,9),"")</f>
        <v/>
      </c>
      <c r="S2563" s="83" t="str">
        <f t="shared" ref="S2563:S2626" si="282">IF(G2563&lt;&gt;"",IF(StyleSpaceSplit,IFERROR(IF(FIND(" ",G2563)&gt;=1,MID(G2563,1,FIND(" ",G2563)-1),G2563),G2563),G2563),"")</f>
        <v/>
      </c>
      <c r="T2563" s="83" t="str">
        <f t="shared" ref="T2563:T2626" si="283">IF(A2563&lt;&gt;"",IFERROR(IF(FIND(" ",G2563)&gt;=1,MID(G2563,FIND(" ",G2563)+1,LEN(G2563)),""),G2563),"")</f>
        <v/>
      </c>
      <c r="Y2563" s="60">
        <f t="shared" ref="Y2563:Y2626" si="284">IFERROR(VALUE(MID($C2563,1,2)),0)</f>
        <v>0</v>
      </c>
      <c r="Z2563" s="49">
        <f t="shared" ref="Z2563:Z2626" si="285">IFERROR(VALUE(MID($C2563,4,3)),0)</f>
        <v>0</v>
      </c>
      <c r="AA2563" s="60">
        <f t="shared" ref="AA2563:AA2626" si="286">VALUE(RIGHT("00"&amp;Y2563,2)&amp;RIGHT("000"&amp;Z2563,3))</f>
        <v>0</v>
      </c>
    </row>
    <row r="2564" spans="1:27" ht="15.75" hidden="1" thickBot="1">
      <c r="A2564" s="83" t="str">
        <f t="shared" si="280"/>
        <v/>
      </c>
      <c r="B2564" s="83" t="str">
        <f t="shared" si="281"/>
        <v/>
      </c>
      <c r="S2564" s="83" t="str">
        <f t="shared" si="282"/>
        <v/>
      </c>
      <c r="T2564" s="83" t="str">
        <f t="shared" si="283"/>
        <v/>
      </c>
      <c r="Y2564" s="60">
        <f t="shared" si="284"/>
        <v>0</v>
      </c>
      <c r="Z2564" s="49">
        <f t="shared" si="285"/>
        <v>0</v>
      </c>
      <c r="AA2564" s="60">
        <f t="shared" si="286"/>
        <v>0</v>
      </c>
    </row>
    <row r="2565" spans="1:27" ht="15.75" hidden="1" thickBot="1">
      <c r="A2565" s="83" t="str">
        <f t="shared" si="280"/>
        <v/>
      </c>
      <c r="B2565" s="83" t="str">
        <f t="shared" si="281"/>
        <v/>
      </c>
      <c r="S2565" s="83" t="str">
        <f t="shared" si="282"/>
        <v/>
      </c>
      <c r="T2565" s="83" t="str">
        <f t="shared" si="283"/>
        <v/>
      </c>
      <c r="Y2565" s="60">
        <f t="shared" si="284"/>
        <v>0</v>
      </c>
      <c r="Z2565" s="49">
        <f t="shared" si="285"/>
        <v>0</v>
      </c>
      <c r="AA2565" s="60">
        <f t="shared" si="286"/>
        <v>0</v>
      </c>
    </row>
    <row r="2566" spans="1:27" ht="15.75" hidden="1" thickBot="1">
      <c r="A2566" s="83" t="str">
        <f t="shared" si="280"/>
        <v/>
      </c>
      <c r="B2566" s="83" t="str">
        <f t="shared" si="281"/>
        <v/>
      </c>
      <c r="S2566" s="83" t="str">
        <f t="shared" si="282"/>
        <v/>
      </c>
      <c r="T2566" s="83" t="str">
        <f t="shared" si="283"/>
        <v/>
      </c>
      <c r="Y2566" s="60">
        <f t="shared" si="284"/>
        <v>0</v>
      </c>
      <c r="Z2566" s="49">
        <f t="shared" si="285"/>
        <v>0</v>
      </c>
      <c r="AA2566" s="60">
        <f t="shared" si="286"/>
        <v>0</v>
      </c>
    </row>
    <row r="2567" spans="1:27" ht="15.75" hidden="1" thickBot="1">
      <c r="A2567" s="83" t="str">
        <f t="shared" si="280"/>
        <v/>
      </c>
      <c r="B2567" s="83" t="str">
        <f t="shared" si="281"/>
        <v/>
      </c>
      <c r="S2567" s="83" t="str">
        <f t="shared" si="282"/>
        <v/>
      </c>
      <c r="T2567" s="83" t="str">
        <f t="shared" si="283"/>
        <v/>
      </c>
      <c r="Y2567" s="60">
        <f t="shared" si="284"/>
        <v>0</v>
      </c>
      <c r="Z2567" s="49">
        <f t="shared" si="285"/>
        <v>0</v>
      </c>
      <c r="AA2567" s="60">
        <f t="shared" si="286"/>
        <v>0</v>
      </c>
    </row>
    <row r="2568" spans="1:27" ht="15.75" hidden="1" thickBot="1">
      <c r="A2568" s="83" t="str">
        <f t="shared" si="280"/>
        <v/>
      </c>
      <c r="B2568" s="83" t="str">
        <f t="shared" si="281"/>
        <v/>
      </c>
      <c r="S2568" s="83" t="str">
        <f t="shared" si="282"/>
        <v/>
      </c>
      <c r="T2568" s="83" t="str">
        <f t="shared" si="283"/>
        <v/>
      </c>
      <c r="Y2568" s="60">
        <f t="shared" si="284"/>
        <v>0</v>
      </c>
      <c r="Z2568" s="49">
        <f t="shared" si="285"/>
        <v>0</v>
      </c>
      <c r="AA2568" s="60">
        <f t="shared" si="286"/>
        <v>0</v>
      </c>
    </row>
    <row r="2569" spans="1:27" ht="15.75" hidden="1" thickBot="1">
      <c r="A2569" s="83" t="str">
        <f t="shared" si="280"/>
        <v/>
      </c>
      <c r="B2569" s="83" t="str">
        <f t="shared" si="281"/>
        <v/>
      </c>
      <c r="S2569" s="83" t="str">
        <f t="shared" si="282"/>
        <v/>
      </c>
      <c r="T2569" s="83" t="str">
        <f t="shared" si="283"/>
        <v/>
      </c>
      <c r="Y2569" s="60">
        <f t="shared" si="284"/>
        <v>0</v>
      </c>
      <c r="Z2569" s="49">
        <f t="shared" si="285"/>
        <v>0</v>
      </c>
      <c r="AA2569" s="60">
        <f t="shared" si="286"/>
        <v>0</v>
      </c>
    </row>
    <row r="2570" spans="1:27" ht="15.75" hidden="1" thickBot="1">
      <c r="A2570" s="83" t="str">
        <f t="shared" si="280"/>
        <v/>
      </c>
      <c r="B2570" s="83" t="str">
        <f t="shared" si="281"/>
        <v/>
      </c>
      <c r="S2570" s="83" t="str">
        <f t="shared" si="282"/>
        <v/>
      </c>
      <c r="T2570" s="83" t="str">
        <f t="shared" si="283"/>
        <v/>
      </c>
      <c r="Y2570" s="60">
        <f t="shared" si="284"/>
        <v>0</v>
      </c>
      <c r="Z2570" s="49">
        <f t="shared" si="285"/>
        <v>0</v>
      </c>
      <c r="AA2570" s="60">
        <f t="shared" si="286"/>
        <v>0</v>
      </c>
    </row>
    <row r="2571" spans="1:27" ht="15.75" hidden="1" thickBot="1">
      <c r="A2571" s="83" t="str">
        <f t="shared" si="280"/>
        <v/>
      </c>
      <c r="B2571" s="83" t="str">
        <f t="shared" si="281"/>
        <v/>
      </c>
      <c r="S2571" s="83" t="str">
        <f t="shared" si="282"/>
        <v/>
      </c>
      <c r="T2571" s="83" t="str">
        <f t="shared" si="283"/>
        <v/>
      </c>
      <c r="Y2571" s="60">
        <f t="shared" si="284"/>
        <v>0</v>
      </c>
      <c r="Z2571" s="49">
        <f t="shared" si="285"/>
        <v>0</v>
      </c>
      <c r="AA2571" s="60">
        <f t="shared" si="286"/>
        <v>0</v>
      </c>
    </row>
    <row r="2572" spans="1:27" ht="15.75" hidden="1" thickBot="1">
      <c r="A2572" s="83" t="str">
        <f t="shared" si="280"/>
        <v/>
      </c>
      <c r="B2572" s="83" t="str">
        <f t="shared" si="281"/>
        <v/>
      </c>
      <c r="S2572" s="83" t="str">
        <f t="shared" si="282"/>
        <v/>
      </c>
      <c r="T2572" s="83" t="str">
        <f t="shared" si="283"/>
        <v/>
      </c>
      <c r="Y2572" s="60">
        <f t="shared" si="284"/>
        <v>0</v>
      </c>
      <c r="Z2572" s="49">
        <f t="shared" si="285"/>
        <v>0</v>
      </c>
      <c r="AA2572" s="60">
        <f t="shared" si="286"/>
        <v>0</v>
      </c>
    </row>
    <row r="2573" spans="1:27" ht="15.75" hidden="1" thickBot="1">
      <c r="A2573" s="83" t="str">
        <f t="shared" si="280"/>
        <v/>
      </c>
      <c r="B2573" s="83" t="str">
        <f t="shared" si="281"/>
        <v/>
      </c>
      <c r="S2573" s="83" t="str">
        <f t="shared" si="282"/>
        <v/>
      </c>
      <c r="T2573" s="83" t="str">
        <f t="shared" si="283"/>
        <v/>
      </c>
      <c r="Y2573" s="60">
        <f t="shared" si="284"/>
        <v>0</v>
      </c>
      <c r="Z2573" s="49">
        <f t="shared" si="285"/>
        <v>0</v>
      </c>
      <c r="AA2573" s="60">
        <f t="shared" si="286"/>
        <v>0</v>
      </c>
    </row>
    <row r="2574" spans="1:27" ht="15.75" hidden="1" thickBot="1">
      <c r="A2574" s="83" t="str">
        <f t="shared" si="280"/>
        <v/>
      </c>
      <c r="B2574" s="83" t="str">
        <f t="shared" si="281"/>
        <v/>
      </c>
      <c r="S2574" s="83" t="str">
        <f t="shared" si="282"/>
        <v/>
      </c>
      <c r="T2574" s="83" t="str">
        <f t="shared" si="283"/>
        <v/>
      </c>
      <c r="Y2574" s="60">
        <f t="shared" si="284"/>
        <v>0</v>
      </c>
      <c r="Z2574" s="49">
        <f t="shared" si="285"/>
        <v>0</v>
      </c>
      <c r="AA2574" s="60">
        <f t="shared" si="286"/>
        <v>0</v>
      </c>
    </row>
    <row r="2575" spans="1:27" ht="15.75" hidden="1" thickBot="1">
      <c r="A2575" s="83" t="str">
        <f t="shared" si="280"/>
        <v/>
      </c>
      <c r="B2575" s="83" t="str">
        <f t="shared" si="281"/>
        <v/>
      </c>
      <c r="S2575" s="83" t="str">
        <f t="shared" si="282"/>
        <v/>
      </c>
      <c r="T2575" s="83" t="str">
        <f t="shared" si="283"/>
        <v/>
      </c>
      <c r="Y2575" s="60">
        <f t="shared" si="284"/>
        <v>0</v>
      </c>
      <c r="Z2575" s="49">
        <f t="shared" si="285"/>
        <v>0</v>
      </c>
      <c r="AA2575" s="60">
        <f t="shared" si="286"/>
        <v>0</v>
      </c>
    </row>
    <row r="2576" spans="1:27" ht="15.75" hidden="1" thickBot="1">
      <c r="A2576" s="83" t="str">
        <f t="shared" si="280"/>
        <v/>
      </c>
      <c r="B2576" s="83" t="str">
        <f t="shared" si="281"/>
        <v/>
      </c>
      <c r="S2576" s="83" t="str">
        <f t="shared" si="282"/>
        <v/>
      </c>
      <c r="T2576" s="83" t="str">
        <f t="shared" si="283"/>
        <v/>
      </c>
      <c r="Y2576" s="60">
        <f t="shared" si="284"/>
        <v>0</v>
      </c>
      <c r="Z2576" s="49">
        <f t="shared" si="285"/>
        <v>0</v>
      </c>
      <c r="AA2576" s="60">
        <f t="shared" si="286"/>
        <v>0</v>
      </c>
    </row>
    <row r="2577" spans="1:27" ht="15.75" hidden="1" thickBot="1">
      <c r="A2577" s="83" t="str">
        <f t="shared" si="280"/>
        <v/>
      </c>
      <c r="B2577" s="83" t="str">
        <f t="shared" si="281"/>
        <v/>
      </c>
      <c r="S2577" s="83" t="str">
        <f t="shared" si="282"/>
        <v/>
      </c>
      <c r="T2577" s="83" t="str">
        <f t="shared" si="283"/>
        <v/>
      </c>
      <c r="Y2577" s="60">
        <f t="shared" si="284"/>
        <v>0</v>
      </c>
      <c r="Z2577" s="49">
        <f t="shared" si="285"/>
        <v>0</v>
      </c>
      <c r="AA2577" s="60">
        <f t="shared" si="286"/>
        <v>0</v>
      </c>
    </row>
    <row r="2578" spans="1:27" ht="15.75" hidden="1" thickBot="1">
      <c r="A2578" s="83" t="str">
        <f t="shared" si="280"/>
        <v/>
      </c>
      <c r="B2578" s="83" t="str">
        <f t="shared" si="281"/>
        <v/>
      </c>
      <c r="S2578" s="83" t="str">
        <f t="shared" si="282"/>
        <v/>
      </c>
      <c r="T2578" s="83" t="str">
        <f t="shared" si="283"/>
        <v/>
      </c>
      <c r="Y2578" s="60">
        <f t="shared" si="284"/>
        <v>0</v>
      </c>
      <c r="Z2578" s="49">
        <f t="shared" si="285"/>
        <v>0</v>
      </c>
      <c r="AA2578" s="60">
        <f t="shared" si="286"/>
        <v>0</v>
      </c>
    </row>
    <row r="2579" spans="1:27" ht="15.75" hidden="1" thickBot="1">
      <c r="A2579" s="83" t="str">
        <f t="shared" si="280"/>
        <v/>
      </c>
      <c r="B2579" s="83" t="str">
        <f t="shared" si="281"/>
        <v/>
      </c>
      <c r="S2579" s="83" t="str">
        <f t="shared" si="282"/>
        <v/>
      </c>
      <c r="T2579" s="83" t="str">
        <f t="shared" si="283"/>
        <v/>
      </c>
      <c r="Y2579" s="60">
        <f t="shared" si="284"/>
        <v>0</v>
      </c>
      <c r="Z2579" s="49">
        <f t="shared" si="285"/>
        <v>0</v>
      </c>
      <c r="AA2579" s="60">
        <f t="shared" si="286"/>
        <v>0</v>
      </c>
    </row>
    <row r="2580" spans="1:27" ht="15.75" hidden="1" thickBot="1">
      <c r="A2580" s="83" t="str">
        <f t="shared" si="280"/>
        <v/>
      </c>
      <c r="B2580" s="83" t="str">
        <f t="shared" si="281"/>
        <v/>
      </c>
      <c r="S2580" s="83" t="str">
        <f t="shared" si="282"/>
        <v/>
      </c>
      <c r="T2580" s="83" t="str">
        <f t="shared" si="283"/>
        <v/>
      </c>
      <c r="Y2580" s="60">
        <f t="shared" si="284"/>
        <v>0</v>
      </c>
      <c r="Z2580" s="49">
        <f t="shared" si="285"/>
        <v>0</v>
      </c>
      <c r="AA2580" s="60">
        <f t="shared" si="286"/>
        <v>0</v>
      </c>
    </row>
    <row r="2581" spans="1:27" ht="15.75" hidden="1" thickBot="1">
      <c r="A2581" s="83" t="str">
        <f t="shared" si="280"/>
        <v/>
      </c>
      <c r="B2581" s="83" t="str">
        <f t="shared" si="281"/>
        <v/>
      </c>
      <c r="S2581" s="83" t="str">
        <f t="shared" si="282"/>
        <v/>
      </c>
      <c r="T2581" s="83" t="str">
        <f t="shared" si="283"/>
        <v/>
      </c>
      <c r="Y2581" s="60">
        <f t="shared" si="284"/>
        <v>0</v>
      </c>
      <c r="Z2581" s="49">
        <f t="shared" si="285"/>
        <v>0</v>
      </c>
      <c r="AA2581" s="60">
        <f t="shared" si="286"/>
        <v>0</v>
      </c>
    </row>
    <row r="2582" spans="1:27" ht="15.75" hidden="1" thickBot="1">
      <c r="A2582" s="83" t="str">
        <f t="shared" si="280"/>
        <v/>
      </c>
      <c r="B2582" s="83" t="str">
        <f t="shared" si="281"/>
        <v/>
      </c>
      <c r="S2582" s="83" t="str">
        <f t="shared" si="282"/>
        <v/>
      </c>
      <c r="T2582" s="83" t="str">
        <f t="shared" si="283"/>
        <v/>
      </c>
      <c r="Y2582" s="60">
        <f t="shared" si="284"/>
        <v>0</v>
      </c>
      <c r="Z2582" s="49">
        <f t="shared" si="285"/>
        <v>0</v>
      </c>
      <c r="AA2582" s="60">
        <f t="shared" si="286"/>
        <v>0</v>
      </c>
    </row>
    <row r="2583" spans="1:27" ht="15.75" hidden="1" thickBot="1">
      <c r="A2583" s="83" t="str">
        <f t="shared" si="280"/>
        <v/>
      </c>
      <c r="B2583" s="83" t="str">
        <f t="shared" si="281"/>
        <v/>
      </c>
      <c r="S2583" s="83" t="str">
        <f t="shared" si="282"/>
        <v/>
      </c>
      <c r="T2583" s="83" t="str">
        <f t="shared" si="283"/>
        <v/>
      </c>
      <c r="Y2583" s="60">
        <f t="shared" si="284"/>
        <v>0</v>
      </c>
      <c r="Z2583" s="49">
        <f t="shared" si="285"/>
        <v>0</v>
      </c>
      <c r="AA2583" s="60">
        <f t="shared" si="286"/>
        <v>0</v>
      </c>
    </row>
    <row r="2584" spans="1:27" ht="15.75" hidden="1" thickBot="1">
      <c r="A2584" s="83" t="str">
        <f t="shared" si="280"/>
        <v/>
      </c>
      <c r="B2584" s="83" t="str">
        <f t="shared" si="281"/>
        <v/>
      </c>
      <c r="S2584" s="83" t="str">
        <f t="shared" si="282"/>
        <v/>
      </c>
      <c r="T2584" s="83" t="str">
        <f t="shared" si="283"/>
        <v/>
      </c>
      <c r="Y2584" s="60">
        <f t="shared" si="284"/>
        <v>0</v>
      </c>
      <c r="Z2584" s="49">
        <f t="shared" si="285"/>
        <v>0</v>
      </c>
      <c r="AA2584" s="60">
        <f t="shared" si="286"/>
        <v>0</v>
      </c>
    </row>
    <row r="2585" spans="1:27" ht="15.75" hidden="1" thickBot="1">
      <c r="A2585" s="83" t="str">
        <f t="shared" si="280"/>
        <v/>
      </c>
      <c r="B2585" s="83" t="str">
        <f t="shared" si="281"/>
        <v/>
      </c>
      <c r="S2585" s="83" t="str">
        <f t="shared" si="282"/>
        <v/>
      </c>
      <c r="T2585" s="83" t="str">
        <f t="shared" si="283"/>
        <v/>
      </c>
      <c r="Y2585" s="60">
        <f t="shared" si="284"/>
        <v>0</v>
      </c>
      <c r="Z2585" s="49">
        <f t="shared" si="285"/>
        <v>0</v>
      </c>
      <c r="AA2585" s="60">
        <f t="shared" si="286"/>
        <v>0</v>
      </c>
    </row>
    <row r="2586" spans="1:27" ht="15.75" hidden="1" thickBot="1">
      <c r="A2586" s="83" t="str">
        <f t="shared" si="280"/>
        <v/>
      </c>
      <c r="B2586" s="83" t="str">
        <f t="shared" si="281"/>
        <v/>
      </c>
      <c r="S2586" s="83" t="str">
        <f t="shared" si="282"/>
        <v/>
      </c>
      <c r="T2586" s="83" t="str">
        <f t="shared" si="283"/>
        <v/>
      </c>
      <c r="Y2586" s="60">
        <f t="shared" si="284"/>
        <v>0</v>
      </c>
      <c r="Z2586" s="49">
        <f t="shared" si="285"/>
        <v>0</v>
      </c>
      <c r="AA2586" s="60">
        <f t="shared" si="286"/>
        <v>0</v>
      </c>
    </row>
    <row r="2587" spans="1:27" ht="15.75" hidden="1" thickBot="1">
      <c r="A2587" s="83" t="str">
        <f t="shared" si="280"/>
        <v/>
      </c>
      <c r="B2587" s="83" t="str">
        <f t="shared" si="281"/>
        <v/>
      </c>
      <c r="S2587" s="83" t="str">
        <f t="shared" si="282"/>
        <v/>
      </c>
      <c r="T2587" s="83" t="str">
        <f t="shared" si="283"/>
        <v/>
      </c>
      <c r="Y2587" s="60">
        <f t="shared" si="284"/>
        <v>0</v>
      </c>
      <c r="Z2587" s="49">
        <f t="shared" si="285"/>
        <v>0</v>
      </c>
      <c r="AA2587" s="60">
        <f t="shared" si="286"/>
        <v>0</v>
      </c>
    </row>
    <row r="2588" spans="1:27" ht="15.75" hidden="1" thickBot="1">
      <c r="A2588" s="83" t="str">
        <f t="shared" si="280"/>
        <v/>
      </c>
      <c r="B2588" s="83" t="str">
        <f t="shared" si="281"/>
        <v/>
      </c>
      <c r="S2588" s="83" t="str">
        <f t="shared" si="282"/>
        <v/>
      </c>
      <c r="T2588" s="83" t="str">
        <f t="shared" si="283"/>
        <v/>
      </c>
      <c r="Y2588" s="60">
        <f t="shared" si="284"/>
        <v>0</v>
      </c>
      <c r="Z2588" s="49">
        <f t="shared" si="285"/>
        <v>0</v>
      </c>
      <c r="AA2588" s="60">
        <f t="shared" si="286"/>
        <v>0</v>
      </c>
    </row>
    <row r="2589" spans="1:27" ht="15.75" hidden="1" thickBot="1">
      <c r="A2589" s="83" t="str">
        <f t="shared" si="280"/>
        <v/>
      </c>
      <c r="B2589" s="83" t="str">
        <f t="shared" si="281"/>
        <v/>
      </c>
      <c r="S2589" s="83" t="str">
        <f t="shared" si="282"/>
        <v/>
      </c>
      <c r="T2589" s="83" t="str">
        <f t="shared" si="283"/>
        <v/>
      </c>
      <c r="Y2589" s="60">
        <f t="shared" si="284"/>
        <v>0</v>
      </c>
      <c r="Z2589" s="49">
        <f t="shared" si="285"/>
        <v>0</v>
      </c>
      <c r="AA2589" s="60">
        <f t="shared" si="286"/>
        <v>0</v>
      </c>
    </row>
    <row r="2590" spans="1:27" ht="15.75" hidden="1" thickBot="1">
      <c r="A2590" s="83" t="str">
        <f t="shared" si="280"/>
        <v/>
      </c>
      <c r="B2590" s="83" t="str">
        <f t="shared" si="281"/>
        <v/>
      </c>
      <c r="S2590" s="83" t="str">
        <f t="shared" si="282"/>
        <v/>
      </c>
      <c r="T2590" s="83" t="str">
        <f t="shared" si="283"/>
        <v/>
      </c>
      <c r="Y2590" s="60">
        <f t="shared" si="284"/>
        <v>0</v>
      </c>
      <c r="Z2590" s="49">
        <f t="shared" si="285"/>
        <v>0</v>
      </c>
      <c r="AA2590" s="60">
        <f t="shared" si="286"/>
        <v>0</v>
      </c>
    </row>
    <row r="2591" spans="1:27" ht="15.75" hidden="1" thickBot="1">
      <c r="A2591" s="83" t="str">
        <f t="shared" si="280"/>
        <v/>
      </c>
      <c r="B2591" s="83" t="str">
        <f t="shared" si="281"/>
        <v/>
      </c>
      <c r="S2591" s="83" t="str">
        <f t="shared" si="282"/>
        <v/>
      </c>
      <c r="T2591" s="83" t="str">
        <f t="shared" si="283"/>
        <v/>
      </c>
      <c r="Y2591" s="60">
        <f t="shared" si="284"/>
        <v>0</v>
      </c>
      <c r="Z2591" s="49">
        <f t="shared" si="285"/>
        <v>0</v>
      </c>
      <c r="AA2591" s="60">
        <f t="shared" si="286"/>
        <v>0</v>
      </c>
    </row>
    <row r="2592" spans="1:27" ht="15.75" hidden="1" thickBot="1">
      <c r="A2592" s="83" t="str">
        <f t="shared" si="280"/>
        <v/>
      </c>
      <c r="B2592" s="83" t="str">
        <f t="shared" si="281"/>
        <v/>
      </c>
      <c r="S2592" s="83" t="str">
        <f t="shared" si="282"/>
        <v/>
      </c>
      <c r="T2592" s="83" t="str">
        <f t="shared" si="283"/>
        <v/>
      </c>
      <c r="Y2592" s="60">
        <f t="shared" si="284"/>
        <v>0</v>
      </c>
      <c r="Z2592" s="49">
        <f t="shared" si="285"/>
        <v>0</v>
      </c>
      <c r="AA2592" s="60">
        <f t="shared" si="286"/>
        <v>0</v>
      </c>
    </row>
    <row r="2593" spans="1:27" ht="15.75" hidden="1" thickBot="1">
      <c r="A2593" s="83" t="str">
        <f t="shared" si="280"/>
        <v/>
      </c>
      <c r="B2593" s="83" t="str">
        <f t="shared" si="281"/>
        <v/>
      </c>
      <c r="S2593" s="83" t="str">
        <f t="shared" si="282"/>
        <v/>
      </c>
      <c r="T2593" s="83" t="str">
        <f t="shared" si="283"/>
        <v/>
      </c>
      <c r="Y2593" s="60">
        <f t="shared" si="284"/>
        <v>0</v>
      </c>
      <c r="Z2593" s="49">
        <f t="shared" si="285"/>
        <v>0</v>
      </c>
      <c r="AA2593" s="60">
        <f t="shared" si="286"/>
        <v>0</v>
      </c>
    </row>
    <row r="2594" spans="1:27" ht="15.75" hidden="1" thickBot="1">
      <c r="A2594" s="83" t="str">
        <f t="shared" si="280"/>
        <v/>
      </c>
      <c r="B2594" s="83" t="str">
        <f t="shared" si="281"/>
        <v/>
      </c>
      <c r="S2594" s="83" t="str">
        <f t="shared" si="282"/>
        <v/>
      </c>
      <c r="T2594" s="83" t="str">
        <f t="shared" si="283"/>
        <v/>
      </c>
      <c r="Y2594" s="60">
        <f t="shared" si="284"/>
        <v>0</v>
      </c>
      <c r="Z2594" s="49">
        <f t="shared" si="285"/>
        <v>0</v>
      </c>
      <c r="AA2594" s="60">
        <f t="shared" si="286"/>
        <v>0</v>
      </c>
    </row>
    <row r="2595" spans="1:27" ht="15.75" hidden="1" thickBot="1">
      <c r="A2595" s="83" t="str">
        <f t="shared" si="280"/>
        <v/>
      </c>
      <c r="B2595" s="83" t="str">
        <f t="shared" si="281"/>
        <v/>
      </c>
      <c r="S2595" s="83" t="str">
        <f t="shared" si="282"/>
        <v/>
      </c>
      <c r="T2595" s="83" t="str">
        <f t="shared" si="283"/>
        <v/>
      </c>
      <c r="Y2595" s="60">
        <f t="shared" si="284"/>
        <v>0</v>
      </c>
      <c r="Z2595" s="49">
        <f t="shared" si="285"/>
        <v>0</v>
      </c>
      <c r="AA2595" s="60">
        <f t="shared" si="286"/>
        <v>0</v>
      </c>
    </row>
    <row r="2596" spans="1:27" ht="15.75" hidden="1" thickBot="1">
      <c r="A2596" s="83" t="str">
        <f t="shared" si="280"/>
        <v/>
      </c>
      <c r="B2596" s="83" t="str">
        <f t="shared" si="281"/>
        <v/>
      </c>
      <c r="S2596" s="83" t="str">
        <f t="shared" si="282"/>
        <v/>
      </c>
      <c r="T2596" s="83" t="str">
        <f t="shared" si="283"/>
        <v/>
      </c>
      <c r="Y2596" s="60">
        <f t="shared" si="284"/>
        <v>0</v>
      </c>
      <c r="Z2596" s="49">
        <f t="shared" si="285"/>
        <v>0</v>
      </c>
      <c r="AA2596" s="60">
        <f t="shared" si="286"/>
        <v>0</v>
      </c>
    </row>
    <row r="2597" spans="1:27" ht="15.75" hidden="1" thickBot="1">
      <c r="A2597" s="83" t="str">
        <f t="shared" si="280"/>
        <v/>
      </c>
      <c r="B2597" s="83" t="str">
        <f t="shared" si="281"/>
        <v/>
      </c>
      <c r="S2597" s="83" t="str">
        <f t="shared" si="282"/>
        <v/>
      </c>
      <c r="T2597" s="83" t="str">
        <f t="shared" si="283"/>
        <v/>
      </c>
      <c r="Y2597" s="60">
        <f t="shared" si="284"/>
        <v>0</v>
      </c>
      <c r="Z2597" s="49">
        <f t="shared" si="285"/>
        <v>0</v>
      </c>
      <c r="AA2597" s="60">
        <f t="shared" si="286"/>
        <v>0</v>
      </c>
    </row>
    <row r="2598" spans="1:27" ht="15.75" hidden="1" thickBot="1">
      <c r="A2598" s="83" t="str">
        <f t="shared" si="280"/>
        <v/>
      </c>
      <c r="B2598" s="83" t="str">
        <f t="shared" si="281"/>
        <v/>
      </c>
      <c r="S2598" s="83" t="str">
        <f t="shared" si="282"/>
        <v/>
      </c>
      <c r="T2598" s="83" t="str">
        <f t="shared" si="283"/>
        <v/>
      </c>
      <c r="Y2598" s="60">
        <f t="shared" si="284"/>
        <v>0</v>
      </c>
      <c r="Z2598" s="49">
        <f t="shared" si="285"/>
        <v>0</v>
      </c>
      <c r="AA2598" s="60">
        <f t="shared" si="286"/>
        <v>0</v>
      </c>
    </row>
    <row r="2599" spans="1:27" ht="15.75" hidden="1" thickBot="1">
      <c r="A2599" s="83" t="str">
        <f t="shared" si="280"/>
        <v/>
      </c>
      <c r="B2599" s="83" t="str">
        <f t="shared" si="281"/>
        <v/>
      </c>
      <c r="S2599" s="83" t="str">
        <f t="shared" si="282"/>
        <v/>
      </c>
      <c r="T2599" s="83" t="str">
        <f t="shared" si="283"/>
        <v/>
      </c>
      <c r="Y2599" s="60">
        <f t="shared" si="284"/>
        <v>0</v>
      </c>
      <c r="Z2599" s="49">
        <f t="shared" si="285"/>
        <v>0</v>
      </c>
      <c r="AA2599" s="60">
        <f t="shared" si="286"/>
        <v>0</v>
      </c>
    </row>
    <row r="2600" spans="1:27" ht="15.75" hidden="1" thickBot="1">
      <c r="A2600" s="83" t="str">
        <f t="shared" si="280"/>
        <v/>
      </c>
      <c r="B2600" s="83" t="str">
        <f t="shared" si="281"/>
        <v/>
      </c>
      <c r="S2600" s="83" t="str">
        <f t="shared" si="282"/>
        <v/>
      </c>
      <c r="T2600" s="83" t="str">
        <f t="shared" si="283"/>
        <v/>
      </c>
      <c r="Y2600" s="60">
        <f t="shared" si="284"/>
        <v>0</v>
      </c>
      <c r="Z2600" s="49">
        <f t="shared" si="285"/>
        <v>0</v>
      </c>
      <c r="AA2600" s="60">
        <f t="shared" si="286"/>
        <v>0</v>
      </c>
    </row>
    <row r="2601" spans="1:27" ht="15.75" hidden="1" thickBot="1">
      <c r="A2601" s="83" t="str">
        <f t="shared" si="280"/>
        <v/>
      </c>
      <c r="B2601" s="83" t="str">
        <f t="shared" si="281"/>
        <v/>
      </c>
      <c r="S2601" s="83" t="str">
        <f t="shared" si="282"/>
        <v/>
      </c>
      <c r="T2601" s="83" t="str">
        <f t="shared" si="283"/>
        <v/>
      </c>
      <c r="Y2601" s="60">
        <f t="shared" si="284"/>
        <v>0</v>
      </c>
      <c r="Z2601" s="49">
        <f t="shared" si="285"/>
        <v>0</v>
      </c>
      <c r="AA2601" s="60">
        <f t="shared" si="286"/>
        <v>0</v>
      </c>
    </row>
    <row r="2602" spans="1:27" ht="15.75" hidden="1" thickBot="1">
      <c r="A2602" s="83" t="str">
        <f t="shared" si="280"/>
        <v/>
      </c>
      <c r="B2602" s="83" t="str">
        <f t="shared" si="281"/>
        <v/>
      </c>
      <c r="S2602" s="83" t="str">
        <f t="shared" si="282"/>
        <v/>
      </c>
      <c r="T2602" s="83" t="str">
        <f t="shared" si="283"/>
        <v/>
      </c>
      <c r="Y2602" s="60">
        <f t="shared" si="284"/>
        <v>0</v>
      </c>
      <c r="Z2602" s="49">
        <f t="shared" si="285"/>
        <v>0</v>
      </c>
      <c r="AA2602" s="60">
        <f t="shared" si="286"/>
        <v>0</v>
      </c>
    </row>
    <row r="2603" spans="1:27" ht="15.75" hidden="1" thickBot="1">
      <c r="A2603" s="83" t="str">
        <f t="shared" si="280"/>
        <v/>
      </c>
      <c r="B2603" s="83" t="str">
        <f t="shared" si="281"/>
        <v/>
      </c>
      <c r="S2603" s="83" t="str">
        <f t="shared" si="282"/>
        <v/>
      </c>
      <c r="T2603" s="83" t="str">
        <f t="shared" si="283"/>
        <v/>
      </c>
      <c r="Y2603" s="60">
        <f t="shared" si="284"/>
        <v>0</v>
      </c>
      <c r="Z2603" s="49">
        <f t="shared" si="285"/>
        <v>0</v>
      </c>
      <c r="AA2603" s="60">
        <f t="shared" si="286"/>
        <v>0</v>
      </c>
    </row>
    <row r="2604" spans="1:27" ht="15.75" hidden="1" thickBot="1">
      <c r="A2604" s="83" t="str">
        <f t="shared" si="280"/>
        <v/>
      </c>
      <c r="B2604" s="83" t="str">
        <f t="shared" si="281"/>
        <v/>
      </c>
      <c r="S2604" s="83" t="str">
        <f t="shared" si="282"/>
        <v/>
      </c>
      <c r="T2604" s="83" t="str">
        <f t="shared" si="283"/>
        <v/>
      </c>
      <c r="Y2604" s="60">
        <f t="shared" si="284"/>
        <v>0</v>
      </c>
      <c r="Z2604" s="49">
        <f t="shared" si="285"/>
        <v>0</v>
      </c>
      <c r="AA2604" s="60">
        <f t="shared" si="286"/>
        <v>0</v>
      </c>
    </row>
    <row r="2605" spans="1:27" ht="15.75" hidden="1" thickBot="1">
      <c r="A2605" s="83" t="str">
        <f t="shared" si="280"/>
        <v/>
      </c>
      <c r="B2605" s="83" t="str">
        <f t="shared" si="281"/>
        <v/>
      </c>
      <c r="S2605" s="83" t="str">
        <f t="shared" si="282"/>
        <v/>
      </c>
      <c r="T2605" s="83" t="str">
        <f t="shared" si="283"/>
        <v/>
      </c>
      <c r="Y2605" s="60">
        <f t="shared" si="284"/>
        <v>0</v>
      </c>
      <c r="Z2605" s="49">
        <f t="shared" si="285"/>
        <v>0</v>
      </c>
      <c r="AA2605" s="60">
        <f t="shared" si="286"/>
        <v>0</v>
      </c>
    </row>
    <row r="2606" spans="1:27" ht="15.75" hidden="1" thickBot="1">
      <c r="A2606" s="83" t="str">
        <f t="shared" si="280"/>
        <v/>
      </c>
      <c r="B2606" s="83" t="str">
        <f t="shared" si="281"/>
        <v/>
      </c>
      <c r="S2606" s="83" t="str">
        <f t="shared" si="282"/>
        <v/>
      </c>
      <c r="T2606" s="83" t="str">
        <f t="shared" si="283"/>
        <v/>
      </c>
      <c r="Y2606" s="60">
        <f t="shared" si="284"/>
        <v>0</v>
      </c>
      <c r="Z2606" s="49">
        <f t="shared" si="285"/>
        <v>0</v>
      </c>
      <c r="AA2606" s="60">
        <f t="shared" si="286"/>
        <v>0</v>
      </c>
    </row>
    <row r="2607" spans="1:27" ht="15.75" hidden="1" thickBot="1">
      <c r="A2607" s="83" t="str">
        <f t="shared" si="280"/>
        <v/>
      </c>
      <c r="B2607" s="83" t="str">
        <f t="shared" si="281"/>
        <v/>
      </c>
      <c r="S2607" s="83" t="str">
        <f t="shared" si="282"/>
        <v/>
      </c>
      <c r="T2607" s="83" t="str">
        <f t="shared" si="283"/>
        <v/>
      </c>
      <c r="Y2607" s="60">
        <f t="shared" si="284"/>
        <v>0</v>
      </c>
      <c r="Z2607" s="49">
        <f t="shared" si="285"/>
        <v>0</v>
      </c>
      <c r="AA2607" s="60">
        <f t="shared" si="286"/>
        <v>0</v>
      </c>
    </row>
    <row r="2608" spans="1:27" ht="15.75" hidden="1" thickBot="1">
      <c r="A2608" s="83" t="str">
        <f t="shared" si="280"/>
        <v/>
      </c>
      <c r="B2608" s="83" t="str">
        <f t="shared" si="281"/>
        <v/>
      </c>
      <c r="S2608" s="83" t="str">
        <f t="shared" si="282"/>
        <v/>
      </c>
      <c r="T2608" s="83" t="str">
        <f t="shared" si="283"/>
        <v/>
      </c>
      <c r="Y2608" s="60">
        <f t="shared" si="284"/>
        <v>0</v>
      </c>
      <c r="Z2608" s="49">
        <f t="shared" si="285"/>
        <v>0</v>
      </c>
      <c r="AA2608" s="60">
        <f t="shared" si="286"/>
        <v>0</v>
      </c>
    </row>
    <row r="2609" spans="1:27" ht="15.75" hidden="1" thickBot="1">
      <c r="A2609" s="83" t="str">
        <f t="shared" si="280"/>
        <v/>
      </c>
      <c r="B2609" s="83" t="str">
        <f t="shared" si="281"/>
        <v/>
      </c>
      <c r="S2609" s="83" t="str">
        <f t="shared" si="282"/>
        <v/>
      </c>
      <c r="T2609" s="83" t="str">
        <f t="shared" si="283"/>
        <v/>
      </c>
      <c r="Y2609" s="60">
        <f t="shared" si="284"/>
        <v>0</v>
      </c>
      <c r="Z2609" s="49">
        <f t="shared" si="285"/>
        <v>0</v>
      </c>
      <c r="AA2609" s="60">
        <f t="shared" si="286"/>
        <v>0</v>
      </c>
    </row>
    <row r="2610" spans="1:27" ht="15.75" hidden="1" thickBot="1">
      <c r="A2610" s="83" t="str">
        <f t="shared" si="280"/>
        <v/>
      </c>
      <c r="B2610" s="83" t="str">
        <f t="shared" si="281"/>
        <v/>
      </c>
      <c r="S2610" s="83" t="str">
        <f t="shared" si="282"/>
        <v/>
      </c>
      <c r="T2610" s="83" t="str">
        <f t="shared" si="283"/>
        <v/>
      </c>
      <c r="Y2610" s="60">
        <f t="shared" si="284"/>
        <v>0</v>
      </c>
      <c r="Z2610" s="49">
        <f t="shared" si="285"/>
        <v>0</v>
      </c>
      <c r="AA2610" s="60">
        <f t="shared" si="286"/>
        <v>0</v>
      </c>
    </row>
    <row r="2611" spans="1:27" ht="15.75" hidden="1" thickBot="1">
      <c r="A2611" s="83" t="str">
        <f t="shared" si="280"/>
        <v/>
      </c>
      <c r="B2611" s="83" t="str">
        <f t="shared" si="281"/>
        <v/>
      </c>
      <c r="S2611" s="83" t="str">
        <f t="shared" si="282"/>
        <v/>
      </c>
      <c r="T2611" s="83" t="str">
        <f t="shared" si="283"/>
        <v/>
      </c>
      <c r="Y2611" s="60">
        <f t="shared" si="284"/>
        <v>0</v>
      </c>
      <c r="Z2611" s="49">
        <f t="shared" si="285"/>
        <v>0</v>
      </c>
      <c r="AA2611" s="60">
        <f t="shared" si="286"/>
        <v>0</v>
      </c>
    </row>
    <row r="2612" spans="1:27" ht="15.75" hidden="1" thickBot="1">
      <c r="A2612" s="83" t="str">
        <f t="shared" si="280"/>
        <v/>
      </c>
      <c r="B2612" s="83" t="str">
        <f t="shared" si="281"/>
        <v/>
      </c>
      <c r="S2612" s="83" t="str">
        <f t="shared" si="282"/>
        <v/>
      </c>
      <c r="T2612" s="83" t="str">
        <f t="shared" si="283"/>
        <v/>
      </c>
      <c r="Y2612" s="60">
        <f t="shared" si="284"/>
        <v>0</v>
      </c>
      <c r="Z2612" s="49">
        <f t="shared" si="285"/>
        <v>0</v>
      </c>
      <c r="AA2612" s="60">
        <f t="shared" si="286"/>
        <v>0</v>
      </c>
    </row>
    <row r="2613" spans="1:27" ht="15.75" hidden="1" thickBot="1">
      <c r="A2613" s="83" t="str">
        <f t="shared" si="280"/>
        <v/>
      </c>
      <c r="B2613" s="83" t="str">
        <f t="shared" si="281"/>
        <v/>
      </c>
      <c r="S2613" s="83" t="str">
        <f t="shared" si="282"/>
        <v/>
      </c>
      <c r="T2613" s="83" t="str">
        <f t="shared" si="283"/>
        <v/>
      </c>
      <c r="Y2613" s="60">
        <f t="shared" si="284"/>
        <v>0</v>
      </c>
      <c r="Z2613" s="49">
        <f t="shared" si="285"/>
        <v>0</v>
      </c>
      <c r="AA2613" s="60">
        <f t="shared" si="286"/>
        <v>0</v>
      </c>
    </row>
    <row r="2614" spans="1:27" ht="15.75" hidden="1" thickBot="1">
      <c r="A2614" s="83" t="str">
        <f t="shared" si="280"/>
        <v/>
      </c>
      <c r="B2614" s="83" t="str">
        <f t="shared" si="281"/>
        <v/>
      </c>
      <c r="S2614" s="83" t="str">
        <f t="shared" si="282"/>
        <v/>
      </c>
      <c r="T2614" s="83" t="str">
        <f t="shared" si="283"/>
        <v/>
      </c>
      <c r="Y2614" s="60">
        <f t="shared" si="284"/>
        <v>0</v>
      </c>
      <c r="Z2614" s="49">
        <f t="shared" si="285"/>
        <v>0</v>
      </c>
      <c r="AA2614" s="60">
        <f t="shared" si="286"/>
        <v>0</v>
      </c>
    </row>
    <row r="2615" spans="1:27" ht="15.75" hidden="1" thickBot="1">
      <c r="A2615" s="83" t="str">
        <f t="shared" si="280"/>
        <v/>
      </c>
      <c r="B2615" s="83" t="str">
        <f t="shared" si="281"/>
        <v/>
      </c>
      <c r="S2615" s="83" t="str">
        <f t="shared" si="282"/>
        <v/>
      </c>
      <c r="T2615" s="83" t="str">
        <f t="shared" si="283"/>
        <v/>
      </c>
      <c r="Y2615" s="60">
        <f t="shared" si="284"/>
        <v>0</v>
      </c>
      <c r="Z2615" s="49">
        <f t="shared" si="285"/>
        <v>0</v>
      </c>
      <c r="AA2615" s="60">
        <f t="shared" si="286"/>
        <v>0</v>
      </c>
    </row>
    <row r="2616" spans="1:27" ht="15.75" hidden="1" thickBot="1">
      <c r="A2616" s="83" t="str">
        <f t="shared" si="280"/>
        <v/>
      </c>
      <c r="B2616" s="83" t="str">
        <f t="shared" si="281"/>
        <v/>
      </c>
      <c r="S2616" s="83" t="str">
        <f t="shared" si="282"/>
        <v/>
      </c>
      <c r="T2616" s="83" t="str">
        <f t="shared" si="283"/>
        <v/>
      </c>
      <c r="Y2616" s="60">
        <f t="shared" si="284"/>
        <v>0</v>
      </c>
      <c r="Z2616" s="49">
        <f t="shared" si="285"/>
        <v>0</v>
      </c>
      <c r="AA2616" s="60">
        <f t="shared" si="286"/>
        <v>0</v>
      </c>
    </row>
    <row r="2617" spans="1:27" ht="15.75" hidden="1" thickBot="1">
      <c r="A2617" s="83" t="str">
        <f t="shared" si="280"/>
        <v/>
      </c>
      <c r="B2617" s="83" t="str">
        <f t="shared" si="281"/>
        <v/>
      </c>
      <c r="S2617" s="83" t="str">
        <f t="shared" si="282"/>
        <v/>
      </c>
      <c r="T2617" s="83" t="str">
        <f t="shared" si="283"/>
        <v/>
      </c>
      <c r="Y2617" s="60">
        <f t="shared" si="284"/>
        <v>0</v>
      </c>
      <c r="Z2617" s="49">
        <f t="shared" si="285"/>
        <v>0</v>
      </c>
      <c r="AA2617" s="60">
        <f t="shared" si="286"/>
        <v>0</v>
      </c>
    </row>
    <row r="2618" spans="1:27" ht="15.75" hidden="1" thickBot="1">
      <c r="A2618" s="83" t="str">
        <f t="shared" si="280"/>
        <v/>
      </c>
      <c r="B2618" s="83" t="str">
        <f t="shared" si="281"/>
        <v/>
      </c>
      <c r="S2618" s="83" t="str">
        <f t="shared" si="282"/>
        <v/>
      </c>
      <c r="T2618" s="83" t="str">
        <f t="shared" si="283"/>
        <v/>
      </c>
      <c r="Y2618" s="60">
        <f t="shared" si="284"/>
        <v>0</v>
      </c>
      <c r="Z2618" s="49">
        <f t="shared" si="285"/>
        <v>0</v>
      </c>
      <c r="AA2618" s="60">
        <f t="shared" si="286"/>
        <v>0</v>
      </c>
    </row>
    <row r="2619" spans="1:27" ht="15.75" hidden="1" thickBot="1">
      <c r="A2619" s="83" t="str">
        <f t="shared" si="280"/>
        <v/>
      </c>
      <c r="B2619" s="83" t="str">
        <f t="shared" si="281"/>
        <v/>
      </c>
      <c r="S2619" s="83" t="str">
        <f t="shared" si="282"/>
        <v/>
      </c>
      <c r="T2619" s="83" t="str">
        <f t="shared" si="283"/>
        <v/>
      </c>
      <c r="Y2619" s="60">
        <f t="shared" si="284"/>
        <v>0</v>
      </c>
      <c r="Z2619" s="49">
        <f t="shared" si="285"/>
        <v>0</v>
      </c>
      <c r="AA2619" s="60">
        <f t="shared" si="286"/>
        <v>0</v>
      </c>
    </row>
    <row r="2620" spans="1:27" ht="15.75" hidden="1" thickBot="1">
      <c r="A2620" s="83" t="str">
        <f t="shared" si="280"/>
        <v/>
      </c>
      <c r="B2620" s="83" t="str">
        <f t="shared" si="281"/>
        <v/>
      </c>
      <c r="S2620" s="83" t="str">
        <f t="shared" si="282"/>
        <v/>
      </c>
      <c r="T2620" s="83" t="str">
        <f t="shared" si="283"/>
        <v/>
      </c>
      <c r="Y2620" s="60">
        <f t="shared" si="284"/>
        <v>0</v>
      </c>
      <c r="Z2620" s="49">
        <f t="shared" si="285"/>
        <v>0</v>
      </c>
      <c r="AA2620" s="60">
        <f t="shared" si="286"/>
        <v>0</v>
      </c>
    </row>
    <row r="2621" spans="1:27" ht="15.75" hidden="1" thickBot="1">
      <c r="A2621" s="83" t="str">
        <f t="shared" si="280"/>
        <v/>
      </c>
      <c r="B2621" s="83" t="str">
        <f t="shared" si="281"/>
        <v/>
      </c>
      <c r="S2621" s="83" t="str">
        <f t="shared" si="282"/>
        <v/>
      </c>
      <c r="T2621" s="83" t="str">
        <f t="shared" si="283"/>
        <v/>
      </c>
      <c r="Y2621" s="60">
        <f t="shared" si="284"/>
        <v>0</v>
      </c>
      <c r="Z2621" s="49">
        <f t="shared" si="285"/>
        <v>0</v>
      </c>
      <c r="AA2621" s="60">
        <f t="shared" si="286"/>
        <v>0</v>
      </c>
    </row>
    <row r="2622" spans="1:27" ht="15.75" hidden="1" thickBot="1">
      <c r="A2622" s="83" t="str">
        <f t="shared" si="280"/>
        <v/>
      </c>
      <c r="B2622" s="83" t="str">
        <f t="shared" si="281"/>
        <v/>
      </c>
      <c r="S2622" s="83" t="str">
        <f t="shared" si="282"/>
        <v/>
      </c>
      <c r="T2622" s="83" t="str">
        <f t="shared" si="283"/>
        <v/>
      </c>
      <c r="Y2622" s="60">
        <f t="shared" si="284"/>
        <v>0</v>
      </c>
      <c r="Z2622" s="49">
        <f t="shared" si="285"/>
        <v>0</v>
      </c>
      <c r="AA2622" s="60">
        <f t="shared" si="286"/>
        <v>0</v>
      </c>
    </row>
    <row r="2623" spans="1:27" ht="15.75" hidden="1" thickBot="1">
      <c r="A2623" s="83" t="str">
        <f t="shared" si="280"/>
        <v/>
      </c>
      <c r="B2623" s="83" t="str">
        <f t="shared" si="281"/>
        <v/>
      </c>
      <c r="S2623" s="83" t="str">
        <f t="shared" si="282"/>
        <v/>
      </c>
      <c r="T2623" s="83" t="str">
        <f t="shared" si="283"/>
        <v/>
      </c>
      <c r="Y2623" s="60">
        <f t="shared" si="284"/>
        <v>0</v>
      </c>
      <c r="Z2623" s="49">
        <f t="shared" si="285"/>
        <v>0</v>
      </c>
      <c r="AA2623" s="60">
        <f t="shared" si="286"/>
        <v>0</v>
      </c>
    </row>
    <row r="2624" spans="1:27" ht="15.75" hidden="1" thickBot="1">
      <c r="A2624" s="83" t="str">
        <f t="shared" si="280"/>
        <v/>
      </c>
      <c r="B2624" s="83" t="str">
        <f t="shared" si="281"/>
        <v/>
      </c>
      <c r="S2624" s="83" t="str">
        <f t="shared" si="282"/>
        <v/>
      </c>
      <c r="T2624" s="83" t="str">
        <f t="shared" si="283"/>
        <v/>
      </c>
      <c r="Y2624" s="60">
        <f t="shared" si="284"/>
        <v>0</v>
      </c>
      <c r="Z2624" s="49">
        <f t="shared" si="285"/>
        <v>0</v>
      </c>
      <c r="AA2624" s="60">
        <f t="shared" si="286"/>
        <v>0</v>
      </c>
    </row>
    <row r="2625" spans="1:27" ht="15.75" hidden="1" thickBot="1">
      <c r="A2625" s="83" t="str">
        <f t="shared" si="280"/>
        <v/>
      </c>
      <c r="B2625" s="83" t="str">
        <f t="shared" si="281"/>
        <v/>
      </c>
      <c r="S2625" s="83" t="str">
        <f t="shared" si="282"/>
        <v/>
      </c>
      <c r="T2625" s="83" t="str">
        <f t="shared" si="283"/>
        <v/>
      </c>
      <c r="Y2625" s="60">
        <f t="shared" si="284"/>
        <v>0</v>
      </c>
      <c r="Z2625" s="49">
        <f t="shared" si="285"/>
        <v>0</v>
      </c>
      <c r="AA2625" s="60">
        <f t="shared" si="286"/>
        <v>0</v>
      </c>
    </row>
    <row r="2626" spans="1:27" ht="15.75" hidden="1" thickBot="1">
      <c r="A2626" s="83" t="str">
        <f t="shared" si="280"/>
        <v/>
      </c>
      <c r="B2626" s="83" t="str">
        <f t="shared" si="281"/>
        <v/>
      </c>
      <c r="S2626" s="83" t="str">
        <f t="shared" si="282"/>
        <v/>
      </c>
      <c r="T2626" s="83" t="str">
        <f t="shared" si="283"/>
        <v/>
      </c>
      <c r="Y2626" s="60">
        <f t="shared" si="284"/>
        <v>0</v>
      </c>
      <c r="Z2626" s="49">
        <f t="shared" si="285"/>
        <v>0</v>
      </c>
      <c r="AA2626" s="60">
        <f t="shared" si="286"/>
        <v>0</v>
      </c>
    </row>
    <row r="2627" spans="1:27" ht="15.75" hidden="1" thickBot="1">
      <c r="A2627" s="83" t="str">
        <f t="shared" ref="A2627:A2690" si="287">IF(G2627&amp;Q2627&lt;&gt;"",S2627&amp;Q2627,"")</f>
        <v/>
      </c>
      <c r="B2627" s="83" t="str">
        <f t="shared" ref="B2627:B2690" si="288">IF(C2627&lt;&gt;"",LEFT(C2627,9),"")</f>
        <v/>
      </c>
      <c r="S2627" s="83" t="str">
        <f t="shared" ref="S2627:S2690" si="289">IF(G2627&lt;&gt;"",IF(StyleSpaceSplit,IFERROR(IF(FIND(" ",G2627)&gt;=1,MID(G2627,1,FIND(" ",G2627)-1),G2627),G2627),G2627),"")</f>
        <v/>
      </c>
      <c r="T2627" s="83" t="str">
        <f t="shared" ref="T2627:T2690" si="290">IF(A2627&lt;&gt;"",IFERROR(IF(FIND(" ",G2627)&gt;=1,MID(G2627,FIND(" ",G2627)+1,LEN(G2627)),""),G2627),"")</f>
        <v/>
      </c>
      <c r="Y2627" s="60">
        <f t="shared" ref="Y2627:Y2690" si="291">IFERROR(VALUE(MID($C2627,1,2)),0)</f>
        <v>0</v>
      </c>
      <c r="Z2627" s="49">
        <f t="shared" ref="Z2627:Z2690" si="292">IFERROR(VALUE(MID($C2627,4,3)),0)</f>
        <v>0</v>
      </c>
      <c r="AA2627" s="60">
        <f t="shared" ref="AA2627:AA2690" si="293">VALUE(RIGHT("00"&amp;Y2627,2)&amp;RIGHT("000"&amp;Z2627,3))</f>
        <v>0</v>
      </c>
    </row>
    <row r="2628" spans="1:27" ht="15.75" hidden="1" thickBot="1">
      <c r="A2628" s="83" t="str">
        <f t="shared" si="287"/>
        <v/>
      </c>
      <c r="B2628" s="83" t="str">
        <f t="shared" si="288"/>
        <v/>
      </c>
      <c r="S2628" s="83" t="str">
        <f t="shared" si="289"/>
        <v/>
      </c>
      <c r="T2628" s="83" t="str">
        <f t="shared" si="290"/>
        <v/>
      </c>
      <c r="Y2628" s="60">
        <f t="shared" si="291"/>
        <v>0</v>
      </c>
      <c r="Z2628" s="49">
        <f t="shared" si="292"/>
        <v>0</v>
      </c>
      <c r="AA2628" s="60">
        <f t="shared" si="293"/>
        <v>0</v>
      </c>
    </row>
    <row r="2629" spans="1:27" ht="15.75" hidden="1" thickBot="1">
      <c r="A2629" s="83" t="str">
        <f t="shared" si="287"/>
        <v/>
      </c>
      <c r="B2629" s="83" t="str">
        <f t="shared" si="288"/>
        <v/>
      </c>
      <c r="S2629" s="83" t="str">
        <f t="shared" si="289"/>
        <v/>
      </c>
      <c r="T2629" s="83" t="str">
        <f t="shared" si="290"/>
        <v/>
      </c>
      <c r="Y2629" s="60">
        <f t="shared" si="291"/>
        <v>0</v>
      </c>
      <c r="Z2629" s="49">
        <f t="shared" si="292"/>
        <v>0</v>
      </c>
      <c r="AA2629" s="60">
        <f t="shared" si="293"/>
        <v>0</v>
      </c>
    </row>
    <row r="2630" spans="1:27" ht="15.75" hidden="1" thickBot="1">
      <c r="A2630" s="83" t="str">
        <f t="shared" si="287"/>
        <v/>
      </c>
      <c r="B2630" s="83" t="str">
        <f t="shared" si="288"/>
        <v/>
      </c>
      <c r="S2630" s="83" t="str">
        <f t="shared" si="289"/>
        <v/>
      </c>
      <c r="T2630" s="83" t="str">
        <f t="shared" si="290"/>
        <v/>
      </c>
      <c r="Y2630" s="60">
        <f t="shared" si="291"/>
        <v>0</v>
      </c>
      <c r="Z2630" s="49">
        <f t="shared" si="292"/>
        <v>0</v>
      </c>
      <c r="AA2630" s="60">
        <f t="shared" si="293"/>
        <v>0</v>
      </c>
    </row>
    <row r="2631" spans="1:27" ht="15.75" hidden="1" thickBot="1">
      <c r="A2631" s="83" t="str">
        <f t="shared" si="287"/>
        <v/>
      </c>
      <c r="B2631" s="83" t="str">
        <f t="shared" si="288"/>
        <v/>
      </c>
      <c r="S2631" s="83" t="str">
        <f t="shared" si="289"/>
        <v/>
      </c>
      <c r="T2631" s="83" t="str">
        <f t="shared" si="290"/>
        <v/>
      </c>
      <c r="Y2631" s="60">
        <f t="shared" si="291"/>
        <v>0</v>
      </c>
      <c r="Z2631" s="49">
        <f t="shared" si="292"/>
        <v>0</v>
      </c>
      <c r="AA2631" s="60">
        <f t="shared" si="293"/>
        <v>0</v>
      </c>
    </row>
    <row r="2632" spans="1:27" ht="15.75" hidden="1" thickBot="1">
      <c r="A2632" s="83" t="str">
        <f t="shared" si="287"/>
        <v/>
      </c>
      <c r="B2632" s="83" t="str">
        <f t="shared" si="288"/>
        <v/>
      </c>
      <c r="S2632" s="83" t="str">
        <f t="shared" si="289"/>
        <v/>
      </c>
      <c r="T2632" s="83" t="str">
        <f t="shared" si="290"/>
        <v/>
      </c>
      <c r="Y2632" s="60">
        <f t="shared" si="291"/>
        <v>0</v>
      </c>
      <c r="Z2632" s="49">
        <f t="shared" si="292"/>
        <v>0</v>
      </c>
      <c r="AA2632" s="60">
        <f t="shared" si="293"/>
        <v>0</v>
      </c>
    </row>
    <row r="2633" spans="1:27" ht="15.75" hidden="1" thickBot="1">
      <c r="A2633" s="83" t="str">
        <f t="shared" si="287"/>
        <v/>
      </c>
      <c r="B2633" s="83" t="str">
        <f t="shared" si="288"/>
        <v/>
      </c>
      <c r="S2633" s="83" t="str">
        <f t="shared" si="289"/>
        <v/>
      </c>
      <c r="T2633" s="83" t="str">
        <f t="shared" si="290"/>
        <v/>
      </c>
      <c r="Y2633" s="60">
        <f t="shared" si="291"/>
        <v>0</v>
      </c>
      <c r="Z2633" s="49">
        <f t="shared" si="292"/>
        <v>0</v>
      </c>
      <c r="AA2633" s="60">
        <f t="shared" si="293"/>
        <v>0</v>
      </c>
    </row>
    <row r="2634" spans="1:27" ht="15.75" hidden="1" thickBot="1">
      <c r="A2634" s="83" t="str">
        <f t="shared" si="287"/>
        <v/>
      </c>
      <c r="B2634" s="83" t="str">
        <f t="shared" si="288"/>
        <v/>
      </c>
      <c r="S2634" s="83" t="str">
        <f t="shared" si="289"/>
        <v/>
      </c>
      <c r="T2634" s="83" t="str">
        <f t="shared" si="290"/>
        <v/>
      </c>
      <c r="Y2634" s="60">
        <f t="shared" si="291"/>
        <v>0</v>
      </c>
      <c r="Z2634" s="49">
        <f t="shared" si="292"/>
        <v>0</v>
      </c>
      <c r="AA2634" s="60">
        <f t="shared" si="293"/>
        <v>0</v>
      </c>
    </row>
    <row r="2635" spans="1:27" ht="15.75" hidden="1" thickBot="1">
      <c r="A2635" s="83" t="str">
        <f t="shared" si="287"/>
        <v/>
      </c>
      <c r="B2635" s="83" t="str">
        <f t="shared" si="288"/>
        <v/>
      </c>
      <c r="S2635" s="83" t="str">
        <f t="shared" si="289"/>
        <v/>
      </c>
      <c r="T2635" s="83" t="str">
        <f t="shared" si="290"/>
        <v/>
      </c>
      <c r="Y2635" s="60">
        <f t="shared" si="291"/>
        <v>0</v>
      </c>
      <c r="Z2635" s="49">
        <f t="shared" si="292"/>
        <v>0</v>
      </c>
      <c r="AA2635" s="60">
        <f t="shared" si="293"/>
        <v>0</v>
      </c>
    </row>
    <row r="2636" spans="1:27" ht="15.75" hidden="1" thickBot="1">
      <c r="A2636" s="83" t="str">
        <f t="shared" si="287"/>
        <v/>
      </c>
      <c r="B2636" s="83" t="str">
        <f t="shared" si="288"/>
        <v/>
      </c>
      <c r="S2636" s="83" t="str">
        <f t="shared" si="289"/>
        <v/>
      </c>
      <c r="T2636" s="83" t="str">
        <f t="shared" si="290"/>
        <v/>
      </c>
      <c r="Y2636" s="60">
        <f t="shared" si="291"/>
        <v>0</v>
      </c>
      <c r="Z2636" s="49">
        <f t="shared" si="292"/>
        <v>0</v>
      </c>
      <c r="AA2636" s="60">
        <f t="shared" si="293"/>
        <v>0</v>
      </c>
    </row>
    <row r="2637" spans="1:27" ht="15.75" hidden="1" thickBot="1">
      <c r="A2637" s="83" t="str">
        <f t="shared" si="287"/>
        <v/>
      </c>
      <c r="B2637" s="83" t="str">
        <f t="shared" si="288"/>
        <v/>
      </c>
      <c r="S2637" s="83" t="str">
        <f t="shared" si="289"/>
        <v/>
      </c>
      <c r="T2637" s="83" t="str">
        <f t="shared" si="290"/>
        <v/>
      </c>
      <c r="Y2637" s="60">
        <f t="shared" si="291"/>
        <v>0</v>
      </c>
      <c r="Z2637" s="49">
        <f t="shared" si="292"/>
        <v>0</v>
      </c>
      <c r="AA2637" s="60">
        <f t="shared" si="293"/>
        <v>0</v>
      </c>
    </row>
    <row r="2638" spans="1:27" ht="15.75" hidden="1" thickBot="1">
      <c r="A2638" s="83" t="str">
        <f t="shared" si="287"/>
        <v/>
      </c>
      <c r="B2638" s="83" t="str">
        <f t="shared" si="288"/>
        <v/>
      </c>
      <c r="S2638" s="83" t="str">
        <f t="shared" si="289"/>
        <v/>
      </c>
      <c r="T2638" s="83" t="str">
        <f t="shared" si="290"/>
        <v/>
      </c>
      <c r="Y2638" s="60">
        <f t="shared" si="291"/>
        <v>0</v>
      </c>
      <c r="Z2638" s="49">
        <f t="shared" si="292"/>
        <v>0</v>
      </c>
      <c r="AA2638" s="60">
        <f t="shared" si="293"/>
        <v>0</v>
      </c>
    </row>
    <row r="2639" spans="1:27" ht="15.75" hidden="1" thickBot="1">
      <c r="A2639" s="83" t="str">
        <f t="shared" si="287"/>
        <v/>
      </c>
      <c r="B2639" s="83" t="str">
        <f t="shared" si="288"/>
        <v/>
      </c>
      <c r="S2639" s="83" t="str">
        <f t="shared" si="289"/>
        <v/>
      </c>
      <c r="T2639" s="83" t="str">
        <f t="shared" si="290"/>
        <v/>
      </c>
      <c r="Y2639" s="60">
        <f t="shared" si="291"/>
        <v>0</v>
      </c>
      <c r="Z2639" s="49">
        <f t="shared" si="292"/>
        <v>0</v>
      </c>
      <c r="AA2639" s="60">
        <f t="shared" si="293"/>
        <v>0</v>
      </c>
    </row>
    <row r="2640" spans="1:27" ht="15.75" hidden="1" thickBot="1">
      <c r="A2640" s="83" t="str">
        <f t="shared" si="287"/>
        <v/>
      </c>
      <c r="B2640" s="83" t="str">
        <f t="shared" si="288"/>
        <v/>
      </c>
      <c r="S2640" s="83" t="str">
        <f t="shared" si="289"/>
        <v/>
      </c>
      <c r="T2640" s="83" t="str">
        <f t="shared" si="290"/>
        <v/>
      </c>
      <c r="Y2640" s="60">
        <f t="shared" si="291"/>
        <v>0</v>
      </c>
      <c r="Z2640" s="49">
        <f t="shared" si="292"/>
        <v>0</v>
      </c>
      <c r="AA2640" s="60">
        <f t="shared" si="293"/>
        <v>0</v>
      </c>
    </row>
    <row r="2641" spans="1:27" ht="15.75" hidden="1" thickBot="1">
      <c r="A2641" s="83" t="str">
        <f t="shared" si="287"/>
        <v/>
      </c>
      <c r="B2641" s="83" t="str">
        <f t="shared" si="288"/>
        <v/>
      </c>
      <c r="S2641" s="83" t="str">
        <f t="shared" si="289"/>
        <v/>
      </c>
      <c r="T2641" s="83" t="str">
        <f t="shared" si="290"/>
        <v/>
      </c>
      <c r="Y2641" s="60">
        <f t="shared" si="291"/>
        <v>0</v>
      </c>
      <c r="Z2641" s="49">
        <f t="shared" si="292"/>
        <v>0</v>
      </c>
      <c r="AA2641" s="60">
        <f t="shared" si="293"/>
        <v>0</v>
      </c>
    </row>
    <row r="2642" spans="1:27" ht="15.75" hidden="1" thickBot="1">
      <c r="A2642" s="83" t="str">
        <f t="shared" si="287"/>
        <v/>
      </c>
      <c r="B2642" s="83" t="str">
        <f t="shared" si="288"/>
        <v/>
      </c>
      <c r="S2642" s="83" t="str">
        <f t="shared" si="289"/>
        <v/>
      </c>
      <c r="T2642" s="83" t="str">
        <f t="shared" si="290"/>
        <v/>
      </c>
      <c r="Y2642" s="60">
        <f t="shared" si="291"/>
        <v>0</v>
      </c>
      <c r="Z2642" s="49">
        <f t="shared" si="292"/>
        <v>0</v>
      </c>
      <c r="AA2642" s="60">
        <f t="shared" si="293"/>
        <v>0</v>
      </c>
    </row>
    <row r="2643" spans="1:27" ht="15.75" hidden="1" thickBot="1">
      <c r="A2643" s="83" t="str">
        <f t="shared" si="287"/>
        <v/>
      </c>
      <c r="B2643" s="83" t="str">
        <f t="shared" si="288"/>
        <v/>
      </c>
      <c r="S2643" s="83" t="str">
        <f t="shared" si="289"/>
        <v/>
      </c>
      <c r="T2643" s="83" t="str">
        <f t="shared" si="290"/>
        <v/>
      </c>
      <c r="Y2643" s="60">
        <f t="shared" si="291"/>
        <v>0</v>
      </c>
      <c r="Z2643" s="49">
        <f t="shared" si="292"/>
        <v>0</v>
      </c>
      <c r="AA2643" s="60">
        <f t="shared" si="293"/>
        <v>0</v>
      </c>
    </row>
    <row r="2644" spans="1:27" ht="15.75" hidden="1" thickBot="1">
      <c r="A2644" s="83" t="str">
        <f t="shared" si="287"/>
        <v/>
      </c>
      <c r="B2644" s="83" t="str">
        <f t="shared" si="288"/>
        <v/>
      </c>
      <c r="S2644" s="83" t="str">
        <f t="shared" si="289"/>
        <v/>
      </c>
      <c r="T2644" s="83" t="str">
        <f t="shared" si="290"/>
        <v/>
      </c>
      <c r="Y2644" s="60">
        <f t="shared" si="291"/>
        <v>0</v>
      </c>
      <c r="Z2644" s="49">
        <f t="shared" si="292"/>
        <v>0</v>
      </c>
      <c r="AA2644" s="60">
        <f t="shared" si="293"/>
        <v>0</v>
      </c>
    </row>
    <row r="2645" spans="1:27" ht="15.75" hidden="1" thickBot="1">
      <c r="A2645" s="83" t="str">
        <f t="shared" si="287"/>
        <v/>
      </c>
      <c r="B2645" s="83" t="str">
        <f t="shared" si="288"/>
        <v/>
      </c>
      <c r="S2645" s="83" t="str">
        <f t="shared" si="289"/>
        <v/>
      </c>
      <c r="T2645" s="83" t="str">
        <f t="shared" si="290"/>
        <v/>
      </c>
      <c r="Y2645" s="60">
        <f t="shared" si="291"/>
        <v>0</v>
      </c>
      <c r="Z2645" s="49">
        <f t="shared" si="292"/>
        <v>0</v>
      </c>
      <c r="AA2645" s="60">
        <f t="shared" si="293"/>
        <v>0</v>
      </c>
    </row>
    <row r="2646" spans="1:27" ht="15.75" hidden="1" thickBot="1">
      <c r="A2646" s="83" t="str">
        <f t="shared" si="287"/>
        <v/>
      </c>
      <c r="B2646" s="83" t="str">
        <f t="shared" si="288"/>
        <v/>
      </c>
      <c r="S2646" s="83" t="str">
        <f t="shared" si="289"/>
        <v/>
      </c>
      <c r="T2646" s="83" t="str">
        <f t="shared" si="290"/>
        <v/>
      </c>
      <c r="Y2646" s="60">
        <f t="shared" si="291"/>
        <v>0</v>
      </c>
      <c r="Z2646" s="49">
        <f t="shared" si="292"/>
        <v>0</v>
      </c>
      <c r="AA2646" s="60">
        <f t="shared" si="293"/>
        <v>0</v>
      </c>
    </row>
    <row r="2647" spans="1:27" ht="15.75" hidden="1" thickBot="1">
      <c r="A2647" s="83" t="str">
        <f t="shared" si="287"/>
        <v/>
      </c>
      <c r="B2647" s="83" t="str">
        <f t="shared" si="288"/>
        <v/>
      </c>
      <c r="S2647" s="83" t="str">
        <f t="shared" si="289"/>
        <v/>
      </c>
      <c r="T2647" s="83" t="str">
        <f t="shared" si="290"/>
        <v/>
      </c>
      <c r="Y2647" s="60">
        <f t="shared" si="291"/>
        <v>0</v>
      </c>
      <c r="Z2647" s="49">
        <f t="shared" si="292"/>
        <v>0</v>
      </c>
      <c r="AA2647" s="60">
        <f t="shared" si="293"/>
        <v>0</v>
      </c>
    </row>
    <row r="2648" spans="1:27" ht="15.75" hidden="1" thickBot="1">
      <c r="A2648" s="83" t="str">
        <f t="shared" si="287"/>
        <v/>
      </c>
      <c r="B2648" s="83" t="str">
        <f t="shared" si="288"/>
        <v/>
      </c>
      <c r="S2648" s="83" t="str">
        <f t="shared" si="289"/>
        <v/>
      </c>
      <c r="T2648" s="83" t="str">
        <f t="shared" si="290"/>
        <v/>
      </c>
      <c r="Y2648" s="60">
        <f t="shared" si="291"/>
        <v>0</v>
      </c>
      <c r="Z2648" s="49">
        <f t="shared" si="292"/>
        <v>0</v>
      </c>
      <c r="AA2648" s="60">
        <f t="shared" si="293"/>
        <v>0</v>
      </c>
    </row>
    <row r="2649" spans="1:27" ht="15.75" hidden="1" thickBot="1">
      <c r="A2649" s="83" t="str">
        <f t="shared" si="287"/>
        <v/>
      </c>
      <c r="B2649" s="83" t="str">
        <f t="shared" si="288"/>
        <v/>
      </c>
      <c r="S2649" s="83" t="str">
        <f t="shared" si="289"/>
        <v/>
      </c>
      <c r="T2649" s="83" t="str">
        <f t="shared" si="290"/>
        <v/>
      </c>
      <c r="Y2649" s="60">
        <f t="shared" si="291"/>
        <v>0</v>
      </c>
      <c r="Z2649" s="49">
        <f t="shared" si="292"/>
        <v>0</v>
      </c>
      <c r="AA2649" s="60">
        <f t="shared" si="293"/>
        <v>0</v>
      </c>
    </row>
    <row r="2650" spans="1:27" ht="15.75" hidden="1" thickBot="1">
      <c r="A2650" s="83" t="str">
        <f t="shared" si="287"/>
        <v/>
      </c>
      <c r="B2650" s="83" t="str">
        <f t="shared" si="288"/>
        <v/>
      </c>
      <c r="S2650" s="83" t="str">
        <f t="shared" si="289"/>
        <v/>
      </c>
      <c r="T2650" s="83" t="str">
        <f t="shared" si="290"/>
        <v/>
      </c>
      <c r="Y2650" s="60">
        <f t="shared" si="291"/>
        <v>0</v>
      </c>
      <c r="Z2650" s="49">
        <f t="shared" si="292"/>
        <v>0</v>
      </c>
      <c r="AA2650" s="60">
        <f t="shared" si="293"/>
        <v>0</v>
      </c>
    </row>
    <row r="2651" spans="1:27" ht="15.75" hidden="1" thickBot="1">
      <c r="A2651" s="83" t="str">
        <f t="shared" si="287"/>
        <v/>
      </c>
      <c r="B2651" s="83" t="str">
        <f t="shared" si="288"/>
        <v/>
      </c>
      <c r="S2651" s="83" t="str">
        <f t="shared" si="289"/>
        <v/>
      </c>
      <c r="T2651" s="83" t="str">
        <f t="shared" si="290"/>
        <v/>
      </c>
      <c r="Y2651" s="60">
        <f t="shared" si="291"/>
        <v>0</v>
      </c>
      <c r="Z2651" s="49">
        <f t="shared" si="292"/>
        <v>0</v>
      </c>
      <c r="AA2651" s="60">
        <f t="shared" si="293"/>
        <v>0</v>
      </c>
    </row>
    <row r="2652" spans="1:27" ht="15.75" hidden="1" thickBot="1">
      <c r="A2652" s="83" t="str">
        <f t="shared" si="287"/>
        <v/>
      </c>
      <c r="B2652" s="83" t="str">
        <f t="shared" si="288"/>
        <v/>
      </c>
      <c r="S2652" s="83" t="str">
        <f t="shared" si="289"/>
        <v/>
      </c>
      <c r="T2652" s="83" t="str">
        <f t="shared" si="290"/>
        <v/>
      </c>
      <c r="Y2652" s="60">
        <f t="shared" si="291"/>
        <v>0</v>
      </c>
      <c r="Z2652" s="49">
        <f t="shared" si="292"/>
        <v>0</v>
      </c>
      <c r="AA2652" s="60">
        <f t="shared" si="293"/>
        <v>0</v>
      </c>
    </row>
    <row r="2653" spans="1:27" ht="15.75" hidden="1" thickBot="1">
      <c r="A2653" s="83" t="str">
        <f t="shared" si="287"/>
        <v/>
      </c>
      <c r="B2653" s="83" t="str">
        <f t="shared" si="288"/>
        <v/>
      </c>
      <c r="S2653" s="83" t="str">
        <f t="shared" si="289"/>
        <v/>
      </c>
      <c r="T2653" s="83" t="str">
        <f t="shared" si="290"/>
        <v/>
      </c>
      <c r="Y2653" s="60">
        <f t="shared" si="291"/>
        <v>0</v>
      </c>
      <c r="Z2653" s="49">
        <f t="shared" si="292"/>
        <v>0</v>
      </c>
      <c r="AA2653" s="60">
        <f t="shared" si="293"/>
        <v>0</v>
      </c>
    </row>
    <row r="2654" spans="1:27" ht="15.75" hidden="1" thickBot="1">
      <c r="A2654" s="83" t="str">
        <f t="shared" si="287"/>
        <v/>
      </c>
      <c r="B2654" s="83" t="str">
        <f t="shared" si="288"/>
        <v/>
      </c>
      <c r="S2654" s="83" t="str">
        <f t="shared" si="289"/>
        <v/>
      </c>
      <c r="T2654" s="83" t="str">
        <f t="shared" si="290"/>
        <v/>
      </c>
      <c r="Y2654" s="60">
        <f t="shared" si="291"/>
        <v>0</v>
      </c>
      <c r="Z2654" s="49">
        <f t="shared" si="292"/>
        <v>0</v>
      </c>
      <c r="AA2654" s="60">
        <f t="shared" si="293"/>
        <v>0</v>
      </c>
    </row>
    <row r="2655" spans="1:27" ht="15.75" hidden="1" thickBot="1">
      <c r="A2655" s="83" t="str">
        <f t="shared" si="287"/>
        <v/>
      </c>
      <c r="B2655" s="83" t="str">
        <f t="shared" si="288"/>
        <v/>
      </c>
      <c r="S2655" s="83" t="str">
        <f t="shared" si="289"/>
        <v/>
      </c>
      <c r="T2655" s="83" t="str">
        <f t="shared" si="290"/>
        <v/>
      </c>
      <c r="Y2655" s="60">
        <f t="shared" si="291"/>
        <v>0</v>
      </c>
      <c r="Z2655" s="49">
        <f t="shared" si="292"/>
        <v>0</v>
      </c>
      <c r="AA2655" s="60">
        <f t="shared" si="293"/>
        <v>0</v>
      </c>
    </row>
    <row r="2656" spans="1:27" ht="15.75" hidden="1" thickBot="1">
      <c r="A2656" s="83" t="str">
        <f t="shared" si="287"/>
        <v/>
      </c>
      <c r="B2656" s="83" t="str">
        <f t="shared" si="288"/>
        <v/>
      </c>
      <c r="S2656" s="83" t="str">
        <f t="shared" si="289"/>
        <v/>
      </c>
      <c r="T2656" s="83" t="str">
        <f t="shared" si="290"/>
        <v/>
      </c>
      <c r="Y2656" s="60">
        <f t="shared" si="291"/>
        <v>0</v>
      </c>
      <c r="Z2656" s="49">
        <f t="shared" si="292"/>
        <v>0</v>
      </c>
      <c r="AA2656" s="60">
        <f t="shared" si="293"/>
        <v>0</v>
      </c>
    </row>
    <row r="2657" spans="1:27" ht="15.75" hidden="1" thickBot="1">
      <c r="A2657" s="83" t="str">
        <f t="shared" si="287"/>
        <v/>
      </c>
      <c r="B2657" s="83" t="str">
        <f t="shared" si="288"/>
        <v/>
      </c>
      <c r="S2657" s="83" t="str">
        <f t="shared" si="289"/>
        <v/>
      </c>
      <c r="T2657" s="83" t="str">
        <f t="shared" si="290"/>
        <v/>
      </c>
      <c r="Y2657" s="60">
        <f t="shared" si="291"/>
        <v>0</v>
      </c>
      <c r="Z2657" s="49">
        <f t="shared" si="292"/>
        <v>0</v>
      </c>
      <c r="AA2657" s="60">
        <f t="shared" si="293"/>
        <v>0</v>
      </c>
    </row>
    <row r="2658" spans="1:27" ht="15.75" hidden="1" thickBot="1">
      <c r="A2658" s="83" t="str">
        <f t="shared" si="287"/>
        <v/>
      </c>
      <c r="B2658" s="83" t="str">
        <f t="shared" si="288"/>
        <v/>
      </c>
      <c r="S2658" s="83" t="str">
        <f t="shared" si="289"/>
        <v/>
      </c>
      <c r="T2658" s="83" t="str">
        <f t="shared" si="290"/>
        <v/>
      </c>
      <c r="Y2658" s="60">
        <f t="shared" si="291"/>
        <v>0</v>
      </c>
      <c r="Z2658" s="49">
        <f t="shared" si="292"/>
        <v>0</v>
      </c>
      <c r="AA2658" s="60">
        <f t="shared" si="293"/>
        <v>0</v>
      </c>
    </row>
    <row r="2659" spans="1:27" ht="15.75" hidden="1" thickBot="1">
      <c r="A2659" s="83" t="str">
        <f t="shared" si="287"/>
        <v/>
      </c>
      <c r="B2659" s="83" t="str">
        <f t="shared" si="288"/>
        <v/>
      </c>
      <c r="S2659" s="83" t="str">
        <f t="shared" si="289"/>
        <v/>
      </c>
      <c r="T2659" s="83" t="str">
        <f t="shared" si="290"/>
        <v/>
      </c>
      <c r="Y2659" s="60">
        <f t="shared" si="291"/>
        <v>0</v>
      </c>
      <c r="Z2659" s="49">
        <f t="shared" si="292"/>
        <v>0</v>
      </c>
      <c r="AA2659" s="60">
        <f t="shared" si="293"/>
        <v>0</v>
      </c>
    </row>
    <row r="2660" spans="1:27" ht="15.75" hidden="1" thickBot="1">
      <c r="A2660" s="83" t="str">
        <f t="shared" si="287"/>
        <v/>
      </c>
      <c r="B2660" s="83" t="str">
        <f t="shared" si="288"/>
        <v/>
      </c>
      <c r="S2660" s="83" t="str">
        <f t="shared" si="289"/>
        <v/>
      </c>
      <c r="T2660" s="83" t="str">
        <f t="shared" si="290"/>
        <v/>
      </c>
      <c r="Y2660" s="60">
        <f t="shared" si="291"/>
        <v>0</v>
      </c>
      <c r="Z2660" s="49">
        <f t="shared" si="292"/>
        <v>0</v>
      </c>
      <c r="AA2660" s="60">
        <f t="shared" si="293"/>
        <v>0</v>
      </c>
    </row>
    <row r="2661" spans="1:27" ht="15.75" hidden="1" thickBot="1">
      <c r="A2661" s="83" t="str">
        <f t="shared" si="287"/>
        <v/>
      </c>
      <c r="B2661" s="83" t="str">
        <f t="shared" si="288"/>
        <v/>
      </c>
      <c r="S2661" s="83" t="str">
        <f t="shared" si="289"/>
        <v/>
      </c>
      <c r="T2661" s="83" t="str">
        <f t="shared" si="290"/>
        <v/>
      </c>
      <c r="Y2661" s="60">
        <f t="shared" si="291"/>
        <v>0</v>
      </c>
      <c r="Z2661" s="49">
        <f t="shared" si="292"/>
        <v>0</v>
      </c>
      <c r="AA2661" s="60">
        <f t="shared" si="293"/>
        <v>0</v>
      </c>
    </row>
    <row r="2662" spans="1:27" ht="15.75" hidden="1" thickBot="1">
      <c r="A2662" s="83" t="str">
        <f t="shared" si="287"/>
        <v/>
      </c>
      <c r="B2662" s="83" t="str">
        <f t="shared" si="288"/>
        <v/>
      </c>
      <c r="S2662" s="83" t="str">
        <f t="shared" si="289"/>
        <v/>
      </c>
      <c r="T2662" s="83" t="str">
        <f t="shared" si="290"/>
        <v/>
      </c>
      <c r="Y2662" s="60">
        <f t="shared" si="291"/>
        <v>0</v>
      </c>
      <c r="Z2662" s="49">
        <f t="shared" si="292"/>
        <v>0</v>
      </c>
      <c r="AA2662" s="60">
        <f t="shared" si="293"/>
        <v>0</v>
      </c>
    </row>
    <row r="2663" spans="1:27" ht="15.75" hidden="1" thickBot="1">
      <c r="A2663" s="83" t="str">
        <f t="shared" si="287"/>
        <v/>
      </c>
      <c r="B2663" s="83" t="str">
        <f t="shared" si="288"/>
        <v/>
      </c>
      <c r="S2663" s="83" t="str">
        <f t="shared" si="289"/>
        <v/>
      </c>
      <c r="T2663" s="83" t="str">
        <f t="shared" si="290"/>
        <v/>
      </c>
      <c r="Y2663" s="60">
        <f t="shared" si="291"/>
        <v>0</v>
      </c>
      <c r="Z2663" s="49">
        <f t="shared" si="292"/>
        <v>0</v>
      </c>
      <c r="AA2663" s="60">
        <f t="shared" si="293"/>
        <v>0</v>
      </c>
    </row>
    <row r="2664" spans="1:27" ht="15.75" hidden="1" thickBot="1">
      <c r="A2664" s="83" t="str">
        <f t="shared" si="287"/>
        <v/>
      </c>
      <c r="B2664" s="83" t="str">
        <f t="shared" si="288"/>
        <v/>
      </c>
      <c r="S2664" s="83" t="str">
        <f t="shared" si="289"/>
        <v/>
      </c>
      <c r="T2664" s="83" t="str">
        <f t="shared" si="290"/>
        <v/>
      </c>
      <c r="Y2664" s="60">
        <f t="shared" si="291"/>
        <v>0</v>
      </c>
      <c r="Z2664" s="49">
        <f t="shared" si="292"/>
        <v>0</v>
      </c>
      <c r="AA2664" s="60">
        <f t="shared" si="293"/>
        <v>0</v>
      </c>
    </row>
    <row r="2665" spans="1:27" ht="15.75" hidden="1" thickBot="1">
      <c r="A2665" s="83" t="str">
        <f t="shared" si="287"/>
        <v/>
      </c>
      <c r="B2665" s="83" t="str">
        <f t="shared" si="288"/>
        <v/>
      </c>
      <c r="S2665" s="83" t="str">
        <f t="shared" si="289"/>
        <v/>
      </c>
      <c r="T2665" s="83" t="str">
        <f t="shared" si="290"/>
        <v/>
      </c>
      <c r="Y2665" s="60">
        <f t="shared" si="291"/>
        <v>0</v>
      </c>
      <c r="Z2665" s="49">
        <f t="shared" si="292"/>
        <v>0</v>
      </c>
      <c r="AA2665" s="60">
        <f t="shared" si="293"/>
        <v>0</v>
      </c>
    </row>
    <row r="2666" spans="1:27" ht="15.75" hidden="1" thickBot="1">
      <c r="A2666" s="83" t="str">
        <f t="shared" si="287"/>
        <v/>
      </c>
      <c r="B2666" s="83" t="str">
        <f t="shared" si="288"/>
        <v/>
      </c>
      <c r="S2666" s="83" t="str">
        <f t="shared" si="289"/>
        <v/>
      </c>
      <c r="T2666" s="83" t="str">
        <f t="shared" si="290"/>
        <v/>
      </c>
      <c r="Y2666" s="60">
        <f t="shared" si="291"/>
        <v>0</v>
      </c>
      <c r="Z2666" s="49">
        <f t="shared" si="292"/>
        <v>0</v>
      </c>
      <c r="AA2666" s="60">
        <f t="shared" si="293"/>
        <v>0</v>
      </c>
    </row>
    <row r="2667" spans="1:27" ht="15.75" hidden="1" thickBot="1">
      <c r="A2667" s="83" t="str">
        <f t="shared" si="287"/>
        <v/>
      </c>
      <c r="B2667" s="83" t="str">
        <f t="shared" si="288"/>
        <v/>
      </c>
      <c r="S2667" s="83" t="str">
        <f t="shared" si="289"/>
        <v/>
      </c>
      <c r="T2667" s="83" t="str">
        <f t="shared" si="290"/>
        <v/>
      </c>
      <c r="Y2667" s="60">
        <f t="shared" si="291"/>
        <v>0</v>
      </c>
      <c r="Z2667" s="49">
        <f t="shared" si="292"/>
        <v>0</v>
      </c>
      <c r="AA2667" s="60">
        <f t="shared" si="293"/>
        <v>0</v>
      </c>
    </row>
    <row r="2668" spans="1:27" ht="15.75" hidden="1" thickBot="1">
      <c r="A2668" s="83" t="str">
        <f t="shared" si="287"/>
        <v/>
      </c>
      <c r="B2668" s="83" t="str">
        <f t="shared" si="288"/>
        <v/>
      </c>
      <c r="S2668" s="83" t="str">
        <f t="shared" si="289"/>
        <v/>
      </c>
      <c r="T2668" s="83" t="str">
        <f t="shared" si="290"/>
        <v/>
      </c>
      <c r="Y2668" s="60">
        <f t="shared" si="291"/>
        <v>0</v>
      </c>
      <c r="Z2668" s="49">
        <f t="shared" si="292"/>
        <v>0</v>
      </c>
      <c r="AA2668" s="60">
        <f t="shared" si="293"/>
        <v>0</v>
      </c>
    </row>
    <row r="2669" spans="1:27" ht="15.75" hidden="1" thickBot="1">
      <c r="A2669" s="83" t="str">
        <f t="shared" si="287"/>
        <v/>
      </c>
      <c r="B2669" s="83" t="str">
        <f t="shared" si="288"/>
        <v/>
      </c>
      <c r="S2669" s="83" t="str">
        <f t="shared" si="289"/>
        <v/>
      </c>
      <c r="T2669" s="83" t="str">
        <f t="shared" si="290"/>
        <v/>
      </c>
      <c r="Y2669" s="60">
        <f t="shared" si="291"/>
        <v>0</v>
      </c>
      <c r="Z2669" s="49">
        <f t="shared" si="292"/>
        <v>0</v>
      </c>
      <c r="AA2669" s="60">
        <f t="shared" si="293"/>
        <v>0</v>
      </c>
    </row>
    <row r="2670" spans="1:27" ht="15.75" hidden="1" thickBot="1">
      <c r="A2670" s="83" t="str">
        <f t="shared" si="287"/>
        <v/>
      </c>
      <c r="B2670" s="83" t="str">
        <f t="shared" si="288"/>
        <v/>
      </c>
      <c r="S2670" s="83" t="str">
        <f t="shared" si="289"/>
        <v/>
      </c>
      <c r="T2670" s="83" t="str">
        <f t="shared" si="290"/>
        <v/>
      </c>
      <c r="Y2670" s="60">
        <f t="shared" si="291"/>
        <v>0</v>
      </c>
      <c r="Z2670" s="49">
        <f t="shared" si="292"/>
        <v>0</v>
      </c>
      <c r="AA2670" s="60">
        <f t="shared" si="293"/>
        <v>0</v>
      </c>
    </row>
    <row r="2671" spans="1:27" ht="15.75" hidden="1" thickBot="1">
      <c r="A2671" s="83" t="str">
        <f t="shared" si="287"/>
        <v/>
      </c>
      <c r="B2671" s="83" t="str">
        <f t="shared" si="288"/>
        <v/>
      </c>
      <c r="S2671" s="83" t="str">
        <f t="shared" si="289"/>
        <v/>
      </c>
      <c r="T2671" s="83" t="str">
        <f t="shared" si="290"/>
        <v/>
      </c>
      <c r="Y2671" s="60">
        <f t="shared" si="291"/>
        <v>0</v>
      </c>
      <c r="Z2671" s="49">
        <f t="shared" si="292"/>
        <v>0</v>
      </c>
      <c r="AA2671" s="60">
        <f t="shared" si="293"/>
        <v>0</v>
      </c>
    </row>
    <row r="2672" spans="1:27" ht="15.75" hidden="1" thickBot="1">
      <c r="A2672" s="83" t="str">
        <f t="shared" si="287"/>
        <v/>
      </c>
      <c r="B2672" s="83" t="str">
        <f t="shared" si="288"/>
        <v/>
      </c>
      <c r="S2672" s="83" t="str">
        <f t="shared" si="289"/>
        <v/>
      </c>
      <c r="T2672" s="83" t="str">
        <f t="shared" si="290"/>
        <v/>
      </c>
      <c r="Y2672" s="60">
        <f t="shared" si="291"/>
        <v>0</v>
      </c>
      <c r="Z2672" s="49">
        <f t="shared" si="292"/>
        <v>0</v>
      </c>
      <c r="AA2672" s="60">
        <f t="shared" si="293"/>
        <v>0</v>
      </c>
    </row>
    <row r="2673" spans="1:27" ht="15.75" hidden="1" thickBot="1">
      <c r="A2673" s="83" t="str">
        <f t="shared" si="287"/>
        <v/>
      </c>
      <c r="B2673" s="83" t="str">
        <f t="shared" si="288"/>
        <v/>
      </c>
      <c r="S2673" s="83" t="str">
        <f t="shared" si="289"/>
        <v/>
      </c>
      <c r="T2673" s="83" t="str">
        <f t="shared" si="290"/>
        <v/>
      </c>
      <c r="Y2673" s="60">
        <f t="shared" si="291"/>
        <v>0</v>
      </c>
      <c r="Z2673" s="49">
        <f t="shared" si="292"/>
        <v>0</v>
      </c>
      <c r="AA2673" s="60">
        <f t="shared" si="293"/>
        <v>0</v>
      </c>
    </row>
    <row r="2674" spans="1:27" ht="15.75" hidden="1" thickBot="1">
      <c r="A2674" s="83" t="str">
        <f t="shared" si="287"/>
        <v/>
      </c>
      <c r="B2674" s="83" t="str">
        <f t="shared" si="288"/>
        <v/>
      </c>
      <c r="S2674" s="83" t="str">
        <f t="shared" si="289"/>
        <v/>
      </c>
      <c r="T2674" s="83" t="str">
        <f t="shared" si="290"/>
        <v/>
      </c>
      <c r="Y2674" s="60">
        <f t="shared" si="291"/>
        <v>0</v>
      </c>
      <c r="Z2674" s="49">
        <f t="shared" si="292"/>
        <v>0</v>
      </c>
      <c r="AA2674" s="60">
        <f t="shared" si="293"/>
        <v>0</v>
      </c>
    </row>
    <row r="2675" spans="1:27" ht="15.75" hidden="1" thickBot="1">
      <c r="A2675" s="83" t="str">
        <f t="shared" si="287"/>
        <v/>
      </c>
      <c r="B2675" s="83" t="str">
        <f t="shared" si="288"/>
        <v/>
      </c>
      <c r="S2675" s="83" t="str">
        <f t="shared" si="289"/>
        <v/>
      </c>
      <c r="T2675" s="83" t="str">
        <f t="shared" si="290"/>
        <v/>
      </c>
      <c r="Y2675" s="60">
        <f t="shared" si="291"/>
        <v>0</v>
      </c>
      <c r="Z2675" s="49">
        <f t="shared" si="292"/>
        <v>0</v>
      </c>
      <c r="AA2675" s="60">
        <f t="shared" si="293"/>
        <v>0</v>
      </c>
    </row>
    <row r="2676" spans="1:27" ht="15.75" hidden="1" thickBot="1">
      <c r="A2676" s="83" t="str">
        <f t="shared" si="287"/>
        <v/>
      </c>
      <c r="B2676" s="83" t="str">
        <f t="shared" si="288"/>
        <v/>
      </c>
      <c r="S2676" s="83" t="str">
        <f t="shared" si="289"/>
        <v/>
      </c>
      <c r="T2676" s="83" t="str">
        <f t="shared" si="290"/>
        <v/>
      </c>
      <c r="Y2676" s="60">
        <f t="shared" si="291"/>
        <v>0</v>
      </c>
      <c r="Z2676" s="49">
        <f t="shared" si="292"/>
        <v>0</v>
      </c>
      <c r="AA2676" s="60">
        <f t="shared" si="293"/>
        <v>0</v>
      </c>
    </row>
    <row r="2677" spans="1:27" ht="15.75" hidden="1" thickBot="1">
      <c r="A2677" s="83" t="str">
        <f t="shared" si="287"/>
        <v/>
      </c>
      <c r="B2677" s="83" t="str">
        <f t="shared" si="288"/>
        <v/>
      </c>
      <c r="S2677" s="83" t="str">
        <f t="shared" si="289"/>
        <v/>
      </c>
      <c r="T2677" s="83" t="str">
        <f t="shared" si="290"/>
        <v/>
      </c>
      <c r="Y2677" s="60">
        <f t="shared" si="291"/>
        <v>0</v>
      </c>
      <c r="Z2677" s="49">
        <f t="shared" si="292"/>
        <v>0</v>
      </c>
      <c r="AA2677" s="60">
        <f t="shared" si="293"/>
        <v>0</v>
      </c>
    </row>
    <row r="2678" spans="1:27" ht="15.75" hidden="1" thickBot="1">
      <c r="A2678" s="83" t="str">
        <f t="shared" si="287"/>
        <v/>
      </c>
      <c r="B2678" s="83" t="str">
        <f t="shared" si="288"/>
        <v/>
      </c>
      <c r="S2678" s="83" t="str">
        <f t="shared" si="289"/>
        <v/>
      </c>
      <c r="T2678" s="83" t="str">
        <f t="shared" si="290"/>
        <v/>
      </c>
      <c r="Y2678" s="60">
        <f t="shared" si="291"/>
        <v>0</v>
      </c>
      <c r="Z2678" s="49">
        <f t="shared" si="292"/>
        <v>0</v>
      </c>
      <c r="AA2678" s="60">
        <f t="shared" si="293"/>
        <v>0</v>
      </c>
    </row>
    <row r="2679" spans="1:27" ht="15.75" hidden="1" thickBot="1">
      <c r="A2679" s="83" t="str">
        <f t="shared" si="287"/>
        <v/>
      </c>
      <c r="B2679" s="83" t="str">
        <f t="shared" si="288"/>
        <v/>
      </c>
      <c r="S2679" s="83" t="str">
        <f t="shared" si="289"/>
        <v/>
      </c>
      <c r="T2679" s="83" t="str">
        <f t="shared" si="290"/>
        <v/>
      </c>
      <c r="Y2679" s="60">
        <f t="shared" si="291"/>
        <v>0</v>
      </c>
      <c r="Z2679" s="49">
        <f t="shared" si="292"/>
        <v>0</v>
      </c>
      <c r="AA2679" s="60">
        <f t="shared" si="293"/>
        <v>0</v>
      </c>
    </row>
    <row r="2680" spans="1:27" ht="15.75" hidden="1" thickBot="1">
      <c r="A2680" s="83" t="str">
        <f t="shared" si="287"/>
        <v/>
      </c>
      <c r="B2680" s="83" t="str">
        <f t="shared" si="288"/>
        <v/>
      </c>
      <c r="S2680" s="83" t="str">
        <f t="shared" si="289"/>
        <v/>
      </c>
      <c r="T2680" s="83" t="str">
        <f t="shared" si="290"/>
        <v/>
      </c>
      <c r="Y2680" s="60">
        <f t="shared" si="291"/>
        <v>0</v>
      </c>
      <c r="Z2680" s="49">
        <f t="shared" si="292"/>
        <v>0</v>
      </c>
      <c r="AA2680" s="60">
        <f t="shared" si="293"/>
        <v>0</v>
      </c>
    </row>
    <row r="2681" spans="1:27" ht="15.75" hidden="1" thickBot="1">
      <c r="A2681" s="83" t="str">
        <f t="shared" si="287"/>
        <v/>
      </c>
      <c r="B2681" s="83" t="str">
        <f t="shared" si="288"/>
        <v/>
      </c>
      <c r="S2681" s="83" t="str">
        <f t="shared" si="289"/>
        <v/>
      </c>
      <c r="T2681" s="83" t="str">
        <f t="shared" si="290"/>
        <v/>
      </c>
      <c r="Y2681" s="60">
        <f t="shared" si="291"/>
        <v>0</v>
      </c>
      <c r="Z2681" s="49">
        <f t="shared" si="292"/>
        <v>0</v>
      </c>
      <c r="AA2681" s="60">
        <f t="shared" si="293"/>
        <v>0</v>
      </c>
    </row>
    <row r="2682" spans="1:27" ht="15.75" hidden="1" thickBot="1">
      <c r="A2682" s="83" t="str">
        <f t="shared" si="287"/>
        <v/>
      </c>
      <c r="B2682" s="83" t="str">
        <f t="shared" si="288"/>
        <v/>
      </c>
      <c r="S2682" s="83" t="str">
        <f t="shared" si="289"/>
        <v/>
      </c>
      <c r="T2682" s="83" t="str">
        <f t="shared" si="290"/>
        <v/>
      </c>
      <c r="Y2682" s="60">
        <f t="shared" si="291"/>
        <v>0</v>
      </c>
      <c r="Z2682" s="49">
        <f t="shared" si="292"/>
        <v>0</v>
      </c>
      <c r="AA2682" s="60">
        <f t="shared" si="293"/>
        <v>0</v>
      </c>
    </row>
    <row r="2683" spans="1:27" ht="15.75" hidden="1" thickBot="1">
      <c r="A2683" s="83" t="str">
        <f t="shared" si="287"/>
        <v/>
      </c>
      <c r="B2683" s="83" t="str">
        <f t="shared" si="288"/>
        <v/>
      </c>
      <c r="S2683" s="83" t="str">
        <f t="shared" si="289"/>
        <v/>
      </c>
      <c r="T2683" s="83" t="str">
        <f t="shared" si="290"/>
        <v/>
      </c>
      <c r="Y2683" s="60">
        <f t="shared" si="291"/>
        <v>0</v>
      </c>
      <c r="Z2683" s="49">
        <f t="shared" si="292"/>
        <v>0</v>
      </c>
      <c r="AA2683" s="60">
        <f t="shared" si="293"/>
        <v>0</v>
      </c>
    </row>
    <row r="2684" spans="1:27" ht="15.75" hidden="1" thickBot="1">
      <c r="A2684" s="83" t="str">
        <f t="shared" si="287"/>
        <v/>
      </c>
      <c r="B2684" s="83" t="str">
        <f t="shared" si="288"/>
        <v/>
      </c>
      <c r="S2684" s="83" t="str">
        <f t="shared" si="289"/>
        <v/>
      </c>
      <c r="T2684" s="83" t="str">
        <f t="shared" si="290"/>
        <v/>
      </c>
      <c r="Y2684" s="60">
        <f t="shared" si="291"/>
        <v>0</v>
      </c>
      <c r="Z2684" s="49">
        <f t="shared" si="292"/>
        <v>0</v>
      </c>
      <c r="AA2684" s="60">
        <f t="shared" si="293"/>
        <v>0</v>
      </c>
    </row>
    <row r="2685" spans="1:27" ht="15.75" hidden="1" thickBot="1">
      <c r="A2685" s="83" t="str">
        <f t="shared" si="287"/>
        <v/>
      </c>
      <c r="B2685" s="83" t="str">
        <f t="shared" si="288"/>
        <v/>
      </c>
      <c r="S2685" s="83" t="str">
        <f t="shared" si="289"/>
        <v/>
      </c>
      <c r="T2685" s="83" t="str">
        <f t="shared" si="290"/>
        <v/>
      </c>
      <c r="Y2685" s="60">
        <f t="shared" si="291"/>
        <v>0</v>
      </c>
      <c r="Z2685" s="49">
        <f t="shared" si="292"/>
        <v>0</v>
      </c>
      <c r="AA2685" s="60">
        <f t="shared" si="293"/>
        <v>0</v>
      </c>
    </row>
    <row r="2686" spans="1:27" ht="15.75" hidden="1" thickBot="1">
      <c r="A2686" s="83" t="str">
        <f t="shared" si="287"/>
        <v/>
      </c>
      <c r="B2686" s="83" t="str">
        <f t="shared" si="288"/>
        <v/>
      </c>
      <c r="S2686" s="83" t="str">
        <f t="shared" si="289"/>
        <v/>
      </c>
      <c r="T2686" s="83" t="str">
        <f t="shared" si="290"/>
        <v/>
      </c>
      <c r="Y2686" s="60">
        <f t="shared" si="291"/>
        <v>0</v>
      </c>
      <c r="Z2686" s="49">
        <f t="shared" si="292"/>
        <v>0</v>
      </c>
      <c r="AA2686" s="60">
        <f t="shared" si="293"/>
        <v>0</v>
      </c>
    </row>
    <row r="2687" spans="1:27" ht="15.75" hidden="1" thickBot="1">
      <c r="A2687" s="83" t="str">
        <f t="shared" si="287"/>
        <v/>
      </c>
      <c r="B2687" s="83" t="str">
        <f t="shared" si="288"/>
        <v/>
      </c>
      <c r="S2687" s="83" t="str">
        <f t="shared" si="289"/>
        <v/>
      </c>
      <c r="T2687" s="83" t="str">
        <f t="shared" si="290"/>
        <v/>
      </c>
      <c r="Y2687" s="60">
        <f t="shared" si="291"/>
        <v>0</v>
      </c>
      <c r="Z2687" s="49">
        <f t="shared" si="292"/>
        <v>0</v>
      </c>
      <c r="AA2687" s="60">
        <f t="shared" si="293"/>
        <v>0</v>
      </c>
    </row>
    <row r="2688" spans="1:27" ht="15.75" hidden="1" thickBot="1">
      <c r="A2688" s="83" t="str">
        <f t="shared" si="287"/>
        <v/>
      </c>
      <c r="B2688" s="83" t="str">
        <f t="shared" si="288"/>
        <v/>
      </c>
      <c r="S2688" s="83" t="str">
        <f t="shared" si="289"/>
        <v/>
      </c>
      <c r="T2688" s="83" t="str">
        <f t="shared" si="290"/>
        <v/>
      </c>
      <c r="Y2688" s="60">
        <f t="shared" si="291"/>
        <v>0</v>
      </c>
      <c r="Z2688" s="49">
        <f t="shared" si="292"/>
        <v>0</v>
      </c>
      <c r="AA2688" s="60">
        <f t="shared" si="293"/>
        <v>0</v>
      </c>
    </row>
    <row r="2689" spans="1:27" ht="15.75" hidden="1" thickBot="1">
      <c r="A2689" s="83" t="str">
        <f t="shared" si="287"/>
        <v/>
      </c>
      <c r="B2689" s="83" t="str">
        <f t="shared" si="288"/>
        <v/>
      </c>
      <c r="S2689" s="83" t="str">
        <f t="shared" si="289"/>
        <v/>
      </c>
      <c r="T2689" s="83" t="str">
        <f t="shared" si="290"/>
        <v/>
      </c>
      <c r="Y2689" s="60">
        <f t="shared" si="291"/>
        <v>0</v>
      </c>
      <c r="Z2689" s="49">
        <f t="shared" si="292"/>
        <v>0</v>
      </c>
      <c r="AA2689" s="60">
        <f t="shared" si="293"/>
        <v>0</v>
      </c>
    </row>
    <row r="2690" spans="1:27" ht="15.75" hidden="1" thickBot="1">
      <c r="A2690" s="83" t="str">
        <f t="shared" si="287"/>
        <v/>
      </c>
      <c r="B2690" s="83" t="str">
        <f t="shared" si="288"/>
        <v/>
      </c>
      <c r="S2690" s="83" t="str">
        <f t="shared" si="289"/>
        <v/>
      </c>
      <c r="T2690" s="83" t="str">
        <f t="shared" si="290"/>
        <v/>
      </c>
      <c r="Y2690" s="60">
        <f t="shared" si="291"/>
        <v>0</v>
      </c>
      <c r="Z2690" s="49">
        <f t="shared" si="292"/>
        <v>0</v>
      </c>
      <c r="AA2690" s="60">
        <f t="shared" si="293"/>
        <v>0</v>
      </c>
    </row>
    <row r="2691" spans="1:27" ht="15.75" hidden="1" thickBot="1">
      <c r="A2691" s="83" t="str">
        <f t="shared" ref="A2691:A2754" si="294">IF(G2691&amp;Q2691&lt;&gt;"",S2691&amp;Q2691,"")</f>
        <v/>
      </c>
      <c r="B2691" s="83" t="str">
        <f t="shared" ref="B2691:B2754" si="295">IF(C2691&lt;&gt;"",LEFT(C2691,9),"")</f>
        <v/>
      </c>
      <c r="S2691" s="83" t="str">
        <f t="shared" ref="S2691:S2754" si="296">IF(G2691&lt;&gt;"",IF(StyleSpaceSplit,IFERROR(IF(FIND(" ",G2691)&gt;=1,MID(G2691,1,FIND(" ",G2691)-1),G2691),G2691),G2691),"")</f>
        <v/>
      </c>
      <c r="T2691" s="83" t="str">
        <f t="shared" ref="T2691:T2754" si="297">IF(A2691&lt;&gt;"",IFERROR(IF(FIND(" ",G2691)&gt;=1,MID(G2691,FIND(" ",G2691)+1,LEN(G2691)),""),G2691),"")</f>
        <v/>
      </c>
      <c r="Y2691" s="60">
        <f t="shared" ref="Y2691:Y2754" si="298">IFERROR(VALUE(MID($C2691,1,2)),0)</f>
        <v>0</v>
      </c>
      <c r="Z2691" s="49">
        <f t="shared" ref="Z2691:Z2754" si="299">IFERROR(VALUE(MID($C2691,4,3)),0)</f>
        <v>0</v>
      </c>
      <c r="AA2691" s="60">
        <f t="shared" ref="AA2691:AA2754" si="300">VALUE(RIGHT("00"&amp;Y2691,2)&amp;RIGHT("000"&amp;Z2691,3))</f>
        <v>0</v>
      </c>
    </row>
    <row r="2692" spans="1:27" ht="15.75" hidden="1" thickBot="1">
      <c r="A2692" s="83" t="str">
        <f t="shared" si="294"/>
        <v/>
      </c>
      <c r="B2692" s="83" t="str">
        <f t="shared" si="295"/>
        <v/>
      </c>
      <c r="S2692" s="83" t="str">
        <f t="shared" si="296"/>
        <v/>
      </c>
      <c r="T2692" s="83" t="str">
        <f t="shared" si="297"/>
        <v/>
      </c>
      <c r="Y2692" s="60">
        <f t="shared" si="298"/>
        <v>0</v>
      </c>
      <c r="Z2692" s="49">
        <f t="shared" si="299"/>
        <v>0</v>
      </c>
      <c r="AA2692" s="60">
        <f t="shared" si="300"/>
        <v>0</v>
      </c>
    </row>
    <row r="2693" spans="1:27" ht="15.75" hidden="1" thickBot="1">
      <c r="A2693" s="83" t="str">
        <f t="shared" si="294"/>
        <v/>
      </c>
      <c r="B2693" s="83" t="str">
        <f t="shared" si="295"/>
        <v/>
      </c>
      <c r="S2693" s="83" t="str">
        <f t="shared" si="296"/>
        <v/>
      </c>
      <c r="T2693" s="83" t="str">
        <f t="shared" si="297"/>
        <v/>
      </c>
      <c r="Y2693" s="60">
        <f t="shared" si="298"/>
        <v>0</v>
      </c>
      <c r="Z2693" s="49">
        <f t="shared" si="299"/>
        <v>0</v>
      </c>
      <c r="AA2693" s="60">
        <f t="shared" si="300"/>
        <v>0</v>
      </c>
    </row>
    <row r="2694" spans="1:27" ht="15.75" hidden="1" thickBot="1">
      <c r="A2694" s="83" t="str">
        <f t="shared" si="294"/>
        <v/>
      </c>
      <c r="B2694" s="83" t="str">
        <f t="shared" si="295"/>
        <v/>
      </c>
      <c r="S2694" s="83" t="str">
        <f t="shared" si="296"/>
        <v/>
      </c>
      <c r="T2694" s="83" t="str">
        <f t="shared" si="297"/>
        <v/>
      </c>
      <c r="Y2694" s="60">
        <f t="shared" si="298"/>
        <v>0</v>
      </c>
      <c r="Z2694" s="49">
        <f t="shared" si="299"/>
        <v>0</v>
      </c>
      <c r="AA2694" s="60">
        <f t="shared" si="300"/>
        <v>0</v>
      </c>
    </row>
    <row r="2695" spans="1:27" ht="15.75" hidden="1" thickBot="1">
      <c r="A2695" s="83" t="str">
        <f t="shared" si="294"/>
        <v/>
      </c>
      <c r="B2695" s="83" t="str">
        <f t="shared" si="295"/>
        <v/>
      </c>
      <c r="S2695" s="83" t="str">
        <f t="shared" si="296"/>
        <v/>
      </c>
      <c r="T2695" s="83" t="str">
        <f t="shared" si="297"/>
        <v/>
      </c>
      <c r="Y2695" s="60">
        <f t="shared" si="298"/>
        <v>0</v>
      </c>
      <c r="Z2695" s="49">
        <f t="shared" si="299"/>
        <v>0</v>
      </c>
      <c r="AA2695" s="60">
        <f t="shared" si="300"/>
        <v>0</v>
      </c>
    </row>
    <row r="2696" spans="1:27" ht="15.75" hidden="1" thickBot="1">
      <c r="A2696" s="83" t="str">
        <f t="shared" si="294"/>
        <v/>
      </c>
      <c r="B2696" s="83" t="str">
        <f t="shared" si="295"/>
        <v/>
      </c>
      <c r="S2696" s="83" t="str">
        <f t="shared" si="296"/>
        <v/>
      </c>
      <c r="T2696" s="83" t="str">
        <f t="shared" si="297"/>
        <v/>
      </c>
      <c r="Y2696" s="60">
        <f t="shared" si="298"/>
        <v>0</v>
      </c>
      <c r="Z2696" s="49">
        <f t="shared" si="299"/>
        <v>0</v>
      </c>
      <c r="AA2696" s="60">
        <f t="shared" si="300"/>
        <v>0</v>
      </c>
    </row>
    <row r="2697" spans="1:27" ht="15.75" hidden="1" thickBot="1">
      <c r="A2697" s="83" t="str">
        <f t="shared" si="294"/>
        <v/>
      </c>
      <c r="B2697" s="83" t="str">
        <f t="shared" si="295"/>
        <v/>
      </c>
      <c r="S2697" s="83" t="str">
        <f t="shared" si="296"/>
        <v/>
      </c>
      <c r="T2697" s="83" t="str">
        <f t="shared" si="297"/>
        <v/>
      </c>
      <c r="Y2697" s="60">
        <f t="shared" si="298"/>
        <v>0</v>
      </c>
      <c r="Z2697" s="49">
        <f t="shared" si="299"/>
        <v>0</v>
      </c>
      <c r="AA2697" s="60">
        <f t="shared" si="300"/>
        <v>0</v>
      </c>
    </row>
    <row r="2698" spans="1:27" ht="15.75" hidden="1" thickBot="1">
      <c r="A2698" s="83" t="str">
        <f t="shared" si="294"/>
        <v/>
      </c>
      <c r="B2698" s="83" t="str">
        <f t="shared" si="295"/>
        <v/>
      </c>
      <c r="S2698" s="83" t="str">
        <f t="shared" si="296"/>
        <v/>
      </c>
      <c r="T2698" s="83" t="str">
        <f t="shared" si="297"/>
        <v/>
      </c>
      <c r="Y2698" s="60">
        <f t="shared" si="298"/>
        <v>0</v>
      </c>
      <c r="Z2698" s="49">
        <f t="shared" si="299"/>
        <v>0</v>
      </c>
      <c r="AA2698" s="60">
        <f t="shared" si="300"/>
        <v>0</v>
      </c>
    </row>
    <row r="2699" spans="1:27" ht="15.75" hidden="1" thickBot="1">
      <c r="A2699" s="83" t="str">
        <f t="shared" si="294"/>
        <v/>
      </c>
      <c r="B2699" s="83" t="str">
        <f t="shared" si="295"/>
        <v/>
      </c>
      <c r="S2699" s="83" t="str">
        <f t="shared" si="296"/>
        <v/>
      </c>
      <c r="T2699" s="83" t="str">
        <f t="shared" si="297"/>
        <v/>
      </c>
      <c r="Y2699" s="60">
        <f t="shared" si="298"/>
        <v>0</v>
      </c>
      <c r="Z2699" s="49">
        <f t="shared" si="299"/>
        <v>0</v>
      </c>
      <c r="AA2699" s="60">
        <f t="shared" si="300"/>
        <v>0</v>
      </c>
    </row>
    <row r="2700" spans="1:27" ht="15.75" hidden="1" thickBot="1">
      <c r="A2700" s="83" t="str">
        <f t="shared" si="294"/>
        <v/>
      </c>
      <c r="B2700" s="83" t="str">
        <f t="shared" si="295"/>
        <v/>
      </c>
      <c r="S2700" s="83" t="str">
        <f t="shared" si="296"/>
        <v/>
      </c>
      <c r="T2700" s="83" t="str">
        <f t="shared" si="297"/>
        <v/>
      </c>
      <c r="Y2700" s="60">
        <f t="shared" si="298"/>
        <v>0</v>
      </c>
      <c r="Z2700" s="49">
        <f t="shared" si="299"/>
        <v>0</v>
      </c>
      <c r="AA2700" s="60">
        <f t="shared" si="300"/>
        <v>0</v>
      </c>
    </row>
    <row r="2701" spans="1:27" ht="15.75" hidden="1" thickBot="1">
      <c r="A2701" s="83" t="str">
        <f t="shared" si="294"/>
        <v/>
      </c>
      <c r="B2701" s="83" t="str">
        <f t="shared" si="295"/>
        <v/>
      </c>
      <c r="S2701" s="83" t="str">
        <f t="shared" si="296"/>
        <v/>
      </c>
      <c r="T2701" s="83" t="str">
        <f t="shared" si="297"/>
        <v/>
      </c>
      <c r="Y2701" s="60">
        <f t="shared" si="298"/>
        <v>0</v>
      </c>
      <c r="Z2701" s="49">
        <f t="shared" si="299"/>
        <v>0</v>
      </c>
      <c r="AA2701" s="60">
        <f t="shared" si="300"/>
        <v>0</v>
      </c>
    </row>
    <row r="2702" spans="1:27" ht="15.75" hidden="1" thickBot="1">
      <c r="A2702" s="83" t="str">
        <f t="shared" si="294"/>
        <v/>
      </c>
      <c r="B2702" s="83" t="str">
        <f t="shared" si="295"/>
        <v/>
      </c>
      <c r="S2702" s="83" t="str">
        <f t="shared" si="296"/>
        <v/>
      </c>
      <c r="T2702" s="83" t="str">
        <f t="shared" si="297"/>
        <v/>
      </c>
      <c r="Y2702" s="60">
        <f t="shared" si="298"/>
        <v>0</v>
      </c>
      <c r="Z2702" s="49">
        <f t="shared" si="299"/>
        <v>0</v>
      </c>
      <c r="AA2702" s="60">
        <f t="shared" si="300"/>
        <v>0</v>
      </c>
    </row>
    <row r="2703" spans="1:27" ht="15.75" hidden="1" thickBot="1">
      <c r="A2703" s="83" t="str">
        <f t="shared" si="294"/>
        <v/>
      </c>
      <c r="B2703" s="83" t="str">
        <f t="shared" si="295"/>
        <v/>
      </c>
      <c r="S2703" s="83" t="str">
        <f t="shared" si="296"/>
        <v/>
      </c>
      <c r="T2703" s="83" t="str">
        <f t="shared" si="297"/>
        <v/>
      </c>
      <c r="Y2703" s="60">
        <f t="shared" si="298"/>
        <v>0</v>
      </c>
      <c r="Z2703" s="49">
        <f t="shared" si="299"/>
        <v>0</v>
      </c>
      <c r="AA2703" s="60">
        <f t="shared" si="300"/>
        <v>0</v>
      </c>
    </row>
    <row r="2704" spans="1:27" ht="15.75" hidden="1" thickBot="1">
      <c r="A2704" s="83" t="str">
        <f t="shared" si="294"/>
        <v/>
      </c>
      <c r="B2704" s="83" t="str">
        <f t="shared" si="295"/>
        <v/>
      </c>
      <c r="S2704" s="83" t="str">
        <f t="shared" si="296"/>
        <v/>
      </c>
      <c r="T2704" s="83" t="str">
        <f t="shared" si="297"/>
        <v/>
      </c>
      <c r="Y2704" s="60">
        <f t="shared" si="298"/>
        <v>0</v>
      </c>
      <c r="Z2704" s="49">
        <f t="shared" si="299"/>
        <v>0</v>
      </c>
      <c r="AA2704" s="60">
        <f t="shared" si="300"/>
        <v>0</v>
      </c>
    </row>
    <row r="2705" spans="1:27" ht="15.75" hidden="1" thickBot="1">
      <c r="A2705" s="83" t="str">
        <f t="shared" si="294"/>
        <v/>
      </c>
      <c r="B2705" s="83" t="str">
        <f t="shared" si="295"/>
        <v/>
      </c>
      <c r="S2705" s="83" t="str">
        <f t="shared" si="296"/>
        <v/>
      </c>
      <c r="T2705" s="83" t="str">
        <f t="shared" si="297"/>
        <v/>
      </c>
      <c r="Y2705" s="60">
        <f t="shared" si="298"/>
        <v>0</v>
      </c>
      <c r="Z2705" s="49">
        <f t="shared" si="299"/>
        <v>0</v>
      </c>
      <c r="AA2705" s="60">
        <f t="shared" si="300"/>
        <v>0</v>
      </c>
    </row>
    <row r="2706" spans="1:27" ht="15.75" hidden="1" thickBot="1">
      <c r="A2706" s="83" t="str">
        <f t="shared" si="294"/>
        <v/>
      </c>
      <c r="B2706" s="83" t="str">
        <f t="shared" si="295"/>
        <v/>
      </c>
      <c r="S2706" s="83" t="str">
        <f t="shared" si="296"/>
        <v/>
      </c>
      <c r="T2706" s="83" t="str">
        <f t="shared" si="297"/>
        <v/>
      </c>
      <c r="Y2706" s="60">
        <f t="shared" si="298"/>
        <v>0</v>
      </c>
      <c r="Z2706" s="49">
        <f t="shared" si="299"/>
        <v>0</v>
      </c>
      <c r="AA2706" s="60">
        <f t="shared" si="300"/>
        <v>0</v>
      </c>
    </row>
    <row r="2707" spans="1:27" ht="15.75" hidden="1" thickBot="1">
      <c r="A2707" s="83" t="str">
        <f t="shared" si="294"/>
        <v/>
      </c>
      <c r="B2707" s="83" t="str">
        <f t="shared" si="295"/>
        <v/>
      </c>
      <c r="S2707" s="83" t="str">
        <f t="shared" si="296"/>
        <v/>
      </c>
      <c r="T2707" s="83" t="str">
        <f t="shared" si="297"/>
        <v/>
      </c>
      <c r="Y2707" s="60">
        <f t="shared" si="298"/>
        <v>0</v>
      </c>
      <c r="Z2707" s="49">
        <f t="shared" si="299"/>
        <v>0</v>
      </c>
      <c r="AA2707" s="60">
        <f t="shared" si="300"/>
        <v>0</v>
      </c>
    </row>
    <row r="2708" spans="1:27" ht="15.75" hidden="1" thickBot="1">
      <c r="A2708" s="83" t="str">
        <f t="shared" si="294"/>
        <v/>
      </c>
      <c r="B2708" s="83" t="str">
        <f t="shared" si="295"/>
        <v/>
      </c>
      <c r="S2708" s="83" t="str">
        <f t="shared" si="296"/>
        <v/>
      </c>
      <c r="T2708" s="83" t="str">
        <f t="shared" si="297"/>
        <v/>
      </c>
      <c r="Y2708" s="60">
        <f t="shared" si="298"/>
        <v>0</v>
      </c>
      <c r="Z2708" s="49">
        <f t="shared" si="299"/>
        <v>0</v>
      </c>
      <c r="AA2708" s="60">
        <f t="shared" si="300"/>
        <v>0</v>
      </c>
    </row>
    <row r="2709" spans="1:27" ht="15.75" hidden="1" thickBot="1">
      <c r="A2709" s="83" t="str">
        <f t="shared" si="294"/>
        <v/>
      </c>
      <c r="B2709" s="83" t="str">
        <f t="shared" si="295"/>
        <v/>
      </c>
      <c r="S2709" s="83" t="str">
        <f t="shared" si="296"/>
        <v/>
      </c>
      <c r="T2709" s="83" t="str">
        <f t="shared" si="297"/>
        <v/>
      </c>
      <c r="Y2709" s="60">
        <f t="shared" si="298"/>
        <v>0</v>
      </c>
      <c r="Z2709" s="49">
        <f t="shared" si="299"/>
        <v>0</v>
      </c>
      <c r="AA2709" s="60">
        <f t="shared" si="300"/>
        <v>0</v>
      </c>
    </row>
    <row r="2710" spans="1:27" ht="15.75" hidden="1" thickBot="1">
      <c r="A2710" s="83" t="str">
        <f t="shared" si="294"/>
        <v/>
      </c>
      <c r="B2710" s="83" t="str">
        <f t="shared" si="295"/>
        <v/>
      </c>
      <c r="S2710" s="83" t="str">
        <f t="shared" si="296"/>
        <v/>
      </c>
      <c r="T2710" s="83" t="str">
        <f t="shared" si="297"/>
        <v/>
      </c>
      <c r="Y2710" s="60">
        <f t="shared" si="298"/>
        <v>0</v>
      </c>
      <c r="Z2710" s="49">
        <f t="shared" si="299"/>
        <v>0</v>
      </c>
      <c r="AA2710" s="60">
        <f t="shared" si="300"/>
        <v>0</v>
      </c>
    </row>
    <row r="2711" spans="1:27" ht="15.75" hidden="1" thickBot="1">
      <c r="A2711" s="83" t="str">
        <f t="shared" si="294"/>
        <v/>
      </c>
      <c r="B2711" s="83" t="str">
        <f t="shared" si="295"/>
        <v/>
      </c>
      <c r="S2711" s="83" t="str">
        <f t="shared" si="296"/>
        <v/>
      </c>
      <c r="T2711" s="83" t="str">
        <f t="shared" si="297"/>
        <v/>
      </c>
      <c r="Y2711" s="60">
        <f t="shared" si="298"/>
        <v>0</v>
      </c>
      <c r="Z2711" s="49">
        <f t="shared" si="299"/>
        <v>0</v>
      </c>
      <c r="AA2711" s="60">
        <f t="shared" si="300"/>
        <v>0</v>
      </c>
    </row>
    <row r="2712" spans="1:27" ht="15.75" hidden="1" thickBot="1">
      <c r="A2712" s="83" t="str">
        <f t="shared" si="294"/>
        <v/>
      </c>
      <c r="B2712" s="83" t="str">
        <f t="shared" si="295"/>
        <v/>
      </c>
      <c r="S2712" s="83" t="str">
        <f t="shared" si="296"/>
        <v/>
      </c>
      <c r="T2712" s="83" t="str">
        <f t="shared" si="297"/>
        <v/>
      </c>
      <c r="Y2712" s="60">
        <f t="shared" si="298"/>
        <v>0</v>
      </c>
      <c r="Z2712" s="49">
        <f t="shared" si="299"/>
        <v>0</v>
      </c>
      <c r="AA2712" s="60">
        <f t="shared" si="300"/>
        <v>0</v>
      </c>
    </row>
    <row r="2713" spans="1:27" ht="15.75" hidden="1" thickBot="1">
      <c r="A2713" s="83" t="str">
        <f t="shared" si="294"/>
        <v/>
      </c>
      <c r="B2713" s="83" t="str">
        <f t="shared" si="295"/>
        <v/>
      </c>
      <c r="S2713" s="83" t="str">
        <f t="shared" si="296"/>
        <v/>
      </c>
      <c r="T2713" s="83" t="str">
        <f t="shared" si="297"/>
        <v/>
      </c>
      <c r="Y2713" s="60">
        <f t="shared" si="298"/>
        <v>0</v>
      </c>
      <c r="Z2713" s="49">
        <f t="shared" si="299"/>
        <v>0</v>
      </c>
      <c r="AA2713" s="60">
        <f t="shared" si="300"/>
        <v>0</v>
      </c>
    </row>
    <row r="2714" spans="1:27" ht="15.75" hidden="1" thickBot="1">
      <c r="A2714" s="83" t="str">
        <f t="shared" si="294"/>
        <v/>
      </c>
      <c r="B2714" s="83" t="str">
        <f t="shared" si="295"/>
        <v/>
      </c>
      <c r="S2714" s="83" t="str">
        <f t="shared" si="296"/>
        <v/>
      </c>
      <c r="T2714" s="83" t="str">
        <f t="shared" si="297"/>
        <v/>
      </c>
      <c r="Y2714" s="60">
        <f t="shared" si="298"/>
        <v>0</v>
      </c>
      <c r="Z2714" s="49">
        <f t="shared" si="299"/>
        <v>0</v>
      </c>
      <c r="AA2714" s="60">
        <f t="shared" si="300"/>
        <v>0</v>
      </c>
    </row>
    <row r="2715" spans="1:27" ht="15.75" hidden="1" thickBot="1">
      <c r="A2715" s="83" t="str">
        <f t="shared" si="294"/>
        <v/>
      </c>
      <c r="B2715" s="83" t="str">
        <f t="shared" si="295"/>
        <v/>
      </c>
      <c r="S2715" s="83" t="str">
        <f t="shared" si="296"/>
        <v/>
      </c>
      <c r="T2715" s="83" t="str">
        <f t="shared" si="297"/>
        <v/>
      </c>
      <c r="Y2715" s="60">
        <f t="shared" si="298"/>
        <v>0</v>
      </c>
      <c r="Z2715" s="49">
        <f t="shared" si="299"/>
        <v>0</v>
      </c>
      <c r="AA2715" s="60">
        <f t="shared" si="300"/>
        <v>0</v>
      </c>
    </row>
    <row r="2716" spans="1:27" ht="15.75" hidden="1" thickBot="1">
      <c r="A2716" s="83" t="str">
        <f t="shared" si="294"/>
        <v/>
      </c>
      <c r="B2716" s="83" t="str">
        <f t="shared" si="295"/>
        <v/>
      </c>
      <c r="S2716" s="83" t="str">
        <f t="shared" si="296"/>
        <v/>
      </c>
      <c r="T2716" s="83" t="str">
        <f t="shared" si="297"/>
        <v/>
      </c>
      <c r="Y2716" s="60">
        <f t="shared" si="298"/>
        <v>0</v>
      </c>
      <c r="Z2716" s="49">
        <f t="shared" si="299"/>
        <v>0</v>
      </c>
      <c r="AA2716" s="60">
        <f t="shared" si="300"/>
        <v>0</v>
      </c>
    </row>
    <row r="2717" spans="1:27" ht="15.75" hidden="1" thickBot="1">
      <c r="A2717" s="83" t="str">
        <f t="shared" si="294"/>
        <v/>
      </c>
      <c r="B2717" s="83" t="str">
        <f t="shared" si="295"/>
        <v/>
      </c>
      <c r="S2717" s="83" t="str">
        <f t="shared" si="296"/>
        <v/>
      </c>
      <c r="T2717" s="83" t="str">
        <f t="shared" si="297"/>
        <v/>
      </c>
      <c r="Y2717" s="60">
        <f t="shared" si="298"/>
        <v>0</v>
      </c>
      <c r="Z2717" s="49">
        <f t="shared" si="299"/>
        <v>0</v>
      </c>
      <c r="AA2717" s="60">
        <f t="shared" si="300"/>
        <v>0</v>
      </c>
    </row>
    <row r="2718" spans="1:27" ht="15.75" hidden="1" thickBot="1">
      <c r="A2718" s="83" t="str">
        <f t="shared" si="294"/>
        <v/>
      </c>
      <c r="B2718" s="83" t="str">
        <f t="shared" si="295"/>
        <v/>
      </c>
      <c r="S2718" s="83" t="str">
        <f t="shared" si="296"/>
        <v/>
      </c>
      <c r="T2718" s="83" t="str">
        <f t="shared" si="297"/>
        <v/>
      </c>
      <c r="Y2718" s="60">
        <f t="shared" si="298"/>
        <v>0</v>
      </c>
      <c r="Z2718" s="49">
        <f t="shared" si="299"/>
        <v>0</v>
      </c>
      <c r="AA2718" s="60">
        <f t="shared" si="300"/>
        <v>0</v>
      </c>
    </row>
    <row r="2719" spans="1:27" ht="15.75" hidden="1" thickBot="1">
      <c r="A2719" s="83" t="str">
        <f t="shared" si="294"/>
        <v/>
      </c>
      <c r="B2719" s="83" t="str">
        <f t="shared" si="295"/>
        <v/>
      </c>
      <c r="S2719" s="83" t="str">
        <f t="shared" si="296"/>
        <v/>
      </c>
      <c r="T2719" s="83" t="str">
        <f t="shared" si="297"/>
        <v/>
      </c>
      <c r="Y2719" s="60">
        <f t="shared" si="298"/>
        <v>0</v>
      </c>
      <c r="Z2719" s="49">
        <f t="shared" si="299"/>
        <v>0</v>
      </c>
      <c r="AA2719" s="60">
        <f t="shared" si="300"/>
        <v>0</v>
      </c>
    </row>
    <row r="2720" spans="1:27" ht="15.75" hidden="1" thickBot="1">
      <c r="A2720" s="83" t="str">
        <f t="shared" si="294"/>
        <v/>
      </c>
      <c r="B2720" s="83" t="str">
        <f t="shared" si="295"/>
        <v/>
      </c>
      <c r="S2720" s="83" t="str">
        <f t="shared" si="296"/>
        <v/>
      </c>
      <c r="T2720" s="83" t="str">
        <f t="shared" si="297"/>
        <v/>
      </c>
      <c r="Y2720" s="60">
        <f t="shared" si="298"/>
        <v>0</v>
      </c>
      <c r="Z2720" s="49">
        <f t="shared" si="299"/>
        <v>0</v>
      </c>
      <c r="AA2720" s="60">
        <f t="shared" si="300"/>
        <v>0</v>
      </c>
    </row>
    <row r="2721" spans="1:27" ht="15.75" hidden="1" thickBot="1">
      <c r="A2721" s="83" t="str">
        <f t="shared" si="294"/>
        <v/>
      </c>
      <c r="B2721" s="83" t="str">
        <f t="shared" si="295"/>
        <v/>
      </c>
      <c r="S2721" s="83" t="str">
        <f t="shared" si="296"/>
        <v/>
      </c>
      <c r="T2721" s="83" t="str">
        <f t="shared" si="297"/>
        <v/>
      </c>
      <c r="Y2721" s="60">
        <f t="shared" si="298"/>
        <v>0</v>
      </c>
      <c r="Z2721" s="49">
        <f t="shared" si="299"/>
        <v>0</v>
      </c>
      <c r="AA2721" s="60">
        <f t="shared" si="300"/>
        <v>0</v>
      </c>
    </row>
    <row r="2722" spans="1:27" ht="15.75" hidden="1" thickBot="1">
      <c r="A2722" s="83" t="str">
        <f t="shared" si="294"/>
        <v/>
      </c>
      <c r="B2722" s="83" t="str">
        <f t="shared" si="295"/>
        <v/>
      </c>
      <c r="S2722" s="83" t="str">
        <f t="shared" si="296"/>
        <v/>
      </c>
      <c r="T2722" s="83" t="str">
        <f t="shared" si="297"/>
        <v/>
      </c>
      <c r="Y2722" s="60">
        <f t="shared" si="298"/>
        <v>0</v>
      </c>
      <c r="Z2722" s="49">
        <f t="shared" si="299"/>
        <v>0</v>
      </c>
      <c r="AA2722" s="60">
        <f t="shared" si="300"/>
        <v>0</v>
      </c>
    </row>
    <row r="2723" spans="1:27" ht="15.75" hidden="1" thickBot="1">
      <c r="A2723" s="83" t="str">
        <f t="shared" si="294"/>
        <v/>
      </c>
      <c r="B2723" s="83" t="str">
        <f t="shared" si="295"/>
        <v/>
      </c>
      <c r="S2723" s="83" t="str">
        <f t="shared" si="296"/>
        <v/>
      </c>
      <c r="T2723" s="83" t="str">
        <f t="shared" si="297"/>
        <v/>
      </c>
      <c r="Y2723" s="60">
        <f t="shared" si="298"/>
        <v>0</v>
      </c>
      <c r="Z2723" s="49">
        <f t="shared" si="299"/>
        <v>0</v>
      </c>
      <c r="AA2723" s="60">
        <f t="shared" si="300"/>
        <v>0</v>
      </c>
    </row>
    <row r="2724" spans="1:27" ht="15.75" hidden="1" thickBot="1">
      <c r="A2724" s="83" t="str">
        <f t="shared" si="294"/>
        <v/>
      </c>
      <c r="B2724" s="83" t="str">
        <f t="shared" si="295"/>
        <v/>
      </c>
      <c r="S2724" s="83" t="str">
        <f t="shared" si="296"/>
        <v/>
      </c>
      <c r="T2724" s="83" t="str">
        <f t="shared" si="297"/>
        <v/>
      </c>
      <c r="Y2724" s="60">
        <f t="shared" si="298"/>
        <v>0</v>
      </c>
      <c r="Z2724" s="49">
        <f t="shared" si="299"/>
        <v>0</v>
      </c>
      <c r="AA2724" s="60">
        <f t="shared" si="300"/>
        <v>0</v>
      </c>
    </row>
    <row r="2725" spans="1:27" ht="15.75" hidden="1" thickBot="1">
      <c r="A2725" s="83" t="str">
        <f t="shared" si="294"/>
        <v/>
      </c>
      <c r="B2725" s="83" t="str">
        <f t="shared" si="295"/>
        <v/>
      </c>
      <c r="S2725" s="83" t="str">
        <f t="shared" si="296"/>
        <v/>
      </c>
      <c r="T2725" s="83" t="str">
        <f t="shared" si="297"/>
        <v/>
      </c>
      <c r="Y2725" s="60">
        <f t="shared" si="298"/>
        <v>0</v>
      </c>
      <c r="Z2725" s="49">
        <f t="shared" si="299"/>
        <v>0</v>
      </c>
      <c r="AA2725" s="60">
        <f t="shared" si="300"/>
        <v>0</v>
      </c>
    </row>
    <row r="2726" spans="1:27" ht="15.75" hidden="1" thickBot="1">
      <c r="A2726" s="83" t="str">
        <f t="shared" si="294"/>
        <v/>
      </c>
      <c r="B2726" s="83" t="str">
        <f t="shared" si="295"/>
        <v/>
      </c>
      <c r="S2726" s="83" t="str">
        <f t="shared" si="296"/>
        <v/>
      </c>
      <c r="T2726" s="83" t="str">
        <f t="shared" si="297"/>
        <v/>
      </c>
      <c r="Y2726" s="60">
        <f t="shared" si="298"/>
        <v>0</v>
      </c>
      <c r="Z2726" s="49">
        <f t="shared" si="299"/>
        <v>0</v>
      </c>
      <c r="AA2726" s="60">
        <f t="shared" si="300"/>
        <v>0</v>
      </c>
    </row>
    <row r="2727" spans="1:27" ht="15.75" hidden="1" thickBot="1">
      <c r="A2727" s="83" t="str">
        <f t="shared" si="294"/>
        <v/>
      </c>
      <c r="B2727" s="83" t="str">
        <f t="shared" si="295"/>
        <v/>
      </c>
      <c r="S2727" s="83" t="str">
        <f t="shared" si="296"/>
        <v/>
      </c>
      <c r="T2727" s="83" t="str">
        <f t="shared" si="297"/>
        <v/>
      </c>
      <c r="Y2727" s="60">
        <f t="shared" si="298"/>
        <v>0</v>
      </c>
      <c r="Z2727" s="49">
        <f t="shared" si="299"/>
        <v>0</v>
      </c>
      <c r="AA2727" s="60">
        <f t="shared" si="300"/>
        <v>0</v>
      </c>
    </row>
    <row r="2728" spans="1:27" ht="15.75" hidden="1" thickBot="1">
      <c r="A2728" s="83" t="str">
        <f t="shared" si="294"/>
        <v/>
      </c>
      <c r="B2728" s="83" t="str">
        <f t="shared" si="295"/>
        <v/>
      </c>
      <c r="S2728" s="83" t="str">
        <f t="shared" si="296"/>
        <v/>
      </c>
      <c r="T2728" s="83" t="str">
        <f t="shared" si="297"/>
        <v/>
      </c>
      <c r="Y2728" s="60">
        <f t="shared" si="298"/>
        <v>0</v>
      </c>
      <c r="Z2728" s="49">
        <f t="shared" si="299"/>
        <v>0</v>
      </c>
      <c r="AA2728" s="60">
        <f t="shared" si="300"/>
        <v>0</v>
      </c>
    </row>
    <row r="2729" spans="1:27" ht="15.75" hidden="1" thickBot="1">
      <c r="A2729" s="83" t="str">
        <f t="shared" si="294"/>
        <v/>
      </c>
      <c r="B2729" s="83" t="str">
        <f t="shared" si="295"/>
        <v/>
      </c>
      <c r="S2729" s="83" t="str">
        <f t="shared" si="296"/>
        <v/>
      </c>
      <c r="T2729" s="83" t="str">
        <f t="shared" si="297"/>
        <v/>
      </c>
      <c r="Y2729" s="60">
        <f t="shared" si="298"/>
        <v>0</v>
      </c>
      <c r="Z2729" s="49">
        <f t="shared" si="299"/>
        <v>0</v>
      </c>
      <c r="AA2729" s="60">
        <f t="shared" si="300"/>
        <v>0</v>
      </c>
    </row>
    <row r="2730" spans="1:27" ht="15.75" hidden="1" thickBot="1">
      <c r="A2730" s="83" t="str">
        <f t="shared" si="294"/>
        <v/>
      </c>
      <c r="B2730" s="83" t="str">
        <f t="shared" si="295"/>
        <v/>
      </c>
      <c r="S2730" s="83" t="str">
        <f t="shared" si="296"/>
        <v/>
      </c>
      <c r="T2730" s="83" t="str">
        <f t="shared" si="297"/>
        <v/>
      </c>
      <c r="Y2730" s="60">
        <f t="shared" si="298"/>
        <v>0</v>
      </c>
      <c r="Z2730" s="49">
        <f t="shared" si="299"/>
        <v>0</v>
      </c>
      <c r="AA2730" s="60">
        <f t="shared" si="300"/>
        <v>0</v>
      </c>
    </row>
    <row r="2731" spans="1:27" ht="15.75" hidden="1" thickBot="1">
      <c r="A2731" s="83" t="str">
        <f t="shared" si="294"/>
        <v/>
      </c>
      <c r="B2731" s="83" t="str">
        <f t="shared" si="295"/>
        <v/>
      </c>
      <c r="S2731" s="83" t="str">
        <f t="shared" si="296"/>
        <v/>
      </c>
      <c r="T2731" s="83" t="str">
        <f t="shared" si="297"/>
        <v/>
      </c>
      <c r="Y2731" s="60">
        <f t="shared" si="298"/>
        <v>0</v>
      </c>
      <c r="Z2731" s="49">
        <f t="shared" si="299"/>
        <v>0</v>
      </c>
      <c r="AA2731" s="60">
        <f t="shared" si="300"/>
        <v>0</v>
      </c>
    </row>
    <row r="2732" spans="1:27" ht="15.75" hidden="1" thickBot="1">
      <c r="A2732" s="83" t="str">
        <f t="shared" si="294"/>
        <v/>
      </c>
      <c r="B2732" s="83" t="str">
        <f t="shared" si="295"/>
        <v/>
      </c>
      <c r="S2732" s="83" t="str">
        <f t="shared" si="296"/>
        <v/>
      </c>
      <c r="T2732" s="83" t="str">
        <f t="shared" si="297"/>
        <v/>
      </c>
      <c r="Y2732" s="60">
        <f t="shared" si="298"/>
        <v>0</v>
      </c>
      <c r="Z2732" s="49">
        <f t="shared" si="299"/>
        <v>0</v>
      </c>
      <c r="AA2732" s="60">
        <f t="shared" si="300"/>
        <v>0</v>
      </c>
    </row>
    <row r="2733" spans="1:27" ht="15.75" hidden="1" thickBot="1">
      <c r="A2733" s="83" t="str">
        <f t="shared" si="294"/>
        <v/>
      </c>
      <c r="B2733" s="83" t="str">
        <f t="shared" si="295"/>
        <v/>
      </c>
      <c r="S2733" s="83" t="str">
        <f t="shared" si="296"/>
        <v/>
      </c>
      <c r="T2733" s="83" t="str">
        <f t="shared" si="297"/>
        <v/>
      </c>
      <c r="Y2733" s="60">
        <f t="shared" si="298"/>
        <v>0</v>
      </c>
      <c r="Z2733" s="49">
        <f t="shared" si="299"/>
        <v>0</v>
      </c>
      <c r="AA2733" s="60">
        <f t="shared" si="300"/>
        <v>0</v>
      </c>
    </row>
    <row r="2734" spans="1:27" ht="15.75" hidden="1" thickBot="1">
      <c r="A2734" s="83" t="str">
        <f t="shared" si="294"/>
        <v/>
      </c>
      <c r="B2734" s="83" t="str">
        <f t="shared" si="295"/>
        <v/>
      </c>
      <c r="S2734" s="83" t="str">
        <f t="shared" si="296"/>
        <v/>
      </c>
      <c r="T2734" s="83" t="str">
        <f t="shared" si="297"/>
        <v/>
      </c>
      <c r="Y2734" s="60">
        <f t="shared" si="298"/>
        <v>0</v>
      </c>
      <c r="Z2734" s="49">
        <f t="shared" si="299"/>
        <v>0</v>
      </c>
      <c r="AA2734" s="60">
        <f t="shared" si="300"/>
        <v>0</v>
      </c>
    </row>
    <row r="2735" spans="1:27" ht="15.75" hidden="1" thickBot="1">
      <c r="A2735" s="83" t="str">
        <f t="shared" si="294"/>
        <v/>
      </c>
      <c r="B2735" s="83" t="str">
        <f t="shared" si="295"/>
        <v/>
      </c>
      <c r="S2735" s="83" t="str">
        <f t="shared" si="296"/>
        <v/>
      </c>
      <c r="T2735" s="83" t="str">
        <f t="shared" si="297"/>
        <v/>
      </c>
      <c r="Y2735" s="60">
        <f t="shared" si="298"/>
        <v>0</v>
      </c>
      <c r="Z2735" s="49">
        <f t="shared" si="299"/>
        <v>0</v>
      </c>
      <c r="AA2735" s="60">
        <f t="shared" si="300"/>
        <v>0</v>
      </c>
    </row>
    <row r="2736" spans="1:27" ht="15.75" hidden="1" thickBot="1">
      <c r="A2736" s="83" t="str">
        <f t="shared" si="294"/>
        <v/>
      </c>
      <c r="B2736" s="83" t="str">
        <f t="shared" si="295"/>
        <v/>
      </c>
      <c r="S2736" s="83" t="str">
        <f t="shared" si="296"/>
        <v/>
      </c>
      <c r="T2736" s="83" t="str">
        <f t="shared" si="297"/>
        <v/>
      </c>
      <c r="Y2736" s="60">
        <f t="shared" si="298"/>
        <v>0</v>
      </c>
      <c r="Z2736" s="49">
        <f t="shared" si="299"/>
        <v>0</v>
      </c>
      <c r="AA2736" s="60">
        <f t="shared" si="300"/>
        <v>0</v>
      </c>
    </row>
    <row r="2737" spans="1:27" ht="15.75" hidden="1" thickBot="1">
      <c r="A2737" s="83" t="str">
        <f t="shared" si="294"/>
        <v/>
      </c>
      <c r="B2737" s="83" t="str">
        <f t="shared" si="295"/>
        <v/>
      </c>
      <c r="S2737" s="83" t="str">
        <f t="shared" si="296"/>
        <v/>
      </c>
      <c r="T2737" s="83" t="str">
        <f t="shared" si="297"/>
        <v/>
      </c>
      <c r="Y2737" s="60">
        <f t="shared" si="298"/>
        <v>0</v>
      </c>
      <c r="Z2737" s="49">
        <f t="shared" si="299"/>
        <v>0</v>
      </c>
      <c r="AA2737" s="60">
        <f t="shared" si="300"/>
        <v>0</v>
      </c>
    </row>
    <row r="2738" spans="1:27" ht="15.75" hidden="1" thickBot="1">
      <c r="A2738" s="83" t="str">
        <f t="shared" si="294"/>
        <v/>
      </c>
      <c r="B2738" s="83" t="str">
        <f t="shared" si="295"/>
        <v/>
      </c>
      <c r="S2738" s="83" t="str">
        <f t="shared" si="296"/>
        <v/>
      </c>
      <c r="T2738" s="83" t="str">
        <f t="shared" si="297"/>
        <v/>
      </c>
      <c r="Y2738" s="60">
        <f t="shared" si="298"/>
        <v>0</v>
      </c>
      <c r="Z2738" s="49">
        <f t="shared" si="299"/>
        <v>0</v>
      </c>
      <c r="AA2738" s="60">
        <f t="shared" si="300"/>
        <v>0</v>
      </c>
    </row>
    <row r="2739" spans="1:27" ht="15.75" hidden="1" thickBot="1">
      <c r="A2739" s="83" t="str">
        <f t="shared" si="294"/>
        <v/>
      </c>
      <c r="B2739" s="83" t="str">
        <f t="shared" si="295"/>
        <v/>
      </c>
      <c r="S2739" s="83" t="str">
        <f t="shared" si="296"/>
        <v/>
      </c>
      <c r="T2739" s="83" t="str">
        <f t="shared" si="297"/>
        <v/>
      </c>
      <c r="Y2739" s="60">
        <f t="shared" si="298"/>
        <v>0</v>
      </c>
      <c r="Z2739" s="49">
        <f t="shared" si="299"/>
        <v>0</v>
      </c>
      <c r="AA2739" s="60">
        <f t="shared" si="300"/>
        <v>0</v>
      </c>
    </row>
    <row r="2740" spans="1:27" ht="15.75" hidden="1" thickBot="1">
      <c r="A2740" s="83" t="str">
        <f t="shared" si="294"/>
        <v/>
      </c>
      <c r="B2740" s="83" t="str">
        <f t="shared" si="295"/>
        <v/>
      </c>
      <c r="S2740" s="83" t="str">
        <f t="shared" si="296"/>
        <v/>
      </c>
      <c r="T2740" s="83" t="str">
        <f t="shared" si="297"/>
        <v/>
      </c>
      <c r="Y2740" s="60">
        <f t="shared" si="298"/>
        <v>0</v>
      </c>
      <c r="Z2740" s="49">
        <f t="shared" si="299"/>
        <v>0</v>
      </c>
      <c r="AA2740" s="60">
        <f t="shared" si="300"/>
        <v>0</v>
      </c>
    </row>
    <row r="2741" spans="1:27" ht="15.75" hidden="1" thickBot="1">
      <c r="A2741" s="83" t="str">
        <f t="shared" si="294"/>
        <v/>
      </c>
      <c r="B2741" s="83" t="str">
        <f t="shared" si="295"/>
        <v/>
      </c>
      <c r="S2741" s="83" t="str">
        <f t="shared" si="296"/>
        <v/>
      </c>
      <c r="T2741" s="83" t="str">
        <f t="shared" si="297"/>
        <v/>
      </c>
      <c r="Y2741" s="60">
        <f t="shared" si="298"/>
        <v>0</v>
      </c>
      <c r="Z2741" s="49">
        <f t="shared" si="299"/>
        <v>0</v>
      </c>
      <c r="AA2741" s="60">
        <f t="shared" si="300"/>
        <v>0</v>
      </c>
    </row>
    <row r="2742" spans="1:27" ht="15.75" hidden="1" thickBot="1">
      <c r="A2742" s="83" t="str">
        <f t="shared" si="294"/>
        <v/>
      </c>
      <c r="B2742" s="83" t="str">
        <f t="shared" si="295"/>
        <v/>
      </c>
      <c r="S2742" s="83" t="str">
        <f t="shared" si="296"/>
        <v/>
      </c>
      <c r="T2742" s="83" t="str">
        <f t="shared" si="297"/>
        <v/>
      </c>
      <c r="Y2742" s="60">
        <f t="shared" si="298"/>
        <v>0</v>
      </c>
      <c r="Z2742" s="49">
        <f t="shared" si="299"/>
        <v>0</v>
      </c>
      <c r="AA2742" s="60">
        <f t="shared" si="300"/>
        <v>0</v>
      </c>
    </row>
    <row r="2743" spans="1:27" ht="15.75" hidden="1" thickBot="1">
      <c r="A2743" s="83" t="str">
        <f t="shared" si="294"/>
        <v/>
      </c>
      <c r="B2743" s="83" t="str">
        <f t="shared" si="295"/>
        <v/>
      </c>
      <c r="S2743" s="83" t="str">
        <f t="shared" si="296"/>
        <v/>
      </c>
      <c r="T2743" s="83" t="str">
        <f t="shared" si="297"/>
        <v/>
      </c>
      <c r="Y2743" s="60">
        <f t="shared" si="298"/>
        <v>0</v>
      </c>
      <c r="Z2743" s="49">
        <f t="shared" si="299"/>
        <v>0</v>
      </c>
      <c r="AA2743" s="60">
        <f t="shared" si="300"/>
        <v>0</v>
      </c>
    </row>
    <row r="2744" spans="1:27" ht="15.75" hidden="1" thickBot="1">
      <c r="A2744" s="83" t="str">
        <f t="shared" si="294"/>
        <v/>
      </c>
      <c r="B2744" s="83" t="str">
        <f t="shared" si="295"/>
        <v/>
      </c>
      <c r="S2744" s="83" t="str">
        <f t="shared" si="296"/>
        <v/>
      </c>
      <c r="T2744" s="83" t="str">
        <f t="shared" si="297"/>
        <v/>
      </c>
      <c r="Y2744" s="60">
        <f t="shared" si="298"/>
        <v>0</v>
      </c>
      <c r="Z2744" s="49">
        <f t="shared" si="299"/>
        <v>0</v>
      </c>
      <c r="AA2744" s="60">
        <f t="shared" si="300"/>
        <v>0</v>
      </c>
    </row>
    <row r="2745" spans="1:27" ht="15.75" hidden="1" thickBot="1">
      <c r="A2745" s="83" t="str">
        <f t="shared" si="294"/>
        <v/>
      </c>
      <c r="B2745" s="83" t="str">
        <f t="shared" si="295"/>
        <v/>
      </c>
      <c r="S2745" s="83" t="str">
        <f t="shared" si="296"/>
        <v/>
      </c>
      <c r="T2745" s="83" t="str">
        <f t="shared" si="297"/>
        <v/>
      </c>
      <c r="Y2745" s="60">
        <f t="shared" si="298"/>
        <v>0</v>
      </c>
      <c r="Z2745" s="49">
        <f t="shared" si="299"/>
        <v>0</v>
      </c>
      <c r="AA2745" s="60">
        <f t="shared" si="300"/>
        <v>0</v>
      </c>
    </row>
    <row r="2746" spans="1:27" ht="15.75" hidden="1" thickBot="1">
      <c r="A2746" s="83" t="str">
        <f t="shared" si="294"/>
        <v/>
      </c>
      <c r="B2746" s="83" t="str">
        <f t="shared" si="295"/>
        <v/>
      </c>
      <c r="S2746" s="83" t="str">
        <f t="shared" si="296"/>
        <v/>
      </c>
      <c r="T2746" s="83" t="str">
        <f t="shared" si="297"/>
        <v/>
      </c>
      <c r="Y2746" s="60">
        <f t="shared" si="298"/>
        <v>0</v>
      </c>
      <c r="Z2746" s="49">
        <f t="shared" si="299"/>
        <v>0</v>
      </c>
      <c r="AA2746" s="60">
        <f t="shared" si="300"/>
        <v>0</v>
      </c>
    </row>
    <row r="2747" spans="1:27" ht="15.75" hidden="1" thickBot="1">
      <c r="A2747" s="83" t="str">
        <f t="shared" si="294"/>
        <v/>
      </c>
      <c r="B2747" s="83" t="str">
        <f t="shared" si="295"/>
        <v/>
      </c>
      <c r="S2747" s="83" t="str">
        <f t="shared" si="296"/>
        <v/>
      </c>
      <c r="T2747" s="83" t="str">
        <f t="shared" si="297"/>
        <v/>
      </c>
      <c r="Y2747" s="60">
        <f t="shared" si="298"/>
        <v>0</v>
      </c>
      <c r="Z2747" s="49">
        <f t="shared" si="299"/>
        <v>0</v>
      </c>
      <c r="AA2747" s="60">
        <f t="shared" si="300"/>
        <v>0</v>
      </c>
    </row>
    <row r="2748" spans="1:27" ht="15.75" hidden="1" thickBot="1">
      <c r="A2748" s="83" t="str">
        <f t="shared" si="294"/>
        <v/>
      </c>
      <c r="B2748" s="83" t="str">
        <f t="shared" si="295"/>
        <v/>
      </c>
      <c r="S2748" s="83" t="str">
        <f t="shared" si="296"/>
        <v/>
      </c>
      <c r="T2748" s="83" t="str">
        <f t="shared" si="297"/>
        <v/>
      </c>
      <c r="Y2748" s="60">
        <f t="shared" si="298"/>
        <v>0</v>
      </c>
      <c r="Z2748" s="49">
        <f t="shared" si="299"/>
        <v>0</v>
      </c>
      <c r="AA2748" s="60">
        <f t="shared" si="300"/>
        <v>0</v>
      </c>
    </row>
    <row r="2749" spans="1:27" ht="15.75" hidden="1" thickBot="1">
      <c r="A2749" s="83" t="str">
        <f t="shared" si="294"/>
        <v/>
      </c>
      <c r="B2749" s="83" t="str">
        <f t="shared" si="295"/>
        <v/>
      </c>
      <c r="S2749" s="83" t="str">
        <f t="shared" si="296"/>
        <v/>
      </c>
      <c r="T2749" s="83" t="str">
        <f t="shared" si="297"/>
        <v/>
      </c>
      <c r="Y2749" s="60">
        <f t="shared" si="298"/>
        <v>0</v>
      </c>
      <c r="Z2749" s="49">
        <f t="shared" si="299"/>
        <v>0</v>
      </c>
      <c r="AA2749" s="60">
        <f t="shared" si="300"/>
        <v>0</v>
      </c>
    </row>
    <row r="2750" spans="1:27" ht="15.75" hidden="1" thickBot="1">
      <c r="A2750" s="83" t="str">
        <f t="shared" si="294"/>
        <v/>
      </c>
      <c r="B2750" s="83" t="str">
        <f t="shared" si="295"/>
        <v/>
      </c>
      <c r="S2750" s="83" t="str">
        <f t="shared" si="296"/>
        <v/>
      </c>
      <c r="T2750" s="83" t="str">
        <f t="shared" si="297"/>
        <v/>
      </c>
      <c r="Y2750" s="60">
        <f t="shared" si="298"/>
        <v>0</v>
      </c>
      <c r="Z2750" s="49">
        <f t="shared" si="299"/>
        <v>0</v>
      </c>
      <c r="AA2750" s="60">
        <f t="shared" si="300"/>
        <v>0</v>
      </c>
    </row>
    <row r="2751" spans="1:27" ht="15.75" hidden="1" thickBot="1">
      <c r="A2751" s="83" t="str">
        <f t="shared" si="294"/>
        <v/>
      </c>
      <c r="B2751" s="83" t="str">
        <f t="shared" si="295"/>
        <v/>
      </c>
      <c r="S2751" s="83" t="str">
        <f t="shared" si="296"/>
        <v/>
      </c>
      <c r="T2751" s="83" t="str">
        <f t="shared" si="297"/>
        <v/>
      </c>
      <c r="Y2751" s="60">
        <f t="shared" si="298"/>
        <v>0</v>
      </c>
      <c r="Z2751" s="49">
        <f t="shared" si="299"/>
        <v>0</v>
      </c>
      <c r="AA2751" s="60">
        <f t="shared" si="300"/>
        <v>0</v>
      </c>
    </row>
    <row r="2752" spans="1:27" ht="15.75" hidden="1" thickBot="1">
      <c r="A2752" s="83" t="str">
        <f t="shared" si="294"/>
        <v/>
      </c>
      <c r="B2752" s="83" t="str">
        <f t="shared" si="295"/>
        <v/>
      </c>
      <c r="S2752" s="83" t="str">
        <f t="shared" si="296"/>
        <v/>
      </c>
      <c r="T2752" s="83" t="str">
        <f t="shared" si="297"/>
        <v/>
      </c>
      <c r="Y2752" s="60">
        <f t="shared" si="298"/>
        <v>0</v>
      </c>
      <c r="Z2752" s="49">
        <f t="shared" si="299"/>
        <v>0</v>
      </c>
      <c r="AA2752" s="60">
        <f t="shared" si="300"/>
        <v>0</v>
      </c>
    </row>
    <row r="2753" spans="1:27" ht="15.75" hidden="1" thickBot="1">
      <c r="A2753" s="83" t="str">
        <f t="shared" si="294"/>
        <v/>
      </c>
      <c r="B2753" s="83" t="str">
        <f t="shared" si="295"/>
        <v/>
      </c>
      <c r="S2753" s="83" t="str">
        <f t="shared" si="296"/>
        <v/>
      </c>
      <c r="T2753" s="83" t="str">
        <f t="shared" si="297"/>
        <v/>
      </c>
      <c r="Y2753" s="60">
        <f t="shared" si="298"/>
        <v>0</v>
      </c>
      <c r="Z2753" s="49">
        <f t="shared" si="299"/>
        <v>0</v>
      </c>
      <c r="AA2753" s="60">
        <f t="shared" si="300"/>
        <v>0</v>
      </c>
    </row>
    <row r="2754" spans="1:27" ht="15.75" hidden="1" thickBot="1">
      <c r="A2754" s="83" t="str">
        <f t="shared" si="294"/>
        <v/>
      </c>
      <c r="B2754" s="83" t="str">
        <f t="shared" si="295"/>
        <v/>
      </c>
      <c r="S2754" s="83" t="str">
        <f t="shared" si="296"/>
        <v/>
      </c>
      <c r="T2754" s="83" t="str">
        <f t="shared" si="297"/>
        <v/>
      </c>
      <c r="Y2754" s="60">
        <f t="shared" si="298"/>
        <v>0</v>
      </c>
      <c r="Z2754" s="49">
        <f t="shared" si="299"/>
        <v>0</v>
      </c>
      <c r="AA2754" s="60">
        <f t="shared" si="300"/>
        <v>0</v>
      </c>
    </row>
    <row r="2755" spans="1:27" ht="15.75" hidden="1" thickBot="1">
      <c r="A2755" s="83" t="str">
        <f t="shared" ref="A2755:A2818" si="301">IF(G2755&amp;Q2755&lt;&gt;"",S2755&amp;Q2755,"")</f>
        <v/>
      </c>
      <c r="B2755" s="83" t="str">
        <f t="shared" ref="B2755:B2818" si="302">IF(C2755&lt;&gt;"",LEFT(C2755,9),"")</f>
        <v/>
      </c>
      <c r="S2755" s="83" t="str">
        <f t="shared" ref="S2755:S2818" si="303">IF(G2755&lt;&gt;"",IF(StyleSpaceSplit,IFERROR(IF(FIND(" ",G2755)&gt;=1,MID(G2755,1,FIND(" ",G2755)-1),G2755),G2755),G2755),"")</f>
        <v/>
      </c>
      <c r="T2755" s="83" t="str">
        <f t="shared" ref="T2755:T2818" si="304">IF(A2755&lt;&gt;"",IFERROR(IF(FIND(" ",G2755)&gt;=1,MID(G2755,FIND(" ",G2755)+1,LEN(G2755)),""),G2755),"")</f>
        <v/>
      </c>
      <c r="Y2755" s="60">
        <f t="shared" ref="Y2755:Y2818" si="305">IFERROR(VALUE(MID($C2755,1,2)),0)</f>
        <v>0</v>
      </c>
      <c r="Z2755" s="49">
        <f t="shared" ref="Z2755:Z2818" si="306">IFERROR(VALUE(MID($C2755,4,3)),0)</f>
        <v>0</v>
      </c>
      <c r="AA2755" s="60">
        <f t="shared" ref="AA2755:AA2818" si="307">VALUE(RIGHT("00"&amp;Y2755,2)&amp;RIGHT("000"&amp;Z2755,3))</f>
        <v>0</v>
      </c>
    </row>
    <row r="2756" spans="1:27" ht="15.75" hidden="1" thickBot="1">
      <c r="A2756" s="83" t="str">
        <f t="shared" si="301"/>
        <v/>
      </c>
      <c r="B2756" s="83" t="str">
        <f t="shared" si="302"/>
        <v/>
      </c>
      <c r="S2756" s="83" t="str">
        <f t="shared" si="303"/>
        <v/>
      </c>
      <c r="T2756" s="83" t="str">
        <f t="shared" si="304"/>
        <v/>
      </c>
      <c r="Y2756" s="60">
        <f t="shared" si="305"/>
        <v>0</v>
      </c>
      <c r="Z2756" s="49">
        <f t="shared" si="306"/>
        <v>0</v>
      </c>
      <c r="AA2756" s="60">
        <f t="shared" si="307"/>
        <v>0</v>
      </c>
    </row>
    <row r="2757" spans="1:27" ht="15.75" hidden="1" thickBot="1">
      <c r="A2757" s="83" t="str">
        <f t="shared" si="301"/>
        <v/>
      </c>
      <c r="B2757" s="83" t="str">
        <f t="shared" si="302"/>
        <v/>
      </c>
      <c r="S2757" s="83" t="str">
        <f t="shared" si="303"/>
        <v/>
      </c>
      <c r="T2757" s="83" t="str">
        <f t="shared" si="304"/>
        <v/>
      </c>
      <c r="Y2757" s="60">
        <f t="shared" si="305"/>
        <v>0</v>
      </c>
      <c r="Z2757" s="49">
        <f t="shared" si="306"/>
        <v>0</v>
      </c>
      <c r="AA2757" s="60">
        <f t="shared" si="307"/>
        <v>0</v>
      </c>
    </row>
    <row r="2758" spans="1:27" ht="15.75" hidden="1" thickBot="1">
      <c r="A2758" s="83" t="str">
        <f t="shared" si="301"/>
        <v/>
      </c>
      <c r="B2758" s="83" t="str">
        <f t="shared" si="302"/>
        <v/>
      </c>
      <c r="S2758" s="83" t="str">
        <f t="shared" si="303"/>
        <v/>
      </c>
      <c r="T2758" s="83" t="str">
        <f t="shared" si="304"/>
        <v/>
      </c>
      <c r="Y2758" s="60">
        <f t="shared" si="305"/>
        <v>0</v>
      </c>
      <c r="Z2758" s="49">
        <f t="shared" si="306"/>
        <v>0</v>
      </c>
      <c r="AA2758" s="60">
        <f t="shared" si="307"/>
        <v>0</v>
      </c>
    </row>
    <row r="2759" spans="1:27" ht="15.75" hidden="1" thickBot="1">
      <c r="A2759" s="83" t="str">
        <f t="shared" si="301"/>
        <v/>
      </c>
      <c r="B2759" s="83" t="str">
        <f t="shared" si="302"/>
        <v/>
      </c>
      <c r="S2759" s="83" t="str">
        <f t="shared" si="303"/>
        <v/>
      </c>
      <c r="T2759" s="83" t="str">
        <f t="shared" si="304"/>
        <v/>
      </c>
      <c r="Y2759" s="60">
        <f t="shared" si="305"/>
        <v>0</v>
      </c>
      <c r="Z2759" s="49">
        <f t="shared" si="306"/>
        <v>0</v>
      </c>
      <c r="AA2759" s="60">
        <f t="shared" si="307"/>
        <v>0</v>
      </c>
    </row>
    <row r="2760" spans="1:27" ht="15.75" hidden="1" thickBot="1">
      <c r="A2760" s="83" t="str">
        <f t="shared" si="301"/>
        <v/>
      </c>
      <c r="B2760" s="83" t="str">
        <f t="shared" si="302"/>
        <v/>
      </c>
      <c r="S2760" s="83" t="str">
        <f t="shared" si="303"/>
        <v/>
      </c>
      <c r="T2760" s="83" t="str">
        <f t="shared" si="304"/>
        <v/>
      </c>
      <c r="Y2760" s="60">
        <f t="shared" si="305"/>
        <v>0</v>
      </c>
      <c r="Z2760" s="49">
        <f t="shared" si="306"/>
        <v>0</v>
      </c>
      <c r="AA2760" s="60">
        <f t="shared" si="307"/>
        <v>0</v>
      </c>
    </row>
    <row r="2761" spans="1:27" ht="15.75" hidden="1" thickBot="1">
      <c r="A2761" s="83" t="str">
        <f t="shared" si="301"/>
        <v/>
      </c>
      <c r="B2761" s="83" t="str">
        <f t="shared" si="302"/>
        <v/>
      </c>
      <c r="S2761" s="83" t="str">
        <f t="shared" si="303"/>
        <v/>
      </c>
      <c r="T2761" s="83" t="str">
        <f t="shared" si="304"/>
        <v/>
      </c>
      <c r="Y2761" s="60">
        <f t="shared" si="305"/>
        <v>0</v>
      </c>
      <c r="Z2761" s="49">
        <f t="shared" si="306"/>
        <v>0</v>
      </c>
      <c r="AA2761" s="60">
        <f t="shared" si="307"/>
        <v>0</v>
      </c>
    </row>
    <row r="2762" spans="1:27" ht="15.75" hidden="1" thickBot="1">
      <c r="A2762" s="83" t="str">
        <f t="shared" si="301"/>
        <v/>
      </c>
      <c r="B2762" s="83" t="str">
        <f t="shared" si="302"/>
        <v/>
      </c>
      <c r="S2762" s="83" t="str">
        <f t="shared" si="303"/>
        <v/>
      </c>
      <c r="T2762" s="83" t="str">
        <f t="shared" si="304"/>
        <v/>
      </c>
      <c r="Y2762" s="60">
        <f t="shared" si="305"/>
        <v>0</v>
      </c>
      <c r="Z2762" s="49">
        <f t="shared" si="306"/>
        <v>0</v>
      </c>
      <c r="AA2762" s="60">
        <f t="shared" si="307"/>
        <v>0</v>
      </c>
    </row>
    <row r="2763" spans="1:27" ht="15.75" hidden="1" thickBot="1">
      <c r="A2763" s="83" t="str">
        <f t="shared" si="301"/>
        <v/>
      </c>
      <c r="B2763" s="83" t="str">
        <f t="shared" si="302"/>
        <v/>
      </c>
      <c r="S2763" s="83" t="str">
        <f t="shared" si="303"/>
        <v/>
      </c>
      <c r="T2763" s="83" t="str">
        <f t="shared" si="304"/>
        <v/>
      </c>
      <c r="Y2763" s="60">
        <f t="shared" si="305"/>
        <v>0</v>
      </c>
      <c r="Z2763" s="49">
        <f t="shared" si="306"/>
        <v>0</v>
      </c>
      <c r="AA2763" s="60">
        <f t="shared" si="307"/>
        <v>0</v>
      </c>
    </row>
    <row r="2764" spans="1:27" ht="15.75" hidden="1" thickBot="1">
      <c r="A2764" s="83" t="str">
        <f t="shared" si="301"/>
        <v/>
      </c>
      <c r="B2764" s="83" t="str">
        <f t="shared" si="302"/>
        <v/>
      </c>
      <c r="S2764" s="83" t="str">
        <f t="shared" si="303"/>
        <v/>
      </c>
      <c r="T2764" s="83" t="str">
        <f t="shared" si="304"/>
        <v/>
      </c>
      <c r="Y2764" s="60">
        <f t="shared" si="305"/>
        <v>0</v>
      </c>
      <c r="Z2764" s="49">
        <f t="shared" si="306"/>
        <v>0</v>
      </c>
      <c r="AA2764" s="60">
        <f t="shared" si="307"/>
        <v>0</v>
      </c>
    </row>
    <row r="2765" spans="1:27" ht="15.75" hidden="1" thickBot="1">
      <c r="A2765" s="83" t="str">
        <f t="shared" si="301"/>
        <v/>
      </c>
      <c r="B2765" s="83" t="str">
        <f t="shared" si="302"/>
        <v/>
      </c>
      <c r="S2765" s="83" t="str">
        <f t="shared" si="303"/>
        <v/>
      </c>
      <c r="T2765" s="83" t="str">
        <f t="shared" si="304"/>
        <v/>
      </c>
      <c r="Y2765" s="60">
        <f t="shared" si="305"/>
        <v>0</v>
      </c>
      <c r="Z2765" s="49">
        <f t="shared" si="306"/>
        <v>0</v>
      </c>
      <c r="AA2765" s="60">
        <f t="shared" si="307"/>
        <v>0</v>
      </c>
    </row>
    <row r="2766" spans="1:27" ht="15.75" hidden="1" thickBot="1">
      <c r="A2766" s="83" t="str">
        <f t="shared" si="301"/>
        <v/>
      </c>
      <c r="B2766" s="83" t="str">
        <f t="shared" si="302"/>
        <v/>
      </c>
      <c r="S2766" s="83" t="str">
        <f t="shared" si="303"/>
        <v/>
      </c>
      <c r="T2766" s="83" t="str">
        <f t="shared" si="304"/>
        <v/>
      </c>
      <c r="Y2766" s="60">
        <f t="shared" si="305"/>
        <v>0</v>
      </c>
      <c r="Z2766" s="49">
        <f t="shared" si="306"/>
        <v>0</v>
      </c>
      <c r="AA2766" s="60">
        <f t="shared" si="307"/>
        <v>0</v>
      </c>
    </row>
    <row r="2767" spans="1:27" ht="15.75" hidden="1" thickBot="1">
      <c r="A2767" s="83" t="str">
        <f t="shared" si="301"/>
        <v/>
      </c>
      <c r="B2767" s="83" t="str">
        <f t="shared" si="302"/>
        <v/>
      </c>
      <c r="S2767" s="83" t="str">
        <f t="shared" si="303"/>
        <v/>
      </c>
      <c r="T2767" s="83" t="str">
        <f t="shared" si="304"/>
        <v/>
      </c>
      <c r="Y2767" s="60">
        <f t="shared" si="305"/>
        <v>0</v>
      </c>
      <c r="Z2767" s="49">
        <f t="shared" si="306"/>
        <v>0</v>
      </c>
      <c r="AA2767" s="60">
        <f t="shared" si="307"/>
        <v>0</v>
      </c>
    </row>
    <row r="2768" spans="1:27" ht="15.75" hidden="1" thickBot="1">
      <c r="A2768" s="83" t="str">
        <f t="shared" si="301"/>
        <v/>
      </c>
      <c r="B2768" s="83" t="str">
        <f t="shared" si="302"/>
        <v/>
      </c>
      <c r="S2768" s="83" t="str">
        <f t="shared" si="303"/>
        <v/>
      </c>
      <c r="T2768" s="83" t="str">
        <f t="shared" si="304"/>
        <v/>
      </c>
      <c r="Y2768" s="60">
        <f t="shared" si="305"/>
        <v>0</v>
      </c>
      <c r="Z2768" s="49">
        <f t="shared" si="306"/>
        <v>0</v>
      </c>
      <c r="AA2768" s="60">
        <f t="shared" si="307"/>
        <v>0</v>
      </c>
    </row>
    <row r="2769" spans="1:27" ht="15.75" hidden="1" thickBot="1">
      <c r="A2769" s="83" t="str">
        <f t="shared" si="301"/>
        <v/>
      </c>
      <c r="B2769" s="83" t="str">
        <f t="shared" si="302"/>
        <v/>
      </c>
      <c r="S2769" s="83" t="str">
        <f t="shared" si="303"/>
        <v/>
      </c>
      <c r="T2769" s="83" t="str">
        <f t="shared" si="304"/>
        <v/>
      </c>
      <c r="Y2769" s="60">
        <f t="shared" si="305"/>
        <v>0</v>
      </c>
      <c r="Z2769" s="49">
        <f t="shared" si="306"/>
        <v>0</v>
      </c>
      <c r="AA2769" s="60">
        <f t="shared" si="307"/>
        <v>0</v>
      </c>
    </row>
    <row r="2770" spans="1:27" ht="15.75" hidden="1" thickBot="1">
      <c r="A2770" s="83" t="str">
        <f t="shared" si="301"/>
        <v/>
      </c>
      <c r="B2770" s="83" t="str">
        <f t="shared" si="302"/>
        <v/>
      </c>
      <c r="S2770" s="83" t="str">
        <f t="shared" si="303"/>
        <v/>
      </c>
      <c r="T2770" s="83" t="str">
        <f t="shared" si="304"/>
        <v/>
      </c>
      <c r="Y2770" s="60">
        <f t="shared" si="305"/>
        <v>0</v>
      </c>
      <c r="Z2770" s="49">
        <f t="shared" si="306"/>
        <v>0</v>
      </c>
      <c r="AA2770" s="60">
        <f t="shared" si="307"/>
        <v>0</v>
      </c>
    </row>
    <row r="2771" spans="1:27" ht="15.75" hidden="1" thickBot="1">
      <c r="A2771" s="83" t="str">
        <f t="shared" si="301"/>
        <v/>
      </c>
      <c r="B2771" s="83" t="str">
        <f t="shared" si="302"/>
        <v/>
      </c>
      <c r="S2771" s="83" t="str">
        <f t="shared" si="303"/>
        <v/>
      </c>
      <c r="T2771" s="83" t="str">
        <f t="shared" si="304"/>
        <v/>
      </c>
      <c r="Y2771" s="60">
        <f t="shared" si="305"/>
        <v>0</v>
      </c>
      <c r="Z2771" s="49">
        <f t="shared" si="306"/>
        <v>0</v>
      </c>
      <c r="AA2771" s="60">
        <f t="shared" si="307"/>
        <v>0</v>
      </c>
    </row>
    <row r="2772" spans="1:27" ht="15.75" hidden="1" thickBot="1">
      <c r="A2772" s="83" t="str">
        <f t="shared" si="301"/>
        <v/>
      </c>
      <c r="B2772" s="83" t="str">
        <f t="shared" si="302"/>
        <v/>
      </c>
      <c r="S2772" s="83" t="str">
        <f t="shared" si="303"/>
        <v/>
      </c>
      <c r="T2772" s="83" t="str">
        <f t="shared" si="304"/>
        <v/>
      </c>
      <c r="Y2772" s="60">
        <f t="shared" si="305"/>
        <v>0</v>
      </c>
      <c r="Z2772" s="49">
        <f t="shared" si="306"/>
        <v>0</v>
      </c>
      <c r="AA2772" s="60">
        <f t="shared" si="307"/>
        <v>0</v>
      </c>
    </row>
    <row r="2773" spans="1:27" ht="15.75" hidden="1" thickBot="1">
      <c r="A2773" s="83" t="str">
        <f t="shared" si="301"/>
        <v/>
      </c>
      <c r="B2773" s="83" t="str">
        <f t="shared" si="302"/>
        <v/>
      </c>
      <c r="S2773" s="83" t="str">
        <f t="shared" si="303"/>
        <v/>
      </c>
      <c r="T2773" s="83" t="str">
        <f t="shared" si="304"/>
        <v/>
      </c>
      <c r="Y2773" s="60">
        <f t="shared" si="305"/>
        <v>0</v>
      </c>
      <c r="Z2773" s="49">
        <f t="shared" si="306"/>
        <v>0</v>
      </c>
      <c r="AA2773" s="60">
        <f t="shared" si="307"/>
        <v>0</v>
      </c>
    </row>
    <row r="2774" spans="1:27" ht="15.75" hidden="1" thickBot="1">
      <c r="A2774" s="83" t="str">
        <f t="shared" si="301"/>
        <v/>
      </c>
      <c r="B2774" s="83" t="str">
        <f t="shared" si="302"/>
        <v/>
      </c>
      <c r="S2774" s="83" t="str">
        <f t="shared" si="303"/>
        <v/>
      </c>
      <c r="T2774" s="83" t="str">
        <f t="shared" si="304"/>
        <v/>
      </c>
      <c r="Y2774" s="60">
        <f t="shared" si="305"/>
        <v>0</v>
      </c>
      <c r="Z2774" s="49">
        <f t="shared" si="306"/>
        <v>0</v>
      </c>
      <c r="AA2774" s="60">
        <f t="shared" si="307"/>
        <v>0</v>
      </c>
    </row>
    <row r="2775" spans="1:27" ht="15.75" hidden="1" thickBot="1">
      <c r="A2775" s="83" t="str">
        <f t="shared" si="301"/>
        <v/>
      </c>
      <c r="B2775" s="83" t="str">
        <f t="shared" si="302"/>
        <v/>
      </c>
      <c r="S2775" s="83" t="str">
        <f t="shared" si="303"/>
        <v/>
      </c>
      <c r="T2775" s="83" t="str">
        <f t="shared" si="304"/>
        <v/>
      </c>
      <c r="Y2775" s="60">
        <f t="shared" si="305"/>
        <v>0</v>
      </c>
      <c r="Z2775" s="49">
        <f t="shared" si="306"/>
        <v>0</v>
      </c>
      <c r="AA2775" s="60">
        <f t="shared" si="307"/>
        <v>0</v>
      </c>
    </row>
    <row r="2776" spans="1:27" ht="15.75" hidden="1" thickBot="1">
      <c r="A2776" s="83" t="str">
        <f t="shared" si="301"/>
        <v/>
      </c>
      <c r="B2776" s="83" t="str">
        <f t="shared" si="302"/>
        <v/>
      </c>
      <c r="S2776" s="83" t="str">
        <f t="shared" si="303"/>
        <v/>
      </c>
      <c r="T2776" s="83" t="str">
        <f t="shared" si="304"/>
        <v/>
      </c>
      <c r="Y2776" s="60">
        <f t="shared" si="305"/>
        <v>0</v>
      </c>
      <c r="Z2776" s="49">
        <f t="shared" si="306"/>
        <v>0</v>
      </c>
      <c r="AA2776" s="60">
        <f t="shared" si="307"/>
        <v>0</v>
      </c>
    </row>
    <row r="2777" spans="1:27" ht="15.75" hidden="1" thickBot="1">
      <c r="A2777" s="83" t="str">
        <f t="shared" si="301"/>
        <v/>
      </c>
      <c r="B2777" s="83" t="str">
        <f t="shared" si="302"/>
        <v/>
      </c>
      <c r="S2777" s="83" t="str">
        <f t="shared" si="303"/>
        <v/>
      </c>
      <c r="T2777" s="83" t="str">
        <f t="shared" si="304"/>
        <v/>
      </c>
      <c r="Y2777" s="60">
        <f t="shared" si="305"/>
        <v>0</v>
      </c>
      <c r="Z2777" s="49">
        <f t="shared" si="306"/>
        <v>0</v>
      </c>
      <c r="AA2777" s="60">
        <f t="shared" si="307"/>
        <v>0</v>
      </c>
    </row>
    <row r="2778" spans="1:27" ht="15.75" hidden="1" thickBot="1">
      <c r="A2778" s="83" t="str">
        <f t="shared" si="301"/>
        <v/>
      </c>
      <c r="B2778" s="83" t="str">
        <f t="shared" si="302"/>
        <v/>
      </c>
      <c r="S2778" s="83" t="str">
        <f t="shared" si="303"/>
        <v/>
      </c>
      <c r="T2778" s="83" t="str">
        <f t="shared" si="304"/>
        <v/>
      </c>
      <c r="Y2778" s="60">
        <f t="shared" si="305"/>
        <v>0</v>
      </c>
      <c r="Z2778" s="49">
        <f t="shared" si="306"/>
        <v>0</v>
      </c>
      <c r="AA2778" s="60">
        <f t="shared" si="307"/>
        <v>0</v>
      </c>
    </row>
    <row r="2779" spans="1:27" ht="15.75" hidden="1" thickBot="1">
      <c r="A2779" s="83" t="str">
        <f t="shared" si="301"/>
        <v/>
      </c>
      <c r="B2779" s="83" t="str">
        <f t="shared" si="302"/>
        <v/>
      </c>
      <c r="S2779" s="83" t="str">
        <f t="shared" si="303"/>
        <v/>
      </c>
      <c r="T2779" s="83" t="str">
        <f t="shared" si="304"/>
        <v/>
      </c>
      <c r="Y2779" s="60">
        <f t="shared" si="305"/>
        <v>0</v>
      </c>
      <c r="Z2779" s="49">
        <f t="shared" si="306"/>
        <v>0</v>
      </c>
      <c r="AA2779" s="60">
        <f t="shared" si="307"/>
        <v>0</v>
      </c>
    </row>
    <row r="2780" spans="1:27" ht="15.75" hidden="1" thickBot="1">
      <c r="A2780" s="83" t="str">
        <f t="shared" si="301"/>
        <v/>
      </c>
      <c r="B2780" s="83" t="str">
        <f t="shared" si="302"/>
        <v/>
      </c>
      <c r="S2780" s="83" t="str">
        <f t="shared" si="303"/>
        <v/>
      </c>
      <c r="T2780" s="83" t="str">
        <f t="shared" si="304"/>
        <v/>
      </c>
      <c r="Y2780" s="60">
        <f t="shared" si="305"/>
        <v>0</v>
      </c>
      <c r="Z2780" s="49">
        <f t="shared" si="306"/>
        <v>0</v>
      </c>
      <c r="AA2780" s="60">
        <f t="shared" si="307"/>
        <v>0</v>
      </c>
    </row>
    <row r="2781" spans="1:27" ht="15.75" hidden="1" thickBot="1">
      <c r="A2781" s="83" t="str">
        <f t="shared" si="301"/>
        <v/>
      </c>
      <c r="B2781" s="83" t="str">
        <f t="shared" si="302"/>
        <v/>
      </c>
      <c r="S2781" s="83" t="str">
        <f t="shared" si="303"/>
        <v/>
      </c>
      <c r="T2781" s="83" t="str">
        <f t="shared" si="304"/>
        <v/>
      </c>
      <c r="Y2781" s="60">
        <f t="shared" si="305"/>
        <v>0</v>
      </c>
      <c r="Z2781" s="49">
        <f t="shared" si="306"/>
        <v>0</v>
      </c>
      <c r="AA2781" s="60">
        <f t="shared" si="307"/>
        <v>0</v>
      </c>
    </row>
    <row r="2782" spans="1:27" ht="15.75" hidden="1" thickBot="1">
      <c r="A2782" s="83" t="str">
        <f t="shared" si="301"/>
        <v/>
      </c>
      <c r="B2782" s="83" t="str">
        <f t="shared" si="302"/>
        <v/>
      </c>
      <c r="S2782" s="83" t="str">
        <f t="shared" si="303"/>
        <v/>
      </c>
      <c r="T2782" s="83" t="str">
        <f t="shared" si="304"/>
        <v/>
      </c>
      <c r="Y2782" s="60">
        <f t="shared" si="305"/>
        <v>0</v>
      </c>
      <c r="Z2782" s="49">
        <f t="shared" si="306"/>
        <v>0</v>
      </c>
      <c r="AA2782" s="60">
        <f t="shared" si="307"/>
        <v>0</v>
      </c>
    </row>
    <row r="2783" spans="1:27" ht="15.75" hidden="1" thickBot="1">
      <c r="A2783" s="83" t="str">
        <f t="shared" si="301"/>
        <v/>
      </c>
      <c r="B2783" s="83" t="str">
        <f t="shared" si="302"/>
        <v/>
      </c>
      <c r="S2783" s="83" t="str">
        <f t="shared" si="303"/>
        <v/>
      </c>
      <c r="T2783" s="83" t="str">
        <f t="shared" si="304"/>
        <v/>
      </c>
      <c r="Y2783" s="60">
        <f t="shared" si="305"/>
        <v>0</v>
      </c>
      <c r="Z2783" s="49">
        <f t="shared" si="306"/>
        <v>0</v>
      </c>
      <c r="AA2783" s="60">
        <f t="shared" si="307"/>
        <v>0</v>
      </c>
    </row>
    <row r="2784" spans="1:27" ht="15.75" hidden="1" thickBot="1">
      <c r="A2784" s="83" t="str">
        <f t="shared" si="301"/>
        <v/>
      </c>
      <c r="B2784" s="83" t="str">
        <f t="shared" si="302"/>
        <v/>
      </c>
      <c r="S2784" s="83" t="str">
        <f t="shared" si="303"/>
        <v/>
      </c>
      <c r="T2784" s="83" t="str">
        <f t="shared" si="304"/>
        <v/>
      </c>
      <c r="Y2784" s="60">
        <f t="shared" si="305"/>
        <v>0</v>
      </c>
      <c r="Z2784" s="49">
        <f t="shared" si="306"/>
        <v>0</v>
      </c>
      <c r="AA2784" s="60">
        <f t="shared" si="307"/>
        <v>0</v>
      </c>
    </row>
    <row r="2785" spans="1:27" ht="15.75" hidden="1" thickBot="1">
      <c r="A2785" s="83" t="str">
        <f t="shared" si="301"/>
        <v/>
      </c>
      <c r="B2785" s="83" t="str">
        <f t="shared" si="302"/>
        <v/>
      </c>
      <c r="S2785" s="83" t="str">
        <f t="shared" si="303"/>
        <v/>
      </c>
      <c r="T2785" s="83" t="str">
        <f t="shared" si="304"/>
        <v/>
      </c>
      <c r="Y2785" s="60">
        <f t="shared" si="305"/>
        <v>0</v>
      </c>
      <c r="Z2785" s="49">
        <f t="shared" si="306"/>
        <v>0</v>
      </c>
      <c r="AA2785" s="60">
        <f t="shared" si="307"/>
        <v>0</v>
      </c>
    </row>
    <row r="2786" spans="1:27" ht="15.75" hidden="1" thickBot="1">
      <c r="A2786" s="83" t="str">
        <f t="shared" si="301"/>
        <v/>
      </c>
      <c r="B2786" s="83" t="str">
        <f t="shared" si="302"/>
        <v/>
      </c>
      <c r="S2786" s="83" t="str">
        <f t="shared" si="303"/>
        <v/>
      </c>
      <c r="T2786" s="83" t="str">
        <f t="shared" si="304"/>
        <v/>
      </c>
      <c r="Y2786" s="60">
        <f t="shared" si="305"/>
        <v>0</v>
      </c>
      <c r="Z2786" s="49">
        <f t="shared" si="306"/>
        <v>0</v>
      </c>
      <c r="AA2786" s="60">
        <f t="shared" si="307"/>
        <v>0</v>
      </c>
    </row>
    <row r="2787" spans="1:27" ht="15.75" hidden="1" thickBot="1">
      <c r="A2787" s="83" t="str">
        <f t="shared" si="301"/>
        <v/>
      </c>
      <c r="B2787" s="83" t="str">
        <f t="shared" si="302"/>
        <v/>
      </c>
      <c r="S2787" s="83" t="str">
        <f t="shared" si="303"/>
        <v/>
      </c>
      <c r="T2787" s="83" t="str">
        <f t="shared" si="304"/>
        <v/>
      </c>
      <c r="Y2787" s="60">
        <f t="shared" si="305"/>
        <v>0</v>
      </c>
      <c r="Z2787" s="49">
        <f t="shared" si="306"/>
        <v>0</v>
      </c>
      <c r="AA2787" s="60">
        <f t="shared" si="307"/>
        <v>0</v>
      </c>
    </row>
    <row r="2788" spans="1:27" ht="15.75" hidden="1" thickBot="1">
      <c r="A2788" s="83" t="str">
        <f t="shared" si="301"/>
        <v/>
      </c>
      <c r="B2788" s="83" t="str">
        <f t="shared" si="302"/>
        <v/>
      </c>
      <c r="S2788" s="83" t="str">
        <f t="shared" si="303"/>
        <v/>
      </c>
      <c r="T2788" s="83" t="str">
        <f t="shared" si="304"/>
        <v/>
      </c>
      <c r="Y2788" s="60">
        <f t="shared" si="305"/>
        <v>0</v>
      </c>
      <c r="Z2788" s="49">
        <f t="shared" si="306"/>
        <v>0</v>
      </c>
      <c r="AA2788" s="60">
        <f t="shared" si="307"/>
        <v>0</v>
      </c>
    </row>
    <row r="2789" spans="1:27" ht="15.75" hidden="1" thickBot="1">
      <c r="A2789" s="83" t="str">
        <f t="shared" si="301"/>
        <v/>
      </c>
      <c r="B2789" s="83" t="str">
        <f t="shared" si="302"/>
        <v/>
      </c>
      <c r="S2789" s="83" t="str">
        <f t="shared" si="303"/>
        <v/>
      </c>
      <c r="T2789" s="83" t="str">
        <f t="shared" si="304"/>
        <v/>
      </c>
      <c r="Y2789" s="60">
        <f t="shared" si="305"/>
        <v>0</v>
      </c>
      <c r="Z2789" s="49">
        <f t="shared" si="306"/>
        <v>0</v>
      </c>
      <c r="AA2789" s="60">
        <f t="shared" si="307"/>
        <v>0</v>
      </c>
    </row>
    <row r="2790" spans="1:27" ht="15.75" hidden="1" thickBot="1">
      <c r="A2790" s="83" t="str">
        <f t="shared" si="301"/>
        <v/>
      </c>
      <c r="B2790" s="83" t="str">
        <f t="shared" si="302"/>
        <v/>
      </c>
      <c r="S2790" s="83" t="str">
        <f t="shared" si="303"/>
        <v/>
      </c>
      <c r="T2790" s="83" t="str">
        <f t="shared" si="304"/>
        <v/>
      </c>
      <c r="Y2790" s="60">
        <f t="shared" si="305"/>
        <v>0</v>
      </c>
      <c r="Z2790" s="49">
        <f t="shared" si="306"/>
        <v>0</v>
      </c>
      <c r="AA2790" s="60">
        <f t="shared" si="307"/>
        <v>0</v>
      </c>
    </row>
    <row r="2791" spans="1:27" ht="15.75" hidden="1" thickBot="1">
      <c r="A2791" s="83" t="str">
        <f t="shared" si="301"/>
        <v/>
      </c>
      <c r="B2791" s="83" t="str">
        <f t="shared" si="302"/>
        <v/>
      </c>
      <c r="S2791" s="83" t="str">
        <f t="shared" si="303"/>
        <v/>
      </c>
      <c r="T2791" s="83" t="str">
        <f t="shared" si="304"/>
        <v/>
      </c>
      <c r="Y2791" s="60">
        <f t="shared" si="305"/>
        <v>0</v>
      </c>
      <c r="Z2791" s="49">
        <f t="shared" si="306"/>
        <v>0</v>
      </c>
      <c r="AA2791" s="60">
        <f t="shared" si="307"/>
        <v>0</v>
      </c>
    </row>
    <row r="2792" spans="1:27" ht="15.75" hidden="1" thickBot="1">
      <c r="A2792" s="83" t="str">
        <f t="shared" si="301"/>
        <v/>
      </c>
      <c r="B2792" s="83" t="str">
        <f t="shared" si="302"/>
        <v/>
      </c>
      <c r="S2792" s="83" t="str">
        <f t="shared" si="303"/>
        <v/>
      </c>
      <c r="T2792" s="83" t="str">
        <f t="shared" si="304"/>
        <v/>
      </c>
      <c r="Y2792" s="60">
        <f t="shared" si="305"/>
        <v>0</v>
      </c>
      <c r="Z2792" s="49">
        <f t="shared" si="306"/>
        <v>0</v>
      </c>
      <c r="AA2792" s="60">
        <f t="shared" si="307"/>
        <v>0</v>
      </c>
    </row>
    <row r="2793" spans="1:27" ht="15.75" hidden="1" thickBot="1">
      <c r="A2793" s="83" t="str">
        <f t="shared" si="301"/>
        <v/>
      </c>
      <c r="B2793" s="83" t="str">
        <f t="shared" si="302"/>
        <v/>
      </c>
      <c r="S2793" s="83" t="str">
        <f t="shared" si="303"/>
        <v/>
      </c>
      <c r="T2793" s="83" t="str">
        <f t="shared" si="304"/>
        <v/>
      </c>
      <c r="Y2793" s="60">
        <f t="shared" si="305"/>
        <v>0</v>
      </c>
      <c r="Z2793" s="49">
        <f t="shared" si="306"/>
        <v>0</v>
      </c>
      <c r="AA2793" s="60">
        <f t="shared" si="307"/>
        <v>0</v>
      </c>
    </row>
    <row r="2794" spans="1:27" ht="15.75" hidden="1" thickBot="1">
      <c r="A2794" s="83" t="str">
        <f t="shared" si="301"/>
        <v/>
      </c>
      <c r="B2794" s="83" t="str">
        <f t="shared" si="302"/>
        <v/>
      </c>
      <c r="S2794" s="83" t="str">
        <f t="shared" si="303"/>
        <v/>
      </c>
      <c r="T2794" s="83" t="str">
        <f t="shared" si="304"/>
        <v/>
      </c>
      <c r="Y2794" s="60">
        <f t="shared" si="305"/>
        <v>0</v>
      </c>
      <c r="Z2794" s="49">
        <f t="shared" si="306"/>
        <v>0</v>
      </c>
      <c r="AA2794" s="60">
        <f t="shared" si="307"/>
        <v>0</v>
      </c>
    </row>
    <row r="2795" spans="1:27" ht="15.75" hidden="1" thickBot="1">
      <c r="A2795" s="83" t="str">
        <f t="shared" si="301"/>
        <v/>
      </c>
      <c r="B2795" s="83" t="str">
        <f t="shared" si="302"/>
        <v/>
      </c>
      <c r="S2795" s="83" t="str">
        <f t="shared" si="303"/>
        <v/>
      </c>
      <c r="T2795" s="83" t="str">
        <f t="shared" si="304"/>
        <v/>
      </c>
      <c r="Y2795" s="60">
        <f t="shared" si="305"/>
        <v>0</v>
      </c>
      <c r="Z2795" s="49">
        <f t="shared" si="306"/>
        <v>0</v>
      </c>
      <c r="AA2795" s="60">
        <f t="shared" si="307"/>
        <v>0</v>
      </c>
    </row>
    <row r="2796" spans="1:27" ht="15.75" hidden="1" thickBot="1">
      <c r="A2796" s="83" t="str">
        <f t="shared" si="301"/>
        <v/>
      </c>
      <c r="B2796" s="83" t="str">
        <f t="shared" si="302"/>
        <v/>
      </c>
      <c r="S2796" s="83" t="str">
        <f t="shared" si="303"/>
        <v/>
      </c>
      <c r="T2796" s="83" t="str">
        <f t="shared" si="304"/>
        <v/>
      </c>
      <c r="Y2796" s="60">
        <f t="shared" si="305"/>
        <v>0</v>
      </c>
      <c r="Z2796" s="49">
        <f t="shared" si="306"/>
        <v>0</v>
      </c>
      <c r="AA2796" s="60">
        <f t="shared" si="307"/>
        <v>0</v>
      </c>
    </row>
    <row r="2797" spans="1:27" ht="15.75" hidden="1" thickBot="1">
      <c r="A2797" s="83" t="str">
        <f t="shared" si="301"/>
        <v/>
      </c>
      <c r="B2797" s="83" t="str">
        <f t="shared" si="302"/>
        <v/>
      </c>
      <c r="S2797" s="83" t="str">
        <f t="shared" si="303"/>
        <v/>
      </c>
      <c r="T2797" s="83" t="str">
        <f t="shared" si="304"/>
        <v/>
      </c>
      <c r="Y2797" s="60">
        <f t="shared" si="305"/>
        <v>0</v>
      </c>
      <c r="Z2797" s="49">
        <f t="shared" si="306"/>
        <v>0</v>
      </c>
      <c r="AA2797" s="60">
        <f t="shared" si="307"/>
        <v>0</v>
      </c>
    </row>
    <row r="2798" spans="1:27" ht="15.75" hidden="1" thickBot="1">
      <c r="A2798" s="83" t="str">
        <f t="shared" si="301"/>
        <v/>
      </c>
      <c r="B2798" s="83" t="str">
        <f t="shared" si="302"/>
        <v/>
      </c>
      <c r="S2798" s="83" t="str">
        <f t="shared" si="303"/>
        <v/>
      </c>
      <c r="T2798" s="83" t="str">
        <f t="shared" si="304"/>
        <v/>
      </c>
      <c r="Y2798" s="60">
        <f t="shared" si="305"/>
        <v>0</v>
      </c>
      <c r="Z2798" s="49">
        <f t="shared" si="306"/>
        <v>0</v>
      </c>
      <c r="AA2798" s="60">
        <f t="shared" si="307"/>
        <v>0</v>
      </c>
    </row>
    <row r="2799" spans="1:27" ht="15.75" hidden="1" thickBot="1">
      <c r="A2799" s="83" t="str">
        <f t="shared" si="301"/>
        <v/>
      </c>
      <c r="B2799" s="83" t="str">
        <f t="shared" si="302"/>
        <v/>
      </c>
      <c r="S2799" s="83" t="str">
        <f t="shared" si="303"/>
        <v/>
      </c>
      <c r="T2799" s="83" t="str">
        <f t="shared" si="304"/>
        <v/>
      </c>
      <c r="Y2799" s="60">
        <f t="shared" si="305"/>
        <v>0</v>
      </c>
      <c r="Z2799" s="49">
        <f t="shared" si="306"/>
        <v>0</v>
      </c>
      <c r="AA2799" s="60">
        <f t="shared" si="307"/>
        <v>0</v>
      </c>
    </row>
    <row r="2800" spans="1:27" ht="15.75" hidden="1" thickBot="1">
      <c r="A2800" s="83" t="str">
        <f t="shared" si="301"/>
        <v/>
      </c>
      <c r="B2800" s="83" t="str">
        <f t="shared" si="302"/>
        <v/>
      </c>
      <c r="S2800" s="83" t="str">
        <f t="shared" si="303"/>
        <v/>
      </c>
      <c r="T2800" s="83" t="str">
        <f t="shared" si="304"/>
        <v/>
      </c>
      <c r="Y2800" s="60">
        <f t="shared" si="305"/>
        <v>0</v>
      </c>
      <c r="Z2800" s="49">
        <f t="shared" si="306"/>
        <v>0</v>
      </c>
      <c r="AA2800" s="60">
        <f t="shared" si="307"/>
        <v>0</v>
      </c>
    </row>
    <row r="2801" spans="1:27" ht="15.75" hidden="1" thickBot="1">
      <c r="A2801" s="83" t="str">
        <f t="shared" si="301"/>
        <v/>
      </c>
      <c r="B2801" s="83" t="str">
        <f t="shared" si="302"/>
        <v/>
      </c>
      <c r="S2801" s="83" t="str">
        <f t="shared" si="303"/>
        <v/>
      </c>
      <c r="T2801" s="83" t="str">
        <f t="shared" si="304"/>
        <v/>
      </c>
      <c r="Y2801" s="60">
        <f t="shared" si="305"/>
        <v>0</v>
      </c>
      <c r="Z2801" s="49">
        <f t="shared" si="306"/>
        <v>0</v>
      </c>
      <c r="AA2801" s="60">
        <f t="shared" si="307"/>
        <v>0</v>
      </c>
    </row>
    <row r="2802" spans="1:27" ht="15.75" hidden="1" thickBot="1">
      <c r="A2802" s="83" t="str">
        <f t="shared" si="301"/>
        <v/>
      </c>
      <c r="B2802" s="83" t="str">
        <f t="shared" si="302"/>
        <v/>
      </c>
      <c r="S2802" s="83" t="str">
        <f t="shared" si="303"/>
        <v/>
      </c>
      <c r="T2802" s="83" t="str">
        <f t="shared" si="304"/>
        <v/>
      </c>
      <c r="Y2802" s="60">
        <f t="shared" si="305"/>
        <v>0</v>
      </c>
      <c r="Z2802" s="49">
        <f t="shared" si="306"/>
        <v>0</v>
      </c>
      <c r="AA2802" s="60">
        <f t="shared" si="307"/>
        <v>0</v>
      </c>
    </row>
    <row r="2803" spans="1:27" ht="15.75" hidden="1" thickBot="1">
      <c r="A2803" s="83" t="str">
        <f t="shared" si="301"/>
        <v/>
      </c>
      <c r="B2803" s="83" t="str">
        <f t="shared" si="302"/>
        <v/>
      </c>
      <c r="S2803" s="83" t="str">
        <f t="shared" si="303"/>
        <v/>
      </c>
      <c r="T2803" s="83" t="str">
        <f t="shared" si="304"/>
        <v/>
      </c>
      <c r="Y2803" s="60">
        <f t="shared" si="305"/>
        <v>0</v>
      </c>
      <c r="Z2803" s="49">
        <f t="shared" si="306"/>
        <v>0</v>
      </c>
      <c r="AA2803" s="60">
        <f t="shared" si="307"/>
        <v>0</v>
      </c>
    </row>
    <row r="2804" spans="1:27" ht="15.75" hidden="1" thickBot="1">
      <c r="A2804" s="83" t="str">
        <f t="shared" si="301"/>
        <v/>
      </c>
      <c r="B2804" s="83" t="str">
        <f t="shared" si="302"/>
        <v/>
      </c>
      <c r="S2804" s="83" t="str">
        <f t="shared" si="303"/>
        <v/>
      </c>
      <c r="T2804" s="83" t="str">
        <f t="shared" si="304"/>
        <v/>
      </c>
      <c r="Y2804" s="60">
        <f t="shared" si="305"/>
        <v>0</v>
      </c>
      <c r="Z2804" s="49">
        <f t="shared" si="306"/>
        <v>0</v>
      </c>
      <c r="AA2804" s="60">
        <f t="shared" si="307"/>
        <v>0</v>
      </c>
    </row>
    <row r="2805" spans="1:27" ht="15.75" hidden="1" thickBot="1">
      <c r="A2805" s="83" t="str">
        <f t="shared" si="301"/>
        <v/>
      </c>
      <c r="B2805" s="83" t="str">
        <f t="shared" si="302"/>
        <v/>
      </c>
      <c r="S2805" s="83" t="str">
        <f t="shared" si="303"/>
        <v/>
      </c>
      <c r="T2805" s="83" t="str">
        <f t="shared" si="304"/>
        <v/>
      </c>
      <c r="Y2805" s="60">
        <f t="shared" si="305"/>
        <v>0</v>
      </c>
      <c r="Z2805" s="49">
        <f t="shared" si="306"/>
        <v>0</v>
      </c>
      <c r="AA2805" s="60">
        <f t="shared" si="307"/>
        <v>0</v>
      </c>
    </row>
    <row r="2806" spans="1:27" ht="15.75" hidden="1" thickBot="1">
      <c r="A2806" s="83" t="str">
        <f t="shared" si="301"/>
        <v/>
      </c>
      <c r="B2806" s="83" t="str">
        <f t="shared" si="302"/>
        <v/>
      </c>
      <c r="S2806" s="83" t="str">
        <f t="shared" si="303"/>
        <v/>
      </c>
      <c r="T2806" s="83" t="str">
        <f t="shared" si="304"/>
        <v/>
      </c>
      <c r="Y2806" s="60">
        <f t="shared" si="305"/>
        <v>0</v>
      </c>
      <c r="Z2806" s="49">
        <f t="shared" si="306"/>
        <v>0</v>
      </c>
      <c r="AA2806" s="60">
        <f t="shared" si="307"/>
        <v>0</v>
      </c>
    </row>
    <row r="2807" spans="1:27" ht="15.75" hidden="1" thickBot="1">
      <c r="A2807" s="83" t="str">
        <f t="shared" si="301"/>
        <v/>
      </c>
      <c r="B2807" s="83" t="str">
        <f t="shared" si="302"/>
        <v/>
      </c>
      <c r="S2807" s="83" t="str">
        <f t="shared" si="303"/>
        <v/>
      </c>
      <c r="T2807" s="83" t="str">
        <f t="shared" si="304"/>
        <v/>
      </c>
      <c r="Y2807" s="60">
        <f t="shared" si="305"/>
        <v>0</v>
      </c>
      <c r="Z2807" s="49">
        <f t="shared" si="306"/>
        <v>0</v>
      </c>
      <c r="AA2807" s="60">
        <f t="shared" si="307"/>
        <v>0</v>
      </c>
    </row>
    <row r="2808" spans="1:27" ht="15.75" hidden="1" thickBot="1">
      <c r="A2808" s="83" t="str">
        <f t="shared" si="301"/>
        <v/>
      </c>
      <c r="B2808" s="83" t="str">
        <f t="shared" si="302"/>
        <v/>
      </c>
      <c r="S2808" s="83" t="str">
        <f t="shared" si="303"/>
        <v/>
      </c>
      <c r="T2808" s="83" t="str">
        <f t="shared" si="304"/>
        <v/>
      </c>
      <c r="Y2808" s="60">
        <f t="shared" si="305"/>
        <v>0</v>
      </c>
      <c r="Z2808" s="49">
        <f t="shared" si="306"/>
        <v>0</v>
      </c>
      <c r="AA2808" s="60">
        <f t="shared" si="307"/>
        <v>0</v>
      </c>
    </row>
    <row r="2809" spans="1:27" ht="15.75" hidden="1" thickBot="1">
      <c r="A2809" s="83" t="str">
        <f t="shared" si="301"/>
        <v/>
      </c>
      <c r="B2809" s="83" t="str">
        <f t="shared" si="302"/>
        <v/>
      </c>
      <c r="S2809" s="83" t="str">
        <f t="shared" si="303"/>
        <v/>
      </c>
      <c r="T2809" s="83" t="str">
        <f t="shared" si="304"/>
        <v/>
      </c>
      <c r="Y2809" s="60">
        <f t="shared" si="305"/>
        <v>0</v>
      </c>
      <c r="Z2809" s="49">
        <f t="shared" si="306"/>
        <v>0</v>
      </c>
      <c r="AA2809" s="60">
        <f t="shared" si="307"/>
        <v>0</v>
      </c>
    </row>
    <row r="2810" spans="1:27" ht="15.75" hidden="1" thickBot="1">
      <c r="A2810" s="83" t="str">
        <f t="shared" si="301"/>
        <v/>
      </c>
      <c r="B2810" s="83" t="str">
        <f t="shared" si="302"/>
        <v/>
      </c>
      <c r="S2810" s="83" t="str">
        <f t="shared" si="303"/>
        <v/>
      </c>
      <c r="T2810" s="83" t="str">
        <f t="shared" si="304"/>
        <v/>
      </c>
      <c r="Y2810" s="60">
        <f t="shared" si="305"/>
        <v>0</v>
      </c>
      <c r="Z2810" s="49">
        <f t="shared" si="306"/>
        <v>0</v>
      </c>
      <c r="AA2810" s="60">
        <f t="shared" si="307"/>
        <v>0</v>
      </c>
    </row>
    <row r="2811" spans="1:27" ht="15.75" hidden="1" thickBot="1">
      <c r="A2811" s="83" t="str">
        <f t="shared" si="301"/>
        <v/>
      </c>
      <c r="B2811" s="83" t="str">
        <f t="shared" si="302"/>
        <v/>
      </c>
      <c r="S2811" s="83" t="str">
        <f t="shared" si="303"/>
        <v/>
      </c>
      <c r="T2811" s="83" t="str">
        <f t="shared" si="304"/>
        <v/>
      </c>
      <c r="Y2811" s="60">
        <f t="shared" si="305"/>
        <v>0</v>
      </c>
      <c r="Z2811" s="49">
        <f t="shared" si="306"/>
        <v>0</v>
      </c>
      <c r="AA2811" s="60">
        <f t="shared" si="307"/>
        <v>0</v>
      </c>
    </row>
    <row r="2812" spans="1:27" ht="15.75" hidden="1" thickBot="1">
      <c r="A2812" s="83" t="str">
        <f t="shared" si="301"/>
        <v/>
      </c>
      <c r="B2812" s="83" t="str">
        <f t="shared" si="302"/>
        <v/>
      </c>
      <c r="S2812" s="83" t="str">
        <f t="shared" si="303"/>
        <v/>
      </c>
      <c r="T2812" s="83" t="str">
        <f t="shared" si="304"/>
        <v/>
      </c>
      <c r="Y2812" s="60">
        <f t="shared" si="305"/>
        <v>0</v>
      </c>
      <c r="Z2812" s="49">
        <f t="shared" si="306"/>
        <v>0</v>
      </c>
      <c r="AA2812" s="60">
        <f t="shared" si="307"/>
        <v>0</v>
      </c>
    </row>
    <row r="2813" spans="1:27" ht="15.75" hidden="1" thickBot="1">
      <c r="A2813" s="83" t="str">
        <f t="shared" si="301"/>
        <v/>
      </c>
      <c r="B2813" s="83" t="str">
        <f t="shared" si="302"/>
        <v/>
      </c>
      <c r="S2813" s="83" t="str">
        <f t="shared" si="303"/>
        <v/>
      </c>
      <c r="T2813" s="83" t="str">
        <f t="shared" si="304"/>
        <v/>
      </c>
      <c r="Y2813" s="60">
        <f t="shared" si="305"/>
        <v>0</v>
      </c>
      <c r="Z2813" s="49">
        <f t="shared" si="306"/>
        <v>0</v>
      </c>
      <c r="AA2813" s="60">
        <f t="shared" si="307"/>
        <v>0</v>
      </c>
    </row>
    <row r="2814" spans="1:27" ht="15.75" hidden="1" thickBot="1">
      <c r="A2814" s="83" t="str">
        <f t="shared" si="301"/>
        <v/>
      </c>
      <c r="B2814" s="83" t="str">
        <f t="shared" si="302"/>
        <v/>
      </c>
      <c r="S2814" s="83" t="str">
        <f t="shared" si="303"/>
        <v/>
      </c>
      <c r="T2814" s="83" t="str">
        <f t="shared" si="304"/>
        <v/>
      </c>
      <c r="Y2814" s="60">
        <f t="shared" si="305"/>
        <v>0</v>
      </c>
      <c r="Z2814" s="49">
        <f t="shared" si="306"/>
        <v>0</v>
      </c>
      <c r="AA2814" s="60">
        <f t="shared" si="307"/>
        <v>0</v>
      </c>
    </row>
    <row r="2815" spans="1:27" ht="15.75" hidden="1" thickBot="1">
      <c r="A2815" s="83" t="str">
        <f t="shared" si="301"/>
        <v/>
      </c>
      <c r="B2815" s="83" t="str">
        <f t="shared" si="302"/>
        <v/>
      </c>
      <c r="S2815" s="83" t="str">
        <f t="shared" si="303"/>
        <v/>
      </c>
      <c r="T2815" s="83" t="str">
        <f t="shared" si="304"/>
        <v/>
      </c>
      <c r="Y2815" s="60">
        <f t="shared" si="305"/>
        <v>0</v>
      </c>
      <c r="Z2815" s="49">
        <f t="shared" si="306"/>
        <v>0</v>
      </c>
      <c r="AA2815" s="60">
        <f t="shared" si="307"/>
        <v>0</v>
      </c>
    </row>
    <row r="2816" spans="1:27" ht="15.75" hidden="1" thickBot="1">
      <c r="A2816" s="83" t="str">
        <f t="shared" si="301"/>
        <v/>
      </c>
      <c r="B2816" s="83" t="str">
        <f t="shared" si="302"/>
        <v/>
      </c>
      <c r="S2816" s="83" t="str">
        <f t="shared" si="303"/>
        <v/>
      </c>
      <c r="T2816" s="83" t="str">
        <f t="shared" si="304"/>
        <v/>
      </c>
      <c r="Y2816" s="60">
        <f t="shared" si="305"/>
        <v>0</v>
      </c>
      <c r="Z2816" s="49">
        <f t="shared" si="306"/>
        <v>0</v>
      </c>
      <c r="AA2816" s="60">
        <f t="shared" si="307"/>
        <v>0</v>
      </c>
    </row>
    <row r="2817" spans="1:27" ht="15.75" hidden="1" thickBot="1">
      <c r="A2817" s="83" t="str">
        <f t="shared" si="301"/>
        <v/>
      </c>
      <c r="B2817" s="83" t="str">
        <f t="shared" si="302"/>
        <v/>
      </c>
      <c r="S2817" s="83" t="str">
        <f t="shared" si="303"/>
        <v/>
      </c>
      <c r="T2817" s="83" t="str">
        <f t="shared" si="304"/>
        <v/>
      </c>
      <c r="Y2817" s="60">
        <f t="shared" si="305"/>
        <v>0</v>
      </c>
      <c r="Z2817" s="49">
        <f t="shared" si="306"/>
        <v>0</v>
      </c>
      <c r="AA2817" s="60">
        <f t="shared" si="307"/>
        <v>0</v>
      </c>
    </row>
    <row r="2818" spans="1:27" ht="15.75" hidden="1" thickBot="1">
      <c r="A2818" s="83" t="str">
        <f t="shared" si="301"/>
        <v/>
      </c>
      <c r="B2818" s="83" t="str">
        <f t="shared" si="302"/>
        <v/>
      </c>
      <c r="S2818" s="83" t="str">
        <f t="shared" si="303"/>
        <v/>
      </c>
      <c r="T2818" s="83" t="str">
        <f t="shared" si="304"/>
        <v/>
      </c>
      <c r="Y2818" s="60">
        <f t="shared" si="305"/>
        <v>0</v>
      </c>
      <c r="Z2818" s="49">
        <f t="shared" si="306"/>
        <v>0</v>
      </c>
      <c r="AA2818" s="60">
        <f t="shared" si="307"/>
        <v>0</v>
      </c>
    </row>
    <row r="2819" spans="1:27" ht="15.75" hidden="1" thickBot="1">
      <c r="A2819" s="83" t="str">
        <f t="shared" ref="A2819:A2882" si="308">IF(G2819&amp;Q2819&lt;&gt;"",S2819&amp;Q2819,"")</f>
        <v/>
      </c>
      <c r="B2819" s="83" t="str">
        <f t="shared" ref="B2819:B2882" si="309">IF(C2819&lt;&gt;"",LEFT(C2819,9),"")</f>
        <v/>
      </c>
      <c r="S2819" s="83" t="str">
        <f t="shared" ref="S2819:S2882" si="310">IF(G2819&lt;&gt;"",IF(StyleSpaceSplit,IFERROR(IF(FIND(" ",G2819)&gt;=1,MID(G2819,1,FIND(" ",G2819)-1),G2819),G2819),G2819),"")</f>
        <v/>
      </c>
      <c r="T2819" s="83" t="str">
        <f t="shared" ref="T2819:T2882" si="311">IF(A2819&lt;&gt;"",IFERROR(IF(FIND(" ",G2819)&gt;=1,MID(G2819,FIND(" ",G2819)+1,LEN(G2819)),""),G2819),"")</f>
        <v/>
      </c>
      <c r="Y2819" s="60">
        <f t="shared" ref="Y2819:Y2882" si="312">IFERROR(VALUE(MID($C2819,1,2)),0)</f>
        <v>0</v>
      </c>
      <c r="Z2819" s="49">
        <f t="shared" ref="Z2819:Z2882" si="313">IFERROR(VALUE(MID($C2819,4,3)),0)</f>
        <v>0</v>
      </c>
      <c r="AA2819" s="60">
        <f t="shared" ref="AA2819:AA2882" si="314">VALUE(RIGHT("00"&amp;Y2819,2)&amp;RIGHT("000"&amp;Z2819,3))</f>
        <v>0</v>
      </c>
    </row>
    <row r="2820" spans="1:27" ht="15.75" hidden="1" thickBot="1">
      <c r="A2820" s="83" t="str">
        <f t="shared" si="308"/>
        <v/>
      </c>
      <c r="B2820" s="83" t="str">
        <f t="shared" si="309"/>
        <v/>
      </c>
      <c r="S2820" s="83" t="str">
        <f t="shared" si="310"/>
        <v/>
      </c>
      <c r="T2820" s="83" t="str">
        <f t="shared" si="311"/>
        <v/>
      </c>
      <c r="Y2820" s="60">
        <f t="shared" si="312"/>
        <v>0</v>
      </c>
      <c r="Z2820" s="49">
        <f t="shared" si="313"/>
        <v>0</v>
      </c>
      <c r="AA2820" s="60">
        <f t="shared" si="314"/>
        <v>0</v>
      </c>
    </row>
    <row r="2821" spans="1:27" ht="15.75" hidden="1" thickBot="1">
      <c r="A2821" s="83" t="str">
        <f t="shared" si="308"/>
        <v/>
      </c>
      <c r="B2821" s="83" t="str">
        <f t="shared" si="309"/>
        <v/>
      </c>
      <c r="S2821" s="83" t="str">
        <f t="shared" si="310"/>
        <v/>
      </c>
      <c r="T2821" s="83" t="str">
        <f t="shared" si="311"/>
        <v/>
      </c>
      <c r="Y2821" s="60">
        <f t="shared" si="312"/>
        <v>0</v>
      </c>
      <c r="Z2821" s="49">
        <f t="shared" si="313"/>
        <v>0</v>
      </c>
      <c r="AA2821" s="60">
        <f t="shared" si="314"/>
        <v>0</v>
      </c>
    </row>
    <row r="2822" spans="1:27" ht="15.75" hidden="1" thickBot="1">
      <c r="A2822" s="83" t="str">
        <f t="shared" si="308"/>
        <v/>
      </c>
      <c r="B2822" s="83" t="str">
        <f t="shared" si="309"/>
        <v/>
      </c>
      <c r="S2822" s="83" t="str">
        <f t="shared" si="310"/>
        <v/>
      </c>
      <c r="T2822" s="83" t="str">
        <f t="shared" si="311"/>
        <v/>
      </c>
      <c r="Y2822" s="60">
        <f t="shared" si="312"/>
        <v>0</v>
      </c>
      <c r="Z2822" s="49">
        <f t="shared" si="313"/>
        <v>0</v>
      </c>
      <c r="AA2822" s="60">
        <f t="shared" si="314"/>
        <v>0</v>
      </c>
    </row>
    <row r="2823" spans="1:27" ht="15.75" hidden="1" thickBot="1">
      <c r="A2823" s="83" t="str">
        <f t="shared" si="308"/>
        <v/>
      </c>
      <c r="B2823" s="83" t="str">
        <f t="shared" si="309"/>
        <v/>
      </c>
      <c r="S2823" s="83" t="str">
        <f t="shared" si="310"/>
        <v/>
      </c>
      <c r="T2823" s="83" t="str">
        <f t="shared" si="311"/>
        <v/>
      </c>
      <c r="Y2823" s="60">
        <f t="shared" si="312"/>
        <v>0</v>
      </c>
      <c r="Z2823" s="49">
        <f t="shared" si="313"/>
        <v>0</v>
      </c>
      <c r="AA2823" s="60">
        <f t="shared" si="314"/>
        <v>0</v>
      </c>
    </row>
    <row r="2824" spans="1:27" ht="15.75" hidden="1" thickBot="1">
      <c r="A2824" s="83" t="str">
        <f t="shared" si="308"/>
        <v/>
      </c>
      <c r="B2824" s="83" t="str">
        <f t="shared" si="309"/>
        <v/>
      </c>
      <c r="S2824" s="83" t="str">
        <f t="shared" si="310"/>
        <v/>
      </c>
      <c r="T2824" s="83" t="str">
        <f t="shared" si="311"/>
        <v/>
      </c>
      <c r="Y2824" s="60">
        <f t="shared" si="312"/>
        <v>0</v>
      </c>
      <c r="Z2824" s="49">
        <f t="shared" si="313"/>
        <v>0</v>
      </c>
      <c r="AA2824" s="60">
        <f t="shared" si="314"/>
        <v>0</v>
      </c>
    </row>
    <row r="2825" spans="1:27" ht="15.75" hidden="1" thickBot="1">
      <c r="A2825" s="83" t="str">
        <f t="shared" si="308"/>
        <v/>
      </c>
      <c r="B2825" s="83" t="str">
        <f t="shared" si="309"/>
        <v/>
      </c>
      <c r="S2825" s="83" t="str">
        <f t="shared" si="310"/>
        <v/>
      </c>
      <c r="T2825" s="83" t="str">
        <f t="shared" si="311"/>
        <v/>
      </c>
      <c r="Y2825" s="60">
        <f t="shared" si="312"/>
        <v>0</v>
      </c>
      <c r="Z2825" s="49">
        <f t="shared" si="313"/>
        <v>0</v>
      </c>
      <c r="AA2825" s="60">
        <f t="shared" si="314"/>
        <v>0</v>
      </c>
    </row>
    <row r="2826" spans="1:27" ht="15.75" hidden="1" thickBot="1">
      <c r="A2826" s="83" t="str">
        <f t="shared" si="308"/>
        <v/>
      </c>
      <c r="B2826" s="83" t="str">
        <f t="shared" si="309"/>
        <v/>
      </c>
      <c r="S2826" s="83" t="str">
        <f t="shared" si="310"/>
        <v/>
      </c>
      <c r="T2826" s="83" t="str">
        <f t="shared" si="311"/>
        <v/>
      </c>
      <c r="Y2826" s="60">
        <f t="shared" si="312"/>
        <v>0</v>
      </c>
      <c r="Z2826" s="49">
        <f t="shared" si="313"/>
        <v>0</v>
      </c>
      <c r="AA2826" s="60">
        <f t="shared" si="314"/>
        <v>0</v>
      </c>
    </row>
    <row r="2827" spans="1:27" ht="15.75" hidden="1" thickBot="1">
      <c r="A2827" s="83" t="str">
        <f t="shared" si="308"/>
        <v/>
      </c>
      <c r="B2827" s="83" t="str">
        <f t="shared" si="309"/>
        <v/>
      </c>
      <c r="S2827" s="83" t="str">
        <f t="shared" si="310"/>
        <v/>
      </c>
      <c r="T2827" s="83" t="str">
        <f t="shared" si="311"/>
        <v/>
      </c>
      <c r="Y2827" s="60">
        <f t="shared" si="312"/>
        <v>0</v>
      </c>
      <c r="Z2827" s="49">
        <f t="shared" si="313"/>
        <v>0</v>
      </c>
      <c r="AA2827" s="60">
        <f t="shared" si="314"/>
        <v>0</v>
      </c>
    </row>
    <row r="2828" spans="1:27" ht="15.75" hidden="1" thickBot="1">
      <c r="A2828" s="83" t="str">
        <f t="shared" si="308"/>
        <v/>
      </c>
      <c r="B2828" s="83" t="str">
        <f t="shared" si="309"/>
        <v/>
      </c>
      <c r="S2828" s="83" t="str">
        <f t="shared" si="310"/>
        <v/>
      </c>
      <c r="T2828" s="83" t="str">
        <f t="shared" si="311"/>
        <v/>
      </c>
      <c r="Y2828" s="60">
        <f t="shared" si="312"/>
        <v>0</v>
      </c>
      <c r="Z2828" s="49">
        <f t="shared" si="313"/>
        <v>0</v>
      </c>
      <c r="AA2828" s="60">
        <f t="shared" si="314"/>
        <v>0</v>
      </c>
    </row>
    <row r="2829" spans="1:27" ht="15.75" hidden="1" thickBot="1">
      <c r="A2829" s="83" t="str">
        <f t="shared" si="308"/>
        <v/>
      </c>
      <c r="B2829" s="83" t="str">
        <f t="shared" si="309"/>
        <v/>
      </c>
      <c r="S2829" s="83" t="str">
        <f t="shared" si="310"/>
        <v/>
      </c>
      <c r="T2829" s="83" t="str">
        <f t="shared" si="311"/>
        <v/>
      </c>
      <c r="Y2829" s="60">
        <f t="shared" si="312"/>
        <v>0</v>
      </c>
      <c r="Z2829" s="49">
        <f t="shared" si="313"/>
        <v>0</v>
      </c>
      <c r="AA2829" s="60">
        <f t="shared" si="314"/>
        <v>0</v>
      </c>
    </row>
    <row r="2830" spans="1:27" ht="15.75" hidden="1" thickBot="1">
      <c r="A2830" s="83" t="str">
        <f t="shared" si="308"/>
        <v/>
      </c>
      <c r="B2830" s="83" t="str">
        <f t="shared" si="309"/>
        <v/>
      </c>
      <c r="S2830" s="83" t="str">
        <f t="shared" si="310"/>
        <v/>
      </c>
      <c r="T2830" s="83" t="str">
        <f t="shared" si="311"/>
        <v/>
      </c>
      <c r="Y2830" s="60">
        <f t="shared" si="312"/>
        <v>0</v>
      </c>
      <c r="Z2830" s="49">
        <f t="shared" si="313"/>
        <v>0</v>
      </c>
      <c r="AA2830" s="60">
        <f t="shared" si="314"/>
        <v>0</v>
      </c>
    </row>
    <row r="2831" spans="1:27" ht="15.75" hidden="1" thickBot="1">
      <c r="A2831" s="83" t="str">
        <f t="shared" si="308"/>
        <v/>
      </c>
      <c r="B2831" s="83" t="str">
        <f t="shared" si="309"/>
        <v/>
      </c>
      <c r="S2831" s="83" t="str">
        <f t="shared" si="310"/>
        <v/>
      </c>
      <c r="T2831" s="83" t="str">
        <f t="shared" si="311"/>
        <v/>
      </c>
      <c r="Y2831" s="60">
        <f t="shared" si="312"/>
        <v>0</v>
      </c>
      <c r="Z2831" s="49">
        <f t="shared" si="313"/>
        <v>0</v>
      </c>
      <c r="AA2831" s="60">
        <f t="shared" si="314"/>
        <v>0</v>
      </c>
    </row>
    <row r="2832" spans="1:27" ht="15.75" hidden="1" thickBot="1">
      <c r="A2832" s="83" t="str">
        <f t="shared" si="308"/>
        <v/>
      </c>
      <c r="B2832" s="83" t="str">
        <f t="shared" si="309"/>
        <v/>
      </c>
      <c r="S2832" s="83" t="str">
        <f t="shared" si="310"/>
        <v/>
      </c>
      <c r="T2832" s="83" t="str">
        <f t="shared" si="311"/>
        <v/>
      </c>
      <c r="Y2832" s="60">
        <f t="shared" si="312"/>
        <v>0</v>
      </c>
      <c r="Z2832" s="49">
        <f t="shared" si="313"/>
        <v>0</v>
      </c>
      <c r="AA2832" s="60">
        <f t="shared" si="314"/>
        <v>0</v>
      </c>
    </row>
    <row r="2833" spans="1:27" ht="15.75" hidden="1" thickBot="1">
      <c r="A2833" s="83" t="str">
        <f t="shared" si="308"/>
        <v/>
      </c>
      <c r="B2833" s="83" t="str">
        <f t="shared" si="309"/>
        <v/>
      </c>
      <c r="S2833" s="83" t="str">
        <f t="shared" si="310"/>
        <v/>
      </c>
      <c r="T2833" s="83" t="str">
        <f t="shared" si="311"/>
        <v/>
      </c>
      <c r="Y2833" s="60">
        <f t="shared" si="312"/>
        <v>0</v>
      </c>
      <c r="Z2833" s="49">
        <f t="shared" si="313"/>
        <v>0</v>
      </c>
      <c r="AA2833" s="60">
        <f t="shared" si="314"/>
        <v>0</v>
      </c>
    </row>
    <row r="2834" spans="1:27" ht="15.75" hidden="1" thickBot="1">
      <c r="A2834" s="83" t="str">
        <f t="shared" si="308"/>
        <v/>
      </c>
      <c r="B2834" s="83" t="str">
        <f t="shared" si="309"/>
        <v/>
      </c>
      <c r="S2834" s="83" t="str">
        <f t="shared" si="310"/>
        <v/>
      </c>
      <c r="T2834" s="83" t="str">
        <f t="shared" si="311"/>
        <v/>
      </c>
      <c r="Y2834" s="60">
        <f t="shared" si="312"/>
        <v>0</v>
      </c>
      <c r="Z2834" s="49">
        <f t="shared" si="313"/>
        <v>0</v>
      </c>
      <c r="AA2834" s="60">
        <f t="shared" si="314"/>
        <v>0</v>
      </c>
    </row>
    <row r="2835" spans="1:27" ht="15.75" hidden="1" thickBot="1">
      <c r="A2835" s="83" t="str">
        <f t="shared" si="308"/>
        <v/>
      </c>
      <c r="B2835" s="83" t="str">
        <f t="shared" si="309"/>
        <v/>
      </c>
      <c r="S2835" s="83" t="str">
        <f t="shared" si="310"/>
        <v/>
      </c>
      <c r="T2835" s="83" t="str">
        <f t="shared" si="311"/>
        <v/>
      </c>
      <c r="Y2835" s="60">
        <f t="shared" si="312"/>
        <v>0</v>
      </c>
      <c r="Z2835" s="49">
        <f t="shared" si="313"/>
        <v>0</v>
      </c>
      <c r="AA2835" s="60">
        <f t="shared" si="314"/>
        <v>0</v>
      </c>
    </row>
    <row r="2836" spans="1:27" ht="15.75" hidden="1" thickBot="1">
      <c r="A2836" s="83" t="str">
        <f t="shared" si="308"/>
        <v/>
      </c>
      <c r="B2836" s="83" t="str">
        <f t="shared" si="309"/>
        <v/>
      </c>
      <c r="S2836" s="83" t="str">
        <f t="shared" si="310"/>
        <v/>
      </c>
      <c r="T2836" s="83" t="str">
        <f t="shared" si="311"/>
        <v/>
      </c>
      <c r="Y2836" s="60">
        <f t="shared" si="312"/>
        <v>0</v>
      </c>
      <c r="Z2836" s="49">
        <f t="shared" si="313"/>
        <v>0</v>
      </c>
      <c r="AA2836" s="60">
        <f t="shared" si="314"/>
        <v>0</v>
      </c>
    </row>
    <row r="2837" spans="1:27" ht="15.75" hidden="1" thickBot="1">
      <c r="A2837" s="83" t="str">
        <f t="shared" si="308"/>
        <v/>
      </c>
      <c r="B2837" s="83" t="str">
        <f t="shared" si="309"/>
        <v/>
      </c>
      <c r="S2837" s="83" t="str">
        <f t="shared" si="310"/>
        <v/>
      </c>
      <c r="T2837" s="83" t="str">
        <f t="shared" si="311"/>
        <v/>
      </c>
      <c r="Y2837" s="60">
        <f t="shared" si="312"/>
        <v>0</v>
      </c>
      <c r="Z2837" s="49">
        <f t="shared" si="313"/>
        <v>0</v>
      </c>
      <c r="AA2837" s="60">
        <f t="shared" si="314"/>
        <v>0</v>
      </c>
    </row>
    <row r="2838" spans="1:27" ht="15.75" hidden="1" thickBot="1">
      <c r="A2838" s="83" t="str">
        <f t="shared" si="308"/>
        <v/>
      </c>
      <c r="B2838" s="83" t="str">
        <f t="shared" si="309"/>
        <v/>
      </c>
      <c r="S2838" s="83" t="str">
        <f t="shared" si="310"/>
        <v/>
      </c>
      <c r="T2838" s="83" t="str">
        <f t="shared" si="311"/>
        <v/>
      </c>
      <c r="Y2838" s="60">
        <f t="shared" si="312"/>
        <v>0</v>
      </c>
      <c r="Z2838" s="49">
        <f t="shared" si="313"/>
        <v>0</v>
      </c>
      <c r="AA2838" s="60">
        <f t="shared" si="314"/>
        <v>0</v>
      </c>
    </row>
    <row r="2839" spans="1:27" ht="15.75" hidden="1" thickBot="1">
      <c r="A2839" s="83" t="str">
        <f t="shared" si="308"/>
        <v/>
      </c>
      <c r="B2839" s="83" t="str">
        <f t="shared" si="309"/>
        <v/>
      </c>
      <c r="S2839" s="83" t="str">
        <f t="shared" si="310"/>
        <v/>
      </c>
      <c r="T2839" s="83" t="str">
        <f t="shared" si="311"/>
        <v/>
      </c>
      <c r="Y2839" s="60">
        <f t="shared" si="312"/>
        <v>0</v>
      </c>
      <c r="Z2839" s="49">
        <f t="shared" si="313"/>
        <v>0</v>
      </c>
      <c r="AA2839" s="60">
        <f t="shared" si="314"/>
        <v>0</v>
      </c>
    </row>
    <row r="2840" spans="1:27" ht="15.75" hidden="1" thickBot="1">
      <c r="A2840" s="83" t="str">
        <f t="shared" si="308"/>
        <v/>
      </c>
      <c r="B2840" s="83" t="str">
        <f t="shared" si="309"/>
        <v/>
      </c>
      <c r="S2840" s="83" t="str">
        <f t="shared" si="310"/>
        <v/>
      </c>
      <c r="T2840" s="83" t="str">
        <f t="shared" si="311"/>
        <v/>
      </c>
      <c r="Y2840" s="60">
        <f t="shared" si="312"/>
        <v>0</v>
      </c>
      <c r="Z2840" s="49">
        <f t="shared" si="313"/>
        <v>0</v>
      </c>
      <c r="AA2840" s="60">
        <f t="shared" si="314"/>
        <v>0</v>
      </c>
    </row>
    <row r="2841" spans="1:27" ht="15.75" hidden="1" thickBot="1">
      <c r="A2841" s="83" t="str">
        <f t="shared" si="308"/>
        <v/>
      </c>
      <c r="B2841" s="83" t="str">
        <f t="shared" si="309"/>
        <v/>
      </c>
      <c r="S2841" s="83" t="str">
        <f t="shared" si="310"/>
        <v/>
      </c>
      <c r="T2841" s="83" t="str">
        <f t="shared" si="311"/>
        <v/>
      </c>
      <c r="Y2841" s="60">
        <f t="shared" si="312"/>
        <v>0</v>
      </c>
      <c r="Z2841" s="49">
        <f t="shared" si="313"/>
        <v>0</v>
      </c>
      <c r="AA2841" s="60">
        <f t="shared" si="314"/>
        <v>0</v>
      </c>
    </row>
    <row r="2842" spans="1:27" ht="15.75" hidden="1" thickBot="1">
      <c r="A2842" s="83" t="str">
        <f t="shared" si="308"/>
        <v/>
      </c>
      <c r="B2842" s="83" t="str">
        <f t="shared" si="309"/>
        <v/>
      </c>
      <c r="S2842" s="83" t="str">
        <f t="shared" si="310"/>
        <v/>
      </c>
      <c r="T2842" s="83" t="str">
        <f t="shared" si="311"/>
        <v/>
      </c>
      <c r="Y2842" s="60">
        <f t="shared" si="312"/>
        <v>0</v>
      </c>
      <c r="Z2842" s="49">
        <f t="shared" si="313"/>
        <v>0</v>
      </c>
      <c r="AA2842" s="60">
        <f t="shared" si="314"/>
        <v>0</v>
      </c>
    </row>
    <row r="2843" spans="1:27" ht="15.75" hidden="1" thickBot="1">
      <c r="A2843" s="83" t="str">
        <f t="shared" si="308"/>
        <v/>
      </c>
      <c r="B2843" s="83" t="str">
        <f t="shared" si="309"/>
        <v/>
      </c>
      <c r="S2843" s="83" t="str">
        <f t="shared" si="310"/>
        <v/>
      </c>
      <c r="T2843" s="83" t="str">
        <f t="shared" si="311"/>
        <v/>
      </c>
      <c r="Y2843" s="60">
        <f t="shared" si="312"/>
        <v>0</v>
      </c>
      <c r="Z2843" s="49">
        <f t="shared" si="313"/>
        <v>0</v>
      </c>
      <c r="AA2843" s="60">
        <f t="shared" si="314"/>
        <v>0</v>
      </c>
    </row>
    <row r="2844" spans="1:27" ht="15.75" hidden="1" thickBot="1">
      <c r="A2844" s="83" t="str">
        <f t="shared" si="308"/>
        <v/>
      </c>
      <c r="B2844" s="83" t="str">
        <f t="shared" si="309"/>
        <v/>
      </c>
      <c r="S2844" s="83" t="str">
        <f t="shared" si="310"/>
        <v/>
      </c>
      <c r="T2844" s="83" t="str">
        <f t="shared" si="311"/>
        <v/>
      </c>
      <c r="Y2844" s="60">
        <f t="shared" si="312"/>
        <v>0</v>
      </c>
      <c r="Z2844" s="49">
        <f t="shared" si="313"/>
        <v>0</v>
      </c>
      <c r="AA2844" s="60">
        <f t="shared" si="314"/>
        <v>0</v>
      </c>
    </row>
    <row r="2845" spans="1:27" ht="15.75" hidden="1" thickBot="1">
      <c r="A2845" s="83" t="str">
        <f t="shared" si="308"/>
        <v/>
      </c>
      <c r="B2845" s="83" t="str">
        <f t="shared" si="309"/>
        <v/>
      </c>
      <c r="S2845" s="83" t="str">
        <f t="shared" si="310"/>
        <v/>
      </c>
      <c r="T2845" s="83" t="str">
        <f t="shared" si="311"/>
        <v/>
      </c>
      <c r="Y2845" s="60">
        <f t="shared" si="312"/>
        <v>0</v>
      </c>
      <c r="Z2845" s="49">
        <f t="shared" si="313"/>
        <v>0</v>
      </c>
      <c r="AA2845" s="60">
        <f t="shared" si="314"/>
        <v>0</v>
      </c>
    </row>
    <row r="2846" spans="1:27" ht="15.75" hidden="1" thickBot="1">
      <c r="A2846" s="83" t="str">
        <f t="shared" si="308"/>
        <v/>
      </c>
      <c r="B2846" s="83" t="str">
        <f t="shared" si="309"/>
        <v/>
      </c>
      <c r="S2846" s="83" t="str">
        <f t="shared" si="310"/>
        <v/>
      </c>
      <c r="T2846" s="83" t="str">
        <f t="shared" si="311"/>
        <v/>
      </c>
      <c r="Y2846" s="60">
        <f t="shared" si="312"/>
        <v>0</v>
      </c>
      <c r="Z2846" s="49">
        <f t="shared" si="313"/>
        <v>0</v>
      </c>
      <c r="AA2846" s="60">
        <f t="shared" si="314"/>
        <v>0</v>
      </c>
    </row>
    <row r="2847" spans="1:27" ht="15.75" hidden="1" thickBot="1">
      <c r="A2847" s="83" t="str">
        <f t="shared" si="308"/>
        <v/>
      </c>
      <c r="B2847" s="83" t="str">
        <f t="shared" si="309"/>
        <v/>
      </c>
      <c r="S2847" s="83" t="str">
        <f t="shared" si="310"/>
        <v/>
      </c>
      <c r="T2847" s="83" t="str">
        <f t="shared" si="311"/>
        <v/>
      </c>
      <c r="Y2847" s="60">
        <f t="shared" si="312"/>
        <v>0</v>
      </c>
      <c r="Z2847" s="49">
        <f t="shared" si="313"/>
        <v>0</v>
      </c>
      <c r="AA2847" s="60">
        <f t="shared" si="314"/>
        <v>0</v>
      </c>
    </row>
    <row r="2848" spans="1:27" ht="15.75" hidden="1" thickBot="1">
      <c r="A2848" s="83" t="str">
        <f t="shared" si="308"/>
        <v/>
      </c>
      <c r="B2848" s="83" t="str">
        <f t="shared" si="309"/>
        <v/>
      </c>
      <c r="S2848" s="83" t="str">
        <f t="shared" si="310"/>
        <v/>
      </c>
      <c r="T2848" s="83" t="str">
        <f t="shared" si="311"/>
        <v/>
      </c>
      <c r="Y2848" s="60">
        <f t="shared" si="312"/>
        <v>0</v>
      </c>
      <c r="Z2848" s="49">
        <f t="shared" si="313"/>
        <v>0</v>
      </c>
      <c r="AA2848" s="60">
        <f t="shared" si="314"/>
        <v>0</v>
      </c>
    </row>
    <row r="2849" spans="1:27" ht="15.75" hidden="1" thickBot="1">
      <c r="A2849" s="83" t="str">
        <f t="shared" si="308"/>
        <v/>
      </c>
      <c r="B2849" s="83" t="str">
        <f t="shared" si="309"/>
        <v/>
      </c>
      <c r="S2849" s="83" t="str">
        <f t="shared" si="310"/>
        <v/>
      </c>
      <c r="T2849" s="83" t="str">
        <f t="shared" si="311"/>
        <v/>
      </c>
      <c r="Y2849" s="60">
        <f t="shared" si="312"/>
        <v>0</v>
      </c>
      <c r="Z2849" s="49">
        <f t="shared" si="313"/>
        <v>0</v>
      </c>
      <c r="AA2849" s="60">
        <f t="shared" si="314"/>
        <v>0</v>
      </c>
    </row>
    <row r="2850" spans="1:27" ht="15.75" hidden="1" thickBot="1">
      <c r="A2850" s="83" t="str">
        <f t="shared" si="308"/>
        <v/>
      </c>
      <c r="B2850" s="83" t="str">
        <f t="shared" si="309"/>
        <v/>
      </c>
      <c r="S2850" s="83" t="str">
        <f t="shared" si="310"/>
        <v/>
      </c>
      <c r="T2850" s="83" t="str">
        <f t="shared" si="311"/>
        <v/>
      </c>
      <c r="Y2850" s="60">
        <f t="shared" si="312"/>
        <v>0</v>
      </c>
      <c r="Z2850" s="49">
        <f t="shared" si="313"/>
        <v>0</v>
      </c>
      <c r="AA2850" s="60">
        <f t="shared" si="314"/>
        <v>0</v>
      </c>
    </row>
    <row r="2851" spans="1:27" ht="15.75" hidden="1" thickBot="1">
      <c r="A2851" s="83" t="str">
        <f t="shared" si="308"/>
        <v/>
      </c>
      <c r="B2851" s="83" t="str">
        <f t="shared" si="309"/>
        <v/>
      </c>
      <c r="S2851" s="83" t="str">
        <f t="shared" si="310"/>
        <v/>
      </c>
      <c r="T2851" s="83" t="str">
        <f t="shared" si="311"/>
        <v/>
      </c>
      <c r="Y2851" s="60">
        <f t="shared" si="312"/>
        <v>0</v>
      </c>
      <c r="Z2851" s="49">
        <f t="shared" si="313"/>
        <v>0</v>
      </c>
      <c r="AA2851" s="60">
        <f t="shared" si="314"/>
        <v>0</v>
      </c>
    </row>
    <row r="2852" spans="1:27" ht="15.75" hidden="1" thickBot="1">
      <c r="A2852" s="83" t="str">
        <f t="shared" si="308"/>
        <v/>
      </c>
      <c r="B2852" s="83" t="str">
        <f t="shared" si="309"/>
        <v/>
      </c>
      <c r="S2852" s="83" t="str">
        <f t="shared" si="310"/>
        <v/>
      </c>
      <c r="T2852" s="83" t="str">
        <f t="shared" si="311"/>
        <v/>
      </c>
      <c r="Y2852" s="60">
        <f t="shared" si="312"/>
        <v>0</v>
      </c>
      <c r="Z2852" s="49">
        <f t="shared" si="313"/>
        <v>0</v>
      </c>
      <c r="AA2852" s="60">
        <f t="shared" si="314"/>
        <v>0</v>
      </c>
    </row>
    <row r="2853" spans="1:27" ht="15.75" hidden="1" thickBot="1">
      <c r="A2853" s="83" t="str">
        <f t="shared" si="308"/>
        <v/>
      </c>
      <c r="B2853" s="83" t="str">
        <f t="shared" si="309"/>
        <v/>
      </c>
      <c r="S2853" s="83" t="str">
        <f t="shared" si="310"/>
        <v/>
      </c>
      <c r="T2853" s="83" t="str">
        <f t="shared" si="311"/>
        <v/>
      </c>
      <c r="Y2853" s="60">
        <f t="shared" si="312"/>
        <v>0</v>
      </c>
      <c r="Z2853" s="49">
        <f t="shared" si="313"/>
        <v>0</v>
      </c>
      <c r="AA2853" s="60">
        <f t="shared" si="314"/>
        <v>0</v>
      </c>
    </row>
    <row r="2854" spans="1:27" ht="15.75" hidden="1" thickBot="1">
      <c r="A2854" s="83" t="str">
        <f t="shared" si="308"/>
        <v/>
      </c>
      <c r="B2854" s="83" t="str">
        <f t="shared" si="309"/>
        <v/>
      </c>
      <c r="S2854" s="83" t="str">
        <f t="shared" si="310"/>
        <v/>
      </c>
      <c r="T2854" s="83" t="str">
        <f t="shared" si="311"/>
        <v/>
      </c>
      <c r="Y2854" s="60">
        <f t="shared" si="312"/>
        <v>0</v>
      </c>
      <c r="Z2854" s="49">
        <f t="shared" si="313"/>
        <v>0</v>
      </c>
      <c r="AA2854" s="60">
        <f t="shared" si="314"/>
        <v>0</v>
      </c>
    </row>
    <row r="2855" spans="1:27" ht="15.75" hidden="1" thickBot="1">
      <c r="A2855" s="83" t="str">
        <f t="shared" si="308"/>
        <v/>
      </c>
      <c r="B2855" s="83" t="str">
        <f t="shared" si="309"/>
        <v/>
      </c>
      <c r="S2855" s="83" t="str">
        <f t="shared" si="310"/>
        <v/>
      </c>
      <c r="T2855" s="83" t="str">
        <f t="shared" si="311"/>
        <v/>
      </c>
      <c r="Y2855" s="60">
        <f t="shared" si="312"/>
        <v>0</v>
      </c>
      <c r="Z2855" s="49">
        <f t="shared" si="313"/>
        <v>0</v>
      </c>
      <c r="AA2855" s="60">
        <f t="shared" si="314"/>
        <v>0</v>
      </c>
    </row>
    <row r="2856" spans="1:27" ht="15.75" hidden="1" thickBot="1">
      <c r="A2856" s="83" t="str">
        <f t="shared" si="308"/>
        <v/>
      </c>
      <c r="B2856" s="83" t="str">
        <f t="shared" si="309"/>
        <v/>
      </c>
      <c r="S2856" s="83" t="str">
        <f t="shared" si="310"/>
        <v/>
      </c>
      <c r="T2856" s="83" t="str">
        <f t="shared" si="311"/>
        <v/>
      </c>
      <c r="Y2856" s="60">
        <f t="shared" si="312"/>
        <v>0</v>
      </c>
      <c r="Z2856" s="49">
        <f t="shared" si="313"/>
        <v>0</v>
      </c>
      <c r="AA2856" s="60">
        <f t="shared" si="314"/>
        <v>0</v>
      </c>
    </row>
    <row r="2857" spans="1:27" ht="15.75" hidden="1" thickBot="1">
      <c r="A2857" s="83" t="str">
        <f t="shared" si="308"/>
        <v/>
      </c>
      <c r="B2857" s="83" t="str">
        <f t="shared" si="309"/>
        <v/>
      </c>
      <c r="S2857" s="83" t="str">
        <f t="shared" si="310"/>
        <v/>
      </c>
      <c r="T2857" s="83" t="str">
        <f t="shared" si="311"/>
        <v/>
      </c>
      <c r="Y2857" s="60">
        <f t="shared" si="312"/>
        <v>0</v>
      </c>
      <c r="Z2857" s="49">
        <f t="shared" si="313"/>
        <v>0</v>
      </c>
      <c r="AA2857" s="60">
        <f t="shared" si="314"/>
        <v>0</v>
      </c>
    </row>
    <row r="2858" spans="1:27" ht="15.75" hidden="1" thickBot="1">
      <c r="A2858" s="83" t="str">
        <f t="shared" si="308"/>
        <v/>
      </c>
      <c r="B2858" s="83" t="str">
        <f t="shared" si="309"/>
        <v/>
      </c>
      <c r="S2858" s="83" t="str">
        <f t="shared" si="310"/>
        <v/>
      </c>
      <c r="T2858" s="83" t="str">
        <f t="shared" si="311"/>
        <v/>
      </c>
      <c r="Y2858" s="60">
        <f t="shared" si="312"/>
        <v>0</v>
      </c>
      <c r="Z2858" s="49">
        <f t="shared" si="313"/>
        <v>0</v>
      </c>
      <c r="AA2858" s="60">
        <f t="shared" si="314"/>
        <v>0</v>
      </c>
    </row>
    <row r="2859" spans="1:27" ht="15.75" hidden="1" thickBot="1">
      <c r="A2859" s="83" t="str">
        <f t="shared" si="308"/>
        <v/>
      </c>
      <c r="B2859" s="83" t="str">
        <f t="shared" si="309"/>
        <v/>
      </c>
      <c r="S2859" s="83" t="str">
        <f t="shared" si="310"/>
        <v/>
      </c>
      <c r="T2859" s="83" t="str">
        <f t="shared" si="311"/>
        <v/>
      </c>
      <c r="Y2859" s="60">
        <f t="shared" si="312"/>
        <v>0</v>
      </c>
      <c r="Z2859" s="49">
        <f t="shared" si="313"/>
        <v>0</v>
      </c>
      <c r="AA2859" s="60">
        <f t="shared" si="314"/>
        <v>0</v>
      </c>
    </row>
    <row r="2860" spans="1:27" ht="15.75" hidden="1" thickBot="1">
      <c r="A2860" s="83" t="str">
        <f t="shared" si="308"/>
        <v/>
      </c>
      <c r="B2860" s="83" t="str">
        <f t="shared" si="309"/>
        <v/>
      </c>
      <c r="S2860" s="83" t="str">
        <f t="shared" si="310"/>
        <v/>
      </c>
      <c r="T2860" s="83" t="str">
        <f t="shared" si="311"/>
        <v/>
      </c>
      <c r="Y2860" s="60">
        <f t="shared" si="312"/>
        <v>0</v>
      </c>
      <c r="Z2860" s="49">
        <f t="shared" si="313"/>
        <v>0</v>
      </c>
      <c r="AA2860" s="60">
        <f t="shared" si="314"/>
        <v>0</v>
      </c>
    </row>
    <row r="2861" spans="1:27" ht="15.75" hidden="1" thickBot="1">
      <c r="A2861" s="83" t="str">
        <f t="shared" si="308"/>
        <v/>
      </c>
      <c r="B2861" s="83" t="str">
        <f t="shared" si="309"/>
        <v/>
      </c>
      <c r="S2861" s="83" t="str">
        <f t="shared" si="310"/>
        <v/>
      </c>
      <c r="T2861" s="83" t="str">
        <f t="shared" si="311"/>
        <v/>
      </c>
      <c r="Y2861" s="60">
        <f t="shared" si="312"/>
        <v>0</v>
      </c>
      <c r="Z2861" s="49">
        <f t="shared" si="313"/>
        <v>0</v>
      </c>
      <c r="AA2861" s="60">
        <f t="shared" si="314"/>
        <v>0</v>
      </c>
    </row>
    <row r="2862" spans="1:27" ht="15.75" hidden="1" thickBot="1">
      <c r="A2862" s="83" t="str">
        <f t="shared" si="308"/>
        <v/>
      </c>
      <c r="B2862" s="83" t="str">
        <f t="shared" si="309"/>
        <v/>
      </c>
      <c r="S2862" s="83" t="str">
        <f t="shared" si="310"/>
        <v/>
      </c>
      <c r="T2862" s="83" t="str">
        <f t="shared" si="311"/>
        <v/>
      </c>
      <c r="Y2862" s="60">
        <f t="shared" si="312"/>
        <v>0</v>
      </c>
      <c r="Z2862" s="49">
        <f t="shared" si="313"/>
        <v>0</v>
      </c>
      <c r="AA2862" s="60">
        <f t="shared" si="314"/>
        <v>0</v>
      </c>
    </row>
    <row r="2863" spans="1:27" ht="15.75" hidden="1" thickBot="1">
      <c r="A2863" s="83" t="str">
        <f t="shared" si="308"/>
        <v/>
      </c>
      <c r="B2863" s="83" t="str">
        <f t="shared" si="309"/>
        <v/>
      </c>
      <c r="S2863" s="83" t="str">
        <f t="shared" si="310"/>
        <v/>
      </c>
      <c r="T2863" s="83" t="str">
        <f t="shared" si="311"/>
        <v/>
      </c>
      <c r="Y2863" s="60">
        <f t="shared" si="312"/>
        <v>0</v>
      </c>
      <c r="Z2863" s="49">
        <f t="shared" si="313"/>
        <v>0</v>
      </c>
      <c r="AA2863" s="60">
        <f t="shared" si="314"/>
        <v>0</v>
      </c>
    </row>
    <row r="2864" spans="1:27" ht="15.75" hidden="1" thickBot="1">
      <c r="A2864" s="83" t="str">
        <f t="shared" si="308"/>
        <v/>
      </c>
      <c r="B2864" s="83" t="str">
        <f t="shared" si="309"/>
        <v/>
      </c>
      <c r="S2864" s="83" t="str">
        <f t="shared" si="310"/>
        <v/>
      </c>
      <c r="T2864" s="83" t="str">
        <f t="shared" si="311"/>
        <v/>
      </c>
      <c r="Y2864" s="60">
        <f t="shared" si="312"/>
        <v>0</v>
      </c>
      <c r="Z2864" s="49">
        <f t="shared" si="313"/>
        <v>0</v>
      </c>
      <c r="AA2864" s="60">
        <f t="shared" si="314"/>
        <v>0</v>
      </c>
    </row>
    <row r="2865" spans="1:27" ht="15.75" hidden="1" thickBot="1">
      <c r="A2865" s="83" t="str">
        <f t="shared" si="308"/>
        <v/>
      </c>
      <c r="B2865" s="83" t="str">
        <f t="shared" si="309"/>
        <v/>
      </c>
      <c r="S2865" s="83" t="str">
        <f t="shared" si="310"/>
        <v/>
      </c>
      <c r="T2865" s="83" t="str">
        <f t="shared" si="311"/>
        <v/>
      </c>
      <c r="Y2865" s="60">
        <f t="shared" si="312"/>
        <v>0</v>
      </c>
      <c r="Z2865" s="49">
        <f t="shared" si="313"/>
        <v>0</v>
      </c>
      <c r="AA2865" s="60">
        <f t="shared" si="314"/>
        <v>0</v>
      </c>
    </row>
    <row r="2866" spans="1:27" ht="15.75" hidden="1" thickBot="1">
      <c r="A2866" s="83" t="str">
        <f t="shared" si="308"/>
        <v/>
      </c>
      <c r="B2866" s="83" t="str">
        <f t="shared" si="309"/>
        <v/>
      </c>
      <c r="S2866" s="83" t="str">
        <f t="shared" si="310"/>
        <v/>
      </c>
      <c r="T2866" s="83" t="str">
        <f t="shared" si="311"/>
        <v/>
      </c>
      <c r="Y2866" s="60">
        <f t="shared" si="312"/>
        <v>0</v>
      </c>
      <c r="Z2866" s="49">
        <f t="shared" si="313"/>
        <v>0</v>
      </c>
      <c r="AA2866" s="60">
        <f t="shared" si="314"/>
        <v>0</v>
      </c>
    </row>
    <row r="2867" spans="1:27" ht="15.75" hidden="1" thickBot="1">
      <c r="A2867" s="83" t="str">
        <f t="shared" si="308"/>
        <v/>
      </c>
      <c r="B2867" s="83" t="str">
        <f t="shared" si="309"/>
        <v/>
      </c>
      <c r="S2867" s="83" t="str">
        <f t="shared" si="310"/>
        <v/>
      </c>
      <c r="T2867" s="83" t="str">
        <f t="shared" si="311"/>
        <v/>
      </c>
      <c r="Y2867" s="60">
        <f t="shared" si="312"/>
        <v>0</v>
      </c>
      <c r="Z2867" s="49">
        <f t="shared" si="313"/>
        <v>0</v>
      </c>
      <c r="AA2867" s="60">
        <f t="shared" si="314"/>
        <v>0</v>
      </c>
    </row>
    <row r="2868" spans="1:27" ht="15.75" hidden="1" thickBot="1">
      <c r="A2868" s="83" t="str">
        <f t="shared" si="308"/>
        <v/>
      </c>
      <c r="B2868" s="83" t="str">
        <f t="shared" si="309"/>
        <v/>
      </c>
      <c r="S2868" s="83" t="str">
        <f t="shared" si="310"/>
        <v/>
      </c>
      <c r="T2868" s="83" t="str">
        <f t="shared" si="311"/>
        <v/>
      </c>
      <c r="Y2868" s="60">
        <f t="shared" si="312"/>
        <v>0</v>
      </c>
      <c r="Z2868" s="49">
        <f t="shared" si="313"/>
        <v>0</v>
      </c>
      <c r="AA2868" s="60">
        <f t="shared" si="314"/>
        <v>0</v>
      </c>
    </row>
    <row r="2869" spans="1:27" ht="15.75" hidden="1" thickBot="1">
      <c r="A2869" s="83" t="str">
        <f t="shared" si="308"/>
        <v/>
      </c>
      <c r="B2869" s="83" t="str">
        <f t="shared" si="309"/>
        <v/>
      </c>
      <c r="S2869" s="83" t="str">
        <f t="shared" si="310"/>
        <v/>
      </c>
      <c r="T2869" s="83" t="str">
        <f t="shared" si="311"/>
        <v/>
      </c>
      <c r="Y2869" s="60">
        <f t="shared" si="312"/>
        <v>0</v>
      </c>
      <c r="Z2869" s="49">
        <f t="shared" si="313"/>
        <v>0</v>
      </c>
      <c r="AA2869" s="60">
        <f t="shared" si="314"/>
        <v>0</v>
      </c>
    </row>
    <row r="2870" spans="1:27" ht="15.75" hidden="1" thickBot="1">
      <c r="A2870" s="83" t="str">
        <f t="shared" si="308"/>
        <v/>
      </c>
      <c r="B2870" s="83" t="str">
        <f t="shared" si="309"/>
        <v/>
      </c>
      <c r="S2870" s="83" t="str">
        <f t="shared" si="310"/>
        <v/>
      </c>
      <c r="T2870" s="83" t="str">
        <f t="shared" si="311"/>
        <v/>
      </c>
      <c r="Y2870" s="60">
        <f t="shared" si="312"/>
        <v>0</v>
      </c>
      <c r="Z2870" s="49">
        <f t="shared" si="313"/>
        <v>0</v>
      </c>
      <c r="AA2870" s="60">
        <f t="shared" si="314"/>
        <v>0</v>
      </c>
    </row>
    <row r="2871" spans="1:27" ht="15.75" hidden="1" thickBot="1">
      <c r="A2871" s="83" t="str">
        <f t="shared" si="308"/>
        <v/>
      </c>
      <c r="B2871" s="83" t="str">
        <f t="shared" si="309"/>
        <v/>
      </c>
      <c r="S2871" s="83" t="str">
        <f t="shared" si="310"/>
        <v/>
      </c>
      <c r="T2871" s="83" t="str">
        <f t="shared" si="311"/>
        <v/>
      </c>
      <c r="Y2871" s="60">
        <f t="shared" si="312"/>
        <v>0</v>
      </c>
      <c r="Z2871" s="49">
        <f t="shared" si="313"/>
        <v>0</v>
      </c>
      <c r="AA2871" s="60">
        <f t="shared" si="314"/>
        <v>0</v>
      </c>
    </row>
    <row r="2872" spans="1:27" ht="15.75" hidden="1" thickBot="1">
      <c r="A2872" s="83" t="str">
        <f t="shared" si="308"/>
        <v/>
      </c>
      <c r="B2872" s="83" t="str">
        <f t="shared" si="309"/>
        <v/>
      </c>
      <c r="S2872" s="83" t="str">
        <f t="shared" si="310"/>
        <v/>
      </c>
      <c r="T2872" s="83" t="str">
        <f t="shared" si="311"/>
        <v/>
      </c>
      <c r="Y2872" s="60">
        <f t="shared" si="312"/>
        <v>0</v>
      </c>
      <c r="Z2872" s="49">
        <f t="shared" si="313"/>
        <v>0</v>
      </c>
      <c r="AA2872" s="60">
        <f t="shared" si="314"/>
        <v>0</v>
      </c>
    </row>
    <row r="2873" spans="1:27" ht="15.75" hidden="1" thickBot="1">
      <c r="A2873" s="83" t="str">
        <f t="shared" si="308"/>
        <v/>
      </c>
      <c r="B2873" s="83" t="str">
        <f t="shared" si="309"/>
        <v/>
      </c>
      <c r="S2873" s="83" t="str">
        <f t="shared" si="310"/>
        <v/>
      </c>
      <c r="T2873" s="83" t="str">
        <f t="shared" si="311"/>
        <v/>
      </c>
      <c r="Y2873" s="60">
        <f t="shared" si="312"/>
        <v>0</v>
      </c>
      <c r="Z2873" s="49">
        <f t="shared" si="313"/>
        <v>0</v>
      </c>
      <c r="AA2873" s="60">
        <f t="shared" si="314"/>
        <v>0</v>
      </c>
    </row>
    <row r="2874" spans="1:27" ht="15.75" hidden="1" thickBot="1">
      <c r="A2874" s="83" t="str">
        <f t="shared" si="308"/>
        <v/>
      </c>
      <c r="B2874" s="83" t="str">
        <f t="shared" si="309"/>
        <v/>
      </c>
      <c r="S2874" s="83" t="str">
        <f t="shared" si="310"/>
        <v/>
      </c>
      <c r="T2874" s="83" t="str">
        <f t="shared" si="311"/>
        <v/>
      </c>
      <c r="Y2874" s="60">
        <f t="shared" si="312"/>
        <v>0</v>
      </c>
      <c r="Z2874" s="49">
        <f t="shared" si="313"/>
        <v>0</v>
      </c>
      <c r="AA2874" s="60">
        <f t="shared" si="314"/>
        <v>0</v>
      </c>
    </row>
    <row r="2875" spans="1:27" ht="15.75" hidden="1" thickBot="1">
      <c r="A2875" s="83" t="str">
        <f t="shared" si="308"/>
        <v/>
      </c>
      <c r="B2875" s="83" t="str">
        <f t="shared" si="309"/>
        <v/>
      </c>
      <c r="S2875" s="83" t="str">
        <f t="shared" si="310"/>
        <v/>
      </c>
      <c r="T2875" s="83" t="str">
        <f t="shared" si="311"/>
        <v/>
      </c>
      <c r="Y2875" s="60">
        <f t="shared" si="312"/>
        <v>0</v>
      </c>
      <c r="Z2875" s="49">
        <f t="shared" si="313"/>
        <v>0</v>
      </c>
      <c r="AA2875" s="60">
        <f t="shared" si="314"/>
        <v>0</v>
      </c>
    </row>
    <row r="2876" spans="1:27" ht="15.75" hidden="1" thickBot="1">
      <c r="A2876" s="83" t="str">
        <f t="shared" si="308"/>
        <v/>
      </c>
      <c r="B2876" s="83" t="str">
        <f t="shared" si="309"/>
        <v/>
      </c>
      <c r="S2876" s="83" t="str">
        <f t="shared" si="310"/>
        <v/>
      </c>
      <c r="T2876" s="83" t="str">
        <f t="shared" si="311"/>
        <v/>
      </c>
      <c r="Y2876" s="60">
        <f t="shared" si="312"/>
        <v>0</v>
      </c>
      <c r="Z2876" s="49">
        <f t="shared" si="313"/>
        <v>0</v>
      </c>
      <c r="AA2876" s="60">
        <f t="shared" si="314"/>
        <v>0</v>
      </c>
    </row>
    <row r="2877" spans="1:27" ht="15.75" hidden="1" thickBot="1">
      <c r="A2877" s="83" t="str">
        <f t="shared" si="308"/>
        <v/>
      </c>
      <c r="B2877" s="83" t="str">
        <f t="shared" si="309"/>
        <v/>
      </c>
      <c r="S2877" s="83" t="str">
        <f t="shared" si="310"/>
        <v/>
      </c>
      <c r="T2877" s="83" t="str">
        <f t="shared" si="311"/>
        <v/>
      </c>
      <c r="Y2877" s="60">
        <f t="shared" si="312"/>
        <v>0</v>
      </c>
      <c r="Z2877" s="49">
        <f t="shared" si="313"/>
        <v>0</v>
      </c>
      <c r="AA2877" s="60">
        <f t="shared" si="314"/>
        <v>0</v>
      </c>
    </row>
    <row r="2878" spans="1:27" ht="15.75" hidden="1" thickBot="1">
      <c r="A2878" s="83" t="str">
        <f t="shared" si="308"/>
        <v/>
      </c>
      <c r="B2878" s="83" t="str">
        <f t="shared" si="309"/>
        <v/>
      </c>
      <c r="S2878" s="83" t="str">
        <f t="shared" si="310"/>
        <v/>
      </c>
      <c r="T2878" s="83" t="str">
        <f t="shared" si="311"/>
        <v/>
      </c>
      <c r="Y2878" s="60">
        <f t="shared" si="312"/>
        <v>0</v>
      </c>
      <c r="Z2878" s="49">
        <f t="shared" si="313"/>
        <v>0</v>
      </c>
      <c r="AA2878" s="60">
        <f t="shared" si="314"/>
        <v>0</v>
      </c>
    </row>
    <row r="2879" spans="1:27" ht="15.75" hidden="1" thickBot="1">
      <c r="A2879" s="83" t="str">
        <f t="shared" si="308"/>
        <v/>
      </c>
      <c r="B2879" s="83" t="str">
        <f t="shared" si="309"/>
        <v/>
      </c>
      <c r="S2879" s="83" t="str">
        <f t="shared" si="310"/>
        <v/>
      </c>
      <c r="T2879" s="83" t="str">
        <f t="shared" si="311"/>
        <v/>
      </c>
      <c r="Y2879" s="60">
        <f t="shared" si="312"/>
        <v>0</v>
      </c>
      <c r="Z2879" s="49">
        <f t="shared" si="313"/>
        <v>0</v>
      </c>
      <c r="AA2879" s="60">
        <f t="shared" si="314"/>
        <v>0</v>
      </c>
    </row>
    <row r="2880" spans="1:27" ht="15.75" hidden="1" thickBot="1">
      <c r="A2880" s="83" t="str">
        <f t="shared" si="308"/>
        <v/>
      </c>
      <c r="B2880" s="83" t="str">
        <f t="shared" si="309"/>
        <v/>
      </c>
      <c r="S2880" s="83" t="str">
        <f t="shared" si="310"/>
        <v/>
      </c>
      <c r="T2880" s="83" t="str">
        <f t="shared" si="311"/>
        <v/>
      </c>
      <c r="Y2880" s="60">
        <f t="shared" si="312"/>
        <v>0</v>
      </c>
      <c r="Z2880" s="49">
        <f t="shared" si="313"/>
        <v>0</v>
      </c>
      <c r="AA2880" s="60">
        <f t="shared" si="314"/>
        <v>0</v>
      </c>
    </row>
    <row r="2881" spans="1:27" ht="15.75" hidden="1" thickBot="1">
      <c r="A2881" s="83" t="str">
        <f t="shared" si="308"/>
        <v/>
      </c>
      <c r="B2881" s="83" t="str">
        <f t="shared" si="309"/>
        <v/>
      </c>
      <c r="S2881" s="83" t="str">
        <f t="shared" si="310"/>
        <v/>
      </c>
      <c r="T2881" s="83" t="str">
        <f t="shared" si="311"/>
        <v/>
      </c>
      <c r="Y2881" s="60">
        <f t="shared" si="312"/>
        <v>0</v>
      </c>
      <c r="Z2881" s="49">
        <f t="shared" si="313"/>
        <v>0</v>
      </c>
      <c r="AA2881" s="60">
        <f t="shared" si="314"/>
        <v>0</v>
      </c>
    </row>
    <row r="2882" spans="1:27" ht="15.75" hidden="1" thickBot="1">
      <c r="A2882" s="83" t="str">
        <f t="shared" si="308"/>
        <v/>
      </c>
      <c r="B2882" s="83" t="str">
        <f t="shared" si="309"/>
        <v/>
      </c>
      <c r="S2882" s="83" t="str">
        <f t="shared" si="310"/>
        <v/>
      </c>
      <c r="T2882" s="83" t="str">
        <f t="shared" si="311"/>
        <v/>
      </c>
      <c r="Y2882" s="60">
        <f t="shared" si="312"/>
        <v>0</v>
      </c>
      <c r="Z2882" s="49">
        <f t="shared" si="313"/>
        <v>0</v>
      </c>
      <c r="AA2882" s="60">
        <f t="shared" si="314"/>
        <v>0</v>
      </c>
    </row>
    <row r="2883" spans="1:27" ht="15.75" hidden="1" thickBot="1">
      <c r="A2883" s="83" t="str">
        <f t="shared" ref="A2883:A2946" si="315">IF(G2883&amp;Q2883&lt;&gt;"",S2883&amp;Q2883,"")</f>
        <v/>
      </c>
      <c r="B2883" s="83" t="str">
        <f t="shared" ref="B2883:B2946" si="316">IF(C2883&lt;&gt;"",LEFT(C2883,9),"")</f>
        <v/>
      </c>
      <c r="S2883" s="83" t="str">
        <f t="shared" ref="S2883:S2946" si="317">IF(G2883&lt;&gt;"",IF(StyleSpaceSplit,IFERROR(IF(FIND(" ",G2883)&gt;=1,MID(G2883,1,FIND(" ",G2883)-1),G2883),G2883),G2883),"")</f>
        <v/>
      </c>
      <c r="T2883" s="83" t="str">
        <f t="shared" ref="T2883:T2946" si="318">IF(A2883&lt;&gt;"",IFERROR(IF(FIND(" ",G2883)&gt;=1,MID(G2883,FIND(" ",G2883)+1,LEN(G2883)),""),G2883),"")</f>
        <v/>
      </c>
      <c r="Y2883" s="60">
        <f t="shared" ref="Y2883:Y2946" si="319">IFERROR(VALUE(MID($C2883,1,2)),0)</f>
        <v>0</v>
      </c>
      <c r="Z2883" s="49">
        <f t="shared" ref="Z2883:Z2946" si="320">IFERROR(VALUE(MID($C2883,4,3)),0)</f>
        <v>0</v>
      </c>
      <c r="AA2883" s="60">
        <f t="shared" ref="AA2883:AA2946" si="321">VALUE(RIGHT("00"&amp;Y2883,2)&amp;RIGHT("000"&amp;Z2883,3))</f>
        <v>0</v>
      </c>
    </row>
    <row r="2884" spans="1:27" ht="15.75" hidden="1" thickBot="1">
      <c r="A2884" s="83" t="str">
        <f t="shared" si="315"/>
        <v/>
      </c>
      <c r="B2884" s="83" t="str">
        <f t="shared" si="316"/>
        <v/>
      </c>
      <c r="S2884" s="83" t="str">
        <f t="shared" si="317"/>
        <v/>
      </c>
      <c r="T2884" s="83" t="str">
        <f t="shared" si="318"/>
        <v/>
      </c>
      <c r="Y2884" s="60">
        <f t="shared" si="319"/>
        <v>0</v>
      </c>
      <c r="Z2884" s="49">
        <f t="shared" si="320"/>
        <v>0</v>
      </c>
      <c r="AA2884" s="60">
        <f t="shared" si="321"/>
        <v>0</v>
      </c>
    </row>
    <row r="2885" spans="1:27" ht="15.75" hidden="1" thickBot="1">
      <c r="A2885" s="83" t="str">
        <f t="shared" si="315"/>
        <v/>
      </c>
      <c r="B2885" s="83" t="str">
        <f t="shared" si="316"/>
        <v/>
      </c>
      <c r="S2885" s="83" t="str">
        <f t="shared" si="317"/>
        <v/>
      </c>
      <c r="T2885" s="83" t="str">
        <f t="shared" si="318"/>
        <v/>
      </c>
      <c r="Y2885" s="60">
        <f t="shared" si="319"/>
        <v>0</v>
      </c>
      <c r="Z2885" s="49">
        <f t="shared" si="320"/>
        <v>0</v>
      </c>
      <c r="AA2885" s="60">
        <f t="shared" si="321"/>
        <v>0</v>
      </c>
    </row>
    <row r="2886" spans="1:27" ht="15.75" hidden="1" thickBot="1">
      <c r="A2886" s="83" t="str">
        <f t="shared" si="315"/>
        <v/>
      </c>
      <c r="B2886" s="83" t="str">
        <f t="shared" si="316"/>
        <v/>
      </c>
      <c r="S2886" s="83" t="str">
        <f t="shared" si="317"/>
        <v/>
      </c>
      <c r="T2886" s="83" t="str">
        <f t="shared" si="318"/>
        <v/>
      </c>
      <c r="Y2886" s="60">
        <f t="shared" si="319"/>
        <v>0</v>
      </c>
      <c r="Z2886" s="49">
        <f t="shared" si="320"/>
        <v>0</v>
      </c>
      <c r="AA2886" s="60">
        <f t="shared" si="321"/>
        <v>0</v>
      </c>
    </row>
    <row r="2887" spans="1:27" ht="15.75" hidden="1" thickBot="1">
      <c r="A2887" s="83" t="str">
        <f t="shared" si="315"/>
        <v/>
      </c>
      <c r="B2887" s="83" t="str">
        <f t="shared" si="316"/>
        <v/>
      </c>
      <c r="S2887" s="83" t="str">
        <f t="shared" si="317"/>
        <v/>
      </c>
      <c r="T2887" s="83" t="str">
        <f t="shared" si="318"/>
        <v/>
      </c>
      <c r="Y2887" s="60">
        <f t="shared" si="319"/>
        <v>0</v>
      </c>
      <c r="Z2887" s="49">
        <f t="shared" si="320"/>
        <v>0</v>
      </c>
      <c r="AA2887" s="60">
        <f t="shared" si="321"/>
        <v>0</v>
      </c>
    </row>
    <row r="2888" spans="1:27" ht="15.75" hidden="1" thickBot="1">
      <c r="A2888" s="83" t="str">
        <f t="shared" si="315"/>
        <v/>
      </c>
      <c r="B2888" s="83" t="str">
        <f t="shared" si="316"/>
        <v/>
      </c>
      <c r="S2888" s="83" t="str">
        <f t="shared" si="317"/>
        <v/>
      </c>
      <c r="T2888" s="83" t="str">
        <f t="shared" si="318"/>
        <v/>
      </c>
      <c r="Y2888" s="60">
        <f t="shared" si="319"/>
        <v>0</v>
      </c>
      <c r="Z2888" s="49">
        <f t="shared" si="320"/>
        <v>0</v>
      </c>
      <c r="AA2888" s="60">
        <f t="shared" si="321"/>
        <v>0</v>
      </c>
    </row>
    <row r="2889" spans="1:27" ht="15.75" hidden="1" thickBot="1">
      <c r="A2889" s="83" t="str">
        <f t="shared" si="315"/>
        <v/>
      </c>
      <c r="B2889" s="83" t="str">
        <f t="shared" si="316"/>
        <v/>
      </c>
      <c r="S2889" s="83" t="str">
        <f t="shared" si="317"/>
        <v/>
      </c>
      <c r="T2889" s="83" t="str">
        <f t="shared" si="318"/>
        <v/>
      </c>
      <c r="Y2889" s="60">
        <f t="shared" si="319"/>
        <v>0</v>
      </c>
      <c r="Z2889" s="49">
        <f t="shared" si="320"/>
        <v>0</v>
      </c>
      <c r="AA2889" s="60">
        <f t="shared" si="321"/>
        <v>0</v>
      </c>
    </row>
    <row r="2890" spans="1:27" ht="15.75" hidden="1" thickBot="1">
      <c r="A2890" s="83" t="str">
        <f t="shared" si="315"/>
        <v/>
      </c>
      <c r="B2890" s="83" t="str">
        <f t="shared" si="316"/>
        <v/>
      </c>
      <c r="S2890" s="83" t="str">
        <f t="shared" si="317"/>
        <v/>
      </c>
      <c r="T2890" s="83" t="str">
        <f t="shared" si="318"/>
        <v/>
      </c>
      <c r="Y2890" s="60">
        <f t="shared" si="319"/>
        <v>0</v>
      </c>
      <c r="Z2890" s="49">
        <f t="shared" si="320"/>
        <v>0</v>
      </c>
      <c r="AA2890" s="60">
        <f t="shared" si="321"/>
        <v>0</v>
      </c>
    </row>
    <row r="2891" spans="1:27" ht="15.75" hidden="1" thickBot="1">
      <c r="A2891" s="83" t="str">
        <f t="shared" si="315"/>
        <v/>
      </c>
      <c r="B2891" s="83" t="str">
        <f t="shared" si="316"/>
        <v/>
      </c>
      <c r="S2891" s="83" t="str">
        <f t="shared" si="317"/>
        <v/>
      </c>
      <c r="T2891" s="83" t="str">
        <f t="shared" si="318"/>
        <v/>
      </c>
      <c r="Y2891" s="60">
        <f t="shared" si="319"/>
        <v>0</v>
      </c>
      <c r="Z2891" s="49">
        <f t="shared" si="320"/>
        <v>0</v>
      </c>
      <c r="AA2891" s="60">
        <f t="shared" si="321"/>
        <v>0</v>
      </c>
    </row>
    <row r="2892" spans="1:27" ht="15.75" hidden="1" thickBot="1">
      <c r="A2892" s="83" t="str">
        <f t="shared" si="315"/>
        <v/>
      </c>
      <c r="B2892" s="83" t="str">
        <f t="shared" si="316"/>
        <v/>
      </c>
      <c r="S2892" s="83" t="str">
        <f t="shared" si="317"/>
        <v/>
      </c>
      <c r="T2892" s="83" t="str">
        <f t="shared" si="318"/>
        <v/>
      </c>
      <c r="Y2892" s="60">
        <f t="shared" si="319"/>
        <v>0</v>
      </c>
      <c r="Z2892" s="49">
        <f t="shared" si="320"/>
        <v>0</v>
      </c>
      <c r="AA2892" s="60">
        <f t="shared" si="321"/>
        <v>0</v>
      </c>
    </row>
    <row r="2893" spans="1:27" ht="15.75" hidden="1" thickBot="1">
      <c r="A2893" s="83" t="str">
        <f t="shared" si="315"/>
        <v/>
      </c>
      <c r="B2893" s="83" t="str">
        <f t="shared" si="316"/>
        <v/>
      </c>
      <c r="S2893" s="83" t="str">
        <f t="shared" si="317"/>
        <v/>
      </c>
      <c r="T2893" s="83" t="str">
        <f t="shared" si="318"/>
        <v/>
      </c>
      <c r="Y2893" s="60">
        <f t="shared" si="319"/>
        <v>0</v>
      </c>
      <c r="Z2893" s="49">
        <f t="shared" si="320"/>
        <v>0</v>
      </c>
      <c r="AA2893" s="60">
        <f t="shared" si="321"/>
        <v>0</v>
      </c>
    </row>
    <row r="2894" spans="1:27" ht="15.75" hidden="1" thickBot="1">
      <c r="A2894" s="83" t="str">
        <f t="shared" si="315"/>
        <v/>
      </c>
      <c r="B2894" s="83" t="str">
        <f t="shared" si="316"/>
        <v/>
      </c>
      <c r="S2894" s="83" t="str">
        <f t="shared" si="317"/>
        <v/>
      </c>
      <c r="T2894" s="83" t="str">
        <f t="shared" si="318"/>
        <v/>
      </c>
      <c r="Y2894" s="60">
        <f t="shared" si="319"/>
        <v>0</v>
      </c>
      <c r="Z2894" s="49">
        <f t="shared" si="320"/>
        <v>0</v>
      </c>
      <c r="AA2894" s="60">
        <f t="shared" si="321"/>
        <v>0</v>
      </c>
    </row>
    <row r="2895" spans="1:27" ht="15.75" hidden="1" thickBot="1">
      <c r="A2895" s="83" t="str">
        <f t="shared" si="315"/>
        <v/>
      </c>
      <c r="B2895" s="83" t="str">
        <f t="shared" si="316"/>
        <v/>
      </c>
      <c r="S2895" s="83" t="str">
        <f t="shared" si="317"/>
        <v/>
      </c>
      <c r="T2895" s="83" t="str">
        <f t="shared" si="318"/>
        <v/>
      </c>
      <c r="Y2895" s="60">
        <f t="shared" si="319"/>
        <v>0</v>
      </c>
      <c r="Z2895" s="49">
        <f t="shared" si="320"/>
        <v>0</v>
      </c>
      <c r="AA2895" s="60">
        <f t="shared" si="321"/>
        <v>0</v>
      </c>
    </row>
    <row r="2896" spans="1:27" ht="15.75" hidden="1" thickBot="1">
      <c r="A2896" s="83" t="str">
        <f t="shared" si="315"/>
        <v/>
      </c>
      <c r="B2896" s="83" t="str">
        <f t="shared" si="316"/>
        <v/>
      </c>
      <c r="S2896" s="83" t="str">
        <f t="shared" si="317"/>
        <v/>
      </c>
      <c r="T2896" s="83" t="str">
        <f t="shared" si="318"/>
        <v/>
      </c>
      <c r="Y2896" s="60">
        <f t="shared" si="319"/>
        <v>0</v>
      </c>
      <c r="Z2896" s="49">
        <f t="shared" si="320"/>
        <v>0</v>
      </c>
      <c r="AA2896" s="60">
        <f t="shared" si="321"/>
        <v>0</v>
      </c>
    </row>
    <row r="2897" spans="1:27" ht="15.75" hidden="1" thickBot="1">
      <c r="A2897" s="83" t="str">
        <f t="shared" si="315"/>
        <v/>
      </c>
      <c r="B2897" s="83" t="str">
        <f t="shared" si="316"/>
        <v/>
      </c>
      <c r="S2897" s="83" t="str">
        <f t="shared" si="317"/>
        <v/>
      </c>
      <c r="T2897" s="83" t="str">
        <f t="shared" si="318"/>
        <v/>
      </c>
      <c r="Y2897" s="60">
        <f t="shared" si="319"/>
        <v>0</v>
      </c>
      <c r="Z2897" s="49">
        <f t="shared" si="320"/>
        <v>0</v>
      </c>
      <c r="AA2897" s="60">
        <f t="shared" si="321"/>
        <v>0</v>
      </c>
    </row>
    <row r="2898" spans="1:27" ht="15.75" hidden="1" thickBot="1">
      <c r="A2898" s="83" t="str">
        <f t="shared" si="315"/>
        <v/>
      </c>
      <c r="B2898" s="83" t="str">
        <f t="shared" si="316"/>
        <v/>
      </c>
      <c r="S2898" s="83" t="str">
        <f t="shared" si="317"/>
        <v/>
      </c>
      <c r="T2898" s="83" t="str">
        <f t="shared" si="318"/>
        <v/>
      </c>
      <c r="Y2898" s="60">
        <f t="shared" si="319"/>
        <v>0</v>
      </c>
      <c r="Z2898" s="49">
        <f t="shared" si="320"/>
        <v>0</v>
      </c>
      <c r="AA2898" s="60">
        <f t="shared" si="321"/>
        <v>0</v>
      </c>
    </row>
    <row r="2899" spans="1:27" ht="15.75" hidden="1" thickBot="1">
      <c r="A2899" s="83" t="str">
        <f t="shared" si="315"/>
        <v/>
      </c>
      <c r="B2899" s="83" t="str">
        <f t="shared" si="316"/>
        <v/>
      </c>
      <c r="S2899" s="83" t="str">
        <f t="shared" si="317"/>
        <v/>
      </c>
      <c r="T2899" s="83" t="str">
        <f t="shared" si="318"/>
        <v/>
      </c>
      <c r="Y2899" s="60">
        <f t="shared" si="319"/>
        <v>0</v>
      </c>
      <c r="Z2899" s="49">
        <f t="shared" si="320"/>
        <v>0</v>
      </c>
      <c r="AA2899" s="60">
        <f t="shared" si="321"/>
        <v>0</v>
      </c>
    </row>
    <row r="2900" spans="1:27" ht="15.75" hidden="1" thickBot="1">
      <c r="A2900" s="83" t="str">
        <f t="shared" si="315"/>
        <v/>
      </c>
      <c r="B2900" s="83" t="str">
        <f t="shared" si="316"/>
        <v/>
      </c>
      <c r="S2900" s="83" t="str">
        <f t="shared" si="317"/>
        <v/>
      </c>
      <c r="T2900" s="83" t="str">
        <f t="shared" si="318"/>
        <v/>
      </c>
      <c r="Y2900" s="60">
        <f t="shared" si="319"/>
        <v>0</v>
      </c>
      <c r="Z2900" s="49">
        <f t="shared" si="320"/>
        <v>0</v>
      </c>
      <c r="AA2900" s="60">
        <f t="shared" si="321"/>
        <v>0</v>
      </c>
    </row>
    <row r="2901" spans="1:27" ht="15.75" hidden="1" thickBot="1">
      <c r="A2901" s="83" t="str">
        <f t="shared" si="315"/>
        <v/>
      </c>
      <c r="B2901" s="83" t="str">
        <f t="shared" si="316"/>
        <v/>
      </c>
      <c r="S2901" s="83" t="str">
        <f t="shared" si="317"/>
        <v/>
      </c>
      <c r="T2901" s="83" t="str">
        <f t="shared" si="318"/>
        <v/>
      </c>
      <c r="Y2901" s="60">
        <f t="shared" si="319"/>
        <v>0</v>
      </c>
      <c r="Z2901" s="49">
        <f t="shared" si="320"/>
        <v>0</v>
      </c>
      <c r="AA2901" s="60">
        <f t="shared" si="321"/>
        <v>0</v>
      </c>
    </row>
    <row r="2902" spans="1:27" ht="15.75" hidden="1" thickBot="1">
      <c r="A2902" s="83" t="str">
        <f t="shared" si="315"/>
        <v/>
      </c>
      <c r="B2902" s="83" t="str">
        <f t="shared" si="316"/>
        <v/>
      </c>
      <c r="S2902" s="83" t="str">
        <f t="shared" si="317"/>
        <v/>
      </c>
      <c r="T2902" s="83" t="str">
        <f t="shared" si="318"/>
        <v/>
      </c>
      <c r="Y2902" s="60">
        <f t="shared" si="319"/>
        <v>0</v>
      </c>
      <c r="Z2902" s="49">
        <f t="shared" si="320"/>
        <v>0</v>
      </c>
      <c r="AA2902" s="60">
        <f t="shared" si="321"/>
        <v>0</v>
      </c>
    </row>
    <row r="2903" spans="1:27" ht="15.75" hidden="1" thickBot="1">
      <c r="A2903" s="83" t="str">
        <f t="shared" si="315"/>
        <v/>
      </c>
      <c r="B2903" s="83" t="str">
        <f t="shared" si="316"/>
        <v/>
      </c>
      <c r="S2903" s="83" t="str">
        <f t="shared" si="317"/>
        <v/>
      </c>
      <c r="T2903" s="83" t="str">
        <f t="shared" si="318"/>
        <v/>
      </c>
      <c r="Y2903" s="60">
        <f t="shared" si="319"/>
        <v>0</v>
      </c>
      <c r="Z2903" s="49">
        <f t="shared" si="320"/>
        <v>0</v>
      </c>
      <c r="AA2903" s="60">
        <f t="shared" si="321"/>
        <v>0</v>
      </c>
    </row>
    <row r="2904" spans="1:27" ht="15.75" hidden="1" thickBot="1">
      <c r="A2904" s="83" t="str">
        <f t="shared" si="315"/>
        <v/>
      </c>
      <c r="B2904" s="83" t="str">
        <f t="shared" si="316"/>
        <v/>
      </c>
      <c r="S2904" s="83" t="str">
        <f t="shared" si="317"/>
        <v/>
      </c>
      <c r="T2904" s="83" t="str">
        <f t="shared" si="318"/>
        <v/>
      </c>
      <c r="Y2904" s="60">
        <f t="shared" si="319"/>
        <v>0</v>
      </c>
      <c r="Z2904" s="49">
        <f t="shared" si="320"/>
        <v>0</v>
      </c>
      <c r="AA2904" s="60">
        <f t="shared" si="321"/>
        <v>0</v>
      </c>
    </row>
    <row r="2905" spans="1:27" ht="15.75" hidden="1" thickBot="1">
      <c r="A2905" s="83" t="str">
        <f t="shared" si="315"/>
        <v/>
      </c>
      <c r="B2905" s="83" t="str">
        <f t="shared" si="316"/>
        <v/>
      </c>
      <c r="S2905" s="83" t="str">
        <f t="shared" si="317"/>
        <v/>
      </c>
      <c r="T2905" s="83" t="str">
        <f t="shared" si="318"/>
        <v/>
      </c>
      <c r="Y2905" s="60">
        <f t="shared" si="319"/>
        <v>0</v>
      </c>
      <c r="Z2905" s="49">
        <f t="shared" si="320"/>
        <v>0</v>
      </c>
      <c r="AA2905" s="60">
        <f t="shared" si="321"/>
        <v>0</v>
      </c>
    </row>
    <row r="2906" spans="1:27" ht="15.75" hidden="1" thickBot="1">
      <c r="A2906" s="83" t="str">
        <f t="shared" si="315"/>
        <v/>
      </c>
      <c r="B2906" s="83" t="str">
        <f t="shared" si="316"/>
        <v/>
      </c>
      <c r="S2906" s="83" t="str">
        <f t="shared" si="317"/>
        <v/>
      </c>
      <c r="T2906" s="83" t="str">
        <f t="shared" si="318"/>
        <v/>
      </c>
      <c r="Y2906" s="60">
        <f t="shared" si="319"/>
        <v>0</v>
      </c>
      <c r="Z2906" s="49">
        <f t="shared" si="320"/>
        <v>0</v>
      </c>
      <c r="AA2906" s="60">
        <f t="shared" si="321"/>
        <v>0</v>
      </c>
    </row>
    <row r="2907" spans="1:27" ht="15.75" hidden="1" thickBot="1">
      <c r="A2907" s="83" t="str">
        <f t="shared" si="315"/>
        <v/>
      </c>
      <c r="B2907" s="83" t="str">
        <f t="shared" si="316"/>
        <v/>
      </c>
      <c r="S2907" s="83" t="str">
        <f t="shared" si="317"/>
        <v/>
      </c>
      <c r="T2907" s="83" t="str">
        <f t="shared" si="318"/>
        <v/>
      </c>
      <c r="Y2907" s="60">
        <f t="shared" si="319"/>
        <v>0</v>
      </c>
      <c r="Z2907" s="49">
        <f t="shared" si="320"/>
        <v>0</v>
      </c>
      <c r="AA2907" s="60">
        <f t="shared" si="321"/>
        <v>0</v>
      </c>
    </row>
    <row r="2908" spans="1:27" ht="15.75" hidden="1" thickBot="1">
      <c r="A2908" s="83" t="str">
        <f t="shared" si="315"/>
        <v/>
      </c>
      <c r="B2908" s="83" t="str">
        <f t="shared" si="316"/>
        <v/>
      </c>
      <c r="S2908" s="83" t="str">
        <f t="shared" si="317"/>
        <v/>
      </c>
      <c r="T2908" s="83" t="str">
        <f t="shared" si="318"/>
        <v/>
      </c>
      <c r="Y2908" s="60">
        <f t="shared" si="319"/>
        <v>0</v>
      </c>
      <c r="Z2908" s="49">
        <f t="shared" si="320"/>
        <v>0</v>
      </c>
      <c r="AA2908" s="60">
        <f t="shared" si="321"/>
        <v>0</v>
      </c>
    </row>
    <row r="2909" spans="1:27" ht="15.75" hidden="1" thickBot="1">
      <c r="A2909" s="83" t="str">
        <f t="shared" si="315"/>
        <v/>
      </c>
      <c r="B2909" s="83" t="str">
        <f t="shared" si="316"/>
        <v/>
      </c>
      <c r="S2909" s="83" t="str">
        <f t="shared" si="317"/>
        <v/>
      </c>
      <c r="T2909" s="83" t="str">
        <f t="shared" si="318"/>
        <v/>
      </c>
      <c r="Y2909" s="60">
        <f t="shared" si="319"/>
        <v>0</v>
      </c>
      <c r="Z2909" s="49">
        <f t="shared" si="320"/>
        <v>0</v>
      </c>
      <c r="AA2909" s="60">
        <f t="shared" si="321"/>
        <v>0</v>
      </c>
    </row>
    <row r="2910" spans="1:27" ht="15.75" hidden="1" thickBot="1">
      <c r="A2910" s="83" t="str">
        <f t="shared" si="315"/>
        <v/>
      </c>
      <c r="B2910" s="83" t="str">
        <f t="shared" si="316"/>
        <v/>
      </c>
      <c r="S2910" s="83" t="str">
        <f t="shared" si="317"/>
        <v/>
      </c>
      <c r="T2910" s="83" t="str">
        <f t="shared" si="318"/>
        <v/>
      </c>
      <c r="Y2910" s="60">
        <f t="shared" si="319"/>
        <v>0</v>
      </c>
      <c r="Z2910" s="49">
        <f t="shared" si="320"/>
        <v>0</v>
      </c>
      <c r="AA2910" s="60">
        <f t="shared" si="321"/>
        <v>0</v>
      </c>
    </row>
    <row r="2911" spans="1:27" ht="15.75" hidden="1" thickBot="1">
      <c r="A2911" s="83" t="str">
        <f t="shared" si="315"/>
        <v/>
      </c>
      <c r="B2911" s="83" t="str">
        <f t="shared" si="316"/>
        <v/>
      </c>
      <c r="S2911" s="83" t="str">
        <f t="shared" si="317"/>
        <v/>
      </c>
      <c r="T2911" s="83" t="str">
        <f t="shared" si="318"/>
        <v/>
      </c>
      <c r="Y2911" s="60">
        <f t="shared" si="319"/>
        <v>0</v>
      </c>
      <c r="Z2911" s="49">
        <f t="shared" si="320"/>
        <v>0</v>
      </c>
      <c r="AA2911" s="60">
        <f t="shared" si="321"/>
        <v>0</v>
      </c>
    </row>
    <row r="2912" spans="1:27" ht="15.75" hidden="1" thickBot="1">
      <c r="A2912" s="83" t="str">
        <f t="shared" si="315"/>
        <v/>
      </c>
      <c r="B2912" s="83" t="str">
        <f t="shared" si="316"/>
        <v/>
      </c>
      <c r="S2912" s="83" t="str">
        <f t="shared" si="317"/>
        <v/>
      </c>
      <c r="T2912" s="83" t="str">
        <f t="shared" si="318"/>
        <v/>
      </c>
      <c r="Y2912" s="60">
        <f t="shared" si="319"/>
        <v>0</v>
      </c>
      <c r="Z2912" s="49">
        <f t="shared" si="320"/>
        <v>0</v>
      </c>
      <c r="AA2912" s="60">
        <f t="shared" si="321"/>
        <v>0</v>
      </c>
    </row>
    <row r="2913" spans="1:27" ht="15.75" hidden="1" thickBot="1">
      <c r="A2913" s="83" t="str">
        <f t="shared" si="315"/>
        <v/>
      </c>
      <c r="B2913" s="83" t="str">
        <f t="shared" si="316"/>
        <v/>
      </c>
      <c r="S2913" s="83" t="str">
        <f t="shared" si="317"/>
        <v/>
      </c>
      <c r="T2913" s="83" t="str">
        <f t="shared" si="318"/>
        <v/>
      </c>
      <c r="Y2913" s="60">
        <f t="shared" si="319"/>
        <v>0</v>
      </c>
      <c r="Z2913" s="49">
        <f t="shared" si="320"/>
        <v>0</v>
      </c>
      <c r="AA2913" s="60">
        <f t="shared" si="321"/>
        <v>0</v>
      </c>
    </row>
    <row r="2914" spans="1:27" ht="15.75" hidden="1" thickBot="1">
      <c r="A2914" s="83" t="str">
        <f t="shared" si="315"/>
        <v/>
      </c>
      <c r="B2914" s="83" t="str">
        <f t="shared" si="316"/>
        <v/>
      </c>
      <c r="S2914" s="83" t="str">
        <f t="shared" si="317"/>
        <v/>
      </c>
      <c r="T2914" s="83" t="str">
        <f t="shared" si="318"/>
        <v/>
      </c>
      <c r="Y2914" s="60">
        <f t="shared" si="319"/>
        <v>0</v>
      </c>
      <c r="Z2914" s="49">
        <f t="shared" si="320"/>
        <v>0</v>
      </c>
      <c r="AA2914" s="60">
        <f t="shared" si="321"/>
        <v>0</v>
      </c>
    </row>
    <row r="2915" spans="1:27" ht="15.75" hidden="1" thickBot="1">
      <c r="A2915" s="83" t="str">
        <f t="shared" si="315"/>
        <v/>
      </c>
      <c r="B2915" s="83" t="str">
        <f t="shared" si="316"/>
        <v/>
      </c>
      <c r="S2915" s="83" t="str">
        <f t="shared" si="317"/>
        <v/>
      </c>
      <c r="T2915" s="83" t="str">
        <f t="shared" si="318"/>
        <v/>
      </c>
      <c r="Y2915" s="60">
        <f t="shared" si="319"/>
        <v>0</v>
      </c>
      <c r="Z2915" s="49">
        <f t="shared" si="320"/>
        <v>0</v>
      </c>
      <c r="AA2915" s="60">
        <f t="shared" si="321"/>
        <v>0</v>
      </c>
    </row>
    <row r="2916" spans="1:27" ht="15.75" hidden="1" thickBot="1">
      <c r="A2916" s="83" t="str">
        <f t="shared" si="315"/>
        <v/>
      </c>
      <c r="B2916" s="83" t="str">
        <f t="shared" si="316"/>
        <v/>
      </c>
      <c r="S2916" s="83" t="str">
        <f t="shared" si="317"/>
        <v/>
      </c>
      <c r="T2916" s="83" t="str">
        <f t="shared" si="318"/>
        <v/>
      </c>
      <c r="Y2916" s="60">
        <f t="shared" si="319"/>
        <v>0</v>
      </c>
      <c r="Z2916" s="49">
        <f t="shared" si="320"/>
        <v>0</v>
      </c>
      <c r="AA2916" s="60">
        <f t="shared" si="321"/>
        <v>0</v>
      </c>
    </row>
    <row r="2917" spans="1:27" ht="15.75" hidden="1" thickBot="1">
      <c r="A2917" s="83" t="str">
        <f t="shared" si="315"/>
        <v/>
      </c>
      <c r="B2917" s="83" t="str">
        <f t="shared" si="316"/>
        <v/>
      </c>
      <c r="S2917" s="83" t="str">
        <f t="shared" si="317"/>
        <v/>
      </c>
      <c r="T2917" s="83" t="str">
        <f t="shared" si="318"/>
        <v/>
      </c>
      <c r="Y2917" s="60">
        <f t="shared" si="319"/>
        <v>0</v>
      </c>
      <c r="Z2917" s="49">
        <f t="shared" si="320"/>
        <v>0</v>
      </c>
      <c r="AA2917" s="60">
        <f t="shared" si="321"/>
        <v>0</v>
      </c>
    </row>
    <row r="2918" spans="1:27" ht="15.75" hidden="1" thickBot="1">
      <c r="A2918" s="83" t="str">
        <f t="shared" si="315"/>
        <v/>
      </c>
      <c r="B2918" s="83" t="str">
        <f t="shared" si="316"/>
        <v/>
      </c>
      <c r="S2918" s="83" t="str">
        <f t="shared" si="317"/>
        <v/>
      </c>
      <c r="T2918" s="83" t="str">
        <f t="shared" si="318"/>
        <v/>
      </c>
      <c r="Y2918" s="60">
        <f t="shared" si="319"/>
        <v>0</v>
      </c>
      <c r="Z2918" s="49">
        <f t="shared" si="320"/>
        <v>0</v>
      </c>
      <c r="AA2918" s="60">
        <f t="shared" si="321"/>
        <v>0</v>
      </c>
    </row>
    <row r="2919" spans="1:27" ht="15.75" hidden="1" thickBot="1">
      <c r="A2919" s="83" t="str">
        <f t="shared" si="315"/>
        <v/>
      </c>
      <c r="B2919" s="83" t="str">
        <f t="shared" si="316"/>
        <v/>
      </c>
      <c r="S2919" s="83" t="str">
        <f t="shared" si="317"/>
        <v/>
      </c>
      <c r="T2919" s="83" t="str">
        <f t="shared" si="318"/>
        <v/>
      </c>
      <c r="Y2919" s="60">
        <f t="shared" si="319"/>
        <v>0</v>
      </c>
      <c r="Z2919" s="49">
        <f t="shared" si="320"/>
        <v>0</v>
      </c>
      <c r="AA2919" s="60">
        <f t="shared" si="321"/>
        <v>0</v>
      </c>
    </row>
    <row r="2920" spans="1:27" ht="15.75" hidden="1" thickBot="1">
      <c r="A2920" s="83" t="str">
        <f t="shared" si="315"/>
        <v/>
      </c>
      <c r="B2920" s="83" t="str">
        <f t="shared" si="316"/>
        <v/>
      </c>
      <c r="S2920" s="83" t="str">
        <f t="shared" si="317"/>
        <v/>
      </c>
      <c r="T2920" s="83" t="str">
        <f t="shared" si="318"/>
        <v/>
      </c>
      <c r="Y2920" s="60">
        <f t="shared" si="319"/>
        <v>0</v>
      </c>
      <c r="Z2920" s="49">
        <f t="shared" si="320"/>
        <v>0</v>
      </c>
      <c r="AA2920" s="60">
        <f t="shared" si="321"/>
        <v>0</v>
      </c>
    </row>
    <row r="2921" spans="1:27" ht="15.75" hidden="1" thickBot="1">
      <c r="A2921" s="83" t="str">
        <f t="shared" si="315"/>
        <v/>
      </c>
      <c r="B2921" s="83" t="str">
        <f t="shared" si="316"/>
        <v/>
      </c>
      <c r="S2921" s="83" t="str">
        <f t="shared" si="317"/>
        <v/>
      </c>
      <c r="T2921" s="83" t="str">
        <f t="shared" si="318"/>
        <v/>
      </c>
      <c r="Y2921" s="60">
        <f t="shared" si="319"/>
        <v>0</v>
      </c>
      <c r="Z2921" s="49">
        <f t="shared" si="320"/>
        <v>0</v>
      </c>
      <c r="AA2921" s="60">
        <f t="shared" si="321"/>
        <v>0</v>
      </c>
    </row>
    <row r="2922" spans="1:27" ht="15.75" hidden="1" thickBot="1">
      <c r="A2922" s="83" t="str">
        <f t="shared" si="315"/>
        <v/>
      </c>
      <c r="B2922" s="83" t="str">
        <f t="shared" si="316"/>
        <v/>
      </c>
      <c r="S2922" s="83" t="str">
        <f t="shared" si="317"/>
        <v/>
      </c>
      <c r="T2922" s="83" t="str">
        <f t="shared" si="318"/>
        <v/>
      </c>
      <c r="Y2922" s="60">
        <f t="shared" si="319"/>
        <v>0</v>
      </c>
      <c r="Z2922" s="49">
        <f t="shared" si="320"/>
        <v>0</v>
      </c>
      <c r="AA2922" s="60">
        <f t="shared" si="321"/>
        <v>0</v>
      </c>
    </row>
    <row r="2923" spans="1:27" ht="15.75" hidden="1" thickBot="1">
      <c r="A2923" s="83" t="str">
        <f t="shared" si="315"/>
        <v/>
      </c>
      <c r="B2923" s="83" t="str">
        <f t="shared" si="316"/>
        <v/>
      </c>
      <c r="S2923" s="83" t="str">
        <f t="shared" si="317"/>
        <v/>
      </c>
      <c r="T2923" s="83" t="str">
        <f t="shared" si="318"/>
        <v/>
      </c>
      <c r="Y2923" s="60">
        <f t="shared" si="319"/>
        <v>0</v>
      </c>
      <c r="Z2923" s="49">
        <f t="shared" si="320"/>
        <v>0</v>
      </c>
      <c r="AA2923" s="60">
        <f t="shared" si="321"/>
        <v>0</v>
      </c>
    </row>
    <row r="2924" spans="1:27" ht="15.75" hidden="1" thickBot="1">
      <c r="A2924" s="83" t="str">
        <f t="shared" si="315"/>
        <v/>
      </c>
      <c r="B2924" s="83" t="str">
        <f t="shared" si="316"/>
        <v/>
      </c>
      <c r="S2924" s="83" t="str">
        <f t="shared" si="317"/>
        <v/>
      </c>
      <c r="T2924" s="83" t="str">
        <f t="shared" si="318"/>
        <v/>
      </c>
      <c r="Y2924" s="60">
        <f t="shared" si="319"/>
        <v>0</v>
      </c>
      <c r="Z2924" s="49">
        <f t="shared" si="320"/>
        <v>0</v>
      </c>
      <c r="AA2924" s="60">
        <f t="shared" si="321"/>
        <v>0</v>
      </c>
    </row>
    <row r="2925" spans="1:27" ht="15.75" hidden="1" thickBot="1">
      <c r="A2925" s="83" t="str">
        <f t="shared" si="315"/>
        <v/>
      </c>
      <c r="B2925" s="83" t="str">
        <f t="shared" si="316"/>
        <v/>
      </c>
      <c r="S2925" s="83" t="str">
        <f t="shared" si="317"/>
        <v/>
      </c>
      <c r="T2925" s="83" t="str">
        <f t="shared" si="318"/>
        <v/>
      </c>
      <c r="Y2925" s="60">
        <f t="shared" si="319"/>
        <v>0</v>
      </c>
      <c r="Z2925" s="49">
        <f t="shared" si="320"/>
        <v>0</v>
      </c>
      <c r="AA2925" s="60">
        <f t="shared" si="321"/>
        <v>0</v>
      </c>
    </row>
    <row r="2926" spans="1:27" ht="15.75" hidden="1" thickBot="1">
      <c r="A2926" s="83" t="str">
        <f t="shared" si="315"/>
        <v/>
      </c>
      <c r="B2926" s="83" t="str">
        <f t="shared" si="316"/>
        <v/>
      </c>
      <c r="S2926" s="83" t="str">
        <f t="shared" si="317"/>
        <v/>
      </c>
      <c r="T2926" s="83" t="str">
        <f t="shared" si="318"/>
        <v/>
      </c>
      <c r="Y2926" s="60">
        <f t="shared" si="319"/>
        <v>0</v>
      </c>
      <c r="Z2926" s="49">
        <f t="shared" si="320"/>
        <v>0</v>
      </c>
      <c r="AA2926" s="60">
        <f t="shared" si="321"/>
        <v>0</v>
      </c>
    </row>
    <row r="2927" spans="1:27" ht="15.75" hidden="1" thickBot="1">
      <c r="A2927" s="83" t="str">
        <f t="shared" si="315"/>
        <v/>
      </c>
      <c r="B2927" s="83" t="str">
        <f t="shared" si="316"/>
        <v/>
      </c>
      <c r="S2927" s="83" t="str">
        <f t="shared" si="317"/>
        <v/>
      </c>
      <c r="T2927" s="83" t="str">
        <f t="shared" si="318"/>
        <v/>
      </c>
      <c r="Y2927" s="60">
        <f t="shared" si="319"/>
        <v>0</v>
      </c>
      <c r="Z2927" s="49">
        <f t="shared" si="320"/>
        <v>0</v>
      </c>
      <c r="AA2927" s="60">
        <f t="shared" si="321"/>
        <v>0</v>
      </c>
    </row>
    <row r="2928" spans="1:27" ht="15.75" hidden="1" thickBot="1">
      <c r="A2928" s="83" t="str">
        <f t="shared" si="315"/>
        <v/>
      </c>
      <c r="B2928" s="83" t="str">
        <f t="shared" si="316"/>
        <v/>
      </c>
      <c r="S2928" s="83" t="str">
        <f t="shared" si="317"/>
        <v/>
      </c>
      <c r="T2928" s="83" t="str">
        <f t="shared" si="318"/>
        <v/>
      </c>
      <c r="Y2928" s="60">
        <f t="shared" si="319"/>
        <v>0</v>
      </c>
      <c r="Z2928" s="49">
        <f t="shared" si="320"/>
        <v>0</v>
      </c>
      <c r="AA2928" s="60">
        <f t="shared" si="321"/>
        <v>0</v>
      </c>
    </row>
    <row r="2929" spans="1:27" ht="15.75" hidden="1" thickBot="1">
      <c r="A2929" s="83" t="str">
        <f t="shared" si="315"/>
        <v/>
      </c>
      <c r="B2929" s="83" t="str">
        <f t="shared" si="316"/>
        <v/>
      </c>
      <c r="S2929" s="83" t="str">
        <f t="shared" si="317"/>
        <v/>
      </c>
      <c r="T2929" s="83" t="str">
        <f t="shared" si="318"/>
        <v/>
      </c>
      <c r="Y2929" s="60">
        <f t="shared" si="319"/>
        <v>0</v>
      </c>
      <c r="Z2929" s="49">
        <f t="shared" si="320"/>
        <v>0</v>
      </c>
      <c r="AA2929" s="60">
        <f t="shared" si="321"/>
        <v>0</v>
      </c>
    </row>
    <row r="2930" spans="1:27" ht="15.75" hidden="1" thickBot="1">
      <c r="A2930" s="83" t="str">
        <f t="shared" si="315"/>
        <v/>
      </c>
      <c r="B2930" s="83" t="str">
        <f t="shared" si="316"/>
        <v/>
      </c>
      <c r="S2930" s="83" t="str">
        <f t="shared" si="317"/>
        <v/>
      </c>
      <c r="T2930" s="83" t="str">
        <f t="shared" si="318"/>
        <v/>
      </c>
      <c r="Y2930" s="60">
        <f t="shared" si="319"/>
        <v>0</v>
      </c>
      <c r="Z2930" s="49">
        <f t="shared" si="320"/>
        <v>0</v>
      </c>
      <c r="AA2930" s="60">
        <f t="shared" si="321"/>
        <v>0</v>
      </c>
    </row>
    <row r="2931" spans="1:27" ht="15.75" hidden="1" thickBot="1">
      <c r="A2931" s="83" t="str">
        <f t="shared" si="315"/>
        <v/>
      </c>
      <c r="B2931" s="83" t="str">
        <f t="shared" si="316"/>
        <v/>
      </c>
      <c r="S2931" s="83" t="str">
        <f t="shared" si="317"/>
        <v/>
      </c>
      <c r="T2931" s="83" t="str">
        <f t="shared" si="318"/>
        <v/>
      </c>
      <c r="Y2931" s="60">
        <f t="shared" si="319"/>
        <v>0</v>
      </c>
      <c r="Z2931" s="49">
        <f t="shared" si="320"/>
        <v>0</v>
      </c>
      <c r="AA2931" s="60">
        <f t="shared" si="321"/>
        <v>0</v>
      </c>
    </row>
    <row r="2932" spans="1:27" ht="15.75" hidden="1" thickBot="1">
      <c r="A2932" s="83" t="str">
        <f t="shared" si="315"/>
        <v/>
      </c>
      <c r="B2932" s="83" t="str">
        <f t="shared" si="316"/>
        <v/>
      </c>
      <c r="S2932" s="83" t="str">
        <f t="shared" si="317"/>
        <v/>
      </c>
      <c r="T2932" s="83" t="str">
        <f t="shared" si="318"/>
        <v/>
      </c>
      <c r="Y2932" s="60">
        <f t="shared" si="319"/>
        <v>0</v>
      </c>
      <c r="Z2932" s="49">
        <f t="shared" si="320"/>
        <v>0</v>
      </c>
      <c r="AA2932" s="60">
        <f t="shared" si="321"/>
        <v>0</v>
      </c>
    </row>
    <row r="2933" spans="1:27" ht="15.75" hidden="1" thickBot="1">
      <c r="A2933" s="83" t="str">
        <f t="shared" si="315"/>
        <v/>
      </c>
      <c r="B2933" s="83" t="str">
        <f t="shared" si="316"/>
        <v/>
      </c>
      <c r="S2933" s="83" t="str">
        <f t="shared" si="317"/>
        <v/>
      </c>
      <c r="T2933" s="83" t="str">
        <f t="shared" si="318"/>
        <v/>
      </c>
      <c r="Y2933" s="60">
        <f t="shared" si="319"/>
        <v>0</v>
      </c>
      <c r="Z2933" s="49">
        <f t="shared" si="320"/>
        <v>0</v>
      </c>
      <c r="AA2933" s="60">
        <f t="shared" si="321"/>
        <v>0</v>
      </c>
    </row>
    <row r="2934" spans="1:27" ht="15.75" hidden="1" thickBot="1">
      <c r="A2934" s="83" t="str">
        <f t="shared" si="315"/>
        <v/>
      </c>
      <c r="B2934" s="83" t="str">
        <f t="shared" si="316"/>
        <v/>
      </c>
      <c r="S2934" s="83" t="str">
        <f t="shared" si="317"/>
        <v/>
      </c>
      <c r="T2934" s="83" t="str">
        <f t="shared" si="318"/>
        <v/>
      </c>
      <c r="Y2934" s="60">
        <f t="shared" si="319"/>
        <v>0</v>
      </c>
      <c r="Z2934" s="49">
        <f t="shared" si="320"/>
        <v>0</v>
      </c>
      <c r="AA2934" s="60">
        <f t="shared" si="321"/>
        <v>0</v>
      </c>
    </row>
    <row r="2935" spans="1:27" ht="15.75" hidden="1" thickBot="1">
      <c r="A2935" s="83" t="str">
        <f t="shared" si="315"/>
        <v/>
      </c>
      <c r="B2935" s="83" t="str">
        <f t="shared" si="316"/>
        <v/>
      </c>
      <c r="S2935" s="83" t="str">
        <f t="shared" si="317"/>
        <v/>
      </c>
      <c r="T2935" s="83" t="str">
        <f t="shared" si="318"/>
        <v/>
      </c>
      <c r="Y2935" s="60">
        <f t="shared" si="319"/>
        <v>0</v>
      </c>
      <c r="Z2935" s="49">
        <f t="shared" si="320"/>
        <v>0</v>
      </c>
      <c r="AA2935" s="60">
        <f t="shared" si="321"/>
        <v>0</v>
      </c>
    </row>
    <row r="2936" spans="1:27" ht="15.75" hidden="1" thickBot="1">
      <c r="A2936" s="83" t="str">
        <f t="shared" si="315"/>
        <v/>
      </c>
      <c r="B2936" s="83" t="str">
        <f t="shared" si="316"/>
        <v/>
      </c>
      <c r="S2936" s="83" t="str">
        <f t="shared" si="317"/>
        <v/>
      </c>
      <c r="T2936" s="83" t="str">
        <f t="shared" si="318"/>
        <v/>
      </c>
      <c r="Y2936" s="60">
        <f t="shared" si="319"/>
        <v>0</v>
      </c>
      <c r="Z2936" s="49">
        <f t="shared" si="320"/>
        <v>0</v>
      </c>
      <c r="AA2936" s="60">
        <f t="shared" si="321"/>
        <v>0</v>
      </c>
    </row>
    <row r="2937" spans="1:27" ht="15.75" hidden="1" thickBot="1">
      <c r="A2937" s="83" t="str">
        <f t="shared" si="315"/>
        <v/>
      </c>
      <c r="B2937" s="83" t="str">
        <f t="shared" si="316"/>
        <v/>
      </c>
      <c r="S2937" s="83" t="str">
        <f t="shared" si="317"/>
        <v/>
      </c>
      <c r="T2937" s="83" t="str">
        <f t="shared" si="318"/>
        <v/>
      </c>
      <c r="Y2937" s="60">
        <f t="shared" si="319"/>
        <v>0</v>
      </c>
      <c r="Z2937" s="49">
        <f t="shared" si="320"/>
        <v>0</v>
      </c>
      <c r="AA2937" s="60">
        <f t="shared" si="321"/>
        <v>0</v>
      </c>
    </row>
    <row r="2938" spans="1:27" ht="15.75" hidden="1" thickBot="1">
      <c r="A2938" s="83" t="str">
        <f t="shared" si="315"/>
        <v/>
      </c>
      <c r="B2938" s="83" t="str">
        <f t="shared" si="316"/>
        <v/>
      </c>
      <c r="S2938" s="83" t="str">
        <f t="shared" si="317"/>
        <v/>
      </c>
      <c r="T2938" s="83" t="str">
        <f t="shared" si="318"/>
        <v/>
      </c>
      <c r="Y2938" s="60">
        <f t="shared" si="319"/>
        <v>0</v>
      </c>
      <c r="Z2938" s="49">
        <f t="shared" si="320"/>
        <v>0</v>
      </c>
      <c r="AA2938" s="60">
        <f t="shared" si="321"/>
        <v>0</v>
      </c>
    </row>
    <row r="2939" spans="1:27" ht="15.75" hidden="1" thickBot="1">
      <c r="A2939" s="83" t="str">
        <f t="shared" si="315"/>
        <v/>
      </c>
      <c r="B2939" s="83" t="str">
        <f t="shared" si="316"/>
        <v/>
      </c>
      <c r="S2939" s="83" t="str">
        <f t="shared" si="317"/>
        <v/>
      </c>
      <c r="T2939" s="83" t="str">
        <f t="shared" si="318"/>
        <v/>
      </c>
      <c r="Y2939" s="60">
        <f t="shared" si="319"/>
        <v>0</v>
      </c>
      <c r="Z2939" s="49">
        <f t="shared" si="320"/>
        <v>0</v>
      </c>
      <c r="AA2939" s="60">
        <f t="shared" si="321"/>
        <v>0</v>
      </c>
    </row>
    <row r="2940" spans="1:27" ht="15.75" hidden="1" thickBot="1">
      <c r="A2940" s="83" t="str">
        <f t="shared" si="315"/>
        <v/>
      </c>
      <c r="B2940" s="83" t="str">
        <f t="shared" si="316"/>
        <v/>
      </c>
      <c r="S2940" s="83" t="str">
        <f t="shared" si="317"/>
        <v/>
      </c>
      <c r="T2940" s="83" t="str">
        <f t="shared" si="318"/>
        <v/>
      </c>
      <c r="Y2940" s="60">
        <f t="shared" si="319"/>
        <v>0</v>
      </c>
      <c r="Z2940" s="49">
        <f t="shared" si="320"/>
        <v>0</v>
      </c>
      <c r="AA2940" s="60">
        <f t="shared" si="321"/>
        <v>0</v>
      </c>
    </row>
    <row r="2941" spans="1:27" ht="15.75" hidden="1" thickBot="1">
      <c r="A2941" s="83" t="str">
        <f t="shared" si="315"/>
        <v/>
      </c>
      <c r="B2941" s="83" t="str">
        <f t="shared" si="316"/>
        <v/>
      </c>
      <c r="S2941" s="83" t="str">
        <f t="shared" si="317"/>
        <v/>
      </c>
      <c r="T2941" s="83" t="str">
        <f t="shared" si="318"/>
        <v/>
      </c>
      <c r="Y2941" s="60">
        <f t="shared" si="319"/>
        <v>0</v>
      </c>
      <c r="Z2941" s="49">
        <f t="shared" si="320"/>
        <v>0</v>
      </c>
      <c r="AA2941" s="60">
        <f t="shared" si="321"/>
        <v>0</v>
      </c>
    </row>
    <row r="2942" spans="1:27" ht="15.75" hidden="1" thickBot="1">
      <c r="A2942" s="83" t="str">
        <f t="shared" si="315"/>
        <v/>
      </c>
      <c r="B2942" s="83" t="str">
        <f t="shared" si="316"/>
        <v/>
      </c>
      <c r="S2942" s="83" t="str">
        <f t="shared" si="317"/>
        <v/>
      </c>
      <c r="T2942" s="83" t="str">
        <f t="shared" si="318"/>
        <v/>
      </c>
      <c r="Y2942" s="60">
        <f t="shared" si="319"/>
        <v>0</v>
      </c>
      <c r="Z2942" s="49">
        <f t="shared" si="320"/>
        <v>0</v>
      </c>
      <c r="AA2942" s="60">
        <f t="shared" si="321"/>
        <v>0</v>
      </c>
    </row>
    <row r="2943" spans="1:27" ht="15.75" hidden="1" thickBot="1">
      <c r="A2943" s="83" t="str">
        <f t="shared" si="315"/>
        <v/>
      </c>
      <c r="B2943" s="83" t="str">
        <f t="shared" si="316"/>
        <v/>
      </c>
      <c r="S2943" s="83" t="str">
        <f t="shared" si="317"/>
        <v/>
      </c>
      <c r="T2943" s="83" t="str">
        <f t="shared" si="318"/>
        <v/>
      </c>
      <c r="Y2943" s="60">
        <f t="shared" si="319"/>
        <v>0</v>
      </c>
      <c r="Z2943" s="49">
        <f t="shared" si="320"/>
        <v>0</v>
      </c>
      <c r="AA2943" s="60">
        <f t="shared" si="321"/>
        <v>0</v>
      </c>
    </row>
    <row r="2944" spans="1:27" ht="15.75" hidden="1" thickBot="1">
      <c r="A2944" s="83" t="str">
        <f t="shared" si="315"/>
        <v/>
      </c>
      <c r="B2944" s="83" t="str">
        <f t="shared" si="316"/>
        <v/>
      </c>
      <c r="S2944" s="83" t="str">
        <f t="shared" si="317"/>
        <v/>
      </c>
      <c r="T2944" s="83" t="str">
        <f t="shared" si="318"/>
        <v/>
      </c>
      <c r="Y2944" s="60">
        <f t="shared" si="319"/>
        <v>0</v>
      </c>
      <c r="Z2944" s="49">
        <f t="shared" si="320"/>
        <v>0</v>
      </c>
      <c r="AA2944" s="60">
        <f t="shared" si="321"/>
        <v>0</v>
      </c>
    </row>
    <row r="2945" spans="1:27" ht="15.75" hidden="1" thickBot="1">
      <c r="A2945" s="83" t="str">
        <f t="shared" si="315"/>
        <v/>
      </c>
      <c r="B2945" s="83" t="str">
        <f t="shared" si="316"/>
        <v/>
      </c>
      <c r="S2945" s="83" t="str">
        <f t="shared" si="317"/>
        <v/>
      </c>
      <c r="T2945" s="83" t="str">
        <f t="shared" si="318"/>
        <v/>
      </c>
      <c r="Y2945" s="60">
        <f t="shared" si="319"/>
        <v>0</v>
      </c>
      <c r="Z2945" s="49">
        <f t="shared" si="320"/>
        <v>0</v>
      </c>
      <c r="AA2945" s="60">
        <f t="shared" si="321"/>
        <v>0</v>
      </c>
    </row>
    <row r="2946" spans="1:27" ht="15.75" hidden="1" thickBot="1">
      <c r="A2946" s="83" t="str">
        <f t="shared" si="315"/>
        <v/>
      </c>
      <c r="B2946" s="83" t="str">
        <f t="shared" si="316"/>
        <v/>
      </c>
      <c r="S2946" s="83" t="str">
        <f t="shared" si="317"/>
        <v/>
      </c>
      <c r="T2946" s="83" t="str">
        <f t="shared" si="318"/>
        <v/>
      </c>
      <c r="Y2946" s="60">
        <f t="shared" si="319"/>
        <v>0</v>
      </c>
      <c r="Z2946" s="49">
        <f t="shared" si="320"/>
        <v>0</v>
      </c>
      <c r="AA2946" s="60">
        <f t="shared" si="321"/>
        <v>0</v>
      </c>
    </row>
    <row r="2947" spans="1:27" ht="15.75" hidden="1" thickBot="1">
      <c r="A2947" s="83" t="str">
        <f t="shared" ref="A2947:A3010" si="322">IF(G2947&amp;Q2947&lt;&gt;"",S2947&amp;Q2947,"")</f>
        <v/>
      </c>
      <c r="B2947" s="83" t="str">
        <f t="shared" ref="B2947:B3010" si="323">IF(C2947&lt;&gt;"",LEFT(C2947,9),"")</f>
        <v/>
      </c>
      <c r="S2947" s="83" t="str">
        <f t="shared" ref="S2947:S3010" si="324">IF(G2947&lt;&gt;"",IF(StyleSpaceSplit,IFERROR(IF(FIND(" ",G2947)&gt;=1,MID(G2947,1,FIND(" ",G2947)-1),G2947),G2947),G2947),"")</f>
        <v/>
      </c>
      <c r="T2947" s="83" t="str">
        <f t="shared" ref="T2947:T3010" si="325">IF(A2947&lt;&gt;"",IFERROR(IF(FIND(" ",G2947)&gt;=1,MID(G2947,FIND(" ",G2947)+1,LEN(G2947)),""),G2947),"")</f>
        <v/>
      </c>
      <c r="Y2947" s="60">
        <f t="shared" ref="Y2947:Y3010" si="326">IFERROR(VALUE(MID($C2947,1,2)),0)</f>
        <v>0</v>
      </c>
      <c r="Z2947" s="49">
        <f t="shared" ref="Z2947:Z3010" si="327">IFERROR(VALUE(MID($C2947,4,3)),0)</f>
        <v>0</v>
      </c>
      <c r="AA2947" s="60">
        <f t="shared" ref="AA2947:AA3010" si="328">VALUE(RIGHT("00"&amp;Y2947,2)&amp;RIGHT("000"&amp;Z2947,3))</f>
        <v>0</v>
      </c>
    </row>
    <row r="2948" spans="1:27" ht="15.75" hidden="1" thickBot="1">
      <c r="A2948" s="83" t="str">
        <f t="shared" si="322"/>
        <v/>
      </c>
      <c r="B2948" s="83" t="str">
        <f t="shared" si="323"/>
        <v/>
      </c>
      <c r="S2948" s="83" t="str">
        <f t="shared" si="324"/>
        <v/>
      </c>
      <c r="T2948" s="83" t="str">
        <f t="shared" si="325"/>
        <v/>
      </c>
      <c r="Y2948" s="60">
        <f t="shared" si="326"/>
        <v>0</v>
      </c>
      <c r="Z2948" s="49">
        <f t="shared" si="327"/>
        <v>0</v>
      </c>
      <c r="AA2948" s="60">
        <f t="shared" si="328"/>
        <v>0</v>
      </c>
    </row>
    <row r="2949" spans="1:27" ht="15.75" hidden="1" thickBot="1">
      <c r="A2949" s="83" t="str">
        <f t="shared" si="322"/>
        <v/>
      </c>
      <c r="B2949" s="83" t="str">
        <f t="shared" si="323"/>
        <v/>
      </c>
      <c r="S2949" s="83" t="str">
        <f t="shared" si="324"/>
        <v/>
      </c>
      <c r="T2949" s="83" t="str">
        <f t="shared" si="325"/>
        <v/>
      </c>
      <c r="Y2949" s="60">
        <f t="shared" si="326"/>
        <v>0</v>
      </c>
      <c r="Z2949" s="49">
        <f t="shared" si="327"/>
        <v>0</v>
      </c>
      <c r="AA2949" s="60">
        <f t="shared" si="328"/>
        <v>0</v>
      </c>
    </row>
    <row r="2950" spans="1:27" ht="15.75" hidden="1" thickBot="1">
      <c r="A2950" s="83" t="str">
        <f t="shared" si="322"/>
        <v/>
      </c>
      <c r="B2950" s="83" t="str">
        <f t="shared" si="323"/>
        <v/>
      </c>
      <c r="S2950" s="83" t="str">
        <f t="shared" si="324"/>
        <v/>
      </c>
      <c r="T2950" s="83" t="str">
        <f t="shared" si="325"/>
        <v/>
      </c>
      <c r="Y2950" s="60">
        <f t="shared" si="326"/>
        <v>0</v>
      </c>
      <c r="Z2950" s="49">
        <f t="shared" si="327"/>
        <v>0</v>
      </c>
      <c r="AA2950" s="60">
        <f t="shared" si="328"/>
        <v>0</v>
      </c>
    </row>
    <row r="2951" spans="1:27" ht="15.75" hidden="1" thickBot="1">
      <c r="A2951" s="83" t="str">
        <f t="shared" si="322"/>
        <v/>
      </c>
      <c r="B2951" s="83" t="str">
        <f t="shared" si="323"/>
        <v/>
      </c>
      <c r="S2951" s="83" t="str">
        <f t="shared" si="324"/>
        <v/>
      </c>
      <c r="T2951" s="83" t="str">
        <f t="shared" si="325"/>
        <v/>
      </c>
      <c r="Y2951" s="60">
        <f t="shared" si="326"/>
        <v>0</v>
      </c>
      <c r="Z2951" s="49">
        <f t="shared" si="327"/>
        <v>0</v>
      </c>
      <c r="AA2951" s="60">
        <f t="shared" si="328"/>
        <v>0</v>
      </c>
    </row>
    <row r="2952" spans="1:27" ht="15.75" hidden="1" thickBot="1">
      <c r="A2952" s="83" t="str">
        <f t="shared" si="322"/>
        <v/>
      </c>
      <c r="B2952" s="83" t="str">
        <f t="shared" si="323"/>
        <v/>
      </c>
      <c r="S2952" s="83" t="str">
        <f t="shared" si="324"/>
        <v/>
      </c>
      <c r="T2952" s="83" t="str">
        <f t="shared" si="325"/>
        <v/>
      </c>
      <c r="Y2952" s="60">
        <f t="shared" si="326"/>
        <v>0</v>
      </c>
      <c r="Z2952" s="49">
        <f t="shared" si="327"/>
        <v>0</v>
      </c>
      <c r="AA2952" s="60">
        <f t="shared" si="328"/>
        <v>0</v>
      </c>
    </row>
    <row r="2953" spans="1:27" ht="15.75" hidden="1" thickBot="1">
      <c r="A2953" s="83" t="str">
        <f t="shared" si="322"/>
        <v/>
      </c>
      <c r="B2953" s="83" t="str">
        <f t="shared" si="323"/>
        <v/>
      </c>
      <c r="S2953" s="83" t="str">
        <f t="shared" si="324"/>
        <v/>
      </c>
      <c r="T2953" s="83" t="str">
        <f t="shared" si="325"/>
        <v/>
      </c>
      <c r="Y2953" s="60">
        <f t="shared" si="326"/>
        <v>0</v>
      </c>
      <c r="Z2953" s="49">
        <f t="shared" si="327"/>
        <v>0</v>
      </c>
      <c r="AA2953" s="60">
        <f t="shared" si="328"/>
        <v>0</v>
      </c>
    </row>
    <row r="2954" spans="1:27" ht="15.75" hidden="1" thickBot="1">
      <c r="A2954" s="83" t="str">
        <f t="shared" si="322"/>
        <v/>
      </c>
      <c r="B2954" s="83" t="str">
        <f t="shared" si="323"/>
        <v/>
      </c>
      <c r="S2954" s="83" t="str">
        <f t="shared" si="324"/>
        <v/>
      </c>
      <c r="T2954" s="83" t="str">
        <f t="shared" si="325"/>
        <v/>
      </c>
      <c r="Y2954" s="60">
        <f t="shared" si="326"/>
        <v>0</v>
      </c>
      <c r="Z2954" s="49">
        <f t="shared" si="327"/>
        <v>0</v>
      </c>
      <c r="AA2954" s="60">
        <f t="shared" si="328"/>
        <v>0</v>
      </c>
    </row>
    <row r="2955" spans="1:27" ht="15.75" hidden="1" thickBot="1">
      <c r="A2955" s="83" t="str">
        <f t="shared" si="322"/>
        <v/>
      </c>
      <c r="B2955" s="83" t="str">
        <f t="shared" si="323"/>
        <v/>
      </c>
      <c r="S2955" s="83" t="str">
        <f t="shared" si="324"/>
        <v/>
      </c>
      <c r="T2955" s="83" t="str">
        <f t="shared" si="325"/>
        <v/>
      </c>
      <c r="Y2955" s="60">
        <f t="shared" si="326"/>
        <v>0</v>
      </c>
      <c r="Z2955" s="49">
        <f t="shared" si="327"/>
        <v>0</v>
      </c>
      <c r="AA2955" s="60">
        <f t="shared" si="328"/>
        <v>0</v>
      </c>
    </row>
    <row r="2956" spans="1:27" ht="15.75" hidden="1" thickBot="1">
      <c r="A2956" s="83" t="str">
        <f t="shared" si="322"/>
        <v/>
      </c>
      <c r="B2956" s="83" t="str">
        <f t="shared" si="323"/>
        <v/>
      </c>
      <c r="S2956" s="83" t="str">
        <f t="shared" si="324"/>
        <v/>
      </c>
      <c r="T2956" s="83" t="str">
        <f t="shared" si="325"/>
        <v/>
      </c>
      <c r="Y2956" s="60">
        <f t="shared" si="326"/>
        <v>0</v>
      </c>
      <c r="Z2956" s="49">
        <f t="shared" si="327"/>
        <v>0</v>
      </c>
      <c r="AA2956" s="60">
        <f t="shared" si="328"/>
        <v>0</v>
      </c>
    </row>
    <row r="2957" spans="1:27" ht="15.75" hidden="1" thickBot="1">
      <c r="A2957" s="83" t="str">
        <f t="shared" si="322"/>
        <v/>
      </c>
      <c r="B2957" s="83" t="str">
        <f t="shared" si="323"/>
        <v/>
      </c>
      <c r="S2957" s="83" t="str">
        <f t="shared" si="324"/>
        <v/>
      </c>
      <c r="T2957" s="83" t="str">
        <f t="shared" si="325"/>
        <v/>
      </c>
      <c r="Y2957" s="60">
        <f t="shared" si="326"/>
        <v>0</v>
      </c>
      <c r="Z2957" s="49">
        <f t="shared" si="327"/>
        <v>0</v>
      </c>
      <c r="AA2957" s="60">
        <f t="shared" si="328"/>
        <v>0</v>
      </c>
    </row>
    <row r="2958" spans="1:27" ht="15.75" hidden="1" thickBot="1">
      <c r="A2958" s="83" t="str">
        <f t="shared" si="322"/>
        <v/>
      </c>
      <c r="B2958" s="83" t="str">
        <f t="shared" si="323"/>
        <v/>
      </c>
      <c r="S2958" s="83" t="str">
        <f t="shared" si="324"/>
        <v/>
      </c>
      <c r="T2958" s="83" t="str">
        <f t="shared" si="325"/>
        <v/>
      </c>
      <c r="Y2958" s="60">
        <f t="shared" si="326"/>
        <v>0</v>
      </c>
      <c r="Z2958" s="49">
        <f t="shared" si="327"/>
        <v>0</v>
      </c>
      <c r="AA2958" s="60">
        <f t="shared" si="328"/>
        <v>0</v>
      </c>
    </row>
    <row r="2959" spans="1:27" ht="15.75" hidden="1" thickBot="1">
      <c r="A2959" s="83" t="str">
        <f t="shared" si="322"/>
        <v/>
      </c>
      <c r="B2959" s="83" t="str">
        <f t="shared" si="323"/>
        <v/>
      </c>
      <c r="S2959" s="83" t="str">
        <f t="shared" si="324"/>
        <v/>
      </c>
      <c r="T2959" s="83" t="str">
        <f t="shared" si="325"/>
        <v/>
      </c>
      <c r="Y2959" s="60">
        <f t="shared" si="326"/>
        <v>0</v>
      </c>
      <c r="Z2959" s="49">
        <f t="shared" si="327"/>
        <v>0</v>
      </c>
      <c r="AA2959" s="60">
        <f t="shared" si="328"/>
        <v>0</v>
      </c>
    </row>
    <row r="2960" spans="1:27" ht="15.75" hidden="1" thickBot="1">
      <c r="A2960" s="83" t="str">
        <f t="shared" si="322"/>
        <v/>
      </c>
      <c r="B2960" s="83" t="str">
        <f t="shared" si="323"/>
        <v/>
      </c>
      <c r="S2960" s="83" t="str">
        <f t="shared" si="324"/>
        <v/>
      </c>
      <c r="T2960" s="83" t="str">
        <f t="shared" si="325"/>
        <v/>
      </c>
      <c r="Y2960" s="60">
        <f t="shared" si="326"/>
        <v>0</v>
      </c>
      <c r="Z2960" s="49">
        <f t="shared" si="327"/>
        <v>0</v>
      </c>
      <c r="AA2960" s="60">
        <f t="shared" si="328"/>
        <v>0</v>
      </c>
    </row>
    <row r="2961" spans="1:27" ht="15.75" hidden="1" thickBot="1">
      <c r="A2961" s="83" t="str">
        <f t="shared" si="322"/>
        <v/>
      </c>
      <c r="B2961" s="83" t="str">
        <f t="shared" si="323"/>
        <v/>
      </c>
      <c r="S2961" s="83" t="str">
        <f t="shared" si="324"/>
        <v/>
      </c>
      <c r="T2961" s="83" t="str">
        <f t="shared" si="325"/>
        <v/>
      </c>
      <c r="Y2961" s="60">
        <f t="shared" si="326"/>
        <v>0</v>
      </c>
      <c r="Z2961" s="49">
        <f t="shared" si="327"/>
        <v>0</v>
      </c>
      <c r="AA2961" s="60">
        <f t="shared" si="328"/>
        <v>0</v>
      </c>
    </row>
    <row r="2962" spans="1:27" ht="15.75" hidden="1" thickBot="1">
      <c r="A2962" s="83" t="str">
        <f t="shared" si="322"/>
        <v/>
      </c>
      <c r="B2962" s="83" t="str">
        <f t="shared" si="323"/>
        <v/>
      </c>
      <c r="S2962" s="83" t="str">
        <f t="shared" si="324"/>
        <v/>
      </c>
      <c r="T2962" s="83" t="str">
        <f t="shared" si="325"/>
        <v/>
      </c>
      <c r="Y2962" s="60">
        <f t="shared" si="326"/>
        <v>0</v>
      </c>
      <c r="Z2962" s="49">
        <f t="shared" si="327"/>
        <v>0</v>
      </c>
      <c r="AA2962" s="60">
        <f t="shared" si="328"/>
        <v>0</v>
      </c>
    </row>
    <row r="2963" spans="1:27" ht="15.75" hidden="1" thickBot="1">
      <c r="A2963" s="83" t="str">
        <f t="shared" si="322"/>
        <v/>
      </c>
      <c r="B2963" s="83" t="str">
        <f t="shared" si="323"/>
        <v/>
      </c>
      <c r="S2963" s="83" t="str">
        <f t="shared" si="324"/>
        <v/>
      </c>
      <c r="T2963" s="83" t="str">
        <f t="shared" si="325"/>
        <v/>
      </c>
      <c r="Y2963" s="60">
        <f t="shared" si="326"/>
        <v>0</v>
      </c>
      <c r="Z2963" s="49">
        <f t="shared" si="327"/>
        <v>0</v>
      </c>
      <c r="AA2963" s="60">
        <f t="shared" si="328"/>
        <v>0</v>
      </c>
    </row>
    <row r="2964" spans="1:27" ht="15.75" hidden="1" thickBot="1">
      <c r="A2964" s="83" t="str">
        <f t="shared" si="322"/>
        <v/>
      </c>
      <c r="B2964" s="83" t="str">
        <f t="shared" si="323"/>
        <v/>
      </c>
      <c r="S2964" s="83" t="str">
        <f t="shared" si="324"/>
        <v/>
      </c>
      <c r="T2964" s="83" t="str">
        <f t="shared" si="325"/>
        <v/>
      </c>
      <c r="Y2964" s="60">
        <f t="shared" si="326"/>
        <v>0</v>
      </c>
      <c r="Z2964" s="49">
        <f t="shared" si="327"/>
        <v>0</v>
      </c>
      <c r="AA2964" s="60">
        <f t="shared" si="328"/>
        <v>0</v>
      </c>
    </row>
    <row r="2965" spans="1:27" ht="15.75" hidden="1" thickBot="1">
      <c r="A2965" s="83" t="str">
        <f t="shared" si="322"/>
        <v/>
      </c>
      <c r="B2965" s="83" t="str">
        <f t="shared" si="323"/>
        <v/>
      </c>
      <c r="S2965" s="83" t="str">
        <f t="shared" si="324"/>
        <v/>
      </c>
      <c r="T2965" s="83" t="str">
        <f t="shared" si="325"/>
        <v/>
      </c>
      <c r="Y2965" s="60">
        <f t="shared" si="326"/>
        <v>0</v>
      </c>
      <c r="Z2965" s="49">
        <f t="shared" si="327"/>
        <v>0</v>
      </c>
      <c r="AA2965" s="60">
        <f t="shared" si="328"/>
        <v>0</v>
      </c>
    </row>
    <row r="2966" spans="1:27" ht="15.75" hidden="1" thickBot="1">
      <c r="A2966" s="83" t="str">
        <f t="shared" si="322"/>
        <v/>
      </c>
      <c r="B2966" s="83" t="str">
        <f t="shared" si="323"/>
        <v/>
      </c>
      <c r="S2966" s="83" t="str">
        <f t="shared" si="324"/>
        <v/>
      </c>
      <c r="T2966" s="83" t="str">
        <f t="shared" si="325"/>
        <v/>
      </c>
      <c r="Y2966" s="60">
        <f t="shared" si="326"/>
        <v>0</v>
      </c>
      <c r="Z2966" s="49">
        <f t="shared" si="327"/>
        <v>0</v>
      </c>
      <c r="AA2966" s="60">
        <f t="shared" si="328"/>
        <v>0</v>
      </c>
    </row>
    <row r="2967" spans="1:27" ht="15.75" hidden="1" thickBot="1">
      <c r="A2967" s="83" t="str">
        <f t="shared" si="322"/>
        <v/>
      </c>
      <c r="B2967" s="83" t="str">
        <f t="shared" si="323"/>
        <v/>
      </c>
      <c r="S2967" s="83" t="str">
        <f t="shared" si="324"/>
        <v/>
      </c>
      <c r="T2967" s="83" t="str">
        <f t="shared" si="325"/>
        <v/>
      </c>
      <c r="Y2967" s="60">
        <f t="shared" si="326"/>
        <v>0</v>
      </c>
      <c r="Z2967" s="49">
        <f t="shared" si="327"/>
        <v>0</v>
      </c>
      <c r="AA2967" s="60">
        <f t="shared" si="328"/>
        <v>0</v>
      </c>
    </row>
    <row r="2968" spans="1:27" ht="15.75" hidden="1" thickBot="1">
      <c r="A2968" s="83" t="str">
        <f t="shared" si="322"/>
        <v/>
      </c>
      <c r="B2968" s="83" t="str">
        <f t="shared" si="323"/>
        <v/>
      </c>
      <c r="S2968" s="83" t="str">
        <f t="shared" si="324"/>
        <v/>
      </c>
      <c r="T2968" s="83" t="str">
        <f t="shared" si="325"/>
        <v/>
      </c>
      <c r="Y2968" s="60">
        <f t="shared" si="326"/>
        <v>0</v>
      </c>
      <c r="Z2968" s="49">
        <f t="shared" si="327"/>
        <v>0</v>
      </c>
      <c r="AA2968" s="60">
        <f t="shared" si="328"/>
        <v>0</v>
      </c>
    </row>
    <row r="2969" spans="1:27" ht="15.75" hidden="1" thickBot="1">
      <c r="A2969" s="83" t="str">
        <f t="shared" si="322"/>
        <v/>
      </c>
      <c r="B2969" s="83" t="str">
        <f t="shared" si="323"/>
        <v/>
      </c>
      <c r="S2969" s="83" t="str">
        <f t="shared" si="324"/>
        <v/>
      </c>
      <c r="T2969" s="83" t="str">
        <f t="shared" si="325"/>
        <v/>
      </c>
      <c r="Y2969" s="60">
        <f t="shared" si="326"/>
        <v>0</v>
      </c>
      <c r="Z2969" s="49">
        <f t="shared" si="327"/>
        <v>0</v>
      </c>
      <c r="AA2969" s="60">
        <f t="shared" si="328"/>
        <v>0</v>
      </c>
    </row>
    <row r="2970" spans="1:27" ht="15.75" hidden="1" thickBot="1">
      <c r="A2970" s="83" t="str">
        <f t="shared" si="322"/>
        <v/>
      </c>
      <c r="B2970" s="83" t="str">
        <f t="shared" si="323"/>
        <v/>
      </c>
      <c r="S2970" s="83" t="str">
        <f t="shared" si="324"/>
        <v/>
      </c>
      <c r="T2970" s="83" t="str">
        <f t="shared" si="325"/>
        <v/>
      </c>
      <c r="Y2970" s="60">
        <f t="shared" si="326"/>
        <v>0</v>
      </c>
      <c r="Z2970" s="49">
        <f t="shared" si="327"/>
        <v>0</v>
      </c>
      <c r="AA2970" s="60">
        <f t="shared" si="328"/>
        <v>0</v>
      </c>
    </row>
    <row r="2971" spans="1:27" ht="15.75" hidden="1" thickBot="1">
      <c r="A2971" s="83" t="str">
        <f t="shared" si="322"/>
        <v/>
      </c>
      <c r="B2971" s="83" t="str">
        <f t="shared" si="323"/>
        <v/>
      </c>
      <c r="S2971" s="83" t="str">
        <f t="shared" si="324"/>
        <v/>
      </c>
      <c r="T2971" s="83" t="str">
        <f t="shared" si="325"/>
        <v/>
      </c>
      <c r="Y2971" s="60">
        <f t="shared" si="326"/>
        <v>0</v>
      </c>
      <c r="Z2971" s="49">
        <f t="shared" si="327"/>
        <v>0</v>
      </c>
      <c r="AA2971" s="60">
        <f t="shared" si="328"/>
        <v>0</v>
      </c>
    </row>
    <row r="2972" spans="1:27" ht="15.75" hidden="1" thickBot="1">
      <c r="A2972" s="83" t="str">
        <f t="shared" si="322"/>
        <v/>
      </c>
      <c r="B2972" s="83" t="str">
        <f t="shared" si="323"/>
        <v/>
      </c>
      <c r="S2972" s="83" t="str">
        <f t="shared" si="324"/>
        <v/>
      </c>
      <c r="T2972" s="83" t="str">
        <f t="shared" si="325"/>
        <v/>
      </c>
      <c r="Y2972" s="60">
        <f t="shared" si="326"/>
        <v>0</v>
      </c>
      <c r="Z2972" s="49">
        <f t="shared" si="327"/>
        <v>0</v>
      </c>
      <c r="AA2972" s="60">
        <f t="shared" si="328"/>
        <v>0</v>
      </c>
    </row>
    <row r="2973" spans="1:27" ht="15.75" hidden="1" thickBot="1">
      <c r="A2973" s="83" t="str">
        <f t="shared" si="322"/>
        <v/>
      </c>
      <c r="B2973" s="83" t="str">
        <f t="shared" si="323"/>
        <v/>
      </c>
      <c r="S2973" s="83" t="str">
        <f t="shared" si="324"/>
        <v/>
      </c>
      <c r="T2973" s="83" t="str">
        <f t="shared" si="325"/>
        <v/>
      </c>
      <c r="Y2973" s="60">
        <f t="shared" si="326"/>
        <v>0</v>
      </c>
      <c r="Z2973" s="49">
        <f t="shared" si="327"/>
        <v>0</v>
      </c>
      <c r="AA2973" s="60">
        <f t="shared" si="328"/>
        <v>0</v>
      </c>
    </row>
    <row r="2974" spans="1:27" ht="15.75" hidden="1" thickBot="1">
      <c r="A2974" s="83" t="str">
        <f t="shared" si="322"/>
        <v/>
      </c>
      <c r="B2974" s="83" t="str">
        <f t="shared" si="323"/>
        <v/>
      </c>
      <c r="S2974" s="83" t="str">
        <f t="shared" si="324"/>
        <v/>
      </c>
      <c r="T2974" s="83" t="str">
        <f t="shared" si="325"/>
        <v/>
      </c>
      <c r="Y2974" s="60">
        <f t="shared" si="326"/>
        <v>0</v>
      </c>
      <c r="Z2974" s="49">
        <f t="shared" si="327"/>
        <v>0</v>
      </c>
      <c r="AA2974" s="60">
        <f t="shared" si="328"/>
        <v>0</v>
      </c>
    </row>
    <row r="2975" spans="1:27" ht="15.75" hidden="1" thickBot="1">
      <c r="A2975" s="83" t="str">
        <f t="shared" si="322"/>
        <v/>
      </c>
      <c r="B2975" s="83" t="str">
        <f t="shared" si="323"/>
        <v/>
      </c>
      <c r="S2975" s="83" t="str">
        <f t="shared" si="324"/>
        <v/>
      </c>
      <c r="T2975" s="83" t="str">
        <f t="shared" si="325"/>
        <v/>
      </c>
      <c r="Y2975" s="60">
        <f t="shared" si="326"/>
        <v>0</v>
      </c>
      <c r="Z2975" s="49">
        <f t="shared" si="327"/>
        <v>0</v>
      </c>
      <c r="AA2975" s="60">
        <f t="shared" si="328"/>
        <v>0</v>
      </c>
    </row>
    <row r="2976" spans="1:27" ht="15.75" hidden="1" thickBot="1">
      <c r="A2976" s="83" t="str">
        <f t="shared" si="322"/>
        <v/>
      </c>
      <c r="B2976" s="83" t="str">
        <f t="shared" si="323"/>
        <v/>
      </c>
      <c r="S2976" s="83" t="str">
        <f t="shared" si="324"/>
        <v/>
      </c>
      <c r="T2976" s="83" t="str">
        <f t="shared" si="325"/>
        <v/>
      </c>
      <c r="Y2976" s="60">
        <f t="shared" si="326"/>
        <v>0</v>
      </c>
      <c r="Z2976" s="49">
        <f t="shared" si="327"/>
        <v>0</v>
      </c>
      <c r="AA2976" s="60">
        <f t="shared" si="328"/>
        <v>0</v>
      </c>
    </row>
    <row r="2977" spans="1:27" ht="15.75" hidden="1" thickBot="1">
      <c r="A2977" s="83" t="str">
        <f t="shared" si="322"/>
        <v/>
      </c>
      <c r="B2977" s="83" t="str">
        <f t="shared" si="323"/>
        <v/>
      </c>
      <c r="S2977" s="83" t="str">
        <f t="shared" si="324"/>
        <v/>
      </c>
      <c r="T2977" s="83" t="str">
        <f t="shared" si="325"/>
        <v/>
      </c>
      <c r="Y2977" s="60">
        <f t="shared" si="326"/>
        <v>0</v>
      </c>
      <c r="Z2977" s="49">
        <f t="shared" si="327"/>
        <v>0</v>
      </c>
      <c r="AA2977" s="60">
        <f t="shared" si="328"/>
        <v>0</v>
      </c>
    </row>
    <row r="2978" spans="1:27" ht="15.75" hidden="1" thickBot="1">
      <c r="A2978" s="83" t="str">
        <f t="shared" si="322"/>
        <v/>
      </c>
      <c r="B2978" s="83" t="str">
        <f t="shared" si="323"/>
        <v/>
      </c>
      <c r="S2978" s="83" t="str">
        <f t="shared" si="324"/>
        <v/>
      </c>
      <c r="T2978" s="83" t="str">
        <f t="shared" si="325"/>
        <v/>
      </c>
      <c r="Y2978" s="60">
        <f t="shared" si="326"/>
        <v>0</v>
      </c>
      <c r="Z2978" s="49">
        <f t="shared" si="327"/>
        <v>0</v>
      </c>
      <c r="AA2978" s="60">
        <f t="shared" si="328"/>
        <v>0</v>
      </c>
    </row>
    <row r="2979" spans="1:27" ht="15.75" hidden="1" thickBot="1">
      <c r="A2979" s="83" t="str">
        <f t="shared" si="322"/>
        <v/>
      </c>
      <c r="B2979" s="83" t="str">
        <f t="shared" si="323"/>
        <v/>
      </c>
      <c r="S2979" s="83" t="str">
        <f t="shared" si="324"/>
        <v/>
      </c>
      <c r="T2979" s="83" t="str">
        <f t="shared" si="325"/>
        <v/>
      </c>
      <c r="Y2979" s="60">
        <f t="shared" si="326"/>
        <v>0</v>
      </c>
      <c r="Z2979" s="49">
        <f t="shared" si="327"/>
        <v>0</v>
      </c>
      <c r="AA2979" s="60">
        <f t="shared" si="328"/>
        <v>0</v>
      </c>
    </row>
    <row r="2980" spans="1:27" ht="15.75" hidden="1" thickBot="1">
      <c r="A2980" s="83" t="str">
        <f t="shared" si="322"/>
        <v/>
      </c>
      <c r="B2980" s="83" t="str">
        <f t="shared" si="323"/>
        <v/>
      </c>
      <c r="S2980" s="83" t="str">
        <f t="shared" si="324"/>
        <v/>
      </c>
      <c r="T2980" s="83" t="str">
        <f t="shared" si="325"/>
        <v/>
      </c>
      <c r="Y2980" s="60">
        <f t="shared" si="326"/>
        <v>0</v>
      </c>
      <c r="Z2980" s="49">
        <f t="shared" si="327"/>
        <v>0</v>
      </c>
      <c r="AA2980" s="60">
        <f t="shared" si="328"/>
        <v>0</v>
      </c>
    </row>
    <row r="2981" spans="1:27" ht="15.75" hidden="1" thickBot="1">
      <c r="A2981" s="83" t="str">
        <f t="shared" si="322"/>
        <v/>
      </c>
      <c r="B2981" s="83" t="str">
        <f t="shared" si="323"/>
        <v/>
      </c>
      <c r="S2981" s="83" t="str">
        <f t="shared" si="324"/>
        <v/>
      </c>
      <c r="T2981" s="83" t="str">
        <f t="shared" si="325"/>
        <v/>
      </c>
      <c r="Y2981" s="60">
        <f t="shared" si="326"/>
        <v>0</v>
      </c>
      <c r="Z2981" s="49">
        <f t="shared" si="327"/>
        <v>0</v>
      </c>
      <c r="AA2981" s="60">
        <f t="shared" si="328"/>
        <v>0</v>
      </c>
    </row>
    <row r="2982" spans="1:27" ht="15.75" hidden="1" thickBot="1">
      <c r="A2982" s="83" t="str">
        <f t="shared" si="322"/>
        <v/>
      </c>
      <c r="B2982" s="83" t="str">
        <f t="shared" si="323"/>
        <v/>
      </c>
      <c r="S2982" s="83" t="str">
        <f t="shared" si="324"/>
        <v/>
      </c>
      <c r="T2982" s="83" t="str">
        <f t="shared" si="325"/>
        <v/>
      </c>
      <c r="Y2982" s="60">
        <f t="shared" si="326"/>
        <v>0</v>
      </c>
      <c r="Z2982" s="49">
        <f t="shared" si="327"/>
        <v>0</v>
      </c>
      <c r="AA2982" s="60">
        <f t="shared" si="328"/>
        <v>0</v>
      </c>
    </row>
    <row r="2983" spans="1:27" ht="15.75" hidden="1" thickBot="1">
      <c r="A2983" s="83" t="str">
        <f t="shared" si="322"/>
        <v/>
      </c>
      <c r="B2983" s="83" t="str">
        <f t="shared" si="323"/>
        <v/>
      </c>
      <c r="S2983" s="83" t="str">
        <f t="shared" si="324"/>
        <v/>
      </c>
      <c r="T2983" s="83" t="str">
        <f t="shared" si="325"/>
        <v/>
      </c>
      <c r="Y2983" s="60">
        <f t="shared" si="326"/>
        <v>0</v>
      </c>
      <c r="Z2983" s="49">
        <f t="shared" si="327"/>
        <v>0</v>
      </c>
      <c r="AA2983" s="60">
        <f t="shared" si="328"/>
        <v>0</v>
      </c>
    </row>
    <row r="2984" spans="1:27" ht="15.75" hidden="1" thickBot="1">
      <c r="A2984" s="83" t="str">
        <f t="shared" si="322"/>
        <v/>
      </c>
      <c r="B2984" s="83" t="str">
        <f t="shared" si="323"/>
        <v/>
      </c>
      <c r="S2984" s="83" t="str">
        <f t="shared" si="324"/>
        <v/>
      </c>
      <c r="T2984" s="83" t="str">
        <f t="shared" si="325"/>
        <v/>
      </c>
      <c r="Y2984" s="60">
        <f t="shared" si="326"/>
        <v>0</v>
      </c>
      <c r="Z2984" s="49">
        <f t="shared" si="327"/>
        <v>0</v>
      </c>
      <c r="AA2984" s="60">
        <f t="shared" si="328"/>
        <v>0</v>
      </c>
    </row>
    <row r="2985" spans="1:27" ht="15.75" hidden="1" thickBot="1">
      <c r="A2985" s="83" t="str">
        <f t="shared" si="322"/>
        <v/>
      </c>
      <c r="B2985" s="83" t="str">
        <f t="shared" si="323"/>
        <v/>
      </c>
      <c r="S2985" s="83" t="str">
        <f t="shared" si="324"/>
        <v/>
      </c>
      <c r="T2985" s="83" t="str">
        <f t="shared" si="325"/>
        <v/>
      </c>
      <c r="Y2985" s="60">
        <f t="shared" si="326"/>
        <v>0</v>
      </c>
      <c r="Z2985" s="49">
        <f t="shared" si="327"/>
        <v>0</v>
      </c>
      <c r="AA2985" s="60">
        <f t="shared" si="328"/>
        <v>0</v>
      </c>
    </row>
    <row r="2986" spans="1:27" ht="15.75" hidden="1" thickBot="1">
      <c r="A2986" s="83" t="str">
        <f t="shared" si="322"/>
        <v/>
      </c>
      <c r="B2986" s="83" t="str">
        <f t="shared" si="323"/>
        <v/>
      </c>
      <c r="S2986" s="83" t="str">
        <f t="shared" si="324"/>
        <v/>
      </c>
      <c r="T2986" s="83" t="str">
        <f t="shared" si="325"/>
        <v/>
      </c>
      <c r="Y2986" s="60">
        <f t="shared" si="326"/>
        <v>0</v>
      </c>
      <c r="Z2986" s="49">
        <f t="shared" si="327"/>
        <v>0</v>
      </c>
      <c r="AA2986" s="60">
        <f t="shared" si="328"/>
        <v>0</v>
      </c>
    </row>
    <row r="2987" spans="1:27" ht="15.75" hidden="1" thickBot="1">
      <c r="A2987" s="83" t="str">
        <f t="shared" si="322"/>
        <v/>
      </c>
      <c r="B2987" s="83" t="str">
        <f t="shared" si="323"/>
        <v/>
      </c>
      <c r="S2987" s="83" t="str">
        <f t="shared" si="324"/>
        <v/>
      </c>
      <c r="T2987" s="83" t="str">
        <f t="shared" si="325"/>
        <v/>
      </c>
      <c r="Y2987" s="60">
        <f t="shared" si="326"/>
        <v>0</v>
      </c>
      <c r="Z2987" s="49">
        <f t="shared" si="327"/>
        <v>0</v>
      </c>
      <c r="AA2987" s="60">
        <f t="shared" si="328"/>
        <v>0</v>
      </c>
    </row>
    <row r="2988" spans="1:27" ht="15.75" hidden="1" thickBot="1">
      <c r="A2988" s="83" t="str">
        <f t="shared" si="322"/>
        <v/>
      </c>
      <c r="B2988" s="83" t="str">
        <f t="shared" si="323"/>
        <v/>
      </c>
      <c r="S2988" s="83" t="str">
        <f t="shared" si="324"/>
        <v/>
      </c>
      <c r="T2988" s="83" t="str">
        <f t="shared" si="325"/>
        <v/>
      </c>
      <c r="Y2988" s="60">
        <f t="shared" si="326"/>
        <v>0</v>
      </c>
      <c r="Z2988" s="49">
        <f t="shared" si="327"/>
        <v>0</v>
      </c>
      <c r="AA2988" s="60">
        <f t="shared" si="328"/>
        <v>0</v>
      </c>
    </row>
    <row r="2989" spans="1:27" ht="15.75" hidden="1" thickBot="1">
      <c r="A2989" s="83" t="str">
        <f t="shared" si="322"/>
        <v/>
      </c>
      <c r="B2989" s="83" t="str">
        <f t="shared" si="323"/>
        <v/>
      </c>
      <c r="S2989" s="83" t="str">
        <f t="shared" si="324"/>
        <v/>
      </c>
      <c r="T2989" s="83" t="str">
        <f t="shared" si="325"/>
        <v/>
      </c>
      <c r="Y2989" s="60">
        <f t="shared" si="326"/>
        <v>0</v>
      </c>
      <c r="Z2989" s="49">
        <f t="shared" si="327"/>
        <v>0</v>
      </c>
      <c r="AA2989" s="60">
        <f t="shared" si="328"/>
        <v>0</v>
      </c>
    </row>
    <row r="2990" spans="1:27" ht="15.75" hidden="1" thickBot="1">
      <c r="A2990" s="83" t="str">
        <f t="shared" si="322"/>
        <v/>
      </c>
      <c r="B2990" s="83" t="str">
        <f t="shared" si="323"/>
        <v/>
      </c>
      <c r="S2990" s="83" t="str">
        <f t="shared" si="324"/>
        <v/>
      </c>
      <c r="T2990" s="83" t="str">
        <f t="shared" si="325"/>
        <v/>
      </c>
      <c r="Y2990" s="60">
        <f t="shared" si="326"/>
        <v>0</v>
      </c>
      <c r="Z2990" s="49">
        <f t="shared" si="327"/>
        <v>0</v>
      </c>
      <c r="AA2990" s="60">
        <f t="shared" si="328"/>
        <v>0</v>
      </c>
    </row>
    <row r="2991" spans="1:27" ht="15.75" hidden="1" thickBot="1">
      <c r="A2991" s="83" t="str">
        <f t="shared" si="322"/>
        <v/>
      </c>
      <c r="B2991" s="83" t="str">
        <f t="shared" si="323"/>
        <v/>
      </c>
      <c r="S2991" s="83" t="str">
        <f t="shared" si="324"/>
        <v/>
      </c>
      <c r="T2991" s="83" t="str">
        <f t="shared" si="325"/>
        <v/>
      </c>
      <c r="Y2991" s="60">
        <f t="shared" si="326"/>
        <v>0</v>
      </c>
      <c r="Z2991" s="49">
        <f t="shared" si="327"/>
        <v>0</v>
      </c>
      <c r="AA2991" s="60">
        <f t="shared" si="328"/>
        <v>0</v>
      </c>
    </row>
    <row r="2992" spans="1:27" ht="15.75" hidden="1" thickBot="1">
      <c r="A2992" s="83" t="str">
        <f t="shared" si="322"/>
        <v/>
      </c>
      <c r="B2992" s="83" t="str">
        <f t="shared" si="323"/>
        <v/>
      </c>
      <c r="S2992" s="83" t="str">
        <f t="shared" si="324"/>
        <v/>
      </c>
      <c r="T2992" s="83" t="str">
        <f t="shared" si="325"/>
        <v/>
      </c>
      <c r="Y2992" s="60">
        <f t="shared" si="326"/>
        <v>0</v>
      </c>
      <c r="Z2992" s="49">
        <f t="shared" si="327"/>
        <v>0</v>
      </c>
      <c r="AA2992" s="60">
        <f t="shared" si="328"/>
        <v>0</v>
      </c>
    </row>
    <row r="2993" spans="1:27" ht="15.75" hidden="1" thickBot="1">
      <c r="A2993" s="83" t="str">
        <f t="shared" si="322"/>
        <v/>
      </c>
      <c r="B2993" s="83" t="str">
        <f t="shared" si="323"/>
        <v/>
      </c>
      <c r="S2993" s="83" t="str">
        <f t="shared" si="324"/>
        <v/>
      </c>
      <c r="T2993" s="83" t="str">
        <f t="shared" si="325"/>
        <v/>
      </c>
      <c r="Y2993" s="60">
        <f t="shared" si="326"/>
        <v>0</v>
      </c>
      <c r="Z2993" s="49">
        <f t="shared" si="327"/>
        <v>0</v>
      </c>
      <c r="AA2993" s="60">
        <f t="shared" si="328"/>
        <v>0</v>
      </c>
    </row>
    <row r="2994" spans="1:27" ht="15.75" hidden="1" thickBot="1">
      <c r="A2994" s="83" t="str">
        <f t="shared" si="322"/>
        <v/>
      </c>
      <c r="B2994" s="83" t="str">
        <f t="shared" si="323"/>
        <v/>
      </c>
      <c r="S2994" s="83" t="str">
        <f t="shared" si="324"/>
        <v/>
      </c>
      <c r="T2994" s="83" t="str">
        <f t="shared" si="325"/>
        <v/>
      </c>
      <c r="Y2994" s="60">
        <f t="shared" si="326"/>
        <v>0</v>
      </c>
      <c r="Z2994" s="49">
        <f t="shared" si="327"/>
        <v>0</v>
      </c>
      <c r="AA2994" s="60">
        <f t="shared" si="328"/>
        <v>0</v>
      </c>
    </row>
    <row r="2995" spans="1:27" ht="15.75" hidden="1" thickBot="1">
      <c r="A2995" s="83" t="str">
        <f t="shared" si="322"/>
        <v/>
      </c>
      <c r="B2995" s="83" t="str">
        <f t="shared" si="323"/>
        <v/>
      </c>
      <c r="S2995" s="83" t="str">
        <f t="shared" si="324"/>
        <v/>
      </c>
      <c r="T2995" s="83" t="str">
        <f t="shared" si="325"/>
        <v/>
      </c>
      <c r="Y2995" s="60">
        <f t="shared" si="326"/>
        <v>0</v>
      </c>
      <c r="Z2995" s="49">
        <f t="shared" si="327"/>
        <v>0</v>
      </c>
      <c r="AA2995" s="60">
        <f t="shared" si="328"/>
        <v>0</v>
      </c>
    </row>
    <row r="2996" spans="1:27" ht="15.75" hidden="1" thickBot="1">
      <c r="A2996" s="83" t="str">
        <f t="shared" si="322"/>
        <v/>
      </c>
      <c r="B2996" s="83" t="str">
        <f t="shared" si="323"/>
        <v/>
      </c>
      <c r="S2996" s="83" t="str">
        <f t="shared" si="324"/>
        <v/>
      </c>
      <c r="T2996" s="83" t="str">
        <f t="shared" si="325"/>
        <v/>
      </c>
      <c r="Y2996" s="60">
        <f t="shared" si="326"/>
        <v>0</v>
      </c>
      <c r="Z2996" s="49">
        <f t="shared" si="327"/>
        <v>0</v>
      </c>
      <c r="AA2996" s="60">
        <f t="shared" si="328"/>
        <v>0</v>
      </c>
    </row>
    <row r="2997" spans="1:27" ht="15.75" hidden="1" thickBot="1">
      <c r="A2997" s="83" t="str">
        <f t="shared" si="322"/>
        <v/>
      </c>
      <c r="B2997" s="83" t="str">
        <f t="shared" si="323"/>
        <v/>
      </c>
      <c r="S2997" s="83" t="str">
        <f t="shared" si="324"/>
        <v/>
      </c>
      <c r="T2997" s="83" t="str">
        <f t="shared" si="325"/>
        <v/>
      </c>
      <c r="Y2997" s="60">
        <f t="shared" si="326"/>
        <v>0</v>
      </c>
      <c r="Z2997" s="49">
        <f t="shared" si="327"/>
        <v>0</v>
      </c>
      <c r="AA2997" s="60">
        <f t="shared" si="328"/>
        <v>0</v>
      </c>
    </row>
    <row r="2998" spans="1:27" ht="15.75" hidden="1" thickBot="1">
      <c r="A2998" s="83" t="str">
        <f t="shared" si="322"/>
        <v/>
      </c>
      <c r="B2998" s="83" t="str">
        <f t="shared" si="323"/>
        <v/>
      </c>
      <c r="S2998" s="83" t="str">
        <f t="shared" si="324"/>
        <v/>
      </c>
      <c r="T2998" s="83" t="str">
        <f t="shared" si="325"/>
        <v/>
      </c>
      <c r="Y2998" s="60">
        <f t="shared" si="326"/>
        <v>0</v>
      </c>
      <c r="Z2998" s="49">
        <f t="shared" si="327"/>
        <v>0</v>
      </c>
      <c r="AA2998" s="60">
        <f t="shared" si="328"/>
        <v>0</v>
      </c>
    </row>
    <row r="2999" spans="1:27" ht="15.75" hidden="1" thickBot="1">
      <c r="A2999" s="83" t="str">
        <f t="shared" si="322"/>
        <v/>
      </c>
      <c r="B2999" s="83" t="str">
        <f t="shared" si="323"/>
        <v/>
      </c>
      <c r="S2999" s="83" t="str">
        <f t="shared" si="324"/>
        <v/>
      </c>
      <c r="T2999" s="83" t="str">
        <f t="shared" si="325"/>
        <v/>
      </c>
      <c r="Y2999" s="60">
        <f t="shared" si="326"/>
        <v>0</v>
      </c>
      <c r="Z2999" s="49">
        <f t="shared" si="327"/>
        <v>0</v>
      </c>
      <c r="AA2999" s="60">
        <f t="shared" si="328"/>
        <v>0</v>
      </c>
    </row>
    <row r="3000" spans="1:27" ht="15.75" hidden="1" thickBot="1">
      <c r="A3000" s="83" t="str">
        <f t="shared" si="322"/>
        <v/>
      </c>
      <c r="B3000" s="83" t="str">
        <f t="shared" si="323"/>
        <v/>
      </c>
      <c r="S3000" s="83" t="str">
        <f t="shared" si="324"/>
        <v/>
      </c>
      <c r="T3000" s="83" t="str">
        <f t="shared" si="325"/>
        <v/>
      </c>
      <c r="Y3000" s="60">
        <f t="shared" si="326"/>
        <v>0</v>
      </c>
      <c r="Z3000" s="49">
        <f t="shared" si="327"/>
        <v>0</v>
      </c>
      <c r="AA3000" s="60">
        <f t="shared" si="328"/>
        <v>0</v>
      </c>
    </row>
    <row r="3001" spans="1:27" ht="15.75" hidden="1" thickBot="1">
      <c r="A3001" s="83" t="str">
        <f t="shared" si="322"/>
        <v/>
      </c>
      <c r="B3001" s="83" t="str">
        <f t="shared" si="323"/>
        <v/>
      </c>
      <c r="S3001" s="83" t="str">
        <f t="shared" si="324"/>
        <v/>
      </c>
      <c r="T3001" s="83" t="str">
        <f t="shared" si="325"/>
        <v/>
      </c>
      <c r="Y3001" s="60">
        <f t="shared" si="326"/>
        <v>0</v>
      </c>
      <c r="Z3001" s="49">
        <f t="shared" si="327"/>
        <v>0</v>
      </c>
      <c r="AA3001" s="60">
        <f t="shared" si="328"/>
        <v>0</v>
      </c>
    </row>
    <row r="3002" spans="1:27" ht="15.75" hidden="1" thickBot="1">
      <c r="A3002" s="83" t="str">
        <f t="shared" si="322"/>
        <v/>
      </c>
      <c r="B3002" s="83" t="str">
        <f t="shared" si="323"/>
        <v/>
      </c>
      <c r="S3002" s="83" t="str">
        <f t="shared" si="324"/>
        <v/>
      </c>
      <c r="T3002" s="83" t="str">
        <f t="shared" si="325"/>
        <v/>
      </c>
      <c r="Y3002" s="60">
        <f t="shared" si="326"/>
        <v>0</v>
      </c>
      <c r="Z3002" s="49">
        <f t="shared" si="327"/>
        <v>0</v>
      </c>
      <c r="AA3002" s="60">
        <f t="shared" si="328"/>
        <v>0</v>
      </c>
    </row>
    <row r="3003" spans="1:27" ht="15.75" hidden="1" thickBot="1">
      <c r="A3003" s="83" t="str">
        <f t="shared" si="322"/>
        <v/>
      </c>
      <c r="B3003" s="83" t="str">
        <f t="shared" si="323"/>
        <v/>
      </c>
      <c r="S3003" s="83" t="str">
        <f t="shared" si="324"/>
        <v/>
      </c>
      <c r="T3003" s="83" t="str">
        <f t="shared" si="325"/>
        <v/>
      </c>
      <c r="Y3003" s="60">
        <f t="shared" si="326"/>
        <v>0</v>
      </c>
      <c r="Z3003" s="49">
        <f t="shared" si="327"/>
        <v>0</v>
      </c>
      <c r="AA3003" s="60">
        <f t="shared" si="328"/>
        <v>0</v>
      </c>
    </row>
    <row r="3004" spans="1:27" ht="15.75" hidden="1" thickBot="1">
      <c r="A3004" s="83" t="str">
        <f t="shared" si="322"/>
        <v/>
      </c>
      <c r="B3004" s="83" t="str">
        <f t="shared" si="323"/>
        <v/>
      </c>
      <c r="S3004" s="83" t="str">
        <f t="shared" si="324"/>
        <v/>
      </c>
      <c r="T3004" s="83" t="str">
        <f t="shared" si="325"/>
        <v/>
      </c>
      <c r="Y3004" s="60">
        <f t="shared" si="326"/>
        <v>0</v>
      </c>
      <c r="Z3004" s="49">
        <f t="shared" si="327"/>
        <v>0</v>
      </c>
      <c r="AA3004" s="60">
        <f t="shared" si="328"/>
        <v>0</v>
      </c>
    </row>
    <row r="3005" spans="1:27" ht="15.75" hidden="1" thickBot="1">
      <c r="A3005" s="83" t="str">
        <f t="shared" si="322"/>
        <v/>
      </c>
      <c r="B3005" s="83" t="str">
        <f t="shared" si="323"/>
        <v/>
      </c>
      <c r="S3005" s="83" t="str">
        <f t="shared" si="324"/>
        <v/>
      </c>
      <c r="T3005" s="83" t="str">
        <f t="shared" si="325"/>
        <v/>
      </c>
      <c r="Y3005" s="60">
        <f t="shared" si="326"/>
        <v>0</v>
      </c>
      <c r="Z3005" s="49">
        <f t="shared" si="327"/>
        <v>0</v>
      </c>
      <c r="AA3005" s="60">
        <f t="shared" si="328"/>
        <v>0</v>
      </c>
    </row>
    <row r="3006" spans="1:27" ht="15.75" hidden="1" thickBot="1">
      <c r="A3006" s="83" t="str">
        <f t="shared" si="322"/>
        <v/>
      </c>
      <c r="B3006" s="83" t="str">
        <f t="shared" si="323"/>
        <v/>
      </c>
      <c r="S3006" s="83" t="str">
        <f t="shared" si="324"/>
        <v/>
      </c>
      <c r="T3006" s="83" t="str">
        <f t="shared" si="325"/>
        <v/>
      </c>
      <c r="Y3006" s="60">
        <f t="shared" si="326"/>
        <v>0</v>
      </c>
      <c r="Z3006" s="49">
        <f t="shared" si="327"/>
        <v>0</v>
      </c>
      <c r="AA3006" s="60">
        <f t="shared" si="328"/>
        <v>0</v>
      </c>
    </row>
    <row r="3007" spans="1:27" ht="15.75" hidden="1" thickBot="1">
      <c r="A3007" s="83" t="str">
        <f t="shared" si="322"/>
        <v/>
      </c>
      <c r="B3007" s="83" t="str">
        <f t="shared" si="323"/>
        <v/>
      </c>
      <c r="S3007" s="83" t="str">
        <f t="shared" si="324"/>
        <v/>
      </c>
      <c r="T3007" s="83" t="str">
        <f t="shared" si="325"/>
        <v/>
      </c>
      <c r="Y3007" s="60">
        <f t="shared" si="326"/>
        <v>0</v>
      </c>
      <c r="Z3007" s="49">
        <f t="shared" si="327"/>
        <v>0</v>
      </c>
      <c r="AA3007" s="60">
        <f t="shared" si="328"/>
        <v>0</v>
      </c>
    </row>
    <row r="3008" spans="1:27" ht="15.75" hidden="1" thickBot="1">
      <c r="A3008" s="83" t="str">
        <f t="shared" si="322"/>
        <v/>
      </c>
      <c r="B3008" s="83" t="str">
        <f t="shared" si="323"/>
        <v/>
      </c>
      <c r="S3008" s="83" t="str">
        <f t="shared" si="324"/>
        <v/>
      </c>
      <c r="T3008" s="83" t="str">
        <f t="shared" si="325"/>
        <v/>
      </c>
      <c r="Y3008" s="60">
        <f t="shared" si="326"/>
        <v>0</v>
      </c>
      <c r="Z3008" s="49">
        <f t="shared" si="327"/>
        <v>0</v>
      </c>
      <c r="AA3008" s="60">
        <f t="shared" si="328"/>
        <v>0</v>
      </c>
    </row>
    <row r="3009" spans="1:27" ht="15.75" hidden="1" thickBot="1">
      <c r="A3009" s="83" t="str">
        <f t="shared" si="322"/>
        <v/>
      </c>
      <c r="B3009" s="83" t="str">
        <f t="shared" si="323"/>
        <v/>
      </c>
      <c r="S3009" s="83" t="str">
        <f t="shared" si="324"/>
        <v/>
      </c>
      <c r="T3009" s="83" t="str">
        <f t="shared" si="325"/>
        <v/>
      </c>
      <c r="Y3009" s="60">
        <f t="shared" si="326"/>
        <v>0</v>
      </c>
      <c r="Z3009" s="49">
        <f t="shared" si="327"/>
        <v>0</v>
      </c>
      <c r="AA3009" s="60">
        <f t="shared" si="328"/>
        <v>0</v>
      </c>
    </row>
    <row r="3010" spans="1:27" ht="15.75" hidden="1" thickBot="1">
      <c r="A3010" s="83" t="str">
        <f t="shared" si="322"/>
        <v/>
      </c>
      <c r="B3010" s="83" t="str">
        <f t="shared" si="323"/>
        <v/>
      </c>
      <c r="S3010" s="83" t="str">
        <f t="shared" si="324"/>
        <v/>
      </c>
      <c r="T3010" s="83" t="str">
        <f t="shared" si="325"/>
        <v/>
      </c>
      <c r="Y3010" s="60">
        <f t="shared" si="326"/>
        <v>0</v>
      </c>
      <c r="Z3010" s="49">
        <f t="shared" si="327"/>
        <v>0</v>
      </c>
      <c r="AA3010" s="60">
        <f t="shared" si="328"/>
        <v>0</v>
      </c>
    </row>
    <row r="3011" spans="1:27" ht="15.75" hidden="1" thickBot="1">
      <c r="A3011" s="83" t="str">
        <f t="shared" ref="A3011:A3074" si="329">IF(G3011&amp;Q3011&lt;&gt;"",S3011&amp;Q3011,"")</f>
        <v/>
      </c>
      <c r="B3011" s="83" t="str">
        <f t="shared" ref="B3011:B3074" si="330">IF(C3011&lt;&gt;"",LEFT(C3011,9),"")</f>
        <v/>
      </c>
      <c r="S3011" s="83" t="str">
        <f t="shared" ref="S3011:S3074" si="331">IF(G3011&lt;&gt;"",IF(StyleSpaceSplit,IFERROR(IF(FIND(" ",G3011)&gt;=1,MID(G3011,1,FIND(" ",G3011)-1),G3011),G3011),G3011),"")</f>
        <v/>
      </c>
      <c r="T3011" s="83" t="str">
        <f t="shared" ref="T3011:T3074" si="332">IF(A3011&lt;&gt;"",IFERROR(IF(FIND(" ",G3011)&gt;=1,MID(G3011,FIND(" ",G3011)+1,LEN(G3011)),""),G3011),"")</f>
        <v/>
      </c>
      <c r="Y3011" s="60">
        <f t="shared" ref="Y3011:Y3074" si="333">IFERROR(VALUE(MID($C3011,1,2)),0)</f>
        <v>0</v>
      </c>
      <c r="Z3011" s="49">
        <f t="shared" ref="Z3011:Z3074" si="334">IFERROR(VALUE(MID($C3011,4,3)),0)</f>
        <v>0</v>
      </c>
      <c r="AA3011" s="60">
        <f t="shared" ref="AA3011:AA3074" si="335">VALUE(RIGHT("00"&amp;Y3011,2)&amp;RIGHT("000"&amp;Z3011,3))</f>
        <v>0</v>
      </c>
    </row>
    <row r="3012" spans="1:27" ht="15.75" hidden="1" thickBot="1">
      <c r="A3012" s="83" t="str">
        <f t="shared" si="329"/>
        <v/>
      </c>
      <c r="B3012" s="83" t="str">
        <f t="shared" si="330"/>
        <v/>
      </c>
      <c r="S3012" s="83" t="str">
        <f t="shared" si="331"/>
        <v/>
      </c>
      <c r="T3012" s="83" t="str">
        <f t="shared" si="332"/>
        <v/>
      </c>
      <c r="Y3012" s="60">
        <f t="shared" si="333"/>
        <v>0</v>
      </c>
      <c r="Z3012" s="49">
        <f t="shared" si="334"/>
        <v>0</v>
      </c>
      <c r="AA3012" s="60">
        <f t="shared" si="335"/>
        <v>0</v>
      </c>
    </row>
    <row r="3013" spans="1:27" ht="15.75" hidden="1" thickBot="1">
      <c r="A3013" s="83" t="str">
        <f t="shared" si="329"/>
        <v/>
      </c>
      <c r="B3013" s="83" t="str">
        <f t="shared" si="330"/>
        <v/>
      </c>
      <c r="S3013" s="83" t="str">
        <f t="shared" si="331"/>
        <v/>
      </c>
      <c r="T3013" s="83" t="str">
        <f t="shared" si="332"/>
        <v/>
      </c>
      <c r="Y3013" s="60">
        <f t="shared" si="333"/>
        <v>0</v>
      </c>
      <c r="Z3013" s="49">
        <f t="shared" si="334"/>
        <v>0</v>
      </c>
      <c r="AA3013" s="60">
        <f t="shared" si="335"/>
        <v>0</v>
      </c>
    </row>
    <row r="3014" spans="1:27" ht="15.75" hidden="1" thickBot="1">
      <c r="A3014" s="83" t="str">
        <f t="shared" si="329"/>
        <v/>
      </c>
      <c r="B3014" s="83" t="str">
        <f t="shared" si="330"/>
        <v/>
      </c>
      <c r="S3014" s="83" t="str">
        <f t="shared" si="331"/>
        <v/>
      </c>
      <c r="T3014" s="83" t="str">
        <f t="shared" si="332"/>
        <v/>
      </c>
      <c r="Y3014" s="60">
        <f t="shared" si="333"/>
        <v>0</v>
      </c>
      <c r="Z3014" s="49">
        <f t="shared" si="334"/>
        <v>0</v>
      </c>
      <c r="AA3014" s="60">
        <f t="shared" si="335"/>
        <v>0</v>
      </c>
    </row>
    <row r="3015" spans="1:27" ht="15.75" hidden="1" thickBot="1">
      <c r="A3015" s="83" t="str">
        <f t="shared" si="329"/>
        <v/>
      </c>
      <c r="B3015" s="83" t="str">
        <f t="shared" si="330"/>
        <v/>
      </c>
      <c r="S3015" s="83" t="str">
        <f t="shared" si="331"/>
        <v/>
      </c>
      <c r="T3015" s="83" t="str">
        <f t="shared" si="332"/>
        <v/>
      </c>
      <c r="Y3015" s="60">
        <f t="shared" si="333"/>
        <v>0</v>
      </c>
      <c r="Z3015" s="49">
        <f t="shared" si="334"/>
        <v>0</v>
      </c>
      <c r="AA3015" s="60">
        <f t="shared" si="335"/>
        <v>0</v>
      </c>
    </row>
    <row r="3016" spans="1:27" ht="15.75" hidden="1" thickBot="1">
      <c r="A3016" s="83" t="str">
        <f t="shared" si="329"/>
        <v/>
      </c>
      <c r="B3016" s="83" t="str">
        <f t="shared" si="330"/>
        <v/>
      </c>
      <c r="S3016" s="83" t="str">
        <f t="shared" si="331"/>
        <v/>
      </c>
      <c r="T3016" s="83" t="str">
        <f t="shared" si="332"/>
        <v/>
      </c>
      <c r="Y3016" s="60">
        <f t="shared" si="333"/>
        <v>0</v>
      </c>
      <c r="Z3016" s="49">
        <f t="shared" si="334"/>
        <v>0</v>
      </c>
      <c r="AA3016" s="60">
        <f t="shared" si="335"/>
        <v>0</v>
      </c>
    </row>
    <row r="3017" spans="1:27" ht="15.75" hidden="1" thickBot="1">
      <c r="A3017" s="83" t="str">
        <f t="shared" si="329"/>
        <v/>
      </c>
      <c r="B3017" s="83" t="str">
        <f t="shared" si="330"/>
        <v/>
      </c>
      <c r="S3017" s="83" t="str">
        <f t="shared" si="331"/>
        <v/>
      </c>
      <c r="T3017" s="83" t="str">
        <f t="shared" si="332"/>
        <v/>
      </c>
      <c r="Y3017" s="60">
        <f t="shared" si="333"/>
        <v>0</v>
      </c>
      <c r="Z3017" s="49">
        <f t="shared" si="334"/>
        <v>0</v>
      </c>
      <c r="AA3017" s="60">
        <f t="shared" si="335"/>
        <v>0</v>
      </c>
    </row>
    <row r="3018" spans="1:27" ht="15.75" hidden="1" thickBot="1">
      <c r="A3018" s="83" t="str">
        <f t="shared" si="329"/>
        <v/>
      </c>
      <c r="B3018" s="83" t="str">
        <f t="shared" si="330"/>
        <v/>
      </c>
      <c r="S3018" s="83" t="str">
        <f t="shared" si="331"/>
        <v/>
      </c>
      <c r="T3018" s="83" t="str">
        <f t="shared" si="332"/>
        <v/>
      </c>
      <c r="Y3018" s="60">
        <f t="shared" si="333"/>
        <v>0</v>
      </c>
      <c r="Z3018" s="49">
        <f t="shared" si="334"/>
        <v>0</v>
      </c>
      <c r="AA3018" s="60">
        <f t="shared" si="335"/>
        <v>0</v>
      </c>
    </row>
    <row r="3019" spans="1:27" ht="15.75" hidden="1" thickBot="1">
      <c r="A3019" s="83" t="str">
        <f t="shared" si="329"/>
        <v/>
      </c>
      <c r="B3019" s="83" t="str">
        <f t="shared" si="330"/>
        <v/>
      </c>
      <c r="S3019" s="83" t="str">
        <f t="shared" si="331"/>
        <v/>
      </c>
      <c r="T3019" s="83" t="str">
        <f t="shared" si="332"/>
        <v/>
      </c>
      <c r="Y3019" s="60">
        <f t="shared" si="333"/>
        <v>0</v>
      </c>
      <c r="Z3019" s="49">
        <f t="shared" si="334"/>
        <v>0</v>
      </c>
      <c r="AA3019" s="60">
        <f t="shared" si="335"/>
        <v>0</v>
      </c>
    </row>
    <row r="3020" spans="1:27" ht="15.75" hidden="1" thickBot="1">
      <c r="A3020" s="83" t="str">
        <f t="shared" si="329"/>
        <v/>
      </c>
      <c r="B3020" s="83" t="str">
        <f t="shared" si="330"/>
        <v/>
      </c>
      <c r="S3020" s="83" t="str">
        <f t="shared" si="331"/>
        <v/>
      </c>
      <c r="T3020" s="83" t="str">
        <f t="shared" si="332"/>
        <v/>
      </c>
      <c r="Y3020" s="60">
        <f t="shared" si="333"/>
        <v>0</v>
      </c>
      <c r="Z3020" s="49">
        <f t="shared" si="334"/>
        <v>0</v>
      </c>
      <c r="AA3020" s="60">
        <f t="shared" si="335"/>
        <v>0</v>
      </c>
    </row>
    <row r="3021" spans="1:27" ht="15.75" hidden="1" thickBot="1">
      <c r="A3021" s="83" t="str">
        <f t="shared" si="329"/>
        <v/>
      </c>
      <c r="B3021" s="83" t="str">
        <f t="shared" si="330"/>
        <v/>
      </c>
      <c r="S3021" s="83" t="str">
        <f t="shared" si="331"/>
        <v/>
      </c>
      <c r="T3021" s="83" t="str">
        <f t="shared" si="332"/>
        <v/>
      </c>
      <c r="Y3021" s="60">
        <f t="shared" si="333"/>
        <v>0</v>
      </c>
      <c r="Z3021" s="49">
        <f t="shared" si="334"/>
        <v>0</v>
      </c>
      <c r="AA3021" s="60">
        <f t="shared" si="335"/>
        <v>0</v>
      </c>
    </row>
    <row r="3022" spans="1:27" ht="15.75" hidden="1" thickBot="1">
      <c r="A3022" s="83" t="str">
        <f t="shared" si="329"/>
        <v/>
      </c>
      <c r="B3022" s="83" t="str">
        <f t="shared" si="330"/>
        <v/>
      </c>
      <c r="S3022" s="83" t="str">
        <f t="shared" si="331"/>
        <v/>
      </c>
      <c r="T3022" s="83" t="str">
        <f t="shared" si="332"/>
        <v/>
      </c>
      <c r="Y3022" s="60">
        <f t="shared" si="333"/>
        <v>0</v>
      </c>
      <c r="Z3022" s="49">
        <f t="shared" si="334"/>
        <v>0</v>
      </c>
      <c r="AA3022" s="60">
        <f t="shared" si="335"/>
        <v>0</v>
      </c>
    </row>
    <row r="3023" spans="1:27" ht="15.75" hidden="1" thickBot="1">
      <c r="A3023" s="83" t="str">
        <f t="shared" si="329"/>
        <v/>
      </c>
      <c r="B3023" s="83" t="str">
        <f t="shared" si="330"/>
        <v/>
      </c>
      <c r="S3023" s="83" t="str">
        <f t="shared" si="331"/>
        <v/>
      </c>
      <c r="T3023" s="83" t="str">
        <f t="shared" si="332"/>
        <v/>
      </c>
      <c r="Y3023" s="60">
        <f t="shared" si="333"/>
        <v>0</v>
      </c>
      <c r="Z3023" s="49">
        <f t="shared" si="334"/>
        <v>0</v>
      </c>
      <c r="AA3023" s="60">
        <f t="shared" si="335"/>
        <v>0</v>
      </c>
    </row>
    <row r="3024" spans="1:27" ht="15.75" hidden="1" thickBot="1">
      <c r="A3024" s="83" t="str">
        <f t="shared" si="329"/>
        <v/>
      </c>
      <c r="B3024" s="83" t="str">
        <f t="shared" si="330"/>
        <v/>
      </c>
      <c r="S3024" s="83" t="str">
        <f t="shared" si="331"/>
        <v/>
      </c>
      <c r="T3024" s="83" t="str">
        <f t="shared" si="332"/>
        <v/>
      </c>
      <c r="Y3024" s="60">
        <f t="shared" si="333"/>
        <v>0</v>
      </c>
      <c r="Z3024" s="49">
        <f t="shared" si="334"/>
        <v>0</v>
      </c>
      <c r="AA3024" s="60">
        <f t="shared" si="335"/>
        <v>0</v>
      </c>
    </row>
    <row r="3025" spans="1:27" ht="15.75" hidden="1" thickBot="1">
      <c r="A3025" s="83" t="str">
        <f t="shared" si="329"/>
        <v/>
      </c>
      <c r="B3025" s="83" t="str">
        <f t="shared" si="330"/>
        <v/>
      </c>
      <c r="S3025" s="83" t="str">
        <f t="shared" si="331"/>
        <v/>
      </c>
      <c r="T3025" s="83" t="str">
        <f t="shared" si="332"/>
        <v/>
      </c>
      <c r="Y3025" s="60">
        <f t="shared" si="333"/>
        <v>0</v>
      </c>
      <c r="Z3025" s="49">
        <f t="shared" si="334"/>
        <v>0</v>
      </c>
      <c r="AA3025" s="60">
        <f t="shared" si="335"/>
        <v>0</v>
      </c>
    </row>
    <row r="3026" spans="1:27" ht="15.75" hidden="1" thickBot="1">
      <c r="A3026" s="83" t="str">
        <f t="shared" si="329"/>
        <v/>
      </c>
      <c r="B3026" s="83" t="str">
        <f t="shared" si="330"/>
        <v/>
      </c>
      <c r="S3026" s="83" t="str">
        <f t="shared" si="331"/>
        <v/>
      </c>
      <c r="T3026" s="83" t="str">
        <f t="shared" si="332"/>
        <v/>
      </c>
      <c r="Y3026" s="60">
        <f t="shared" si="333"/>
        <v>0</v>
      </c>
      <c r="Z3026" s="49">
        <f t="shared" si="334"/>
        <v>0</v>
      </c>
      <c r="AA3026" s="60">
        <f t="shared" si="335"/>
        <v>0</v>
      </c>
    </row>
    <row r="3027" spans="1:27" ht="15.75" hidden="1" thickBot="1">
      <c r="A3027" s="83" t="str">
        <f t="shared" si="329"/>
        <v/>
      </c>
      <c r="B3027" s="83" t="str">
        <f t="shared" si="330"/>
        <v/>
      </c>
      <c r="S3027" s="83" t="str">
        <f t="shared" si="331"/>
        <v/>
      </c>
      <c r="T3027" s="83" t="str">
        <f t="shared" si="332"/>
        <v/>
      </c>
      <c r="Y3027" s="60">
        <f t="shared" si="333"/>
        <v>0</v>
      </c>
      <c r="Z3027" s="49">
        <f t="shared" si="334"/>
        <v>0</v>
      </c>
      <c r="AA3027" s="60">
        <f t="shared" si="335"/>
        <v>0</v>
      </c>
    </row>
    <row r="3028" spans="1:27" ht="15.75" hidden="1" thickBot="1">
      <c r="A3028" s="83" t="str">
        <f t="shared" si="329"/>
        <v/>
      </c>
      <c r="B3028" s="83" t="str">
        <f t="shared" si="330"/>
        <v/>
      </c>
      <c r="S3028" s="83" t="str">
        <f t="shared" si="331"/>
        <v/>
      </c>
      <c r="T3028" s="83" t="str">
        <f t="shared" si="332"/>
        <v/>
      </c>
      <c r="Y3028" s="60">
        <f t="shared" si="333"/>
        <v>0</v>
      </c>
      <c r="Z3028" s="49">
        <f t="shared" si="334"/>
        <v>0</v>
      </c>
      <c r="AA3028" s="60">
        <f t="shared" si="335"/>
        <v>0</v>
      </c>
    </row>
    <row r="3029" spans="1:27" ht="15.75" hidden="1" thickBot="1">
      <c r="A3029" s="83" t="str">
        <f t="shared" si="329"/>
        <v/>
      </c>
      <c r="B3029" s="83" t="str">
        <f t="shared" si="330"/>
        <v/>
      </c>
      <c r="S3029" s="83" t="str">
        <f t="shared" si="331"/>
        <v/>
      </c>
      <c r="T3029" s="83" t="str">
        <f t="shared" si="332"/>
        <v/>
      </c>
      <c r="Y3029" s="60">
        <f t="shared" si="333"/>
        <v>0</v>
      </c>
      <c r="Z3029" s="49">
        <f t="shared" si="334"/>
        <v>0</v>
      </c>
      <c r="AA3029" s="60">
        <f t="shared" si="335"/>
        <v>0</v>
      </c>
    </row>
    <row r="3030" spans="1:27" ht="15.75" hidden="1" thickBot="1">
      <c r="A3030" s="83" t="str">
        <f t="shared" si="329"/>
        <v/>
      </c>
      <c r="B3030" s="83" t="str">
        <f t="shared" si="330"/>
        <v/>
      </c>
      <c r="S3030" s="83" t="str">
        <f t="shared" si="331"/>
        <v/>
      </c>
      <c r="T3030" s="83" t="str">
        <f t="shared" si="332"/>
        <v/>
      </c>
      <c r="Y3030" s="60">
        <f t="shared" si="333"/>
        <v>0</v>
      </c>
      <c r="Z3030" s="49">
        <f t="shared" si="334"/>
        <v>0</v>
      </c>
      <c r="AA3030" s="60">
        <f t="shared" si="335"/>
        <v>0</v>
      </c>
    </row>
    <row r="3031" spans="1:27" ht="15.75" hidden="1" thickBot="1">
      <c r="A3031" s="83" t="str">
        <f t="shared" si="329"/>
        <v/>
      </c>
      <c r="B3031" s="83" t="str">
        <f t="shared" si="330"/>
        <v/>
      </c>
      <c r="S3031" s="83" t="str">
        <f t="shared" si="331"/>
        <v/>
      </c>
      <c r="T3031" s="83" t="str">
        <f t="shared" si="332"/>
        <v/>
      </c>
      <c r="Y3031" s="60">
        <f t="shared" si="333"/>
        <v>0</v>
      </c>
      <c r="Z3031" s="49">
        <f t="shared" si="334"/>
        <v>0</v>
      </c>
      <c r="AA3031" s="60">
        <f t="shared" si="335"/>
        <v>0</v>
      </c>
    </row>
    <row r="3032" spans="1:27" ht="15.75" hidden="1" thickBot="1">
      <c r="A3032" s="83" t="str">
        <f t="shared" si="329"/>
        <v/>
      </c>
      <c r="B3032" s="83" t="str">
        <f t="shared" si="330"/>
        <v/>
      </c>
      <c r="S3032" s="83" t="str">
        <f t="shared" si="331"/>
        <v/>
      </c>
      <c r="T3032" s="83" t="str">
        <f t="shared" si="332"/>
        <v/>
      </c>
      <c r="Y3032" s="60">
        <f t="shared" si="333"/>
        <v>0</v>
      </c>
      <c r="Z3032" s="49">
        <f t="shared" si="334"/>
        <v>0</v>
      </c>
      <c r="AA3032" s="60">
        <f t="shared" si="335"/>
        <v>0</v>
      </c>
    </row>
    <row r="3033" spans="1:27" ht="15.75" hidden="1" thickBot="1">
      <c r="A3033" s="83" t="str">
        <f t="shared" si="329"/>
        <v/>
      </c>
      <c r="B3033" s="83" t="str">
        <f t="shared" si="330"/>
        <v/>
      </c>
      <c r="S3033" s="83" t="str">
        <f t="shared" si="331"/>
        <v/>
      </c>
      <c r="T3033" s="83" t="str">
        <f t="shared" si="332"/>
        <v/>
      </c>
      <c r="Y3033" s="60">
        <f t="shared" si="333"/>
        <v>0</v>
      </c>
      <c r="Z3033" s="49">
        <f t="shared" si="334"/>
        <v>0</v>
      </c>
      <c r="AA3033" s="60">
        <f t="shared" si="335"/>
        <v>0</v>
      </c>
    </row>
    <row r="3034" spans="1:27" ht="15.75" hidden="1" thickBot="1">
      <c r="A3034" s="83" t="str">
        <f t="shared" si="329"/>
        <v/>
      </c>
      <c r="B3034" s="83" t="str">
        <f t="shared" si="330"/>
        <v/>
      </c>
      <c r="S3034" s="83" t="str">
        <f t="shared" si="331"/>
        <v/>
      </c>
      <c r="T3034" s="83" t="str">
        <f t="shared" si="332"/>
        <v/>
      </c>
      <c r="Y3034" s="60">
        <f t="shared" si="333"/>
        <v>0</v>
      </c>
      <c r="Z3034" s="49">
        <f t="shared" si="334"/>
        <v>0</v>
      </c>
      <c r="AA3034" s="60">
        <f t="shared" si="335"/>
        <v>0</v>
      </c>
    </row>
    <row r="3035" spans="1:27" ht="15.75" hidden="1" thickBot="1">
      <c r="A3035" s="83" t="str">
        <f t="shared" si="329"/>
        <v/>
      </c>
      <c r="B3035" s="83" t="str">
        <f t="shared" si="330"/>
        <v/>
      </c>
      <c r="S3035" s="83" t="str">
        <f t="shared" si="331"/>
        <v/>
      </c>
      <c r="T3035" s="83" t="str">
        <f t="shared" si="332"/>
        <v/>
      </c>
      <c r="Y3035" s="60">
        <f t="shared" si="333"/>
        <v>0</v>
      </c>
      <c r="Z3035" s="49">
        <f t="shared" si="334"/>
        <v>0</v>
      </c>
      <c r="AA3035" s="60">
        <f t="shared" si="335"/>
        <v>0</v>
      </c>
    </row>
    <row r="3036" spans="1:27" ht="15.75" hidden="1" thickBot="1">
      <c r="A3036" s="83" t="str">
        <f t="shared" si="329"/>
        <v/>
      </c>
      <c r="B3036" s="83" t="str">
        <f t="shared" si="330"/>
        <v/>
      </c>
      <c r="S3036" s="83" t="str">
        <f t="shared" si="331"/>
        <v/>
      </c>
      <c r="T3036" s="83" t="str">
        <f t="shared" si="332"/>
        <v/>
      </c>
      <c r="Y3036" s="60">
        <f t="shared" si="333"/>
        <v>0</v>
      </c>
      <c r="Z3036" s="49">
        <f t="shared" si="334"/>
        <v>0</v>
      </c>
      <c r="AA3036" s="60">
        <f t="shared" si="335"/>
        <v>0</v>
      </c>
    </row>
    <row r="3037" spans="1:27" ht="15.75" hidden="1" thickBot="1">
      <c r="A3037" s="83" t="str">
        <f t="shared" si="329"/>
        <v/>
      </c>
      <c r="B3037" s="83" t="str">
        <f t="shared" si="330"/>
        <v/>
      </c>
      <c r="S3037" s="83" t="str">
        <f t="shared" si="331"/>
        <v/>
      </c>
      <c r="T3037" s="83" t="str">
        <f t="shared" si="332"/>
        <v/>
      </c>
      <c r="Y3037" s="60">
        <f t="shared" si="333"/>
        <v>0</v>
      </c>
      <c r="Z3037" s="49">
        <f t="shared" si="334"/>
        <v>0</v>
      </c>
      <c r="AA3037" s="60">
        <f t="shared" si="335"/>
        <v>0</v>
      </c>
    </row>
    <row r="3038" spans="1:27" ht="15.75" hidden="1" thickBot="1">
      <c r="A3038" s="83" t="str">
        <f t="shared" si="329"/>
        <v/>
      </c>
      <c r="B3038" s="83" t="str">
        <f t="shared" si="330"/>
        <v/>
      </c>
      <c r="S3038" s="83" t="str">
        <f t="shared" si="331"/>
        <v/>
      </c>
      <c r="T3038" s="83" t="str">
        <f t="shared" si="332"/>
        <v/>
      </c>
      <c r="Y3038" s="60">
        <f t="shared" si="333"/>
        <v>0</v>
      </c>
      <c r="Z3038" s="49">
        <f t="shared" si="334"/>
        <v>0</v>
      </c>
      <c r="AA3038" s="60">
        <f t="shared" si="335"/>
        <v>0</v>
      </c>
    </row>
    <row r="3039" spans="1:27" ht="15.75" hidden="1" thickBot="1">
      <c r="A3039" s="83" t="str">
        <f t="shared" si="329"/>
        <v/>
      </c>
      <c r="B3039" s="83" t="str">
        <f t="shared" si="330"/>
        <v/>
      </c>
      <c r="S3039" s="83" t="str">
        <f t="shared" si="331"/>
        <v/>
      </c>
      <c r="T3039" s="83" t="str">
        <f t="shared" si="332"/>
        <v/>
      </c>
      <c r="Y3039" s="60">
        <f t="shared" si="333"/>
        <v>0</v>
      </c>
      <c r="Z3039" s="49">
        <f t="shared" si="334"/>
        <v>0</v>
      </c>
      <c r="AA3039" s="60">
        <f t="shared" si="335"/>
        <v>0</v>
      </c>
    </row>
    <row r="3040" spans="1:27" ht="15.75" hidden="1" thickBot="1">
      <c r="A3040" s="83" t="str">
        <f t="shared" si="329"/>
        <v/>
      </c>
      <c r="B3040" s="83" t="str">
        <f t="shared" si="330"/>
        <v/>
      </c>
      <c r="S3040" s="83" t="str">
        <f t="shared" si="331"/>
        <v/>
      </c>
      <c r="T3040" s="83" t="str">
        <f t="shared" si="332"/>
        <v/>
      </c>
      <c r="Y3040" s="60">
        <f t="shared" si="333"/>
        <v>0</v>
      </c>
      <c r="Z3040" s="49">
        <f t="shared" si="334"/>
        <v>0</v>
      </c>
      <c r="AA3040" s="60">
        <f t="shared" si="335"/>
        <v>0</v>
      </c>
    </row>
    <row r="3041" spans="1:27" ht="15.75" hidden="1" thickBot="1">
      <c r="A3041" s="83" t="str">
        <f t="shared" si="329"/>
        <v/>
      </c>
      <c r="B3041" s="83" t="str">
        <f t="shared" si="330"/>
        <v/>
      </c>
      <c r="S3041" s="83" t="str">
        <f t="shared" si="331"/>
        <v/>
      </c>
      <c r="T3041" s="83" t="str">
        <f t="shared" si="332"/>
        <v/>
      </c>
      <c r="Y3041" s="60">
        <f t="shared" si="333"/>
        <v>0</v>
      </c>
      <c r="Z3041" s="49">
        <f t="shared" si="334"/>
        <v>0</v>
      </c>
      <c r="AA3041" s="60">
        <f t="shared" si="335"/>
        <v>0</v>
      </c>
    </row>
    <row r="3042" spans="1:27" ht="15.75" hidden="1" thickBot="1">
      <c r="A3042" s="83" t="str">
        <f t="shared" si="329"/>
        <v/>
      </c>
      <c r="B3042" s="83" t="str">
        <f t="shared" si="330"/>
        <v/>
      </c>
      <c r="S3042" s="83" t="str">
        <f t="shared" si="331"/>
        <v/>
      </c>
      <c r="T3042" s="83" t="str">
        <f t="shared" si="332"/>
        <v/>
      </c>
      <c r="Y3042" s="60">
        <f t="shared" si="333"/>
        <v>0</v>
      </c>
      <c r="Z3042" s="49">
        <f t="shared" si="334"/>
        <v>0</v>
      </c>
      <c r="AA3042" s="60">
        <f t="shared" si="335"/>
        <v>0</v>
      </c>
    </row>
    <row r="3043" spans="1:27" ht="15.75" hidden="1" thickBot="1">
      <c r="A3043" s="83" t="str">
        <f t="shared" si="329"/>
        <v/>
      </c>
      <c r="B3043" s="83" t="str">
        <f t="shared" si="330"/>
        <v/>
      </c>
      <c r="S3043" s="83" t="str">
        <f t="shared" si="331"/>
        <v/>
      </c>
      <c r="T3043" s="83" t="str">
        <f t="shared" si="332"/>
        <v/>
      </c>
      <c r="Y3043" s="60">
        <f t="shared" si="333"/>
        <v>0</v>
      </c>
      <c r="Z3043" s="49">
        <f t="shared" si="334"/>
        <v>0</v>
      </c>
      <c r="AA3043" s="60">
        <f t="shared" si="335"/>
        <v>0</v>
      </c>
    </row>
    <row r="3044" spans="1:27" ht="15.75" hidden="1" thickBot="1">
      <c r="A3044" s="83" t="str">
        <f t="shared" si="329"/>
        <v/>
      </c>
      <c r="B3044" s="83" t="str">
        <f t="shared" si="330"/>
        <v/>
      </c>
      <c r="S3044" s="83" t="str">
        <f t="shared" si="331"/>
        <v/>
      </c>
      <c r="T3044" s="83" t="str">
        <f t="shared" si="332"/>
        <v/>
      </c>
      <c r="Y3044" s="60">
        <f t="shared" si="333"/>
        <v>0</v>
      </c>
      <c r="Z3044" s="49">
        <f t="shared" si="334"/>
        <v>0</v>
      </c>
      <c r="AA3044" s="60">
        <f t="shared" si="335"/>
        <v>0</v>
      </c>
    </row>
    <row r="3045" spans="1:27" ht="15.75" hidden="1" thickBot="1">
      <c r="A3045" s="83" t="str">
        <f t="shared" si="329"/>
        <v/>
      </c>
      <c r="B3045" s="83" t="str">
        <f t="shared" si="330"/>
        <v/>
      </c>
      <c r="S3045" s="83" t="str">
        <f t="shared" si="331"/>
        <v/>
      </c>
      <c r="T3045" s="83" t="str">
        <f t="shared" si="332"/>
        <v/>
      </c>
      <c r="Y3045" s="60">
        <f t="shared" si="333"/>
        <v>0</v>
      </c>
      <c r="Z3045" s="49">
        <f t="shared" si="334"/>
        <v>0</v>
      </c>
      <c r="AA3045" s="60">
        <f t="shared" si="335"/>
        <v>0</v>
      </c>
    </row>
    <row r="3046" spans="1:27" ht="15.75" hidden="1" thickBot="1">
      <c r="A3046" s="83" t="str">
        <f t="shared" si="329"/>
        <v/>
      </c>
      <c r="B3046" s="83" t="str">
        <f t="shared" si="330"/>
        <v/>
      </c>
      <c r="S3046" s="83" t="str">
        <f t="shared" si="331"/>
        <v/>
      </c>
      <c r="T3046" s="83" t="str">
        <f t="shared" si="332"/>
        <v/>
      </c>
      <c r="Y3046" s="60">
        <f t="shared" si="333"/>
        <v>0</v>
      </c>
      <c r="Z3046" s="49">
        <f t="shared" si="334"/>
        <v>0</v>
      </c>
      <c r="AA3046" s="60">
        <f t="shared" si="335"/>
        <v>0</v>
      </c>
    </row>
    <row r="3047" spans="1:27" ht="15.75" hidden="1" thickBot="1">
      <c r="A3047" s="83" t="str">
        <f t="shared" si="329"/>
        <v/>
      </c>
      <c r="B3047" s="83" t="str">
        <f t="shared" si="330"/>
        <v/>
      </c>
      <c r="S3047" s="83" t="str">
        <f t="shared" si="331"/>
        <v/>
      </c>
      <c r="T3047" s="83" t="str">
        <f t="shared" si="332"/>
        <v/>
      </c>
      <c r="Y3047" s="60">
        <f t="shared" si="333"/>
        <v>0</v>
      </c>
      <c r="Z3047" s="49">
        <f t="shared" si="334"/>
        <v>0</v>
      </c>
      <c r="AA3047" s="60">
        <f t="shared" si="335"/>
        <v>0</v>
      </c>
    </row>
    <row r="3048" spans="1:27" ht="15.75" hidden="1" thickBot="1">
      <c r="A3048" s="83" t="str">
        <f t="shared" si="329"/>
        <v/>
      </c>
      <c r="B3048" s="83" t="str">
        <f t="shared" si="330"/>
        <v/>
      </c>
      <c r="S3048" s="83" t="str">
        <f t="shared" si="331"/>
        <v/>
      </c>
      <c r="T3048" s="83" t="str">
        <f t="shared" si="332"/>
        <v/>
      </c>
      <c r="Y3048" s="60">
        <f t="shared" si="333"/>
        <v>0</v>
      </c>
      <c r="Z3048" s="49">
        <f t="shared" si="334"/>
        <v>0</v>
      </c>
      <c r="AA3048" s="60">
        <f t="shared" si="335"/>
        <v>0</v>
      </c>
    </row>
    <row r="3049" spans="1:27" ht="15.75" hidden="1" thickBot="1">
      <c r="A3049" s="83" t="str">
        <f t="shared" si="329"/>
        <v/>
      </c>
      <c r="B3049" s="83" t="str">
        <f t="shared" si="330"/>
        <v/>
      </c>
      <c r="S3049" s="83" t="str">
        <f t="shared" si="331"/>
        <v/>
      </c>
      <c r="T3049" s="83" t="str">
        <f t="shared" si="332"/>
        <v/>
      </c>
      <c r="Y3049" s="60">
        <f t="shared" si="333"/>
        <v>0</v>
      </c>
      <c r="Z3049" s="49">
        <f t="shared" si="334"/>
        <v>0</v>
      </c>
      <c r="AA3049" s="60">
        <f t="shared" si="335"/>
        <v>0</v>
      </c>
    </row>
    <row r="3050" spans="1:27" ht="15.75" hidden="1" thickBot="1">
      <c r="A3050" s="83" t="str">
        <f t="shared" si="329"/>
        <v/>
      </c>
      <c r="B3050" s="83" t="str">
        <f t="shared" si="330"/>
        <v/>
      </c>
      <c r="S3050" s="83" t="str">
        <f t="shared" si="331"/>
        <v/>
      </c>
      <c r="T3050" s="83" t="str">
        <f t="shared" si="332"/>
        <v/>
      </c>
      <c r="Y3050" s="60">
        <f t="shared" si="333"/>
        <v>0</v>
      </c>
      <c r="Z3050" s="49">
        <f t="shared" si="334"/>
        <v>0</v>
      </c>
      <c r="AA3050" s="60">
        <f t="shared" si="335"/>
        <v>0</v>
      </c>
    </row>
    <row r="3051" spans="1:27" ht="15.75" hidden="1" thickBot="1">
      <c r="A3051" s="83" t="str">
        <f t="shared" si="329"/>
        <v/>
      </c>
      <c r="B3051" s="83" t="str">
        <f t="shared" si="330"/>
        <v/>
      </c>
      <c r="S3051" s="83" t="str">
        <f t="shared" si="331"/>
        <v/>
      </c>
      <c r="T3051" s="83" t="str">
        <f t="shared" si="332"/>
        <v/>
      </c>
      <c r="Y3051" s="60">
        <f t="shared" si="333"/>
        <v>0</v>
      </c>
      <c r="Z3051" s="49">
        <f t="shared" si="334"/>
        <v>0</v>
      </c>
      <c r="AA3051" s="60">
        <f t="shared" si="335"/>
        <v>0</v>
      </c>
    </row>
    <row r="3052" spans="1:27" ht="15.75" hidden="1" thickBot="1">
      <c r="A3052" s="83" t="str">
        <f t="shared" si="329"/>
        <v/>
      </c>
      <c r="B3052" s="83" t="str">
        <f t="shared" si="330"/>
        <v/>
      </c>
      <c r="S3052" s="83" t="str">
        <f t="shared" si="331"/>
        <v/>
      </c>
      <c r="T3052" s="83" t="str">
        <f t="shared" si="332"/>
        <v/>
      </c>
      <c r="Y3052" s="60">
        <f t="shared" si="333"/>
        <v>0</v>
      </c>
      <c r="Z3052" s="49">
        <f t="shared" si="334"/>
        <v>0</v>
      </c>
      <c r="AA3052" s="60">
        <f t="shared" si="335"/>
        <v>0</v>
      </c>
    </row>
    <row r="3053" spans="1:27" ht="15.75" hidden="1" thickBot="1">
      <c r="A3053" s="83" t="str">
        <f t="shared" si="329"/>
        <v/>
      </c>
      <c r="B3053" s="83" t="str">
        <f t="shared" si="330"/>
        <v/>
      </c>
      <c r="S3053" s="83" t="str">
        <f t="shared" si="331"/>
        <v/>
      </c>
      <c r="T3053" s="83" t="str">
        <f t="shared" si="332"/>
        <v/>
      </c>
      <c r="Y3053" s="60">
        <f t="shared" si="333"/>
        <v>0</v>
      </c>
      <c r="Z3053" s="49">
        <f t="shared" si="334"/>
        <v>0</v>
      </c>
      <c r="AA3053" s="60">
        <f t="shared" si="335"/>
        <v>0</v>
      </c>
    </row>
    <row r="3054" spans="1:27" ht="15.75" hidden="1" thickBot="1">
      <c r="A3054" s="83" t="str">
        <f t="shared" si="329"/>
        <v/>
      </c>
      <c r="B3054" s="83" t="str">
        <f t="shared" si="330"/>
        <v/>
      </c>
      <c r="S3054" s="83" t="str">
        <f t="shared" si="331"/>
        <v/>
      </c>
      <c r="T3054" s="83" t="str">
        <f t="shared" si="332"/>
        <v/>
      </c>
      <c r="Y3054" s="60">
        <f t="shared" si="333"/>
        <v>0</v>
      </c>
      <c r="Z3054" s="49">
        <f t="shared" si="334"/>
        <v>0</v>
      </c>
      <c r="AA3054" s="60">
        <f t="shared" si="335"/>
        <v>0</v>
      </c>
    </row>
    <row r="3055" spans="1:27" ht="15.75" hidden="1" thickBot="1">
      <c r="A3055" s="83" t="str">
        <f t="shared" si="329"/>
        <v/>
      </c>
      <c r="B3055" s="83" t="str">
        <f t="shared" si="330"/>
        <v/>
      </c>
      <c r="S3055" s="83" t="str">
        <f t="shared" si="331"/>
        <v/>
      </c>
      <c r="T3055" s="83" t="str">
        <f t="shared" si="332"/>
        <v/>
      </c>
      <c r="Y3055" s="60">
        <f t="shared" si="333"/>
        <v>0</v>
      </c>
      <c r="Z3055" s="49">
        <f t="shared" si="334"/>
        <v>0</v>
      </c>
      <c r="AA3055" s="60">
        <f t="shared" si="335"/>
        <v>0</v>
      </c>
    </row>
    <row r="3056" spans="1:27" ht="15.75" hidden="1" thickBot="1">
      <c r="A3056" s="83" t="str">
        <f t="shared" si="329"/>
        <v/>
      </c>
      <c r="B3056" s="83" t="str">
        <f t="shared" si="330"/>
        <v/>
      </c>
      <c r="S3056" s="83" t="str">
        <f t="shared" si="331"/>
        <v/>
      </c>
      <c r="T3056" s="83" t="str">
        <f t="shared" si="332"/>
        <v/>
      </c>
      <c r="Y3056" s="60">
        <f t="shared" si="333"/>
        <v>0</v>
      </c>
      <c r="Z3056" s="49">
        <f t="shared" si="334"/>
        <v>0</v>
      </c>
      <c r="AA3056" s="60">
        <f t="shared" si="335"/>
        <v>0</v>
      </c>
    </row>
    <row r="3057" spans="1:27" ht="15.75" hidden="1" thickBot="1">
      <c r="A3057" s="83" t="str">
        <f t="shared" si="329"/>
        <v/>
      </c>
      <c r="B3057" s="83" t="str">
        <f t="shared" si="330"/>
        <v/>
      </c>
      <c r="S3057" s="83" t="str">
        <f t="shared" si="331"/>
        <v/>
      </c>
      <c r="T3057" s="83" t="str">
        <f t="shared" si="332"/>
        <v/>
      </c>
      <c r="Y3057" s="60">
        <f t="shared" si="333"/>
        <v>0</v>
      </c>
      <c r="Z3057" s="49">
        <f t="shared" si="334"/>
        <v>0</v>
      </c>
      <c r="AA3057" s="60">
        <f t="shared" si="335"/>
        <v>0</v>
      </c>
    </row>
    <row r="3058" spans="1:27" ht="15.75" hidden="1" thickBot="1">
      <c r="A3058" s="83" t="str">
        <f t="shared" si="329"/>
        <v/>
      </c>
      <c r="B3058" s="83" t="str">
        <f t="shared" si="330"/>
        <v/>
      </c>
      <c r="S3058" s="83" t="str">
        <f t="shared" si="331"/>
        <v/>
      </c>
      <c r="T3058" s="83" t="str">
        <f t="shared" si="332"/>
        <v/>
      </c>
      <c r="Y3058" s="60">
        <f t="shared" si="333"/>
        <v>0</v>
      </c>
      <c r="Z3058" s="49">
        <f t="shared" si="334"/>
        <v>0</v>
      </c>
      <c r="AA3058" s="60">
        <f t="shared" si="335"/>
        <v>0</v>
      </c>
    </row>
    <row r="3059" spans="1:27" ht="15.75" hidden="1" thickBot="1">
      <c r="A3059" s="83" t="str">
        <f t="shared" si="329"/>
        <v/>
      </c>
      <c r="B3059" s="83" t="str">
        <f t="shared" si="330"/>
        <v/>
      </c>
      <c r="S3059" s="83" t="str">
        <f t="shared" si="331"/>
        <v/>
      </c>
      <c r="T3059" s="83" t="str">
        <f t="shared" si="332"/>
        <v/>
      </c>
      <c r="Y3059" s="60">
        <f t="shared" si="333"/>
        <v>0</v>
      </c>
      <c r="Z3059" s="49">
        <f t="shared" si="334"/>
        <v>0</v>
      </c>
      <c r="AA3059" s="60">
        <f t="shared" si="335"/>
        <v>0</v>
      </c>
    </row>
    <row r="3060" spans="1:27" ht="15.75" hidden="1" thickBot="1">
      <c r="A3060" s="83" t="str">
        <f t="shared" si="329"/>
        <v/>
      </c>
      <c r="B3060" s="83" t="str">
        <f t="shared" si="330"/>
        <v/>
      </c>
      <c r="S3060" s="83" t="str">
        <f t="shared" si="331"/>
        <v/>
      </c>
      <c r="T3060" s="83" t="str">
        <f t="shared" si="332"/>
        <v/>
      </c>
      <c r="Y3060" s="60">
        <f t="shared" si="333"/>
        <v>0</v>
      </c>
      <c r="Z3060" s="49">
        <f t="shared" si="334"/>
        <v>0</v>
      </c>
      <c r="AA3060" s="60">
        <f t="shared" si="335"/>
        <v>0</v>
      </c>
    </row>
    <row r="3061" spans="1:27" ht="15.75" hidden="1" thickBot="1">
      <c r="A3061" s="83" t="str">
        <f t="shared" si="329"/>
        <v/>
      </c>
      <c r="B3061" s="83" t="str">
        <f t="shared" si="330"/>
        <v/>
      </c>
      <c r="S3061" s="83" t="str">
        <f t="shared" si="331"/>
        <v/>
      </c>
      <c r="T3061" s="83" t="str">
        <f t="shared" si="332"/>
        <v/>
      </c>
      <c r="Y3061" s="60">
        <f t="shared" si="333"/>
        <v>0</v>
      </c>
      <c r="Z3061" s="49">
        <f t="shared" si="334"/>
        <v>0</v>
      </c>
      <c r="AA3061" s="60">
        <f t="shared" si="335"/>
        <v>0</v>
      </c>
    </row>
    <row r="3062" spans="1:27" ht="15.75" hidden="1" thickBot="1">
      <c r="A3062" s="83" t="str">
        <f t="shared" si="329"/>
        <v/>
      </c>
      <c r="B3062" s="83" t="str">
        <f t="shared" si="330"/>
        <v/>
      </c>
      <c r="S3062" s="83" t="str">
        <f t="shared" si="331"/>
        <v/>
      </c>
      <c r="T3062" s="83" t="str">
        <f t="shared" si="332"/>
        <v/>
      </c>
      <c r="Y3062" s="60">
        <f t="shared" si="333"/>
        <v>0</v>
      </c>
      <c r="Z3062" s="49">
        <f t="shared" si="334"/>
        <v>0</v>
      </c>
      <c r="AA3062" s="60">
        <f t="shared" si="335"/>
        <v>0</v>
      </c>
    </row>
    <row r="3063" spans="1:27" ht="15.75" hidden="1" thickBot="1">
      <c r="A3063" s="83" t="str">
        <f t="shared" si="329"/>
        <v/>
      </c>
      <c r="B3063" s="83" t="str">
        <f t="shared" si="330"/>
        <v/>
      </c>
      <c r="S3063" s="83" t="str">
        <f t="shared" si="331"/>
        <v/>
      </c>
      <c r="T3063" s="83" t="str">
        <f t="shared" si="332"/>
        <v/>
      </c>
      <c r="Y3063" s="60">
        <f t="shared" si="333"/>
        <v>0</v>
      </c>
      <c r="Z3063" s="49">
        <f t="shared" si="334"/>
        <v>0</v>
      </c>
      <c r="AA3063" s="60">
        <f t="shared" si="335"/>
        <v>0</v>
      </c>
    </row>
    <row r="3064" spans="1:27" ht="15.75" hidden="1" thickBot="1">
      <c r="A3064" s="83" t="str">
        <f t="shared" si="329"/>
        <v/>
      </c>
      <c r="B3064" s="83" t="str">
        <f t="shared" si="330"/>
        <v/>
      </c>
      <c r="S3064" s="83" t="str">
        <f t="shared" si="331"/>
        <v/>
      </c>
      <c r="T3064" s="83" t="str">
        <f t="shared" si="332"/>
        <v/>
      </c>
      <c r="Y3064" s="60">
        <f t="shared" si="333"/>
        <v>0</v>
      </c>
      <c r="Z3064" s="49">
        <f t="shared" si="334"/>
        <v>0</v>
      </c>
      <c r="AA3064" s="60">
        <f t="shared" si="335"/>
        <v>0</v>
      </c>
    </row>
    <row r="3065" spans="1:27" ht="15.75" hidden="1" thickBot="1">
      <c r="A3065" s="83" t="str">
        <f t="shared" si="329"/>
        <v/>
      </c>
      <c r="B3065" s="83" t="str">
        <f t="shared" si="330"/>
        <v/>
      </c>
      <c r="S3065" s="83" t="str">
        <f t="shared" si="331"/>
        <v/>
      </c>
      <c r="T3065" s="83" t="str">
        <f t="shared" si="332"/>
        <v/>
      </c>
      <c r="Y3065" s="60">
        <f t="shared" si="333"/>
        <v>0</v>
      </c>
      <c r="Z3065" s="49">
        <f t="shared" si="334"/>
        <v>0</v>
      </c>
      <c r="AA3065" s="60">
        <f t="shared" si="335"/>
        <v>0</v>
      </c>
    </row>
    <row r="3066" spans="1:27" ht="15.75" hidden="1" thickBot="1">
      <c r="A3066" s="83" t="str">
        <f t="shared" si="329"/>
        <v/>
      </c>
      <c r="B3066" s="83" t="str">
        <f t="shared" si="330"/>
        <v/>
      </c>
      <c r="S3066" s="83" t="str">
        <f t="shared" si="331"/>
        <v/>
      </c>
      <c r="T3066" s="83" t="str">
        <f t="shared" si="332"/>
        <v/>
      </c>
      <c r="Y3066" s="60">
        <f t="shared" si="333"/>
        <v>0</v>
      </c>
      <c r="Z3066" s="49">
        <f t="shared" si="334"/>
        <v>0</v>
      </c>
      <c r="AA3066" s="60">
        <f t="shared" si="335"/>
        <v>0</v>
      </c>
    </row>
    <row r="3067" spans="1:27" ht="15.75" hidden="1" thickBot="1">
      <c r="A3067" s="83" t="str">
        <f t="shared" si="329"/>
        <v/>
      </c>
      <c r="B3067" s="83" t="str">
        <f t="shared" si="330"/>
        <v/>
      </c>
      <c r="S3067" s="83" t="str">
        <f t="shared" si="331"/>
        <v/>
      </c>
      <c r="T3067" s="83" t="str">
        <f t="shared" si="332"/>
        <v/>
      </c>
      <c r="Y3067" s="60">
        <f t="shared" si="333"/>
        <v>0</v>
      </c>
      <c r="Z3067" s="49">
        <f t="shared" si="334"/>
        <v>0</v>
      </c>
      <c r="AA3067" s="60">
        <f t="shared" si="335"/>
        <v>0</v>
      </c>
    </row>
    <row r="3068" spans="1:27" ht="15.75" hidden="1" thickBot="1">
      <c r="A3068" s="83" t="str">
        <f t="shared" si="329"/>
        <v/>
      </c>
      <c r="B3068" s="83" t="str">
        <f t="shared" si="330"/>
        <v/>
      </c>
      <c r="S3068" s="83" t="str">
        <f t="shared" si="331"/>
        <v/>
      </c>
      <c r="T3068" s="83" t="str">
        <f t="shared" si="332"/>
        <v/>
      </c>
      <c r="Y3068" s="60">
        <f t="shared" si="333"/>
        <v>0</v>
      </c>
      <c r="Z3068" s="49">
        <f t="shared" si="334"/>
        <v>0</v>
      </c>
      <c r="AA3068" s="60">
        <f t="shared" si="335"/>
        <v>0</v>
      </c>
    </row>
    <row r="3069" spans="1:27" ht="15.75" hidden="1" thickBot="1">
      <c r="A3069" s="83" t="str">
        <f t="shared" si="329"/>
        <v/>
      </c>
      <c r="B3069" s="83" t="str">
        <f t="shared" si="330"/>
        <v/>
      </c>
      <c r="S3069" s="83" t="str">
        <f t="shared" si="331"/>
        <v/>
      </c>
      <c r="T3069" s="83" t="str">
        <f t="shared" si="332"/>
        <v/>
      </c>
      <c r="Y3069" s="60">
        <f t="shared" si="333"/>
        <v>0</v>
      </c>
      <c r="Z3069" s="49">
        <f t="shared" si="334"/>
        <v>0</v>
      </c>
      <c r="AA3069" s="60">
        <f t="shared" si="335"/>
        <v>0</v>
      </c>
    </row>
    <row r="3070" spans="1:27" ht="15.75" hidden="1" thickBot="1">
      <c r="A3070" s="83" t="str">
        <f t="shared" si="329"/>
        <v/>
      </c>
      <c r="B3070" s="83" t="str">
        <f t="shared" si="330"/>
        <v/>
      </c>
      <c r="S3070" s="83" t="str">
        <f t="shared" si="331"/>
        <v/>
      </c>
      <c r="T3070" s="83" t="str">
        <f t="shared" si="332"/>
        <v/>
      </c>
      <c r="Y3070" s="60">
        <f t="shared" si="333"/>
        <v>0</v>
      </c>
      <c r="Z3070" s="49">
        <f t="shared" si="334"/>
        <v>0</v>
      </c>
      <c r="AA3070" s="60">
        <f t="shared" si="335"/>
        <v>0</v>
      </c>
    </row>
    <row r="3071" spans="1:27" ht="15.75" hidden="1" thickBot="1">
      <c r="A3071" s="83" t="str">
        <f t="shared" si="329"/>
        <v/>
      </c>
      <c r="B3071" s="83" t="str">
        <f t="shared" si="330"/>
        <v/>
      </c>
      <c r="S3071" s="83" t="str">
        <f t="shared" si="331"/>
        <v/>
      </c>
      <c r="T3071" s="83" t="str">
        <f t="shared" si="332"/>
        <v/>
      </c>
      <c r="Y3071" s="60">
        <f t="shared" si="333"/>
        <v>0</v>
      </c>
      <c r="Z3071" s="49">
        <f t="shared" si="334"/>
        <v>0</v>
      </c>
      <c r="AA3071" s="60">
        <f t="shared" si="335"/>
        <v>0</v>
      </c>
    </row>
    <row r="3072" spans="1:27" ht="15.75" hidden="1" thickBot="1">
      <c r="A3072" s="83" t="str">
        <f t="shared" si="329"/>
        <v/>
      </c>
      <c r="B3072" s="83" t="str">
        <f t="shared" si="330"/>
        <v/>
      </c>
      <c r="S3072" s="83" t="str">
        <f t="shared" si="331"/>
        <v/>
      </c>
      <c r="T3072" s="83" t="str">
        <f t="shared" si="332"/>
        <v/>
      </c>
      <c r="Y3072" s="60">
        <f t="shared" si="333"/>
        <v>0</v>
      </c>
      <c r="Z3072" s="49">
        <f t="shared" si="334"/>
        <v>0</v>
      </c>
      <c r="AA3072" s="60">
        <f t="shared" si="335"/>
        <v>0</v>
      </c>
    </row>
    <row r="3073" spans="1:27" ht="15.75" hidden="1" thickBot="1">
      <c r="A3073" s="83" t="str">
        <f t="shared" si="329"/>
        <v/>
      </c>
      <c r="B3073" s="83" t="str">
        <f t="shared" si="330"/>
        <v/>
      </c>
      <c r="S3073" s="83" t="str">
        <f t="shared" si="331"/>
        <v/>
      </c>
      <c r="T3073" s="83" t="str">
        <f t="shared" si="332"/>
        <v/>
      </c>
      <c r="Y3073" s="60">
        <f t="shared" si="333"/>
        <v>0</v>
      </c>
      <c r="Z3073" s="49">
        <f t="shared" si="334"/>
        <v>0</v>
      </c>
      <c r="AA3073" s="60">
        <f t="shared" si="335"/>
        <v>0</v>
      </c>
    </row>
    <row r="3074" spans="1:27" ht="15.75" hidden="1" thickBot="1">
      <c r="A3074" s="83" t="str">
        <f t="shared" si="329"/>
        <v/>
      </c>
      <c r="B3074" s="83" t="str">
        <f t="shared" si="330"/>
        <v/>
      </c>
      <c r="S3074" s="83" t="str">
        <f t="shared" si="331"/>
        <v/>
      </c>
      <c r="T3074" s="83" t="str">
        <f t="shared" si="332"/>
        <v/>
      </c>
      <c r="Y3074" s="60">
        <f t="shared" si="333"/>
        <v>0</v>
      </c>
      <c r="Z3074" s="49">
        <f t="shared" si="334"/>
        <v>0</v>
      </c>
      <c r="AA3074" s="60">
        <f t="shared" si="335"/>
        <v>0</v>
      </c>
    </row>
    <row r="3075" spans="1:27" ht="15.75" hidden="1" thickBot="1">
      <c r="A3075" s="83" t="str">
        <f t="shared" ref="A3075:A3138" si="336">IF(G3075&amp;Q3075&lt;&gt;"",S3075&amp;Q3075,"")</f>
        <v/>
      </c>
      <c r="B3075" s="83" t="str">
        <f t="shared" ref="B3075:B3138" si="337">IF(C3075&lt;&gt;"",LEFT(C3075,9),"")</f>
        <v/>
      </c>
      <c r="S3075" s="83" t="str">
        <f t="shared" ref="S3075:S3138" si="338">IF(G3075&lt;&gt;"",IF(StyleSpaceSplit,IFERROR(IF(FIND(" ",G3075)&gt;=1,MID(G3075,1,FIND(" ",G3075)-1),G3075),G3075),G3075),"")</f>
        <v/>
      </c>
      <c r="T3075" s="83" t="str">
        <f t="shared" ref="T3075:T3138" si="339">IF(A3075&lt;&gt;"",IFERROR(IF(FIND(" ",G3075)&gt;=1,MID(G3075,FIND(" ",G3075)+1,LEN(G3075)),""),G3075),"")</f>
        <v/>
      </c>
      <c r="Y3075" s="60">
        <f t="shared" ref="Y3075:Y3138" si="340">IFERROR(VALUE(MID($C3075,1,2)),0)</f>
        <v>0</v>
      </c>
      <c r="Z3075" s="49">
        <f t="shared" ref="Z3075:Z3138" si="341">IFERROR(VALUE(MID($C3075,4,3)),0)</f>
        <v>0</v>
      </c>
      <c r="AA3075" s="60">
        <f t="shared" ref="AA3075:AA3138" si="342">VALUE(RIGHT("00"&amp;Y3075,2)&amp;RIGHT("000"&amp;Z3075,3))</f>
        <v>0</v>
      </c>
    </row>
    <row r="3076" spans="1:27" ht="15.75" hidden="1" thickBot="1">
      <c r="A3076" s="83" t="str">
        <f t="shared" si="336"/>
        <v/>
      </c>
      <c r="B3076" s="83" t="str">
        <f t="shared" si="337"/>
        <v/>
      </c>
      <c r="S3076" s="83" t="str">
        <f t="shared" si="338"/>
        <v/>
      </c>
      <c r="T3076" s="83" t="str">
        <f t="shared" si="339"/>
        <v/>
      </c>
      <c r="Y3076" s="60">
        <f t="shared" si="340"/>
        <v>0</v>
      </c>
      <c r="Z3076" s="49">
        <f t="shared" si="341"/>
        <v>0</v>
      </c>
      <c r="AA3076" s="60">
        <f t="shared" si="342"/>
        <v>0</v>
      </c>
    </row>
    <row r="3077" spans="1:27" ht="15.75" hidden="1" thickBot="1">
      <c r="A3077" s="83" t="str">
        <f t="shared" si="336"/>
        <v/>
      </c>
      <c r="B3077" s="83" t="str">
        <f t="shared" si="337"/>
        <v/>
      </c>
      <c r="S3077" s="83" t="str">
        <f t="shared" si="338"/>
        <v/>
      </c>
      <c r="T3077" s="83" t="str">
        <f t="shared" si="339"/>
        <v/>
      </c>
      <c r="Y3077" s="60">
        <f t="shared" si="340"/>
        <v>0</v>
      </c>
      <c r="Z3077" s="49">
        <f t="shared" si="341"/>
        <v>0</v>
      </c>
      <c r="AA3077" s="60">
        <f t="shared" si="342"/>
        <v>0</v>
      </c>
    </row>
    <row r="3078" spans="1:27" ht="15.75" hidden="1" thickBot="1">
      <c r="A3078" s="83" t="str">
        <f t="shared" si="336"/>
        <v/>
      </c>
      <c r="B3078" s="83" t="str">
        <f t="shared" si="337"/>
        <v/>
      </c>
      <c r="S3078" s="83" t="str">
        <f t="shared" si="338"/>
        <v/>
      </c>
      <c r="T3078" s="83" t="str">
        <f t="shared" si="339"/>
        <v/>
      </c>
      <c r="Y3078" s="60">
        <f t="shared" si="340"/>
        <v>0</v>
      </c>
      <c r="Z3078" s="49">
        <f t="shared" si="341"/>
        <v>0</v>
      </c>
      <c r="AA3078" s="60">
        <f t="shared" si="342"/>
        <v>0</v>
      </c>
    </row>
    <row r="3079" spans="1:27" ht="15.75" hidden="1" thickBot="1">
      <c r="A3079" s="83" t="str">
        <f t="shared" si="336"/>
        <v/>
      </c>
      <c r="B3079" s="83" t="str">
        <f t="shared" si="337"/>
        <v/>
      </c>
      <c r="S3079" s="83" t="str">
        <f t="shared" si="338"/>
        <v/>
      </c>
      <c r="T3079" s="83" t="str">
        <f t="shared" si="339"/>
        <v/>
      </c>
      <c r="Y3079" s="60">
        <f t="shared" si="340"/>
        <v>0</v>
      </c>
      <c r="Z3079" s="49">
        <f t="shared" si="341"/>
        <v>0</v>
      </c>
      <c r="AA3079" s="60">
        <f t="shared" si="342"/>
        <v>0</v>
      </c>
    </row>
    <row r="3080" spans="1:27" ht="15.75" hidden="1" thickBot="1">
      <c r="A3080" s="83" t="str">
        <f t="shared" si="336"/>
        <v/>
      </c>
      <c r="B3080" s="83" t="str">
        <f t="shared" si="337"/>
        <v/>
      </c>
      <c r="S3080" s="83" t="str">
        <f t="shared" si="338"/>
        <v/>
      </c>
      <c r="T3080" s="83" t="str">
        <f t="shared" si="339"/>
        <v/>
      </c>
      <c r="Y3080" s="60">
        <f t="shared" si="340"/>
        <v>0</v>
      </c>
      <c r="Z3080" s="49">
        <f t="shared" si="341"/>
        <v>0</v>
      </c>
      <c r="AA3080" s="60">
        <f t="shared" si="342"/>
        <v>0</v>
      </c>
    </row>
    <row r="3081" spans="1:27" ht="15.75" hidden="1" thickBot="1">
      <c r="A3081" s="83" t="str">
        <f t="shared" si="336"/>
        <v/>
      </c>
      <c r="B3081" s="83" t="str">
        <f t="shared" si="337"/>
        <v/>
      </c>
      <c r="S3081" s="83" t="str">
        <f t="shared" si="338"/>
        <v/>
      </c>
      <c r="T3081" s="83" t="str">
        <f t="shared" si="339"/>
        <v/>
      </c>
      <c r="Y3081" s="60">
        <f t="shared" si="340"/>
        <v>0</v>
      </c>
      <c r="Z3081" s="49">
        <f t="shared" si="341"/>
        <v>0</v>
      </c>
      <c r="AA3081" s="60">
        <f t="shared" si="342"/>
        <v>0</v>
      </c>
    </row>
    <row r="3082" spans="1:27" ht="15.75" hidden="1" thickBot="1">
      <c r="A3082" s="83" t="str">
        <f t="shared" si="336"/>
        <v/>
      </c>
      <c r="B3082" s="83" t="str">
        <f t="shared" si="337"/>
        <v/>
      </c>
      <c r="S3082" s="83" t="str">
        <f t="shared" si="338"/>
        <v/>
      </c>
      <c r="T3082" s="83" t="str">
        <f t="shared" si="339"/>
        <v/>
      </c>
      <c r="Y3082" s="60">
        <f t="shared" si="340"/>
        <v>0</v>
      </c>
      <c r="Z3082" s="49">
        <f t="shared" si="341"/>
        <v>0</v>
      </c>
      <c r="AA3082" s="60">
        <f t="shared" si="342"/>
        <v>0</v>
      </c>
    </row>
    <row r="3083" spans="1:27" ht="15.75" hidden="1" thickBot="1">
      <c r="A3083" s="83" t="str">
        <f t="shared" si="336"/>
        <v/>
      </c>
      <c r="B3083" s="83" t="str">
        <f t="shared" si="337"/>
        <v/>
      </c>
      <c r="S3083" s="83" t="str">
        <f t="shared" si="338"/>
        <v/>
      </c>
      <c r="T3083" s="83" t="str">
        <f t="shared" si="339"/>
        <v/>
      </c>
      <c r="Y3083" s="60">
        <f t="shared" si="340"/>
        <v>0</v>
      </c>
      <c r="Z3083" s="49">
        <f t="shared" si="341"/>
        <v>0</v>
      </c>
      <c r="AA3083" s="60">
        <f t="shared" si="342"/>
        <v>0</v>
      </c>
    </row>
    <row r="3084" spans="1:27" ht="15.75" hidden="1" thickBot="1">
      <c r="A3084" s="83" t="str">
        <f t="shared" si="336"/>
        <v/>
      </c>
      <c r="B3084" s="83" t="str">
        <f t="shared" si="337"/>
        <v/>
      </c>
      <c r="S3084" s="83" t="str">
        <f t="shared" si="338"/>
        <v/>
      </c>
      <c r="T3084" s="83" t="str">
        <f t="shared" si="339"/>
        <v/>
      </c>
      <c r="Y3084" s="60">
        <f t="shared" si="340"/>
        <v>0</v>
      </c>
      <c r="Z3084" s="49">
        <f t="shared" si="341"/>
        <v>0</v>
      </c>
      <c r="AA3084" s="60">
        <f t="shared" si="342"/>
        <v>0</v>
      </c>
    </row>
    <row r="3085" spans="1:27" ht="15.75" hidden="1" thickBot="1">
      <c r="A3085" s="83" t="str">
        <f t="shared" si="336"/>
        <v/>
      </c>
      <c r="B3085" s="83" t="str">
        <f t="shared" si="337"/>
        <v/>
      </c>
      <c r="S3085" s="83" t="str">
        <f t="shared" si="338"/>
        <v/>
      </c>
      <c r="T3085" s="83" t="str">
        <f t="shared" si="339"/>
        <v/>
      </c>
      <c r="Y3085" s="60">
        <f t="shared" si="340"/>
        <v>0</v>
      </c>
      <c r="Z3085" s="49">
        <f t="shared" si="341"/>
        <v>0</v>
      </c>
      <c r="AA3085" s="60">
        <f t="shared" si="342"/>
        <v>0</v>
      </c>
    </row>
    <row r="3086" spans="1:27" ht="15.75" hidden="1" thickBot="1">
      <c r="A3086" s="83" t="str">
        <f t="shared" si="336"/>
        <v/>
      </c>
      <c r="B3086" s="83" t="str">
        <f t="shared" si="337"/>
        <v/>
      </c>
      <c r="S3086" s="83" t="str">
        <f t="shared" si="338"/>
        <v/>
      </c>
      <c r="T3086" s="83" t="str">
        <f t="shared" si="339"/>
        <v/>
      </c>
      <c r="Y3086" s="60">
        <f t="shared" si="340"/>
        <v>0</v>
      </c>
      <c r="Z3086" s="49">
        <f t="shared" si="341"/>
        <v>0</v>
      </c>
      <c r="AA3086" s="60">
        <f t="shared" si="342"/>
        <v>0</v>
      </c>
    </row>
    <row r="3087" spans="1:27" ht="15.75" hidden="1" thickBot="1">
      <c r="A3087" s="83" t="str">
        <f t="shared" si="336"/>
        <v/>
      </c>
      <c r="B3087" s="83" t="str">
        <f t="shared" si="337"/>
        <v/>
      </c>
      <c r="S3087" s="83" t="str">
        <f t="shared" si="338"/>
        <v/>
      </c>
      <c r="T3087" s="83" t="str">
        <f t="shared" si="339"/>
        <v/>
      </c>
      <c r="Y3087" s="60">
        <f t="shared" si="340"/>
        <v>0</v>
      </c>
      <c r="Z3087" s="49">
        <f t="shared" si="341"/>
        <v>0</v>
      </c>
      <c r="AA3087" s="60">
        <f t="shared" si="342"/>
        <v>0</v>
      </c>
    </row>
    <row r="3088" spans="1:27" ht="15.75" hidden="1" thickBot="1">
      <c r="A3088" s="83" t="str">
        <f t="shared" si="336"/>
        <v/>
      </c>
      <c r="B3088" s="83" t="str">
        <f t="shared" si="337"/>
        <v/>
      </c>
      <c r="S3088" s="83" t="str">
        <f t="shared" si="338"/>
        <v/>
      </c>
      <c r="T3088" s="83" t="str">
        <f t="shared" si="339"/>
        <v/>
      </c>
      <c r="Y3088" s="60">
        <f t="shared" si="340"/>
        <v>0</v>
      </c>
      <c r="Z3088" s="49">
        <f t="shared" si="341"/>
        <v>0</v>
      </c>
      <c r="AA3088" s="60">
        <f t="shared" si="342"/>
        <v>0</v>
      </c>
    </row>
    <row r="3089" spans="1:27" ht="15.75" hidden="1" thickBot="1">
      <c r="A3089" s="83" t="str">
        <f t="shared" si="336"/>
        <v/>
      </c>
      <c r="B3089" s="83" t="str">
        <f t="shared" si="337"/>
        <v/>
      </c>
      <c r="S3089" s="83" t="str">
        <f t="shared" si="338"/>
        <v/>
      </c>
      <c r="T3089" s="83" t="str">
        <f t="shared" si="339"/>
        <v/>
      </c>
      <c r="Y3089" s="60">
        <f t="shared" si="340"/>
        <v>0</v>
      </c>
      <c r="Z3089" s="49">
        <f t="shared" si="341"/>
        <v>0</v>
      </c>
      <c r="AA3089" s="60">
        <f t="shared" si="342"/>
        <v>0</v>
      </c>
    </row>
    <row r="3090" spans="1:27" ht="15.75" hidden="1" thickBot="1">
      <c r="A3090" s="83" t="str">
        <f t="shared" si="336"/>
        <v/>
      </c>
      <c r="B3090" s="83" t="str">
        <f t="shared" si="337"/>
        <v/>
      </c>
      <c r="S3090" s="83" t="str">
        <f t="shared" si="338"/>
        <v/>
      </c>
      <c r="T3090" s="83" t="str">
        <f t="shared" si="339"/>
        <v/>
      </c>
      <c r="Y3090" s="60">
        <f t="shared" si="340"/>
        <v>0</v>
      </c>
      <c r="Z3090" s="49">
        <f t="shared" si="341"/>
        <v>0</v>
      </c>
      <c r="AA3090" s="60">
        <f t="shared" si="342"/>
        <v>0</v>
      </c>
    </row>
    <row r="3091" spans="1:27" ht="15.75" hidden="1" thickBot="1">
      <c r="A3091" s="83" t="str">
        <f t="shared" si="336"/>
        <v/>
      </c>
      <c r="B3091" s="83" t="str">
        <f t="shared" si="337"/>
        <v/>
      </c>
      <c r="S3091" s="83" t="str">
        <f t="shared" si="338"/>
        <v/>
      </c>
      <c r="T3091" s="83" t="str">
        <f t="shared" si="339"/>
        <v/>
      </c>
      <c r="Y3091" s="60">
        <f t="shared" si="340"/>
        <v>0</v>
      </c>
      <c r="Z3091" s="49">
        <f t="shared" si="341"/>
        <v>0</v>
      </c>
      <c r="AA3091" s="60">
        <f t="shared" si="342"/>
        <v>0</v>
      </c>
    </row>
    <row r="3092" spans="1:27" ht="15.75" hidden="1" thickBot="1">
      <c r="A3092" s="83" t="str">
        <f t="shared" si="336"/>
        <v/>
      </c>
      <c r="B3092" s="83" t="str">
        <f t="shared" si="337"/>
        <v/>
      </c>
      <c r="S3092" s="83" t="str">
        <f t="shared" si="338"/>
        <v/>
      </c>
      <c r="T3092" s="83" t="str">
        <f t="shared" si="339"/>
        <v/>
      </c>
      <c r="Y3092" s="60">
        <f t="shared" si="340"/>
        <v>0</v>
      </c>
      <c r="Z3092" s="49">
        <f t="shared" si="341"/>
        <v>0</v>
      </c>
      <c r="AA3092" s="60">
        <f t="shared" si="342"/>
        <v>0</v>
      </c>
    </row>
    <row r="3093" spans="1:27" ht="15.75" hidden="1" thickBot="1">
      <c r="A3093" s="83" t="str">
        <f t="shared" si="336"/>
        <v/>
      </c>
      <c r="B3093" s="83" t="str">
        <f t="shared" si="337"/>
        <v/>
      </c>
      <c r="S3093" s="83" t="str">
        <f t="shared" si="338"/>
        <v/>
      </c>
      <c r="T3093" s="83" t="str">
        <f t="shared" si="339"/>
        <v/>
      </c>
      <c r="Y3093" s="60">
        <f t="shared" si="340"/>
        <v>0</v>
      </c>
      <c r="Z3093" s="49">
        <f t="shared" si="341"/>
        <v>0</v>
      </c>
      <c r="AA3093" s="60">
        <f t="shared" si="342"/>
        <v>0</v>
      </c>
    </row>
    <row r="3094" spans="1:27" ht="15.75" hidden="1" thickBot="1">
      <c r="A3094" s="83" t="str">
        <f t="shared" si="336"/>
        <v/>
      </c>
      <c r="B3094" s="83" t="str">
        <f t="shared" si="337"/>
        <v/>
      </c>
      <c r="S3094" s="83" t="str">
        <f t="shared" si="338"/>
        <v/>
      </c>
      <c r="T3094" s="83" t="str">
        <f t="shared" si="339"/>
        <v/>
      </c>
      <c r="Y3094" s="60">
        <f t="shared" si="340"/>
        <v>0</v>
      </c>
      <c r="Z3094" s="49">
        <f t="shared" si="341"/>
        <v>0</v>
      </c>
      <c r="AA3094" s="60">
        <f t="shared" si="342"/>
        <v>0</v>
      </c>
    </row>
    <row r="3095" spans="1:27" ht="15.75" hidden="1" thickBot="1">
      <c r="A3095" s="83" t="str">
        <f t="shared" si="336"/>
        <v/>
      </c>
      <c r="B3095" s="83" t="str">
        <f t="shared" si="337"/>
        <v/>
      </c>
      <c r="S3095" s="83" t="str">
        <f t="shared" si="338"/>
        <v/>
      </c>
      <c r="T3095" s="83" t="str">
        <f t="shared" si="339"/>
        <v/>
      </c>
      <c r="Y3095" s="60">
        <f t="shared" si="340"/>
        <v>0</v>
      </c>
      <c r="Z3095" s="49">
        <f t="shared" si="341"/>
        <v>0</v>
      </c>
      <c r="AA3095" s="60">
        <f t="shared" si="342"/>
        <v>0</v>
      </c>
    </row>
    <row r="3096" spans="1:27" ht="15.75" hidden="1" thickBot="1">
      <c r="A3096" s="83" t="str">
        <f t="shared" si="336"/>
        <v/>
      </c>
      <c r="B3096" s="83" t="str">
        <f t="shared" si="337"/>
        <v/>
      </c>
      <c r="S3096" s="83" t="str">
        <f t="shared" si="338"/>
        <v/>
      </c>
      <c r="T3096" s="83" t="str">
        <f t="shared" si="339"/>
        <v/>
      </c>
      <c r="Y3096" s="60">
        <f t="shared" si="340"/>
        <v>0</v>
      </c>
      <c r="Z3096" s="49">
        <f t="shared" si="341"/>
        <v>0</v>
      </c>
      <c r="AA3096" s="60">
        <f t="shared" si="342"/>
        <v>0</v>
      </c>
    </row>
    <row r="3097" spans="1:27" ht="15.75" hidden="1" thickBot="1">
      <c r="A3097" s="83" t="str">
        <f t="shared" si="336"/>
        <v/>
      </c>
      <c r="B3097" s="83" t="str">
        <f t="shared" si="337"/>
        <v/>
      </c>
      <c r="S3097" s="83" t="str">
        <f t="shared" si="338"/>
        <v/>
      </c>
      <c r="T3097" s="83" t="str">
        <f t="shared" si="339"/>
        <v/>
      </c>
      <c r="Y3097" s="60">
        <f t="shared" si="340"/>
        <v>0</v>
      </c>
      <c r="Z3097" s="49">
        <f t="shared" si="341"/>
        <v>0</v>
      </c>
      <c r="AA3097" s="60">
        <f t="shared" si="342"/>
        <v>0</v>
      </c>
    </row>
    <row r="3098" spans="1:27" ht="15.75" hidden="1" thickBot="1">
      <c r="A3098" s="83" t="str">
        <f t="shared" si="336"/>
        <v/>
      </c>
      <c r="B3098" s="83" t="str">
        <f t="shared" si="337"/>
        <v/>
      </c>
      <c r="S3098" s="83" t="str">
        <f t="shared" si="338"/>
        <v/>
      </c>
      <c r="T3098" s="83" t="str">
        <f t="shared" si="339"/>
        <v/>
      </c>
      <c r="Y3098" s="60">
        <f t="shared" si="340"/>
        <v>0</v>
      </c>
      <c r="Z3098" s="49">
        <f t="shared" si="341"/>
        <v>0</v>
      </c>
      <c r="AA3098" s="60">
        <f t="shared" si="342"/>
        <v>0</v>
      </c>
    </row>
    <row r="3099" spans="1:27" ht="15.75" hidden="1" thickBot="1">
      <c r="A3099" s="83" t="str">
        <f t="shared" si="336"/>
        <v/>
      </c>
      <c r="B3099" s="83" t="str">
        <f t="shared" si="337"/>
        <v/>
      </c>
      <c r="S3099" s="83" t="str">
        <f t="shared" si="338"/>
        <v/>
      </c>
      <c r="T3099" s="83" t="str">
        <f t="shared" si="339"/>
        <v/>
      </c>
      <c r="Y3099" s="60">
        <f t="shared" si="340"/>
        <v>0</v>
      </c>
      <c r="Z3099" s="49">
        <f t="shared" si="341"/>
        <v>0</v>
      </c>
      <c r="AA3099" s="60">
        <f t="shared" si="342"/>
        <v>0</v>
      </c>
    </row>
    <row r="3100" spans="1:27" ht="15.75" hidden="1" thickBot="1">
      <c r="A3100" s="83" t="str">
        <f t="shared" si="336"/>
        <v/>
      </c>
      <c r="B3100" s="83" t="str">
        <f t="shared" si="337"/>
        <v/>
      </c>
      <c r="S3100" s="83" t="str">
        <f t="shared" si="338"/>
        <v/>
      </c>
      <c r="T3100" s="83" t="str">
        <f t="shared" si="339"/>
        <v/>
      </c>
      <c r="Y3100" s="60">
        <f t="shared" si="340"/>
        <v>0</v>
      </c>
      <c r="Z3100" s="49">
        <f t="shared" si="341"/>
        <v>0</v>
      </c>
      <c r="AA3100" s="60">
        <f t="shared" si="342"/>
        <v>0</v>
      </c>
    </row>
    <row r="3101" spans="1:27" ht="15.75" hidden="1" thickBot="1">
      <c r="A3101" s="83" t="str">
        <f t="shared" si="336"/>
        <v/>
      </c>
      <c r="B3101" s="83" t="str">
        <f t="shared" si="337"/>
        <v/>
      </c>
      <c r="S3101" s="83" t="str">
        <f t="shared" si="338"/>
        <v/>
      </c>
      <c r="T3101" s="83" t="str">
        <f t="shared" si="339"/>
        <v/>
      </c>
      <c r="Y3101" s="60">
        <f t="shared" si="340"/>
        <v>0</v>
      </c>
      <c r="Z3101" s="49">
        <f t="shared" si="341"/>
        <v>0</v>
      </c>
      <c r="AA3101" s="60">
        <f t="shared" si="342"/>
        <v>0</v>
      </c>
    </row>
    <row r="3102" spans="1:27" ht="15.75" hidden="1" thickBot="1">
      <c r="A3102" s="83" t="str">
        <f t="shared" si="336"/>
        <v/>
      </c>
      <c r="B3102" s="83" t="str">
        <f t="shared" si="337"/>
        <v/>
      </c>
      <c r="S3102" s="83" t="str">
        <f t="shared" si="338"/>
        <v/>
      </c>
      <c r="T3102" s="83" t="str">
        <f t="shared" si="339"/>
        <v/>
      </c>
      <c r="Y3102" s="60">
        <f t="shared" si="340"/>
        <v>0</v>
      </c>
      <c r="Z3102" s="49">
        <f t="shared" si="341"/>
        <v>0</v>
      </c>
      <c r="AA3102" s="60">
        <f t="shared" si="342"/>
        <v>0</v>
      </c>
    </row>
    <row r="3103" spans="1:27" ht="15.75" hidden="1" thickBot="1">
      <c r="A3103" s="83" t="str">
        <f t="shared" si="336"/>
        <v/>
      </c>
      <c r="B3103" s="83" t="str">
        <f t="shared" si="337"/>
        <v/>
      </c>
      <c r="S3103" s="83" t="str">
        <f t="shared" si="338"/>
        <v/>
      </c>
      <c r="T3103" s="83" t="str">
        <f t="shared" si="339"/>
        <v/>
      </c>
      <c r="Y3103" s="60">
        <f t="shared" si="340"/>
        <v>0</v>
      </c>
      <c r="Z3103" s="49">
        <f t="shared" si="341"/>
        <v>0</v>
      </c>
      <c r="AA3103" s="60">
        <f t="shared" si="342"/>
        <v>0</v>
      </c>
    </row>
    <row r="3104" spans="1:27" ht="15.75" hidden="1" thickBot="1">
      <c r="A3104" s="83" t="str">
        <f t="shared" si="336"/>
        <v/>
      </c>
      <c r="B3104" s="83" t="str">
        <f t="shared" si="337"/>
        <v/>
      </c>
      <c r="S3104" s="83" t="str">
        <f t="shared" si="338"/>
        <v/>
      </c>
      <c r="T3104" s="83" t="str">
        <f t="shared" si="339"/>
        <v/>
      </c>
      <c r="Y3104" s="60">
        <f t="shared" si="340"/>
        <v>0</v>
      </c>
      <c r="Z3104" s="49">
        <f t="shared" si="341"/>
        <v>0</v>
      </c>
      <c r="AA3104" s="60">
        <f t="shared" si="342"/>
        <v>0</v>
      </c>
    </row>
    <row r="3105" spans="1:27" ht="15.75" hidden="1" thickBot="1">
      <c r="A3105" s="83" t="str">
        <f t="shared" si="336"/>
        <v/>
      </c>
      <c r="B3105" s="83" t="str">
        <f t="shared" si="337"/>
        <v/>
      </c>
      <c r="S3105" s="83" t="str">
        <f t="shared" si="338"/>
        <v/>
      </c>
      <c r="T3105" s="83" t="str">
        <f t="shared" si="339"/>
        <v/>
      </c>
      <c r="Y3105" s="60">
        <f t="shared" si="340"/>
        <v>0</v>
      </c>
      <c r="Z3105" s="49">
        <f t="shared" si="341"/>
        <v>0</v>
      </c>
      <c r="AA3105" s="60">
        <f t="shared" si="342"/>
        <v>0</v>
      </c>
    </row>
    <row r="3106" spans="1:27" ht="15.75" hidden="1" thickBot="1">
      <c r="A3106" s="83" t="str">
        <f t="shared" si="336"/>
        <v/>
      </c>
      <c r="B3106" s="83" t="str">
        <f t="shared" si="337"/>
        <v/>
      </c>
      <c r="S3106" s="83" t="str">
        <f t="shared" si="338"/>
        <v/>
      </c>
      <c r="T3106" s="83" t="str">
        <f t="shared" si="339"/>
        <v/>
      </c>
      <c r="Y3106" s="60">
        <f t="shared" si="340"/>
        <v>0</v>
      </c>
      <c r="Z3106" s="49">
        <f t="shared" si="341"/>
        <v>0</v>
      </c>
      <c r="AA3106" s="60">
        <f t="shared" si="342"/>
        <v>0</v>
      </c>
    </row>
    <row r="3107" spans="1:27" ht="15.75" hidden="1" thickBot="1">
      <c r="A3107" s="83" t="str">
        <f t="shared" si="336"/>
        <v/>
      </c>
      <c r="B3107" s="83" t="str">
        <f t="shared" si="337"/>
        <v/>
      </c>
      <c r="S3107" s="83" t="str">
        <f t="shared" si="338"/>
        <v/>
      </c>
      <c r="T3107" s="83" t="str">
        <f t="shared" si="339"/>
        <v/>
      </c>
      <c r="Y3107" s="60">
        <f t="shared" si="340"/>
        <v>0</v>
      </c>
      <c r="Z3107" s="49">
        <f t="shared" si="341"/>
        <v>0</v>
      </c>
      <c r="AA3107" s="60">
        <f t="shared" si="342"/>
        <v>0</v>
      </c>
    </row>
    <row r="3108" spans="1:27" ht="15.75" hidden="1" thickBot="1">
      <c r="A3108" s="83" t="str">
        <f t="shared" si="336"/>
        <v/>
      </c>
      <c r="B3108" s="83" t="str">
        <f t="shared" si="337"/>
        <v/>
      </c>
      <c r="S3108" s="83" t="str">
        <f t="shared" si="338"/>
        <v/>
      </c>
      <c r="T3108" s="83" t="str">
        <f t="shared" si="339"/>
        <v/>
      </c>
      <c r="Y3108" s="60">
        <f t="shared" si="340"/>
        <v>0</v>
      </c>
      <c r="Z3108" s="49">
        <f t="shared" si="341"/>
        <v>0</v>
      </c>
      <c r="AA3108" s="60">
        <f t="shared" si="342"/>
        <v>0</v>
      </c>
    </row>
    <row r="3109" spans="1:27" ht="15.75" hidden="1" thickBot="1">
      <c r="A3109" s="83" t="str">
        <f t="shared" si="336"/>
        <v/>
      </c>
      <c r="B3109" s="83" t="str">
        <f t="shared" si="337"/>
        <v/>
      </c>
      <c r="S3109" s="83" t="str">
        <f t="shared" si="338"/>
        <v/>
      </c>
      <c r="T3109" s="83" t="str">
        <f t="shared" si="339"/>
        <v/>
      </c>
      <c r="Y3109" s="60">
        <f t="shared" si="340"/>
        <v>0</v>
      </c>
      <c r="Z3109" s="49">
        <f t="shared" si="341"/>
        <v>0</v>
      </c>
      <c r="AA3109" s="60">
        <f t="shared" si="342"/>
        <v>0</v>
      </c>
    </row>
    <row r="3110" spans="1:27" ht="15.75" hidden="1" thickBot="1">
      <c r="A3110" s="83" t="str">
        <f t="shared" si="336"/>
        <v/>
      </c>
      <c r="B3110" s="83" t="str">
        <f t="shared" si="337"/>
        <v/>
      </c>
      <c r="S3110" s="83" t="str">
        <f t="shared" si="338"/>
        <v/>
      </c>
      <c r="T3110" s="83" t="str">
        <f t="shared" si="339"/>
        <v/>
      </c>
      <c r="Y3110" s="60">
        <f t="shared" si="340"/>
        <v>0</v>
      </c>
      <c r="Z3110" s="49">
        <f t="shared" si="341"/>
        <v>0</v>
      </c>
      <c r="AA3110" s="60">
        <f t="shared" si="342"/>
        <v>0</v>
      </c>
    </row>
    <row r="3111" spans="1:27" ht="15.75" hidden="1" thickBot="1">
      <c r="A3111" s="83" t="str">
        <f t="shared" si="336"/>
        <v/>
      </c>
      <c r="B3111" s="83" t="str">
        <f t="shared" si="337"/>
        <v/>
      </c>
      <c r="S3111" s="83" t="str">
        <f t="shared" si="338"/>
        <v/>
      </c>
      <c r="T3111" s="83" t="str">
        <f t="shared" si="339"/>
        <v/>
      </c>
      <c r="Y3111" s="60">
        <f t="shared" si="340"/>
        <v>0</v>
      </c>
      <c r="Z3111" s="49">
        <f t="shared" si="341"/>
        <v>0</v>
      </c>
      <c r="AA3111" s="60">
        <f t="shared" si="342"/>
        <v>0</v>
      </c>
    </row>
    <row r="3112" spans="1:27" ht="15.75" hidden="1" thickBot="1">
      <c r="A3112" s="83" t="str">
        <f t="shared" si="336"/>
        <v/>
      </c>
      <c r="B3112" s="83" t="str">
        <f t="shared" si="337"/>
        <v/>
      </c>
      <c r="S3112" s="83" t="str">
        <f t="shared" si="338"/>
        <v/>
      </c>
      <c r="T3112" s="83" t="str">
        <f t="shared" si="339"/>
        <v/>
      </c>
      <c r="Y3112" s="60">
        <f t="shared" si="340"/>
        <v>0</v>
      </c>
      <c r="Z3112" s="49">
        <f t="shared" si="341"/>
        <v>0</v>
      </c>
      <c r="AA3112" s="60">
        <f t="shared" si="342"/>
        <v>0</v>
      </c>
    </row>
    <row r="3113" spans="1:27" ht="15.75" hidden="1" thickBot="1">
      <c r="A3113" s="83" t="str">
        <f t="shared" si="336"/>
        <v/>
      </c>
      <c r="B3113" s="83" t="str">
        <f t="shared" si="337"/>
        <v/>
      </c>
      <c r="S3113" s="83" t="str">
        <f t="shared" si="338"/>
        <v/>
      </c>
      <c r="T3113" s="83" t="str">
        <f t="shared" si="339"/>
        <v/>
      </c>
      <c r="Y3113" s="60">
        <f t="shared" si="340"/>
        <v>0</v>
      </c>
      <c r="Z3113" s="49">
        <f t="shared" si="341"/>
        <v>0</v>
      </c>
      <c r="AA3113" s="60">
        <f t="shared" si="342"/>
        <v>0</v>
      </c>
    </row>
    <row r="3114" spans="1:27" ht="15.75" hidden="1" thickBot="1">
      <c r="A3114" s="83" t="str">
        <f t="shared" si="336"/>
        <v/>
      </c>
      <c r="B3114" s="83" t="str">
        <f t="shared" si="337"/>
        <v/>
      </c>
      <c r="S3114" s="83" t="str">
        <f t="shared" si="338"/>
        <v/>
      </c>
      <c r="T3114" s="83" t="str">
        <f t="shared" si="339"/>
        <v/>
      </c>
      <c r="Y3114" s="60">
        <f t="shared" si="340"/>
        <v>0</v>
      </c>
      <c r="Z3114" s="49">
        <f t="shared" si="341"/>
        <v>0</v>
      </c>
      <c r="AA3114" s="60">
        <f t="shared" si="342"/>
        <v>0</v>
      </c>
    </row>
    <row r="3115" spans="1:27" ht="15.75" hidden="1" thickBot="1">
      <c r="A3115" s="83" t="str">
        <f t="shared" si="336"/>
        <v/>
      </c>
      <c r="B3115" s="83" t="str">
        <f t="shared" si="337"/>
        <v/>
      </c>
      <c r="S3115" s="83" t="str">
        <f t="shared" si="338"/>
        <v/>
      </c>
      <c r="T3115" s="83" t="str">
        <f t="shared" si="339"/>
        <v/>
      </c>
      <c r="Y3115" s="60">
        <f t="shared" si="340"/>
        <v>0</v>
      </c>
      <c r="Z3115" s="49">
        <f t="shared" si="341"/>
        <v>0</v>
      </c>
      <c r="AA3115" s="60">
        <f t="shared" si="342"/>
        <v>0</v>
      </c>
    </row>
    <row r="3116" spans="1:27" ht="15.75" hidden="1" thickBot="1">
      <c r="A3116" s="83" t="str">
        <f t="shared" si="336"/>
        <v/>
      </c>
      <c r="B3116" s="83" t="str">
        <f t="shared" si="337"/>
        <v/>
      </c>
      <c r="S3116" s="83" t="str">
        <f t="shared" si="338"/>
        <v/>
      </c>
      <c r="T3116" s="83" t="str">
        <f t="shared" si="339"/>
        <v/>
      </c>
      <c r="Y3116" s="60">
        <f t="shared" si="340"/>
        <v>0</v>
      </c>
      <c r="Z3116" s="49">
        <f t="shared" si="341"/>
        <v>0</v>
      </c>
      <c r="AA3116" s="60">
        <f t="shared" si="342"/>
        <v>0</v>
      </c>
    </row>
    <row r="3117" spans="1:27" ht="15.75" hidden="1" thickBot="1">
      <c r="A3117" s="83" t="str">
        <f t="shared" si="336"/>
        <v/>
      </c>
      <c r="B3117" s="83" t="str">
        <f t="shared" si="337"/>
        <v/>
      </c>
      <c r="S3117" s="83" t="str">
        <f t="shared" si="338"/>
        <v/>
      </c>
      <c r="T3117" s="83" t="str">
        <f t="shared" si="339"/>
        <v/>
      </c>
      <c r="Y3117" s="60">
        <f t="shared" si="340"/>
        <v>0</v>
      </c>
      <c r="Z3117" s="49">
        <f t="shared" si="341"/>
        <v>0</v>
      </c>
      <c r="AA3117" s="60">
        <f t="shared" si="342"/>
        <v>0</v>
      </c>
    </row>
    <row r="3118" spans="1:27" ht="15.75" hidden="1" thickBot="1">
      <c r="A3118" s="83" t="str">
        <f t="shared" si="336"/>
        <v/>
      </c>
      <c r="B3118" s="83" t="str">
        <f t="shared" si="337"/>
        <v/>
      </c>
      <c r="S3118" s="83" t="str">
        <f t="shared" si="338"/>
        <v/>
      </c>
      <c r="T3118" s="83" t="str">
        <f t="shared" si="339"/>
        <v/>
      </c>
      <c r="Y3118" s="60">
        <f t="shared" si="340"/>
        <v>0</v>
      </c>
      <c r="Z3118" s="49">
        <f t="shared" si="341"/>
        <v>0</v>
      </c>
      <c r="AA3118" s="60">
        <f t="shared" si="342"/>
        <v>0</v>
      </c>
    </row>
    <row r="3119" spans="1:27" ht="15.75" hidden="1" thickBot="1">
      <c r="A3119" s="83" t="str">
        <f t="shared" si="336"/>
        <v/>
      </c>
      <c r="B3119" s="83" t="str">
        <f t="shared" si="337"/>
        <v/>
      </c>
      <c r="S3119" s="83" t="str">
        <f t="shared" si="338"/>
        <v/>
      </c>
      <c r="T3119" s="83" t="str">
        <f t="shared" si="339"/>
        <v/>
      </c>
      <c r="Y3119" s="60">
        <f t="shared" si="340"/>
        <v>0</v>
      </c>
      <c r="Z3119" s="49">
        <f t="shared" si="341"/>
        <v>0</v>
      </c>
      <c r="AA3119" s="60">
        <f t="shared" si="342"/>
        <v>0</v>
      </c>
    </row>
    <row r="3120" spans="1:27" ht="15.75" hidden="1" thickBot="1">
      <c r="A3120" s="83" t="str">
        <f t="shared" si="336"/>
        <v/>
      </c>
      <c r="B3120" s="83" t="str">
        <f t="shared" si="337"/>
        <v/>
      </c>
      <c r="S3120" s="83" t="str">
        <f t="shared" si="338"/>
        <v/>
      </c>
      <c r="T3120" s="83" t="str">
        <f t="shared" si="339"/>
        <v/>
      </c>
      <c r="Y3120" s="60">
        <f t="shared" si="340"/>
        <v>0</v>
      </c>
      <c r="Z3120" s="49">
        <f t="shared" si="341"/>
        <v>0</v>
      </c>
      <c r="AA3120" s="60">
        <f t="shared" si="342"/>
        <v>0</v>
      </c>
    </row>
    <row r="3121" spans="1:27" ht="15.75" hidden="1" thickBot="1">
      <c r="A3121" s="83" t="str">
        <f t="shared" si="336"/>
        <v/>
      </c>
      <c r="B3121" s="83" t="str">
        <f t="shared" si="337"/>
        <v/>
      </c>
      <c r="S3121" s="83" t="str">
        <f t="shared" si="338"/>
        <v/>
      </c>
      <c r="T3121" s="83" t="str">
        <f t="shared" si="339"/>
        <v/>
      </c>
      <c r="Y3121" s="60">
        <f t="shared" si="340"/>
        <v>0</v>
      </c>
      <c r="Z3121" s="49">
        <f t="shared" si="341"/>
        <v>0</v>
      </c>
      <c r="AA3121" s="60">
        <f t="shared" si="342"/>
        <v>0</v>
      </c>
    </row>
    <row r="3122" spans="1:27" ht="15.75" hidden="1" thickBot="1">
      <c r="A3122" s="83" t="str">
        <f t="shared" si="336"/>
        <v/>
      </c>
      <c r="B3122" s="83" t="str">
        <f t="shared" si="337"/>
        <v/>
      </c>
      <c r="S3122" s="83" t="str">
        <f t="shared" si="338"/>
        <v/>
      </c>
      <c r="T3122" s="83" t="str">
        <f t="shared" si="339"/>
        <v/>
      </c>
      <c r="Y3122" s="60">
        <f t="shared" si="340"/>
        <v>0</v>
      </c>
      <c r="Z3122" s="49">
        <f t="shared" si="341"/>
        <v>0</v>
      </c>
      <c r="AA3122" s="60">
        <f t="shared" si="342"/>
        <v>0</v>
      </c>
    </row>
    <row r="3123" spans="1:27" ht="15.75" hidden="1" thickBot="1">
      <c r="A3123" s="83" t="str">
        <f t="shared" si="336"/>
        <v/>
      </c>
      <c r="B3123" s="83" t="str">
        <f t="shared" si="337"/>
        <v/>
      </c>
      <c r="S3123" s="83" t="str">
        <f t="shared" si="338"/>
        <v/>
      </c>
      <c r="T3123" s="83" t="str">
        <f t="shared" si="339"/>
        <v/>
      </c>
      <c r="Y3123" s="60">
        <f t="shared" si="340"/>
        <v>0</v>
      </c>
      <c r="Z3123" s="49">
        <f t="shared" si="341"/>
        <v>0</v>
      </c>
      <c r="AA3123" s="60">
        <f t="shared" si="342"/>
        <v>0</v>
      </c>
    </row>
    <row r="3124" spans="1:27" ht="15.75" hidden="1" thickBot="1">
      <c r="A3124" s="83" t="str">
        <f t="shared" si="336"/>
        <v/>
      </c>
      <c r="B3124" s="83" t="str">
        <f t="shared" si="337"/>
        <v/>
      </c>
      <c r="S3124" s="83" t="str">
        <f t="shared" si="338"/>
        <v/>
      </c>
      <c r="T3124" s="83" t="str">
        <f t="shared" si="339"/>
        <v/>
      </c>
      <c r="Y3124" s="60">
        <f t="shared" si="340"/>
        <v>0</v>
      </c>
      <c r="Z3124" s="49">
        <f t="shared" si="341"/>
        <v>0</v>
      </c>
      <c r="AA3124" s="60">
        <f t="shared" si="342"/>
        <v>0</v>
      </c>
    </row>
    <row r="3125" spans="1:27" ht="15.75" hidden="1" thickBot="1">
      <c r="A3125" s="83" t="str">
        <f t="shared" si="336"/>
        <v/>
      </c>
      <c r="B3125" s="83" t="str">
        <f t="shared" si="337"/>
        <v/>
      </c>
      <c r="S3125" s="83" t="str">
        <f t="shared" si="338"/>
        <v/>
      </c>
      <c r="T3125" s="83" t="str">
        <f t="shared" si="339"/>
        <v/>
      </c>
      <c r="Y3125" s="60">
        <f t="shared" si="340"/>
        <v>0</v>
      </c>
      <c r="Z3125" s="49">
        <f t="shared" si="341"/>
        <v>0</v>
      </c>
      <c r="AA3125" s="60">
        <f t="shared" si="342"/>
        <v>0</v>
      </c>
    </row>
    <row r="3126" spans="1:27" ht="15.75" hidden="1" thickBot="1">
      <c r="A3126" s="83" t="str">
        <f t="shared" si="336"/>
        <v/>
      </c>
      <c r="B3126" s="83" t="str">
        <f t="shared" si="337"/>
        <v/>
      </c>
      <c r="S3126" s="83" t="str">
        <f t="shared" si="338"/>
        <v/>
      </c>
      <c r="T3126" s="83" t="str">
        <f t="shared" si="339"/>
        <v/>
      </c>
      <c r="Y3126" s="60">
        <f t="shared" si="340"/>
        <v>0</v>
      </c>
      <c r="Z3126" s="49">
        <f t="shared" si="341"/>
        <v>0</v>
      </c>
      <c r="AA3126" s="60">
        <f t="shared" si="342"/>
        <v>0</v>
      </c>
    </row>
    <row r="3127" spans="1:27" ht="15.75" hidden="1" thickBot="1">
      <c r="A3127" s="83" t="str">
        <f t="shared" si="336"/>
        <v/>
      </c>
      <c r="B3127" s="83" t="str">
        <f t="shared" si="337"/>
        <v/>
      </c>
      <c r="S3127" s="83" t="str">
        <f t="shared" si="338"/>
        <v/>
      </c>
      <c r="T3127" s="83" t="str">
        <f t="shared" si="339"/>
        <v/>
      </c>
      <c r="Y3127" s="60">
        <f t="shared" si="340"/>
        <v>0</v>
      </c>
      <c r="Z3127" s="49">
        <f t="shared" si="341"/>
        <v>0</v>
      </c>
      <c r="AA3127" s="60">
        <f t="shared" si="342"/>
        <v>0</v>
      </c>
    </row>
    <row r="3128" spans="1:27" ht="15.75" hidden="1" thickBot="1">
      <c r="A3128" s="83" t="str">
        <f t="shared" si="336"/>
        <v/>
      </c>
      <c r="B3128" s="83" t="str">
        <f t="shared" si="337"/>
        <v/>
      </c>
      <c r="S3128" s="83" t="str">
        <f t="shared" si="338"/>
        <v/>
      </c>
      <c r="T3128" s="83" t="str">
        <f t="shared" si="339"/>
        <v/>
      </c>
      <c r="Y3128" s="60">
        <f t="shared" si="340"/>
        <v>0</v>
      </c>
      <c r="Z3128" s="49">
        <f t="shared" si="341"/>
        <v>0</v>
      </c>
      <c r="AA3128" s="60">
        <f t="shared" si="342"/>
        <v>0</v>
      </c>
    </row>
    <row r="3129" spans="1:27" ht="15.75" hidden="1" thickBot="1">
      <c r="A3129" s="83" t="str">
        <f t="shared" si="336"/>
        <v/>
      </c>
      <c r="B3129" s="83" t="str">
        <f t="shared" si="337"/>
        <v/>
      </c>
      <c r="S3129" s="83" t="str">
        <f t="shared" si="338"/>
        <v/>
      </c>
      <c r="T3129" s="83" t="str">
        <f t="shared" si="339"/>
        <v/>
      </c>
      <c r="Y3129" s="60">
        <f t="shared" si="340"/>
        <v>0</v>
      </c>
      <c r="Z3129" s="49">
        <f t="shared" si="341"/>
        <v>0</v>
      </c>
      <c r="AA3129" s="60">
        <f t="shared" si="342"/>
        <v>0</v>
      </c>
    </row>
    <row r="3130" spans="1:27" ht="15.75" hidden="1" thickBot="1">
      <c r="A3130" s="83" t="str">
        <f t="shared" si="336"/>
        <v/>
      </c>
      <c r="B3130" s="83" t="str">
        <f t="shared" si="337"/>
        <v/>
      </c>
      <c r="S3130" s="83" t="str">
        <f t="shared" si="338"/>
        <v/>
      </c>
      <c r="T3130" s="83" t="str">
        <f t="shared" si="339"/>
        <v/>
      </c>
      <c r="Y3130" s="60">
        <f t="shared" si="340"/>
        <v>0</v>
      </c>
      <c r="Z3130" s="49">
        <f t="shared" si="341"/>
        <v>0</v>
      </c>
      <c r="AA3130" s="60">
        <f t="shared" si="342"/>
        <v>0</v>
      </c>
    </row>
    <row r="3131" spans="1:27" ht="15.75" hidden="1" thickBot="1">
      <c r="A3131" s="83" t="str">
        <f t="shared" si="336"/>
        <v/>
      </c>
      <c r="B3131" s="83" t="str">
        <f t="shared" si="337"/>
        <v/>
      </c>
      <c r="S3131" s="83" t="str">
        <f t="shared" si="338"/>
        <v/>
      </c>
      <c r="T3131" s="83" t="str">
        <f t="shared" si="339"/>
        <v/>
      </c>
      <c r="Y3131" s="60">
        <f t="shared" si="340"/>
        <v>0</v>
      </c>
      <c r="Z3131" s="49">
        <f t="shared" si="341"/>
        <v>0</v>
      </c>
      <c r="AA3131" s="60">
        <f t="shared" si="342"/>
        <v>0</v>
      </c>
    </row>
    <row r="3132" spans="1:27" ht="15.75" hidden="1" thickBot="1">
      <c r="A3132" s="83" t="str">
        <f t="shared" si="336"/>
        <v/>
      </c>
      <c r="B3132" s="83" t="str">
        <f t="shared" si="337"/>
        <v/>
      </c>
      <c r="S3132" s="83" t="str">
        <f t="shared" si="338"/>
        <v/>
      </c>
      <c r="T3132" s="83" t="str">
        <f t="shared" si="339"/>
        <v/>
      </c>
      <c r="Y3132" s="60">
        <f t="shared" si="340"/>
        <v>0</v>
      </c>
      <c r="Z3132" s="49">
        <f t="shared" si="341"/>
        <v>0</v>
      </c>
      <c r="AA3132" s="60">
        <f t="shared" si="342"/>
        <v>0</v>
      </c>
    </row>
    <row r="3133" spans="1:27" ht="15.75" hidden="1" thickBot="1">
      <c r="A3133" s="83" t="str">
        <f t="shared" si="336"/>
        <v/>
      </c>
      <c r="B3133" s="83" t="str">
        <f t="shared" si="337"/>
        <v/>
      </c>
      <c r="S3133" s="83" t="str">
        <f t="shared" si="338"/>
        <v/>
      </c>
      <c r="T3133" s="83" t="str">
        <f t="shared" si="339"/>
        <v/>
      </c>
      <c r="Y3133" s="60">
        <f t="shared" si="340"/>
        <v>0</v>
      </c>
      <c r="Z3133" s="49">
        <f t="shared" si="341"/>
        <v>0</v>
      </c>
      <c r="AA3133" s="60">
        <f t="shared" si="342"/>
        <v>0</v>
      </c>
    </row>
    <row r="3134" spans="1:27" ht="15.75" hidden="1" thickBot="1">
      <c r="A3134" s="83" t="str">
        <f t="shared" si="336"/>
        <v/>
      </c>
      <c r="B3134" s="83" t="str">
        <f t="shared" si="337"/>
        <v/>
      </c>
      <c r="S3134" s="83" t="str">
        <f t="shared" si="338"/>
        <v/>
      </c>
      <c r="T3134" s="83" t="str">
        <f t="shared" si="339"/>
        <v/>
      </c>
      <c r="Y3134" s="60">
        <f t="shared" si="340"/>
        <v>0</v>
      </c>
      <c r="Z3134" s="49">
        <f t="shared" si="341"/>
        <v>0</v>
      </c>
      <c r="AA3134" s="60">
        <f t="shared" si="342"/>
        <v>0</v>
      </c>
    </row>
    <row r="3135" spans="1:27" ht="15.75" hidden="1" thickBot="1">
      <c r="A3135" s="83" t="str">
        <f t="shared" si="336"/>
        <v/>
      </c>
      <c r="B3135" s="83" t="str">
        <f t="shared" si="337"/>
        <v/>
      </c>
      <c r="S3135" s="83" t="str">
        <f t="shared" si="338"/>
        <v/>
      </c>
      <c r="T3135" s="83" t="str">
        <f t="shared" si="339"/>
        <v/>
      </c>
      <c r="Y3135" s="60">
        <f t="shared" si="340"/>
        <v>0</v>
      </c>
      <c r="Z3135" s="49">
        <f t="shared" si="341"/>
        <v>0</v>
      </c>
      <c r="AA3135" s="60">
        <f t="shared" si="342"/>
        <v>0</v>
      </c>
    </row>
    <row r="3136" spans="1:27" ht="15.75" hidden="1" thickBot="1">
      <c r="A3136" s="83" t="str">
        <f t="shared" si="336"/>
        <v/>
      </c>
      <c r="B3136" s="83" t="str">
        <f t="shared" si="337"/>
        <v/>
      </c>
      <c r="S3136" s="83" t="str">
        <f t="shared" si="338"/>
        <v/>
      </c>
      <c r="T3136" s="83" t="str">
        <f t="shared" si="339"/>
        <v/>
      </c>
      <c r="Y3136" s="60">
        <f t="shared" si="340"/>
        <v>0</v>
      </c>
      <c r="Z3136" s="49">
        <f t="shared" si="341"/>
        <v>0</v>
      </c>
      <c r="AA3136" s="60">
        <f t="shared" si="342"/>
        <v>0</v>
      </c>
    </row>
    <row r="3137" spans="1:27" ht="15.75" hidden="1" thickBot="1">
      <c r="A3137" s="83" t="str">
        <f t="shared" si="336"/>
        <v/>
      </c>
      <c r="B3137" s="83" t="str">
        <f t="shared" si="337"/>
        <v/>
      </c>
      <c r="S3137" s="83" t="str">
        <f t="shared" si="338"/>
        <v/>
      </c>
      <c r="T3137" s="83" t="str">
        <f t="shared" si="339"/>
        <v/>
      </c>
      <c r="Y3137" s="60">
        <f t="shared" si="340"/>
        <v>0</v>
      </c>
      <c r="Z3137" s="49">
        <f t="shared" si="341"/>
        <v>0</v>
      </c>
      <c r="AA3137" s="60">
        <f t="shared" si="342"/>
        <v>0</v>
      </c>
    </row>
    <row r="3138" spans="1:27" ht="15.75" hidden="1" thickBot="1">
      <c r="A3138" s="83" t="str">
        <f t="shared" si="336"/>
        <v/>
      </c>
      <c r="B3138" s="83" t="str">
        <f t="shared" si="337"/>
        <v/>
      </c>
      <c r="S3138" s="83" t="str">
        <f t="shared" si="338"/>
        <v/>
      </c>
      <c r="T3138" s="83" t="str">
        <f t="shared" si="339"/>
        <v/>
      </c>
      <c r="Y3138" s="60">
        <f t="shared" si="340"/>
        <v>0</v>
      </c>
      <c r="Z3138" s="49">
        <f t="shared" si="341"/>
        <v>0</v>
      </c>
      <c r="AA3138" s="60">
        <f t="shared" si="342"/>
        <v>0</v>
      </c>
    </row>
    <row r="3139" spans="1:27" ht="15.75" hidden="1" thickBot="1">
      <c r="A3139" s="83" t="str">
        <f t="shared" ref="A3139:A3202" si="343">IF(G3139&amp;Q3139&lt;&gt;"",S3139&amp;Q3139,"")</f>
        <v/>
      </c>
      <c r="B3139" s="83" t="str">
        <f t="shared" ref="B3139:B3202" si="344">IF(C3139&lt;&gt;"",LEFT(C3139,9),"")</f>
        <v/>
      </c>
      <c r="S3139" s="83" t="str">
        <f t="shared" ref="S3139:S3202" si="345">IF(G3139&lt;&gt;"",IF(StyleSpaceSplit,IFERROR(IF(FIND(" ",G3139)&gt;=1,MID(G3139,1,FIND(" ",G3139)-1),G3139),G3139),G3139),"")</f>
        <v/>
      </c>
      <c r="T3139" s="83" t="str">
        <f t="shared" ref="T3139:T3202" si="346">IF(A3139&lt;&gt;"",IFERROR(IF(FIND(" ",G3139)&gt;=1,MID(G3139,FIND(" ",G3139)+1,LEN(G3139)),""),G3139),"")</f>
        <v/>
      </c>
      <c r="Y3139" s="60">
        <f t="shared" ref="Y3139:Y3202" si="347">IFERROR(VALUE(MID($C3139,1,2)),0)</f>
        <v>0</v>
      </c>
      <c r="Z3139" s="49">
        <f t="shared" ref="Z3139:Z3202" si="348">IFERROR(VALUE(MID($C3139,4,3)),0)</f>
        <v>0</v>
      </c>
      <c r="AA3139" s="60">
        <f t="shared" ref="AA3139:AA3202" si="349">VALUE(RIGHT("00"&amp;Y3139,2)&amp;RIGHT("000"&amp;Z3139,3))</f>
        <v>0</v>
      </c>
    </row>
    <row r="3140" spans="1:27" ht="15.75" hidden="1" thickBot="1">
      <c r="A3140" s="83" t="str">
        <f t="shared" si="343"/>
        <v/>
      </c>
      <c r="B3140" s="83" t="str">
        <f t="shared" si="344"/>
        <v/>
      </c>
      <c r="S3140" s="83" t="str">
        <f t="shared" si="345"/>
        <v/>
      </c>
      <c r="T3140" s="83" t="str">
        <f t="shared" si="346"/>
        <v/>
      </c>
      <c r="Y3140" s="60">
        <f t="shared" si="347"/>
        <v>0</v>
      </c>
      <c r="Z3140" s="49">
        <f t="shared" si="348"/>
        <v>0</v>
      </c>
      <c r="AA3140" s="60">
        <f t="shared" si="349"/>
        <v>0</v>
      </c>
    </row>
    <row r="3141" spans="1:27" ht="15.75" hidden="1" thickBot="1">
      <c r="A3141" s="83" t="str">
        <f t="shared" si="343"/>
        <v/>
      </c>
      <c r="B3141" s="83" t="str">
        <f t="shared" si="344"/>
        <v/>
      </c>
      <c r="S3141" s="83" t="str">
        <f t="shared" si="345"/>
        <v/>
      </c>
      <c r="T3141" s="83" t="str">
        <f t="shared" si="346"/>
        <v/>
      </c>
      <c r="Y3141" s="60">
        <f t="shared" si="347"/>
        <v>0</v>
      </c>
      <c r="Z3141" s="49">
        <f t="shared" si="348"/>
        <v>0</v>
      </c>
      <c r="AA3141" s="60">
        <f t="shared" si="349"/>
        <v>0</v>
      </c>
    </row>
    <row r="3142" spans="1:27" ht="15.75" hidden="1" thickBot="1">
      <c r="A3142" s="83" t="str">
        <f t="shared" si="343"/>
        <v/>
      </c>
      <c r="B3142" s="83" t="str">
        <f t="shared" si="344"/>
        <v/>
      </c>
      <c r="S3142" s="83" t="str">
        <f t="shared" si="345"/>
        <v/>
      </c>
      <c r="T3142" s="83" t="str">
        <f t="shared" si="346"/>
        <v/>
      </c>
      <c r="Y3142" s="60">
        <f t="shared" si="347"/>
        <v>0</v>
      </c>
      <c r="Z3142" s="49">
        <f t="shared" si="348"/>
        <v>0</v>
      </c>
      <c r="AA3142" s="60">
        <f t="shared" si="349"/>
        <v>0</v>
      </c>
    </row>
    <row r="3143" spans="1:27" ht="15.75" hidden="1" thickBot="1">
      <c r="A3143" s="83" t="str">
        <f t="shared" si="343"/>
        <v/>
      </c>
      <c r="B3143" s="83" t="str">
        <f t="shared" si="344"/>
        <v/>
      </c>
      <c r="S3143" s="83" t="str">
        <f t="shared" si="345"/>
        <v/>
      </c>
      <c r="T3143" s="83" t="str">
        <f t="shared" si="346"/>
        <v/>
      </c>
      <c r="Y3143" s="60">
        <f t="shared" si="347"/>
        <v>0</v>
      </c>
      <c r="Z3143" s="49">
        <f t="shared" si="348"/>
        <v>0</v>
      </c>
      <c r="AA3143" s="60">
        <f t="shared" si="349"/>
        <v>0</v>
      </c>
    </row>
    <row r="3144" spans="1:27" ht="15.75" hidden="1" thickBot="1">
      <c r="A3144" s="83" t="str">
        <f t="shared" si="343"/>
        <v/>
      </c>
      <c r="B3144" s="83" t="str">
        <f t="shared" si="344"/>
        <v/>
      </c>
      <c r="S3144" s="83" t="str">
        <f t="shared" si="345"/>
        <v/>
      </c>
      <c r="T3144" s="83" t="str">
        <f t="shared" si="346"/>
        <v/>
      </c>
      <c r="Y3144" s="60">
        <f t="shared" si="347"/>
        <v>0</v>
      </c>
      <c r="Z3144" s="49">
        <f t="shared" si="348"/>
        <v>0</v>
      </c>
      <c r="AA3144" s="60">
        <f t="shared" si="349"/>
        <v>0</v>
      </c>
    </row>
    <row r="3145" spans="1:27" ht="15.75" hidden="1" thickBot="1">
      <c r="A3145" s="83" t="str">
        <f t="shared" si="343"/>
        <v/>
      </c>
      <c r="B3145" s="83" t="str">
        <f t="shared" si="344"/>
        <v/>
      </c>
      <c r="S3145" s="83" t="str">
        <f t="shared" si="345"/>
        <v/>
      </c>
      <c r="T3145" s="83" t="str">
        <f t="shared" si="346"/>
        <v/>
      </c>
      <c r="Y3145" s="60">
        <f t="shared" si="347"/>
        <v>0</v>
      </c>
      <c r="Z3145" s="49">
        <f t="shared" si="348"/>
        <v>0</v>
      </c>
      <c r="AA3145" s="60">
        <f t="shared" si="349"/>
        <v>0</v>
      </c>
    </row>
    <row r="3146" spans="1:27" ht="15.75" hidden="1" thickBot="1">
      <c r="A3146" s="83" t="str">
        <f t="shared" si="343"/>
        <v/>
      </c>
      <c r="B3146" s="83" t="str">
        <f t="shared" si="344"/>
        <v/>
      </c>
      <c r="S3146" s="83" t="str">
        <f t="shared" si="345"/>
        <v/>
      </c>
      <c r="T3146" s="83" t="str">
        <f t="shared" si="346"/>
        <v/>
      </c>
      <c r="Y3146" s="60">
        <f t="shared" si="347"/>
        <v>0</v>
      </c>
      <c r="Z3146" s="49">
        <f t="shared" si="348"/>
        <v>0</v>
      </c>
      <c r="AA3146" s="60">
        <f t="shared" si="349"/>
        <v>0</v>
      </c>
    </row>
    <row r="3147" spans="1:27" ht="15.75" hidden="1" thickBot="1">
      <c r="A3147" s="83" t="str">
        <f t="shared" si="343"/>
        <v/>
      </c>
      <c r="B3147" s="83" t="str">
        <f t="shared" si="344"/>
        <v/>
      </c>
      <c r="S3147" s="83" t="str">
        <f t="shared" si="345"/>
        <v/>
      </c>
      <c r="T3147" s="83" t="str">
        <f t="shared" si="346"/>
        <v/>
      </c>
      <c r="Y3147" s="60">
        <f t="shared" si="347"/>
        <v>0</v>
      </c>
      <c r="Z3147" s="49">
        <f t="shared" si="348"/>
        <v>0</v>
      </c>
      <c r="AA3147" s="60">
        <f t="shared" si="349"/>
        <v>0</v>
      </c>
    </row>
    <row r="3148" spans="1:27" ht="15.75" hidden="1" thickBot="1">
      <c r="A3148" s="83" t="str">
        <f t="shared" si="343"/>
        <v/>
      </c>
      <c r="B3148" s="83" t="str">
        <f t="shared" si="344"/>
        <v/>
      </c>
      <c r="S3148" s="83" t="str">
        <f t="shared" si="345"/>
        <v/>
      </c>
      <c r="T3148" s="83" t="str">
        <f t="shared" si="346"/>
        <v/>
      </c>
      <c r="Y3148" s="60">
        <f t="shared" si="347"/>
        <v>0</v>
      </c>
      <c r="Z3148" s="49">
        <f t="shared" si="348"/>
        <v>0</v>
      </c>
      <c r="AA3148" s="60">
        <f t="shared" si="349"/>
        <v>0</v>
      </c>
    </row>
    <row r="3149" spans="1:27" ht="15.75" hidden="1" thickBot="1">
      <c r="A3149" s="83" t="str">
        <f t="shared" si="343"/>
        <v/>
      </c>
      <c r="B3149" s="83" t="str">
        <f t="shared" si="344"/>
        <v/>
      </c>
      <c r="S3149" s="83" t="str">
        <f t="shared" si="345"/>
        <v/>
      </c>
      <c r="T3149" s="83" t="str">
        <f t="shared" si="346"/>
        <v/>
      </c>
      <c r="Y3149" s="60">
        <f t="shared" si="347"/>
        <v>0</v>
      </c>
      <c r="Z3149" s="49">
        <f t="shared" si="348"/>
        <v>0</v>
      </c>
      <c r="AA3149" s="60">
        <f t="shared" si="349"/>
        <v>0</v>
      </c>
    </row>
    <row r="3150" spans="1:27" ht="15.75" hidden="1" thickBot="1">
      <c r="A3150" s="83" t="str">
        <f t="shared" si="343"/>
        <v/>
      </c>
      <c r="B3150" s="83" t="str">
        <f t="shared" si="344"/>
        <v/>
      </c>
      <c r="S3150" s="83" t="str">
        <f t="shared" si="345"/>
        <v/>
      </c>
      <c r="T3150" s="83" t="str">
        <f t="shared" si="346"/>
        <v/>
      </c>
      <c r="Y3150" s="60">
        <f t="shared" si="347"/>
        <v>0</v>
      </c>
      <c r="Z3150" s="49">
        <f t="shared" si="348"/>
        <v>0</v>
      </c>
      <c r="AA3150" s="60">
        <f t="shared" si="349"/>
        <v>0</v>
      </c>
    </row>
    <row r="3151" spans="1:27" ht="15.75" hidden="1" thickBot="1">
      <c r="A3151" s="83" t="str">
        <f t="shared" si="343"/>
        <v/>
      </c>
      <c r="B3151" s="83" t="str">
        <f t="shared" si="344"/>
        <v/>
      </c>
      <c r="S3151" s="83" t="str">
        <f t="shared" si="345"/>
        <v/>
      </c>
      <c r="T3151" s="83" t="str">
        <f t="shared" si="346"/>
        <v/>
      </c>
      <c r="Y3151" s="60">
        <f t="shared" si="347"/>
        <v>0</v>
      </c>
      <c r="Z3151" s="49">
        <f t="shared" si="348"/>
        <v>0</v>
      </c>
      <c r="AA3151" s="60">
        <f t="shared" si="349"/>
        <v>0</v>
      </c>
    </row>
    <row r="3152" spans="1:27" ht="15.75" hidden="1" thickBot="1">
      <c r="A3152" s="83" t="str">
        <f t="shared" si="343"/>
        <v/>
      </c>
      <c r="B3152" s="83" t="str">
        <f t="shared" si="344"/>
        <v/>
      </c>
      <c r="S3152" s="83" t="str">
        <f t="shared" si="345"/>
        <v/>
      </c>
      <c r="T3152" s="83" t="str">
        <f t="shared" si="346"/>
        <v/>
      </c>
      <c r="Y3152" s="60">
        <f t="shared" si="347"/>
        <v>0</v>
      </c>
      <c r="Z3152" s="49">
        <f t="shared" si="348"/>
        <v>0</v>
      </c>
      <c r="AA3152" s="60">
        <f t="shared" si="349"/>
        <v>0</v>
      </c>
    </row>
    <row r="3153" spans="1:27" ht="15.75" hidden="1" thickBot="1">
      <c r="A3153" s="83" t="str">
        <f t="shared" si="343"/>
        <v/>
      </c>
      <c r="B3153" s="83" t="str">
        <f t="shared" si="344"/>
        <v/>
      </c>
      <c r="S3153" s="83" t="str">
        <f t="shared" si="345"/>
        <v/>
      </c>
      <c r="T3153" s="83" t="str">
        <f t="shared" si="346"/>
        <v/>
      </c>
      <c r="Y3153" s="60">
        <f t="shared" si="347"/>
        <v>0</v>
      </c>
      <c r="Z3153" s="49">
        <f t="shared" si="348"/>
        <v>0</v>
      </c>
      <c r="AA3153" s="60">
        <f t="shared" si="349"/>
        <v>0</v>
      </c>
    </row>
    <row r="3154" spans="1:27" ht="15.75" hidden="1" thickBot="1">
      <c r="A3154" s="83" t="str">
        <f t="shared" si="343"/>
        <v/>
      </c>
      <c r="B3154" s="83" t="str">
        <f t="shared" si="344"/>
        <v/>
      </c>
      <c r="S3154" s="83" t="str">
        <f t="shared" si="345"/>
        <v/>
      </c>
      <c r="T3154" s="83" t="str">
        <f t="shared" si="346"/>
        <v/>
      </c>
      <c r="Y3154" s="60">
        <f t="shared" si="347"/>
        <v>0</v>
      </c>
      <c r="Z3154" s="49">
        <f t="shared" si="348"/>
        <v>0</v>
      </c>
      <c r="AA3154" s="60">
        <f t="shared" si="349"/>
        <v>0</v>
      </c>
    </row>
    <row r="3155" spans="1:27" ht="15.75" hidden="1" thickBot="1">
      <c r="A3155" s="83" t="str">
        <f t="shared" si="343"/>
        <v/>
      </c>
      <c r="B3155" s="83" t="str">
        <f t="shared" si="344"/>
        <v/>
      </c>
      <c r="S3155" s="83" t="str">
        <f t="shared" si="345"/>
        <v/>
      </c>
      <c r="T3155" s="83" t="str">
        <f t="shared" si="346"/>
        <v/>
      </c>
      <c r="Y3155" s="60">
        <f t="shared" si="347"/>
        <v>0</v>
      </c>
      <c r="Z3155" s="49">
        <f t="shared" si="348"/>
        <v>0</v>
      </c>
      <c r="AA3155" s="60">
        <f t="shared" si="349"/>
        <v>0</v>
      </c>
    </row>
    <row r="3156" spans="1:27" ht="15.75" hidden="1" thickBot="1">
      <c r="A3156" s="83" t="str">
        <f t="shared" si="343"/>
        <v/>
      </c>
      <c r="B3156" s="83" t="str">
        <f t="shared" si="344"/>
        <v/>
      </c>
      <c r="S3156" s="83" t="str">
        <f t="shared" si="345"/>
        <v/>
      </c>
      <c r="T3156" s="83" t="str">
        <f t="shared" si="346"/>
        <v/>
      </c>
      <c r="Y3156" s="60">
        <f t="shared" si="347"/>
        <v>0</v>
      </c>
      <c r="Z3156" s="49">
        <f t="shared" si="348"/>
        <v>0</v>
      </c>
      <c r="AA3156" s="60">
        <f t="shared" si="349"/>
        <v>0</v>
      </c>
    </row>
    <row r="3157" spans="1:27" ht="15.75" hidden="1" thickBot="1">
      <c r="A3157" s="83" t="str">
        <f t="shared" si="343"/>
        <v/>
      </c>
      <c r="B3157" s="83" t="str">
        <f t="shared" si="344"/>
        <v/>
      </c>
      <c r="S3157" s="83" t="str">
        <f t="shared" si="345"/>
        <v/>
      </c>
      <c r="T3157" s="83" t="str">
        <f t="shared" si="346"/>
        <v/>
      </c>
      <c r="Y3157" s="60">
        <f t="shared" si="347"/>
        <v>0</v>
      </c>
      <c r="Z3157" s="49">
        <f t="shared" si="348"/>
        <v>0</v>
      </c>
      <c r="AA3157" s="60">
        <f t="shared" si="349"/>
        <v>0</v>
      </c>
    </row>
    <row r="3158" spans="1:27" ht="15.75" hidden="1" thickBot="1">
      <c r="A3158" s="83" t="str">
        <f t="shared" si="343"/>
        <v/>
      </c>
      <c r="B3158" s="83" t="str">
        <f t="shared" si="344"/>
        <v/>
      </c>
      <c r="S3158" s="83" t="str">
        <f t="shared" si="345"/>
        <v/>
      </c>
      <c r="T3158" s="83" t="str">
        <f t="shared" si="346"/>
        <v/>
      </c>
      <c r="Y3158" s="60">
        <f t="shared" si="347"/>
        <v>0</v>
      </c>
      <c r="Z3158" s="49">
        <f t="shared" si="348"/>
        <v>0</v>
      </c>
      <c r="AA3158" s="60">
        <f t="shared" si="349"/>
        <v>0</v>
      </c>
    </row>
    <row r="3159" spans="1:27" ht="15.75" hidden="1" thickBot="1">
      <c r="A3159" s="83" t="str">
        <f t="shared" si="343"/>
        <v/>
      </c>
      <c r="B3159" s="83" t="str">
        <f t="shared" si="344"/>
        <v/>
      </c>
      <c r="S3159" s="83" t="str">
        <f t="shared" si="345"/>
        <v/>
      </c>
      <c r="T3159" s="83" t="str">
        <f t="shared" si="346"/>
        <v/>
      </c>
      <c r="Y3159" s="60">
        <f t="shared" si="347"/>
        <v>0</v>
      </c>
      <c r="Z3159" s="49">
        <f t="shared" si="348"/>
        <v>0</v>
      </c>
      <c r="AA3159" s="60">
        <f t="shared" si="349"/>
        <v>0</v>
      </c>
    </row>
    <row r="3160" spans="1:27" ht="15.75" hidden="1" thickBot="1">
      <c r="A3160" s="83" t="str">
        <f t="shared" si="343"/>
        <v/>
      </c>
      <c r="B3160" s="83" t="str">
        <f t="shared" si="344"/>
        <v/>
      </c>
      <c r="S3160" s="83" t="str">
        <f t="shared" si="345"/>
        <v/>
      </c>
      <c r="T3160" s="83" t="str">
        <f t="shared" si="346"/>
        <v/>
      </c>
      <c r="Y3160" s="60">
        <f t="shared" si="347"/>
        <v>0</v>
      </c>
      <c r="Z3160" s="49">
        <f t="shared" si="348"/>
        <v>0</v>
      </c>
      <c r="AA3160" s="60">
        <f t="shared" si="349"/>
        <v>0</v>
      </c>
    </row>
    <row r="3161" spans="1:27" ht="15.75" hidden="1" thickBot="1">
      <c r="A3161" s="83" t="str">
        <f t="shared" si="343"/>
        <v/>
      </c>
      <c r="B3161" s="83" t="str">
        <f t="shared" si="344"/>
        <v/>
      </c>
      <c r="S3161" s="83" t="str">
        <f t="shared" si="345"/>
        <v/>
      </c>
      <c r="T3161" s="83" t="str">
        <f t="shared" si="346"/>
        <v/>
      </c>
      <c r="Y3161" s="60">
        <f t="shared" si="347"/>
        <v>0</v>
      </c>
      <c r="Z3161" s="49">
        <f t="shared" si="348"/>
        <v>0</v>
      </c>
      <c r="AA3161" s="60">
        <f t="shared" si="349"/>
        <v>0</v>
      </c>
    </row>
    <row r="3162" spans="1:27" ht="15.75" hidden="1" thickBot="1">
      <c r="A3162" s="83" t="str">
        <f t="shared" si="343"/>
        <v/>
      </c>
      <c r="B3162" s="83" t="str">
        <f t="shared" si="344"/>
        <v/>
      </c>
      <c r="S3162" s="83" t="str">
        <f t="shared" si="345"/>
        <v/>
      </c>
      <c r="T3162" s="83" t="str">
        <f t="shared" si="346"/>
        <v/>
      </c>
      <c r="Y3162" s="60">
        <f t="shared" si="347"/>
        <v>0</v>
      </c>
      <c r="Z3162" s="49">
        <f t="shared" si="348"/>
        <v>0</v>
      </c>
      <c r="AA3162" s="60">
        <f t="shared" si="349"/>
        <v>0</v>
      </c>
    </row>
    <row r="3163" spans="1:27" ht="15.75" hidden="1" thickBot="1">
      <c r="A3163" s="83" t="str">
        <f t="shared" si="343"/>
        <v/>
      </c>
      <c r="B3163" s="83" t="str">
        <f t="shared" si="344"/>
        <v/>
      </c>
      <c r="S3163" s="83" t="str">
        <f t="shared" si="345"/>
        <v/>
      </c>
      <c r="T3163" s="83" t="str">
        <f t="shared" si="346"/>
        <v/>
      </c>
      <c r="Y3163" s="60">
        <f t="shared" si="347"/>
        <v>0</v>
      </c>
      <c r="Z3163" s="49">
        <f t="shared" si="348"/>
        <v>0</v>
      </c>
      <c r="AA3163" s="60">
        <f t="shared" si="349"/>
        <v>0</v>
      </c>
    </row>
    <row r="3164" spans="1:27" ht="15.75" hidden="1" thickBot="1">
      <c r="A3164" s="83" t="str">
        <f t="shared" si="343"/>
        <v/>
      </c>
      <c r="B3164" s="83" t="str">
        <f t="shared" si="344"/>
        <v/>
      </c>
      <c r="S3164" s="83" t="str">
        <f t="shared" si="345"/>
        <v/>
      </c>
      <c r="T3164" s="83" t="str">
        <f t="shared" si="346"/>
        <v/>
      </c>
      <c r="Y3164" s="60">
        <f t="shared" si="347"/>
        <v>0</v>
      </c>
      <c r="Z3164" s="49">
        <f t="shared" si="348"/>
        <v>0</v>
      </c>
      <c r="AA3164" s="60">
        <f t="shared" si="349"/>
        <v>0</v>
      </c>
    </row>
    <row r="3165" spans="1:27" ht="15.75" hidden="1" thickBot="1">
      <c r="A3165" s="83" t="str">
        <f t="shared" si="343"/>
        <v/>
      </c>
      <c r="B3165" s="83" t="str">
        <f t="shared" si="344"/>
        <v/>
      </c>
      <c r="S3165" s="83" t="str">
        <f t="shared" si="345"/>
        <v/>
      </c>
      <c r="T3165" s="83" t="str">
        <f t="shared" si="346"/>
        <v/>
      </c>
      <c r="Y3165" s="60">
        <f t="shared" si="347"/>
        <v>0</v>
      </c>
      <c r="Z3165" s="49">
        <f t="shared" si="348"/>
        <v>0</v>
      </c>
      <c r="AA3165" s="60">
        <f t="shared" si="349"/>
        <v>0</v>
      </c>
    </row>
    <row r="3166" spans="1:27" ht="15.75" hidden="1" thickBot="1">
      <c r="A3166" s="83" t="str">
        <f t="shared" si="343"/>
        <v/>
      </c>
      <c r="B3166" s="83" t="str">
        <f t="shared" si="344"/>
        <v/>
      </c>
      <c r="S3166" s="83" t="str">
        <f t="shared" si="345"/>
        <v/>
      </c>
      <c r="T3166" s="83" t="str">
        <f t="shared" si="346"/>
        <v/>
      </c>
      <c r="Y3166" s="60">
        <f t="shared" si="347"/>
        <v>0</v>
      </c>
      <c r="Z3166" s="49">
        <f t="shared" si="348"/>
        <v>0</v>
      </c>
      <c r="AA3166" s="60">
        <f t="shared" si="349"/>
        <v>0</v>
      </c>
    </row>
    <row r="3167" spans="1:27" ht="15.75" hidden="1" thickBot="1">
      <c r="A3167" s="83" t="str">
        <f t="shared" si="343"/>
        <v/>
      </c>
      <c r="B3167" s="83" t="str">
        <f t="shared" si="344"/>
        <v/>
      </c>
      <c r="S3167" s="83" t="str">
        <f t="shared" si="345"/>
        <v/>
      </c>
      <c r="T3167" s="83" t="str">
        <f t="shared" si="346"/>
        <v/>
      </c>
      <c r="Y3167" s="60">
        <f t="shared" si="347"/>
        <v>0</v>
      </c>
      <c r="Z3167" s="49">
        <f t="shared" si="348"/>
        <v>0</v>
      </c>
      <c r="AA3167" s="60">
        <f t="shared" si="349"/>
        <v>0</v>
      </c>
    </row>
    <row r="3168" spans="1:27" ht="15.75" hidden="1" thickBot="1">
      <c r="A3168" s="83" t="str">
        <f t="shared" si="343"/>
        <v/>
      </c>
      <c r="B3168" s="83" t="str">
        <f t="shared" si="344"/>
        <v/>
      </c>
      <c r="S3168" s="83" t="str">
        <f t="shared" si="345"/>
        <v/>
      </c>
      <c r="T3168" s="83" t="str">
        <f t="shared" si="346"/>
        <v/>
      </c>
      <c r="Y3168" s="60">
        <f t="shared" si="347"/>
        <v>0</v>
      </c>
      <c r="Z3168" s="49">
        <f t="shared" si="348"/>
        <v>0</v>
      </c>
      <c r="AA3168" s="60">
        <f t="shared" si="349"/>
        <v>0</v>
      </c>
    </row>
    <row r="3169" spans="1:27" ht="15.75" hidden="1" thickBot="1">
      <c r="A3169" s="83" t="str">
        <f t="shared" si="343"/>
        <v/>
      </c>
      <c r="B3169" s="83" t="str">
        <f t="shared" si="344"/>
        <v/>
      </c>
      <c r="S3169" s="83" t="str">
        <f t="shared" si="345"/>
        <v/>
      </c>
      <c r="T3169" s="83" t="str">
        <f t="shared" si="346"/>
        <v/>
      </c>
      <c r="Y3169" s="60">
        <f t="shared" si="347"/>
        <v>0</v>
      </c>
      <c r="Z3169" s="49">
        <f t="shared" si="348"/>
        <v>0</v>
      </c>
      <c r="AA3169" s="60">
        <f t="shared" si="349"/>
        <v>0</v>
      </c>
    </row>
    <row r="3170" spans="1:27" ht="15.75" hidden="1" thickBot="1">
      <c r="A3170" s="83" t="str">
        <f t="shared" si="343"/>
        <v/>
      </c>
      <c r="B3170" s="83" t="str">
        <f t="shared" si="344"/>
        <v/>
      </c>
      <c r="S3170" s="83" t="str">
        <f t="shared" si="345"/>
        <v/>
      </c>
      <c r="T3170" s="83" t="str">
        <f t="shared" si="346"/>
        <v/>
      </c>
      <c r="Y3170" s="60">
        <f t="shared" si="347"/>
        <v>0</v>
      </c>
      <c r="Z3170" s="49">
        <f t="shared" si="348"/>
        <v>0</v>
      </c>
      <c r="AA3170" s="60">
        <f t="shared" si="349"/>
        <v>0</v>
      </c>
    </row>
    <row r="3171" spans="1:27" ht="15.75" hidden="1" thickBot="1">
      <c r="A3171" s="83" t="str">
        <f t="shared" si="343"/>
        <v/>
      </c>
      <c r="B3171" s="83" t="str">
        <f t="shared" si="344"/>
        <v/>
      </c>
      <c r="S3171" s="83" t="str">
        <f t="shared" si="345"/>
        <v/>
      </c>
      <c r="T3171" s="83" t="str">
        <f t="shared" si="346"/>
        <v/>
      </c>
      <c r="Y3171" s="60">
        <f t="shared" si="347"/>
        <v>0</v>
      </c>
      <c r="Z3171" s="49">
        <f t="shared" si="348"/>
        <v>0</v>
      </c>
      <c r="AA3171" s="60">
        <f t="shared" si="349"/>
        <v>0</v>
      </c>
    </row>
    <row r="3172" spans="1:27" ht="15.75" hidden="1" thickBot="1">
      <c r="A3172" s="83" t="str">
        <f t="shared" si="343"/>
        <v/>
      </c>
      <c r="B3172" s="83" t="str">
        <f t="shared" si="344"/>
        <v/>
      </c>
      <c r="S3172" s="83" t="str">
        <f t="shared" si="345"/>
        <v/>
      </c>
      <c r="T3172" s="83" t="str">
        <f t="shared" si="346"/>
        <v/>
      </c>
      <c r="Y3172" s="60">
        <f t="shared" si="347"/>
        <v>0</v>
      </c>
      <c r="Z3172" s="49">
        <f t="shared" si="348"/>
        <v>0</v>
      </c>
      <c r="AA3172" s="60">
        <f t="shared" si="349"/>
        <v>0</v>
      </c>
    </row>
    <row r="3173" spans="1:27" ht="15.75" hidden="1" thickBot="1">
      <c r="A3173" s="83" t="str">
        <f t="shared" si="343"/>
        <v/>
      </c>
      <c r="B3173" s="83" t="str">
        <f t="shared" si="344"/>
        <v/>
      </c>
      <c r="S3173" s="83" t="str">
        <f t="shared" si="345"/>
        <v/>
      </c>
      <c r="T3173" s="83" t="str">
        <f t="shared" si="346"/>
        <v/>
      </c>
      <c r="Y3173" s="60">
        <f t="shared" si="347"/>
        <v>0</v>
      </c>
      <c r="Z3173" s="49">
        <f t="shared" si="348"/>
        <v>0</v>
      </c>
      <c r="AA3173" s="60">
        <f t="shared" si="349"/>
        <v>0</v>
      </c>
    </row>
    <row r="3174" spans="1:27" ht="15.75" hidden="1" thickBot="1">
      <c r="A3174" s="83" t="str">
        <f t="shared" si="343"/>
        <v/>
      </c>
      <c r="B3174" s="83" t="str">
        <f t="shared" si="344"/>
        <v/>
      </c>
      <c r="S3174" s="83" t="str">
        <f t="shared" si="345"/>
        <v/>
      </c>
      <c r="T3174" s="83" t="str">
        <f t="shared" si="346"/>
        <v/>
      </c>
      <c r="Y3174" s="60">
        <f t="shared" si="347"/>
        <v>0</v>
      </c>
      <c r="Z3174" s="49">
        <f t="shared" si="348"/>
        <v>0</v>
      </c>
      <c r="AA3174" s="60">
        <f t="shared" si="349"/>
        <v>0</v>
      </c>
    </row>
    <row r="3175" spans="1:27" ht="15.75" hidden="1" thickBot="1">
      <c r="A3175" s="83" t="str">
        <f t="shared" si="343"/>
        <v/>
      </c>
      <c r="B3175" s="83" t="str">
        <f t="shared" si="344"/>
        <v/>
      </c>
      <c r="S3175" s="83" t="str">
        <f t="shared" si="345"/>
        <v/>
      </c>
      <c r="T3175" s="83" t="str">
        <f t="shared" si="346"/>
        <v/>
      </c>
      <c r="Y3175" s="60">
        <f t="shared" si="347"/>
        <v>0</v>
      </c>
      <c r="Z3175" s="49">
        <f t="shared" si="348"/>
        <v>0</v>
      </c>
      <c r="AA3175" s="60">
        <f t="shared" si="349"/>
        <v>0</v>
      </c>
    </row>
    <row r="3176" spans="1:27" ht="15.75" hidden="1" thickBot="1">
      <c r="A3176" s="83" t="str">
        <f t="shared" si="343"/>
        <v/>
      </c>
      <c r="B3176" s="83" t="str">
        <f t="shared" si="344"/>
        <v/>
      </c>
      <c r="S3176" s="83" t="str">
        <f t="shared" si="345"/>
        <v/>
      </c>
      <c r="T3176" s="83" t="str">
        <f t="shared" si="346"/>
        <v/>
      </c>
      <c r="Y3176" s="60">
        <f t="shared" si="347"/>
        <v>0</v>
      </c>
      <c r="Z3176" s="49">
        <f t="shared" si="348"/>
        <v>0</v>
      </c>
      <c r="AA3176" s="60">
        <f t="shared" si="349"/>
        <v>0</v>
      </c>
    </row>
    <row r="3177" spans="1:27" ht="15.75" hidden="1" thickBot="1">
      <c r="A3177" s="83" t="str">
        <f t="shared" si="343"/>
        <v/>
      </c>
      <c r="B3177" s="83" t="str">
        <f t="shared" si="344"/>
        <v/>
      </c>
      <c r="S3177" s="83" t="str">
        <f t="shared" si="345"/>
        <v/>
      </c>
      <c r="T3177" s="83" t="str">
        <f t="shared" si="346"/>
        <v/>
      </c>
      <c r="Y3177" s="60">
        <f t="shared" si="347"/>
        <v>0</v>
      </c>
      <c r="Z3177" s="49">
        <f t="shared" si="348"/>
        <v>0</v>
      </c>
      <c r="AA3177" s="60">
        <f t="shared" si="349"/>
        <v>0</v>
      </c>
    </row>
    <row r="3178" spans="1:27" ht="15.75" hidden="1" thickBot="1">
      <c r="A3178" s="83" t="str">
        <f t="shared" si="343"/>
        <v/>
      </c>
      <c r="B3178" s="83" t="str">
        <f t="shared" si="344"/>
        <v/>
      </c>
      <c r="S3178" s="83" t="str">
        <f t="shared" si="345"/>
        <v/>
      </c>
      <c r="T3178" s="83" t="str">
        <f t="shared" si="346"/>
        <v/>
      </c>
      <c r="Y3178" s="60">
        <f t="shared" si="347"/>
        <v>0</v>
      </c>
      <c r="Z3178" s="49">
        <f t="shared" si="348"/>
        <v>0</v>
      </c>
      <c r="AA3178" s="60">
        <f t="shared" si="349"/>
        <v>0</v>
      </c>
    </row>
    <row r="3179" spans="1:27" ht="15.75" hidden="1" thickBot="1">
      <c r="A3179" s="83" t="str">
        <f t="shared" si="343"/>
        <v/>
      </c>
      <c r="B3179" s="83" t="str">
        <f t="shared" si="344"/>
        <v/>
      </c>
      <c r="S3179" s="83" t="str">
        <f t="shared" si="345"/>
        <v/>
      </c>
      <c r="T3179" s="83" t="str">
        <f t="shared" si="346"/>
        <v/>
      </c>
      <c r="Y3179" s="60">
        <f t="shared" si="347"/>
        <v>0</v>
      </c>
      <c r="Z3179" s="49">
        <f t="shared" si="348"/>
        <v>0</v>
      </c>
      <c r="AA3179" s="60">
        <f t="shared" si="349"/>
        <v>0</v>
      </c>
    </row>
    <row r="3180" spans="1:27" ht="15.75" hidden="1" thickBot="1">
      <c r="A3180" s="83" t="str">
        <f t="shared" si="343"/>
        <v/>
      </c>
      <c r="B3180" s="83" t="str">
        <f t="shared" si="344"/>
        <v/>
      </c>
      <c r="S3180" s="83" t="str">
        <f t="shared" si="345"/>
        <v/>
      </c>
      <c r="T3180" s="83" t="str">
        <f t="shared" si="346"/>
        <v/>
      </c>
      <c r="Y3180" s="60">
        <f t="shared" si="347"/>
        <v>0</v>
      </c>
      <c r="Z3180" s="49">
        <f t="shared" si="348"/>
        <v>0</v>
      </c>
      <c r="AA3180" s="60">
        <f t="shared" si="349"/>
        <v>0</v>
      </c>
    </row>
    <row r="3181" spans="1:27" ht="15.75" hidden="1" thickBot="1">
      <c r="A3181" s="83" t="str">
        <f t="shared" si="343"/>
        <v/>
      </c>
      <c r="B3181" s="83" t="str">
        <f t="shared" si="344"/>
        <v/>
      </c>
      <c r="S3181" s="83" t="str">
        <f t="shared" si="345"/>
        <v/>
      </c>
      <c r="T3181" s="83" t="str">
        <f t="shared" si="346"/>
        <v/>
      </c>
      <c r="Y3181" s="60">
        <f t="shared" si="347"/>
        <v>0</v>
      </c>
      <c r="Z3181" s="49">
        <f t="shared" si="348"/>
        <v>0</v>
      </c>
      <c r="AA3181" s="60">
        <f t="shared" si="349"/>
        <v>0</v>
      </c>
    </row>
    <row r="3182" spans="1:27" ht="15.75" hidden="1" thickBot="1">
      <c r="A3182" s="83" t="str">
        <f t="shared" si="343"/>
        <v/>
      </c>
      <c r="B3182" s="83" t="str">
        <f t="shared" si="344"/>
        <v/>
      </c>
      <c r="S3182" s="83" t="str">
        <f t="shared" si="345"/>
        <v/>
      </c>
      <c r="T3182" s="83" t="str">
        <f t="shared" si="346"/>
        <v/>
      </c>
      <c r="Y3182" s="60">
        <f t="shared" si="347"/>
        <v>0</v>
      </c>
      <c r="Z3182" s="49">
        <f t="shared" si="348"/>
        <v>0</v>
      </c>
      <c r="AA3182" s="60">
        <f t="shared" si="349"/>
        <v>0</v>
      </c>
    </row>
    <row r="3183" spans="1:27" ht="15.75" hidden="1" thickBot="1">
      <c r="A3183" s="83" t="str">
        <f t="shared" si="343"/>
        <v/>
      </c>
      <c r="B3183" s="83" t="str">
        <f t="shared" si="344"/>
        <v/>
      </c>
      <c r="S3183" s="83" t="str">
        <f t="shared" si="345"/>
        <v/>
      </c>
      <c r="T3183" s="83" t="str">
        <f t="shared" si="346"/>
        <v/>
      </c>
      <c r="Y3183" s="60">
        <f t="shared" si="347"/>
        <v>0</v>
      </c>
      <c r="Z3183" s="49">
        <f t="shared" si="348"/>
        <v>0</v>
      </c>
      <c r="AA3183" s="60">
        <f t="shared" si="349"/>
        <v>0</v>
      </c>
    </row>
    <row r="3184" spans="1:27" ht="15.75" hidden="1" thickBot="1">
      <c r="A3184" s="83" t="str">
        <f t="shared" si="343"/>
        <v/>
      </c>
      <c r="B3184" s="83" t="str">
        <f t="shared" si="344"/>
        <v/>
      </c>
      <c r="S3184" s="83" t="str">
        <f t="shared" si="345"/>
        <v/>
      </c>
      <c r="T3184" s="83" t="str">
        <f t="shared" si="346"/>
        <v/>
      </c>
      <c r="Y3184" s="60">
        <f t="shared" si="347"/>
        <v>0</v>
      </c>
      <c r="Z3184" s="49">
        <f t="shared" si="348"/>
        <v>0</v>
      </c>
      <c r="AA3184" s="60">
        <f t="shared" si="349"/>
        <v>0</v>
      </c>
    </row>
    <row r="3185" spans="1:27" ht="15.75" hidden="1" thickBot="1">
      <c r="A3185" s="83" t="str">
        <f t="shared" si="343"/>
        <v/>
      </c>
      <c r="B3185" s="83" t="str">
        <f t="shared" si="344"/>
        <v/>
      </c>
      <c r="S3185" s="83" t="str">
        <f t="shared" si="345"/>
        <v/>
      </c>
      <c r="T3185" s="83" t="str">
        <f t="shared" si="346"/>
        <v/>
      </c>
      <c r="Y3185" s="60">
        <f t="shared" si="347"/>
        <v>0</v>
      </c>
      <c r="Z3185" s="49">
        <f t="shared" si="348"/>
        <v>0</v>
      </c>
      <c r="AA3185" s="60">
        <f t="shared" si="349"/>
        <v>0</v>
      </c>
    </row>
    <row r="3186" spans="1:27" ht="15.75" hidden="1" thickBot="1">
      <c r="A3186" s="83" t="str">
        <f t="shared" si="343"/>
        <v/>
      </c>
      <c r="B3186" s="83" t="str">
        <f t="shared" si="344"/>
        <v/>
      </c>
      <c r="S3186" s="83" t="str">
        <f t="shared" si="345"/>
        <v/>
      </c>
      <c r="T3186" s="83" t="str">
        <f t="shared" si="346"/>
        <v/>
      </c>
      <c r="Y3186" s="60">
        <f t="shared" si="347"/>
        <v>0</v>
      </c>
      <c r="Z3186" s="49">
        <f t="shared" si="348"/>
        <v>0</v>
      </c>
      <c r="AA3186" s="60">
        <f t="shared" si="349"/>
        <v>0</v>
      </c>
    </row>
    <row r="3187" spans="1:27" ht="15.75" hidden="1" thickBot="1">
      <c r="A3187" s="83" t="str">
        <f t="shared" si="343"/>
        <v/>
      </c>
      <c r="B3187" s="83" t="str">
        <f t="shared" si="344"/>
        <v/>
      </c>
      <c r="S3187" s="83" t="str">
        <f t="shared" si="345"/>
        <v/>
      </c>
      <c r="T3187" s="83" t="str">
        <f t="shared" si="346"/>
        <v/>
      </c>
      <c r="Y3187" s="60">
        <f t="shared" si="347"/>
        <v>0</v>
      </c>
      <c r="Z3187" s="49">
        <f t="shared" si="348"/>
        <v>0</v>
      </c>
      <c r="AA3187" s="60">
        <f t="shared" si="349"/>
        <v>0</v>
      </c>
    </row>
    <row r="3188" spans="1:27" ht="15.75" hidden="1" thickBot="1">
      <c r="A3188" s="83" t="str">
        <f t="shared" si="343"/>
        <v/>
      </c>
      <c r="B3188" s="83" t="str">
        <f t="shared" si="344"/>
        <v/>
      </c>
      <c r="S3188" s="83" t="str">
        <f t="shared" si="345"/>
        <v/>
      </c>
      <c r="T3188" s="83" t="str">
        <f t="shared" si="346"/>
        <v/>
      </c>
      <c r="Y3188" s="60">
        <f t="shared" si="347"/>
        <v>0</v>
      </c>
      <c r="Z3188" s="49">
        <f t="shared" si="348"/>
        <v>0</v>
      </c>
      <c r="AA3188" s="60">
        <f t="shared" si="349"/>
        <v>0</v>
      </c>
    </row>
    <row r="3189" spans="1:27" ht="15.75" hidden="1" thickBot="1">
      <c r="A3189" s="83" t="str">
        <f t="shared" si="343"/>
        <v/>
      </c>
      <c r="B3189" s="83" t="str">
        <f t="shared" si="344"/>
        <v/>
      </c>
      <c r="S3189" s="83" t="str">
        <f t="shared" si="345"/>
        <v/>
      </c>
      <c r="T3189" s="83" t="str">
        <f t="shared" si="346"/>
        <v/>
      </c>
      <c r="Y3189" s="60">
        <f t="shared" si="347"/>
        <v>0</v>
      </c>
      <c r="Z3189" s="49">
        <f t="shared" si="348"/>
        <v>0</v>
      </c>
      <c r="AA3189" s="60">
        <f t="shared" si="349"/>
        <v>0</v>
      </c>
    </row>
    <row r="3190" spans="1:27" ht="15.75" hidden="1" thickBot="1">
      <c r="A3190" s="83" t="str">
        <f t="shared" si="343"/>
        <v/>
      </c>
      <c r="B3190" s="83" t="str">
        <f t="shared" si="344"/>
        <v/>
      </c>
      <c r="S3190" s="83" t="str">
        <f t="shared" si="345"/>
        <v/>
      </c>
      <c r="T3190" s="83" t="str">
        <f t="shared" si="346"/>
        <v/>
      </c>
      <c r="Y3190" s="60">
        <f t="shared" si="347"/>
        <v>0</v>
      </c>
      <c r="Z3190" s="49">
        <f t="shared" si="348"/>
        <v>0</v>
      </c>
      <c r="AA3190" s="60">
        <f t="shared" si="349"/>
        <v>0</v>
      </c>
    </row>
    <row r="3191" spans="1:27" ht="15.75" hidden="1" thickBot="1">
      <c r="A3191" s="83" t="str">
        <f t="shared" si="343"/>
        <v/>
      </c>
      <c r="B3191" s="83" t="str">
        <f t="shared" si="344"/>
        <v/>
      </c>
      <c r="S3191" s="83" t="str">
        <f t="shared" si="345"/>
        <v/>
      </c>
      <c r="T3191" s="83" t="str">
        <f t="shared" si="346"/>
        <v/>
      </c>
      <c r="Y3191" s="60">
        <f t="shared" si="347"/>
        <v>0</v>
      </c>
      <c r="Z3191" s="49">
        <f t="shared" si="348"/>
        <v>0</v>
      </c>
      <c r="AA3191" s="60">
        <f t="shared" si="349"/>
        <v>0</v>
      </c>
    </row>
    <row r="3192" spans="1:27" ht="15.75" hidden="1" thickBot="1">
      <c r="A3192" s="83" t="str">
        <f t="shared" si="343"/>
        <v/>
      </c>
      <c r="B3192" s="83" t="str">
        <f t="shared" si="344"/>
        <v/>
      </c>
      <c r="S3192" s="83" t="str">
        <f t="shared" si="345"/>
        <v/>
      </c>
      <c r="T3192" s="83" t="str">
        <f t="shared" si="346"/>
        <v/>
      </c>
      <c r="Y3192" s="60">
        <f t="shared" si="347"/>
        <v>0</v>
      </c>
      <c r="Z3192" s="49">
        <f t="shared" si="348"/>
        <v>0</v>
      </c>
      <c r="AA3192" s="60">
        <f t="shared" si="349"/>
        <v>0</v>
      </c>
    </row>
    <row r="3193" spans="1:27" ht="15.75" hidden="1" thickBot="1">
      <c r="A3193" s="83" t="str">
        <f t="shared" si="343"/>
        <v/>
      </c>
      <c r="B3193" s="83" t="str">
        <f t="shared" si="344"/>
        <v/>
      </c>
      <c r="S3193" s="83" t="str">
        <f t="shared" si="345"/>
        <v/>
      </c>
      <c r="T3193" s="83" t="str">
        <f t="shared" si="346"/>
        <v/>
      </c>
      <c r="Y3193" s="60">
        <f t="shared" si="347"/>
        <v>0</v>
      </c>
      <c r="Z3193" s="49">
        <f t="shared" si="348"/>
        <v>0</v>
      </c>
      <c r="AA3193" s="60">
        <f t="shared" si="349"/>
        <v>0</v>
      </c>
    </row>
    <row r="3194" spans="1:27" ht="15.75" hidden="1" thickBot="1">
      <c r="A3194" s="83" t="str">
        <f t="shared" si="343"/>
        <v/>
      </c>
      <c r="B3194" s="83" t="str">
        <f t="shared" si="344"/>
        <v/>
      </c>
      <c r="S3194" s="83" t="str">
        <f t="shared" si="345"/>
        <v/>
      </c>
      <c r="T3194" s="83" t="str">
        <f t="shared" si="346"/>
        <v/>
      </c>
      <c r="Y3194" s="60">
        <f t="shared" si="347"/>
        <v>0</v>
      </c>
      <c r="Z3194" s="49">
        <f t="shared" si="348"/>
        <v>0</v>
      </c>
      <c r="AA3194" s="60">
        <f t="shared" si="349"/>
        <v>0</v>
      </c>
    </row>
    <row r="3195" spans="1:27" ht="15.75" hidden="1" thickBot="1">
      <c r="A3195" s="83" t="str">
        <f t="shared" si="343"/>
        <v/>
      </c>
      <c r="B3195" s="83" t="str">
        <f t="shared" si="344"/>
        <v/>
      </c>
      <c r="S3195" s="83" t="str">
        <f t="shared" si="345"/>
        <v/>
      </c>
      <c r="T3195" s="83" t="str">
        <f t="shared" si="346"/>
        <v/>
      </c>
      <c r="Y3195" s="60">
        <f t="shared" si="347"/>
        <v>0</v>
      </c>
      <c r="Z3195" s="49">
        <f t="shared" si="348"/>
        <v>0</v>
      </c>
      <c r="AA3195" s="60">
        <f t="shared" si="349"/>
        <v>0</v>
      </c>
    </row>
    <row r="3196" spans="1:27" ht="15.75" hidden="1" thickBot="1">
      <c r="A3196" s="83" t="str">
        <f t="shared" si="343"/>
        <v/>
      </c>
      <c r="B3196" s="83" t="str">
        <f t="shared" si="344"/>
        <v/>
      </c>
      <c r="S3196" s="83" t="str">
        <f t="shared" si="345"/>
        <v/>
      </c>
      <c r="T3196" s="83" t="str">
        <f t="shared" si="346"/>
        <v/>
      </c>
      <c r="Y3196" s="60">
        <f t="shared" si="347"/>
        <v>0</v>
      </c>
      <c r="Z3196" s="49">
        <f t="shared" si="348"/>
        <v>0</v>
      </c>
      <c r="AA3196" s="60">
        <f t="shared" si="349"/>
        <v>0</v>
      </c>
    </row>
    <row r="3197" spans="1:27" ht="15.75" hidden="1" thickBot="1">
      <c r="A3197" s="83" t="str">
        <f t="shared" si="343"/>
        <v/>
      </c>
      <c r="B3197" s="83" t="str">
        <f t="shared" si="344"/>
        <v/>
      </c>
      <c r="S3197" s="83" t="str">
        <f t="shared" si="345"/>
        <v/>
      </c>
      <c r="T3197" s="83" t="str">
        <f t="shared" si="346"/>
        <v/>
      </c>
      <c r="Y3197" s="60">
        <f t="shared" si="347"/>
        <v>0</v>
      </c>
      <c r="Z3197" s="49">
        <f t="shared" si="348"/>
        <v>0</v>
      </c>
      <c r="AA3197" s="60">
        <f t="shared" si="349"/>
        <v>0</v>
      </c>
    </row>
    <row r="3198" spans="1:27" ht="15.75" hidden="1" thickBot="1">
      <c r="A3198" s="83" t="str">
        <f t="shared" si="343"/>
        <v/>
      </c>
      <c r="B3198" s="83" t="str">
        <f t="shared" si="344"/>
        <v/>
      </c>
      <c r="S3198" s="83" t="str">
        <f t="shared" si="345"/>
        <v/>
      </c>
      <c r="T3198" s="83" t="str">
        <f t="shared" si="346"/>
        <v/>
      </c>
      <c r="Y3198" s="60">
        <f t="shared" si="347"/>
        <v>0</v>
      </c>
      <c r="Z3198" s="49">
        <f t="shared" si="348"/>
        <v>0</v>
      </c>
      <c r="AA3198" s="60">
        <f t="shared" si="349"/>
        <v>0</v>
      </c>
    </row>
    <row r="3199" spans="1:27" ht="15.75" hidden="1" thickBot="1">
      <c r="A3199" s="83" t="str">
        <f t="shared" si="343"/>
        <v/>
      </c>
      <c r="B3199" s="83" t="str">
        <f t="shared" si="344"/>
        <v/>
      </c>
      <c r="S3199" s="83" t="str">
        <f t="shared" si="345"/>
        <v/>
      </c>
      <c r="T3199" s="83" t="str">
        <f t="shared" si="346"/>
        <v/>
      </c>
      <c r="Y3199" s="60">
        <f t="shared" si="347"/>
        <v>0</v>
      </c>
      <c r="Z3199" s="49">
        <f t="shared" si="348"/>
        <v>0</v>
      </c>
      <c r="AA3199" s="60">
        <f t="shared" si="349"/>
        <v>0</v>
      </c>
    </row>
    <row r="3200" spans="1:27" ht="15.75" hidden="1" thickBot="1">
      <c r="A3200" s="83" t="str">
        <f t="shared" si="343"/>
        <v/>
      </c>
      <c r="B3200" s="83" t="str">
        <f t="shared" si="344"/>
        <v/>
      </c>
      <c r="S3200" s="83" t="str">
        <f t="shared" si="345"/>
        <v/>
      </c>
      <c r="T3200" s="83" t="str">
        <f t="shared" si="346"/>
        <v/>
      </c>
      <c r="Y3200" s="60">
        <f t="shared" si="347"/>
        <v>0</v>
      </c>
      <c r="Z3200" s="49">
        <f t="shared" si="348"/>
        <v>0</v>
      </c>
      <c r="AA3200" s="60">
        <f t="shared" si="349"/>
        <v>0</v>
      </c>
    </row>
    <row r="3201" spans="1:27" ht="15.75" hidden="1" thickBot="1">
      <c r="A3201" s="83" t="str">
        <f t="shared" si="343"/>
        <v/>
      </c>
      <c r="B3201" s="83" t="str">
        <f t="shared" si="344"/>
        <v/>
      </c>
      <c r="S3201" s="83" t="str">
        <f t="shared" si="345"/>
        <v/>
      </c>
      <c r="T3201" s="83" t="str">
        <f t="shared" si="346"/>
        <v/>
      </c>
      <c r="Y3201" s="60">
        <f t="shared" si="347"/>
        <v>0</v>
      </c>
      <c r="Z3201" s="49">
        <f t="shared" si="348"/>
        <v>0</v>
      </c>
      <c r="AA3201" s="60">
        <f t="shared" si="349"/>
        <v>0</v>
      </c>
    </row>
    <row r="3202" spans="1:27" ht="15.75" hidden="1" thickBot="1">
      <c r="A3202" s="83" t="str">
        <f t="shared" si="343"/>
        <v/>
      </c>
      <c r="B3202" s="83" t="str">
        <f t="shared" si="344"/>
        <v/>
      </c>
      <c r="S3202" s="83" t="str">
        <f t="shared" si="345"/>
        <v/>
      </c>
      <c r="T3202" s="83" t="str">
        <f t="shared" si="346"/>
        <v/>
      </c>
      <c r="Y3202" s="60">
        <f t="shared" si="347"/>
        <v>0</v>
      </c>
      <c r="Z3202" s="49">
        <f t="shared" si="348"/>
        <v>0</v>
      </c>
      <c r="AA3202" s="60">
        <f t="shared" si="349"/>
        <v>0</v>
      </c>
    </row>
    <row r="3203" spans="1:27" ht="15.75" hidden="1" thickBot="1">
      <c r="A3203" s="83" t="str">
        <f t="shared" ref="A3203:A3266" si="350">IF(G3203&amp;Q3203&lt;&gt;"",S3203&amp;Q3203,"")</f>
        <v/>
      </c>
      <c r="B3203" s="83" t="str">
        <f t="shared" ref="B3203:B3266" si="351">IF(C3203&lt;&gt;"",LEFT(C3203,9),"")</f>
        <v/>
      </c>
      <c r="S3203" s="83" t="str">
        <f t="shared" ref="S3203:S3266" si="352">IF(G3203&lt;&gt;"",IF(StyleSpaceSplit,IFERROR(IF(FIND(" ",G3203)&gt;=1,MID(G3203,1,FIND(" ",G3203)-1),G3203),G3203),G3203),"")</f>
        <v/>
      </c>
      <c r="T3203" s="83" t="str">
        <f t="shared" ref="T3203:T3266" si="353">IF(A3203&lt;&gt;"",IFERROR(IF(FIND(" ",G3203)&gt;=1,MID(G3203,FIND(" ",G3203)+1,LEN(G3203)),""),G3203),"")</f>
        <v/>
      </c>
      <c r="Y3203" s="60">
        <f t="shared" ref="Y3203:Y3266" si="354">IFERROR(VALUE(MID($C3203,1,2)),0)</f>
        <v>0</v>
      </c>
      <c r="Z3203" s="49">
        <f t="shared" ref="Z3203:Z3266" si="355">IFERROR(VALUE(MID($C3203,4,3)),0)</f>
        <v>0</v>
      </c>
      <c r="AA3203" s="60">
        <f t="shared" ref="AA3203:AA3266" si="356">VALUE(RIGHT("00"&amp;Y3203,2)&amp;RIGHT("000"&amp;Z3203,3))</f>
        <v>0</v>
      </c>
    </row>
    <row r="3204" spans="1:27" ht="15.75" hidden="1" thickBot="1">
      <c r="A3204" s="83" t="str">
        <f t="shared" si="350"/>
        <v/>
      </c>
      <c r="B3204" s="83" t="str">
        <f t="shared" si="351"/>
        <v/>
      </c>
      <c r="S3204" s="83" t="str">
        <f t="shared" si="352"/>
        <v/>
      </c>
      <c r="T3204" s="83" t="str">
        <f t="shared" si="353"/>
        <v/>
      </c>
      <c r="Y3204" s="60">
        <f t="shared" si="354"/>
        <v>0</v>
      </c>
      <c r="Z3204" s="49">
        <f t="shared" si="355"/>
        <v>0</v>
      </c>
      <c r="AA3204" s="60">
        <f t="shared" si="356"/>
        <v>0</v>
      </c>
    </row>
    <row r="3205" spans="1:27" ht="15.75" hidden="1" thickBot="1">
      <c r="A3205" s="83" t="str">
        <f t="shared" si="350"/>
        <v/>
      </c>
      <c r="B3205" s="83" t="str">
        <f t="shared" si="351"/>
        <v/>
      </c>
      <c r="S3205" s="83" t="str">
        <f t="shared" si="352"/>
        <v/>
      </c>
      <c r="T3205" s="83" t="str">
        <f t="shared" si="353"/>
        <v/>
      </c>
      <c r="Y3205" s="60">
        <f t="shared" si="354"/>
        <v>0</v>
      </c>
      <c r="Z3205" s="49">
        <f t="shared" si="355"/>
        <v>0</v>
      </c>
      <c r="AA3205" s="60">
        <f t="shared" si="356"/>
        <v>0</v>
      </c>
    </row>
    <row r="3206" spans="1:27" ht="15.75" hidden="1" thickBot="1">
      <c r="A3206" s="83" t="str">
        <f t="shared" si="350"/>
        <v/>
      </c>
      <c r="B3206" s="83" t="str">
        <f t="shared" si="351"/>
        <v/>
      </c>
      <c r="S3206" s="83" t="str">
        <f t="shared" si="352"/>
        <v/>
      </c>
      <c r="T3206" s="83" t="str">
        <f t="shared" si="353"/>
        <v/>
      </c>
      <c r="Y3206" s="60">
        <f t="shared" si="354"/>
        <v>0</v>
      </c>
      <c r="Z3206" s="49">
        <f t="shared" si="355"/>
        <v>0</v>
      </c>
      <c r="AA3206" s="60">
        <f t="shared" si="356"/>
        <v>0</v>
      </c>
    </row>
    <row r="3207" spans="1:27" ht="15.75" hidden="1" thickBot="1">
      <c r="A3207" s="83" t="str">
        <f t="shared" si="350"/>
        <v/>
      </c>
      <c r="B3207" s="83" t="str">
        <f t="shared" si="351"/>
        <v/>
      </c>
      <c r="S3207" s="83" t="str">
        <f t="shared" si="352"/>
        <v/>
      </c>
      <c r="T3207" s="83" t="str">
        <f t="shared" si="353"/>
        <v/>
      </c>
      <c r="Y3207" s="60">
        <f t="shared" si="354"/>
        <v>0</v>
      </c>
      <c r="Z3207" s="49">
        <f t="shared" si="355"/>
        <v>0</v>
      </c>
      <c r="AA3207" s="60">
        <f t="shared" si="356"/>
        <v>0</v>
      </c>
    </row>
    <row r="3208" spans="1:27" ht="15.75" hidden="1" thickBot="1">
      <c r="A3208" s="83" t="str">
        <f t="shared" si="350"/>
        <v/>
      </c>
      <c r="B3208" s="83" t="str">
        <f t="shared" si="351"/>
        <v/>
      </c>
      <c r="S3208" s="83" t="str">
        <f t="shared" si="352"/>
        <v/>
      </c>
      <c r="T3208" s="83" t="str">
        <f t="shared" si="353"/>
        <v/>
      </c>
      <c r="Y3208" s="60">
        <f t="shared" si="354"/>
        <v>0</v>
      </c>
      <c r="Z3208" s="49">
        <f t="shared" si="355"/>
        <v>0</v>
      </c>
      <c r="AA3208" s="60">
        <f t="shared" si="356"/>
        <v>0</v>
      </c>
    </row>
    <row r="3209" spans="1:27" ht="15.75" hidden="1" thickBot="1">
      <c r="A3209" s="83" t="str">
        <f t="shared" si="350"/>
        <v/>
      </c>
      <c r="B3209" s="83" t="str">
        <f t="shared" si="351"/>
        <v/>
      </c>
      <c r="S3209" s="83" t="str">
        <f t="shared" si="352"/>
        <v/>
      </c>
      <c r="T3209" s="83" t="str">
        <f t="shared" si="353"/>
        <v/>
      </c>
      <c r="Y3209" s="60">
        <f t="shared" si="354"/>
        <v>0</v>
      </c>
      <c r="Z3209" s="49">
        <f t="shared" si="355"/>
        <v>0</v>
      </c>
      <c r="AA3209" s="60">
        <f t="shared" si="356"/>
        <v>0</v>
      </c>
    </row>
    <row r="3210" spans="1:27" ht="15.75" hidden="1" thickBot="1">
      <c r="A3210" s="83" t="str">
        <f t="shared" si="350"/>
        <v/>
      </c>
      <c r="B3210" s="83" t="str">
        <f t="shared" si="351"/>
        <v/>
      </c>
      <c r="S3210" s="83" t="str">
        <f t="shared" si="352"/>
        <v/>
      </c>
      <c r="T3210" s="83" t="str">
        <f t="shared" si="353"/>
        <v/>
      </c>
      <c r="Y3210" s="60">
        <f t="shared" si="354"/>
        <v>0</v>
      </c>
      <c r="Z3210" s="49">
        <f t="shared" si="355"/>
        <v>0</v>
      </c>
      <c r="AA3210" s="60">
        <f t="shared" si="356"/>
        <v>0</v>
      </c>
    </row>
    <row r="3211" spans="1:27" ht="15.75" hidden="1" thickBot="1">
      <c r="A3211" s="83" t="str">
        <f t="shared" si="350"/>
        <v/>
      </c>
      <c r="B3211" s="83" t="str">
        <f t="shared" si="351"/>
        <v/>
      </c>
      <c r="S3211" s="83" t="str">
        <f t="shared" si="352"/>
        <v/>
      </c>
      <c r="T3211" s="83" t="str">
        <f t="shared" si="353"/>
        <v/>
      </c>
      <c r="Y3211" s="60">
        <f t="shared" si="354"/>
        <v>0</v>
      </c>
      <c r="Z3211" s="49">
        <f t="shared" si="355"/>
        <v>0</v>
      </c>
      <c r="AA3211" s="60">
        <f t="shared" si="356"/>
        <v>0</v>
      </c>
    </row>
    <row r="3212" spans="1:27" ht="15.75" hidden="1" thickBot="1">
      <c r="A3212" s="83" t="str">
        <f t="shared" si="350"/>
        <v/>
      </c>
      <c r="B3212" s="83" t="str">
        <f t="shared" si="351"/>
        <v/>
      </c>
      <c r="S3212" s="83" t="str">
        <f t="shared" si="352"/>
        <v/>
      </c>
      <c r="T3212" s="83" t="str">
        <f t="shared" si="353"/>
        <v/>
      </c>
      <c r="Y3212" s="60">
        <f t="shared" si="354"/>
        <v>0</v>
      </c>
      <c r="Z3212" s="49">
        <f t="shared" si="355"/>
        <v>0</v>
      </c>
      <c r="AA3212" s="60">
        <f t="shared" si="356"/>
        <v>0</v>
      </c>
    </row>
    <row r="3213" spans="1:27" ht="15.75" hidden="1" thickBot="1">
      <c r="A3213" s="83" t="str">
        <f t="shared" si="350"/>
        <v/>
      </c>
      <c r="B3213" s="83" t="str">
        <f t="shared" si="351"/>
        <v/>
      </c>
      <c r="S3213" s="83" t="str">
        <f t="shared" si="352"/>
        <v/>
      </c>
      <c r="T3213" s="83" t="str">
        <f t="shared" si="353"/>
        <v/>
      </c>
      <c r="Y3213" s="60">
        <f t="shared" si="354"/>
        <v>0</v>
      </c>
      <c r="Z3213" s="49">
        <f t="shared" si="355"/>
        <v>0</v>
      </c>
      <c r="AA3213" s="60">
        <f t="shared" si="356"/>
        <v>0</v>
      </c>
    </row>
    <row r="3214" spans="1:27" ht="15.75" hidden="1" thickBot="1">
      <c r="A3214" s="83" t="str">
        <f t="shared" si="350"/>
        <v/>
      </c>
      <c r="B3214" s="83" t="str">
        <f t="shared" si="351"/>
        <v/>
      </c>
      <c r="S3214" s="83" t="str">
        <f t="shared" si="352"/>
        <v/>
      </c>
      <c r="T3214" s="83" t="str">
        <f t="shared" si="353"/>
        <v/>
      </c>
      <c r="Y3214" s="60">
        <f t="shared" si="354"/>
        <v>0</v>
      </c>
      <c r="Z3214" s="49">
        <f t="shared" si="355"/>
        <v>0</v>
      </c>
      <c r="AA3214" s="60">
        <f t="shared" si="356"/>
        <v>0</v>
      </c>
    </row>
    <row r="3215" spans="1:27" ht="15.75" hidden="1" thickBot="1">
      <c r="A3215" s="83" t="str">
        <f t="shared" si="350"/>
        <v/>
      </c>
      <c r="B3215" s="83" t="str">
        <f t="shared" si="351"/>
        <v/>
      </c>
      <c r="S3215" s="83" t="str">
        <f t="shared" si="352"/>
        <v/>
      </c>
      <c r="T3215" s="83" t="str">
        <f t="shared" si="353"/>
        <v/>
      </c>
      <c r="Y3215" s="60">
        <f t="shared" si="354"/>
        <v>0</v>
      </c>
      <c r="Z3215" s="49">
        <f t="shared" si="355"/>
        <v>0</v>
      </c>
      <c r="AA3215" s="60">
        <f t="shared" si="356"/>
        <v>0</v>
      </c>
    </row>
    <row r="3216" spans="1:27" ht="15.75" hidden="1" thickBot="1">
      <c r="A3216" s="83" t="str">
        <f t="shared" si="350"/>
        <v/>
      </c>
      <c r="B3216" s="83" t="str">
        <f t="shared" si="351"/>
        <v/>
      </c>
      <c r="S3216" s="83" t="str">
        <f t="shared" si="352"/>
        <v/>
      </c>
      <c r="T3216" s="83" t="str">
        <f t="shared" si="353"/>
        <v/>
      </c>
      <c r="Y3216" s="60">
        <f t="shared" si="354"/>
        <v>0</v>
      </c>
      <c r="Z3216" s="49">
        <f t="shared" si="355"/>
        <v>0</v>
      </c>
      <c r="AA3216" s="60">
        <f t="shared" si="356"/>
        <v>0</v>
      </c>
    </row>
    <row r="3217" spans="1:27" ht="15.75" hidden="1" thickBot="1">
      <c r="A3217" s="83" t="str">
        <f t="shared" si="350"/>
        <v/>
      </c>
      <c r="B3217" s="83" t="str">
        <f t="shared" si="351"/>
        <v/>
      </c>
      <c r="S3217" s="83" t="str">
        <f t="shared" si="352"/>
        <v/>
      </c>
      <c r="T3217" s="83" t="str">
        <f t="shared" si="353"/>
        <v/>
      </c>
      <c r="Y3217" s="60">
        <f t="shared" si="354"/>
        <v>0</v>
      </c>
      <c r="Z3217" s="49">
        <f t="shared" si="355"/>
        <v>0</v>
      </c>
      <c r="AA3217" s="60">
        <f t="shared" si="356"/>
        <v>0</v>
      </c>
    </row>
    <row r="3218" spans="1:27" ht="15.75" hidden="1" thickBot="1">
      <c r="A3218" s="83" t="str">
        <f t="shared" si="350"/>
        <v/>
      </c>
      <c r="B3218" s="83" t="str">
        <f t="shared" si="351"/>
        <v/>
      </c>
      <c r="S3218" s="83" t="str">
        <f t="shared" si="352"/>
        <v/>
      </c>
      <c r="T3218" s="83" t="str">
        <f t="shared" si="353"/>
        <v/>
      </c>
      <c r="Y3218" s="60">
        <f t="shared" si="354"/>
        <v>0</v>
      </c>
      <c r="Z3218" s="49">
        <f t="shared" si="355"/>
        <v>0</v>
      </c>
      <c r="AA3218" s="60">
        <f t="shared" si="356"/>
        <v>0</v>
      </c>
    </row>
    <row r="3219" spans="1:27" ht="15.75" hidden="1" thickBot="1">
      <c r="A3219" s="83" t="str">
        <f t="shared" si="350"/>
        <v/>
      </c>
      <c r="B3219" s="83" t="str">
        <f t="shared" si="351"/>
        <v/>
      </c>
      <c r="S3219" s="83" t="str">
        <f t="shared" si="352"/>
        <v/>
      </c>
      <c r="T3219" s="83" t="str">
        <f t="shared" si="353"/>
        <v/>
      </c>
      <c r="Y3219" s="60">
        <f t="shared" si="354"/>
        <v>0</v>
      </c>
      <c r="Z3219" s="49">
        <f t="shared" si="355"/>
        <v>0</v>
      </c>
      <c r="AA3219" s="60">
        <f t="shared" si="356"/>
        <v>0</v>
      </c>
    </row>
    <row r="3220" spans="1:27" ht="15.75" hidden="1" thickBot="1">
      <c r="A3220" s="83" t="str">
        <f t="shared" si="350"/>
        <v/>
      </c>
      <c r="B3220" s="83" t="str">
        <f t="shared" si="351"/>
        <v/>
      </c>
      <c r="S3220" s="83" t="str">
        <f t="shared" si="352"/>
        <v/>
      </c>
      <c r="T3220" s="83" t="str">
        <f t="shared" si="353"/>
        <v/>
      </c>
      <c r="Y3220" s="60">
        <f t="shared" si="354"/>
        <v>0</v>
      </c>
      <c r="Z3220" s="49">
        <f t="shared" si="355"/>
        <v>0</v>
      </c>
      <c r="AA3220" s="60">
        <f t="shared" si="356"/>
        <v>0</v>
      </c>
    </row>
    <row r="3221" spans="1:27" ht="15.75" hidden="1" thickBot="1">
      <c r="A3221" s="83" t="str">
        <f t="shared" si="350"/>
        <v/>
      </c>
      <c r="B3221" s="83" t="str">
        <f t="shared" si="351"/>
        <v/>
      </c>
      <c r="S3221" s="83" t="str">
        <f t="shared" si="352"/>
        <v/>
      </c>
      <c r="T3221" s="83" t="str">
        <f t="shared" si="353"/>
        <v/>
      </c>
      <c r="Y3221" s="60">
        <f t="shared" si="354"/>
        <v>0</v>
      </c>
      <c r="Z3221" s="49">
        <f t="shared" si="355"/>
        <v>0</v>
      </c>
      <c r="AA3221" s="60">
        <f t="shared" si="356"/>
        <v>0</v>
      </c>
    </row>
    <row r="3222" spans="1:27" ht="15.75" hidden="1" thickBot="1">
      <c r="A3222" s="83" t="str">
        <f t="shared" si="350"/>
        <v/>
      </c>
      <c r="B3222" s="83" t="str">
        <f t="shared" si="351"/>
        <v/>
      </c>
      <c r="S3222" s="83" t="str">
        <f t="shared" si="352"/>
        <v/>
      </c>
      <c r="T3222" s="83" t="str">
        <f t="shared" si="353"/>
        <v/>
      </c>
      <c r="Y3222" s="60">
        <f t="shared" si="354"/>
        <v>0</v>
      </c>
      <c r="Z3222" s="49">
        <f t="shared" si="355"/>
        <v>0</v>
      </c>
      <c r="AA3222" s="60">
        <f t="shared" si="356"/>
        <v>0</v>
      </c>
    </row>
    <row r="3223" spans="1:27" ht="15.75" hidden="1" thickBot="1">
      <c r="A3223" s="83" t="str">
        <f t="shared" si="350"/>
        <v/>
      </c>
      <c r="B3223" s="83" t="str">
        <f t="shared" si="351"/>
        <v/>
      </c>
      <c r="S3223" s="83" t="str">
        <f t="shared" si="352"/>
        <v/>
      </c>
      <c r="T3223" s="83" t="str">
        <f t="shared" si="353"/>
        <v/>
      </c>
      <c r="Y3223" s="60">
        <f t="shared" si="354"/>
        <v>0</v>
      </c>
      <c r="Z3223" s="49">
        <f t="shared" si="355"/>
        <v>0</v>
      </c>
      <c r="AA3223" s="60">
        <f t="shared" si="356"/>
        <v>0</v>
      </c>
    </row>
    <row r="3224" spans="1:27" ht="15.75" hidden="1" thickBot="1">
      <c r="A3224" s="83" t="str">
        <f t="shared" si="350"/>
        <v/>
      </c>
      <c r="B3224" s="83" t="str">
        <f t="shared" si="351"/>
        <v/>
      </c>
      <c r="S3224" s="83" t="str">
        <f t="shared" si="352"/>
        <v/>
      </c>
      <c r="T3224" s="83" t="str">
        <f t="shared" si="353"/>
        <v/>
      </c>
      <c r="Y3224" s="60">
        <f t="shared" si="354"/>
        <v>0</v>
      </c>
      <c r="Z3224" s="49">
        <f t="shared" si="355"/>
        <v>0</v>
      </c>
      <c r="AA3224" s="60">
        <f t="shared" si="356"/>
        <v>0</v>
      </c>
    </row>
    <row r="3225" spans="1:27" ht="15.75" hidden="1" thickBot="1">
      <c r="A3225" s="83" t="str">
        <f t="shared" si="350"/>
        <v/>
      </c>
      <c r="B3225" s="83" t="str">
        <f t="shared" si="351"/>
        <v/>
      </c>
      <c r="S3225" s="83" t="str">
        <f t="shared" si="352"/>
        <v/>
      </c>
      <c r="T3225" s="83" t="str">
        <f t="shared" si="353"/>
        <v/>
      </c>
      <c r="Y3225" s="60">
        <f t="shared" si="354"/>
        <v>0</v>
      </c>
      <c r="Z3225" s="49">
        <f t="shared" si="355"/>
        <v>0</v>
      </c>
      <c r="AA3225" s="60">
        <f t="shared" si="356"/>
        <v>0</v>
      </c>
    </row>
    <row r="3226" spans="1:27" ht="15.75" hidden="1" thickBot="1">
      <c r="A3226" s="83" t="str">
        <f t="shared" si="350"/>
        <v/>
      </c>
      <c r="B3226" s="83" t="str">
        <f t="shared" si="351"/>
        <v/>
      </c>
      <c r="S3226" s="83" t="str">
        <f t="shared" si="352"/>
        <v/>
      </c>
      <c r="T3226" s="83" t="str">
        <f t="shared" si="353"/>
        <v/>
      </c>
      <c r="Y3226" s="60">
        <f t="shared" si="354"/>
        <v>0</v>
      </c>
      <c r="Z3226" s="49">
        <f t="shared" si="355"/>
        <v>0</v>
      </c>
      <c r="AA3226" s="60">
        <f t="shared" si="356"/>
        <v>0</v>
      </c>
    </row>
    <row r="3227" spans="1:27" ht="15.75" hidden="1" thickBot="1">
      <c r="A3227" s="83" t="str">
        <f t="shared" si="350"/>
        <v/>
      </c>
      <c r="B3227" s="83" t="str">
        <f t="shared" si="351"/>
        <v/>
      </c>
      <c r="S3227" s="83" t="str">
        <f t="shared" si="352"/>
        <v/>
      </c>
      <c r="T3227" s="83" t="str">
        <f t="shared" si="353"/>
        <v/>
      </c>
      <c r="Y3227" s="60">
        <f t="shared" si="354"/>
        <v>0</v>
      </c>
      <c r="Z3227" s="49">
        <f t="shared" si="355"/>
        <v>0</v>
      </c>
      <c r="AA3227" s="60">
        <f t="shared" si="356"/>
        <v>0</v>
      </c>
    </row>
    <row r="3228" spans="1:27" ht="15.75" hidden="1" thickBot="1">
      <c r="A3228" s="83" t="str">
        <f t="shared" si="350"/>
        <v/>
      </c>
      <c r="B3228" s="83" t="str">
        <f t="shared" si="351"/>
        <v/>
      </c>
      <c r="S3228" s="83" t="str">
        <f t="shared" si="352"/>
        <v/>
      </c>
      <c r="T3228" s="83" t="str">
        <f t="shared" si="353"/>
        <v/>
      </c>
      <c r="Y3228" s="60">
        <f t="shared" si="354"/>
        <v>0</v>
      </c>
      <c r="Z3228" s="49">
        <f t="shared" si="355"/>
        <v>0</v>
      </c>
      <c r="AA3228" s="60">
        <f t="shared" si="356"/>
        <v>0</v>
      </c>
    </row>
    <row r="3229" spans="1:27" ht="15.75" hidden="1" thickBot="1">
      <c r="A3229" s="83" t="str">
        <f t="shared" si="350"/>
        <v/>
      </c>
      <c r="B3229" s="83" t="str">
        <f t="shared" si="351"/>
        <v/>
      </c>
      <c r="S3229" s="83" t="str">
        <f t="shared" si="352"/>
        <v/>
      </c>
      <c r="T3229" s="83" t="str">
        <f t="shared" si="353"/>
        <v/>
      </c>
      <c r="Y3229" s="60">
        <f t="shared" si="354"/>
        <v>0</v>
      </c>
      <c r="Z3229" s="49">
        <f t="shared" si="355"/>
        <v>0</v>
      </c>
      <c r="AA3229" s="60">
        <f t="shared" si="356"/>
        <v>0</v>
      </c>
    </row>
    <row r="3230" spans="1:27" ht="15.75" hidden="1" thickBot="1">
      <c r="A3230" s="83" t="str">
        <f t="shared" si="350"/>
        <v/>
      </c>
      <c r="B3230" s="83" t="str">
        <f t="shared" si="351"/>
        <v/>
      </c>
      <c r="S3230" s="83" t="str">
        <f t="shared" si="352"/>
        <v/>
      </c>
      <c r="T3230" s="83" t="str">
        <f t="shared" si="353"/>
        <v/>
      </c>
      <c r="Y3230" s="60">
        <f t="shared" si="354"/>
        <v>0</v>
      </c>
      <c r="Z3230" s="49">
        <f t="shared" si="355"/>
        <v>0</v>
      </c>
      <c r="AA3230" s="60">
        <f t="shared" si="356"/>
        <v>0</v>
      </c>
    </row>
    <row r="3231" spans="1:27" ht="15.75" hidden="1" thickBot="1">
      <c r="A3231" s="83" t="str">
        <f t="shared" si="350"/>
        <v/>
      </c>
      <c r="B3231" s="83" t="str">
        <f t="shared" si="351"/>
        <v/>
      </c>
      <c r="S3231" s="83" t="str">
        <f t="shared" si="352"/>
        <v/>
      </c>
      <c r="T3231" s="83" t="str">
        <f t="shared" si="353"/>
        <v/>
      </c>
      <c r="Y3231" s="60">
        <f t="shared" si="354"/>
        <v>0</v>
      </c>
      <c r="Z3231" s="49">
        <f t="shared" si="355"/>
        <v>0</v>
      </c>
      <c r="AA3231" s="60">
        <f t="shared" si="356"/>
        <v>0</v>
      </c>
    </row>
    <row r="3232" spans="1:27" ht="15.75" hidden="1" thickBot="1">
      <c r="A3232" s="83" t="str">
        <f t="shared" si="350"/>
        <v/>
      </c>
      <c r="B3232" s="83" t="str">
        <f t="shared" si="351"/>
        <v/>
      </c>
      <c r="S3232" s="83" t="str">
        <f t="shared" si="352"/>
        <v/>
      </c>
      <c r="T3232" s="83" t="str">
        <f t="shared" si="353"/>
        <v/>
      </c>
      <c r="Y3232" s="60">
        <f t="shared" si="354"/>
        <v>0</v>
      </c>
      <c r="Z3232" s="49">
        <f t="shared" si="355"/>
        <v>0</v>
      </c>
      <c r="AA3232" s="60">
        <f t="shared" si="356"/>
        <v>0</v>
      </c>
    </row>
    <row r="3233" spans="1:27" ht="15.75" hidden="1" thickBot="1">
      <c r="A3233" s="83" t="str">
        <f t="shared" si="350"/>
        <v/>
      </c>
      <c r="B3233" s="83" t="str">
        <f t="shared" si="351"/>
        <v/>
      </c>
      <c r="S3233" s="83" t="str">
        <f t="shared" si="352"/>
        <v/>
      </c>
      <c r="T3233" s="83" t="str">
        <f t="shared" si="353"/>
        <v/>
      </c>
      <c r="Y3233" s="60">
        <f t="shared" si="354"/>
        <v>0</v>
      </c>
      <c r="Z3233" s="49">
        <f t="shared" si="355"/>
        <v>0</v>
      </c>
      <c r="AA3233" s="60">
        <f t="shared" si="356"/>
        <v>0</v>
      </c>
    </row>
    <row r="3234" spans="1:27" ht="15.75" hidden="1" thickBot="1">
      <c r="A3234" s="83" t="str">
        <f t="shared" si="350"/>
        <v/>
      </c>
      <c r="B3234" s="83" t="str">
        <f t="shared" si="351"/>
        <v/>
      </c>
      <c r="S3234" s="83" t="str">
        <f t="shared" si="352"/>
        <v/>
      </c>
      <c r="T3234" s="83" t="str">
        <f t="shared" si="353"/>
        <v/>
      </c>
      <c r="Y3234" s="60">
        <f t="shared" si="354"/>
        <v>0</v>
      </c>
      <c r="Z3234" s="49">
        <f t="shared" si="355"/>
        <v>0</v>
      </c>
      <c r="AA3234" s="60">
        <f t="shared" si="356"/>
        <v>0</v>
      </c>
    </row>
    <row r="3235" spans="1:27" ht="15.75" hidden="1" thickBot="1">
      <c r="A3235" s="83" t="str">
        <f t="shared" si="350"/>
        <v/>
      </c>
      <c r="B3235" s="83" t="str">
        <f t="shared" si="351"/>
        <v/>
      </c>
      <c r="S3235" s="83" t="str">
        <f t="shared" si="352"/>
        <v/>
      </c>
      <c r="T3235" s="83" t="str">
        <f t="shared" si="353"/>
        <v/>
      </c>
      <c r="Y3235" s="60">
        <f t="shared" si="354"/>
        <v>0</v>
      </c>
      <c r="Z3235" s="49">
        <f t="shared" si="355"/>
        <v>0</v>
      </c>
      <c r="AA3235" s="60">
        <f t="shared" si="356"/>
        <v>0</v>
      </c>
    </row>
    <row r="3236" spans="1:27" ht="15.75" hidden="1" thickBot="1">
      <c r="A3236" s="83" t="str">
        <f t="shared" si="350"/>
        <v/>
      </c>
      <c r="B3236" s="83" t="str">
        <f t="shared" si="351"/>
        <v/>
      </c>
      <c r="S3236" s="83" t="str">
        <f t="shared" si="352"/>
        <v/>
      </c>
      <c r="T3236" s="83" t="str">
        <f t="shared" si="353"/>
        <v/>
      </c>
      <c r="Y3236" s="60">
        <f t="shared" si="354"/>
        <v>0</v>
      </c>
      <c r="Z3236" s="49">
        <f t="shared" si="355"/>
        <v>0</v>
      </c>
      <c r="AA3236" s="60">
        <f t="shared" si="356"/>
        <v>0</v>
      </c>
    </row>
    <row r="3237" spans="1:27" ht="15.75" hidden="1" thickBot="1">
      <c r="A3237" s="83" t="str">
        <f t="shared" si="350"/>
        <v/>
      </c>
      <c r="B3237" s="83" t="str">
        <f t="shared" si="351"/>
        <v/>
      </c>
      <c r="S3237" s="83" t="str">
        <f t="shared" si="352"/>
        <v/>
      </c>
      <c r="T3237" s="83" t="str">
        <f t="shared" si="353"/>
        <v/>
      </c>
      <c r="Y3237" s="60">
        <f t="shared" si="354"/>
        <v>0</v>
      </c>
      <c r="Z3237" s="49">
        <f t="shared" si="355"/>
        <v>0</v>
      </c>
      <c r="AA3237" s="60">
        <f t="shared" si="356"/>
        <v>0</v>
      </c>
    </row>
    <row r="3238" spans="1:27" ht="15.75" hidden="1" thickBot="1">
      <c r="A3238" s="83" t="str">
        <f t="shared" si="350"/>
        <v/>
      </c>
      <c r="B3238" s="83" t="str">
        <f t="shared" si="351"/>
        <v/>
      </c>
      <c r="S3238" s="83" t="str">
        <f t="shared" si="352"/>
        <v/>
      </c>
      <c r="T3238" s="83" t="str">
        <f t="shared" si="353"/>
        <v/>
      </c>
      <c r="Y3238" s="60">
        <f t="shared" si="354"/>
        <v>0</v>
      </c>
      <c r="Z3238" s="49">
        <f t="shared" si="355"/>
        <v>0</v>
      </c>
      <c r="AA3238" s="60">
        <f t="shared" si="356"/>
        <v>0</v>
      </c>
    </row>
    <row r="3239" spans="1:27" ht="15.75" hidden="1" thickBot="1">
      <c r="A3239" s="83" t="str">
        <f t="shared" si="350"/>
        <v/>
      </c>
      <c r="B3239" s="83" t="str">
        <f t="shared" si="351"/>
        <v/>
      </c>
      <c r="S3239" s="83" t="str">
        <f t="shared" si="352"/>
        <v/>
      </c>
      <c r="T3239" s="83" t="str">
        <f t="shared" si="353"/>
        <v/>
      </c>
      <c r="Y3239" s="60">
        <f t="shared" si="354"/>
        <v>0</v>
      </c>
      <c r="Z3239" s="49">
        <f t="shared" si="355"/>
        <v>0</v>
      </c>
      <c r="AA3239" s="60">
        <f t="shared" si="356"/>
        <v>0</v>
      </c>
    </row>
    <row r="3240" spans="1:27" ht="15.75" hidden="1" thickBot="1">
      <c r="A3240" s="83" t="str">
        <f t="shared" si="350"/>
        <v/>
      </c>
      <c r="B3240" s="83" t="str">
        <f t="shared" si="351"/>
        <v/>
      </c>
      <c r="S3240" s="83" t="str">
        <f t="shared" si="352"/>
        <v/>
      </c>
      <c r="T3240" s="83" t="str">
        <f t="shared" si="353"/>
        <v/>
      </c>
      <c r="Y3240" s="60">
        <f t="shared" si="354"/>
        <v>0</v>
      </c>
      <c r="Z3240" s="49">
        <f t="shared" si="355"/>
        <v>0</v>
      </c>
      <c r="AA3240" s="60">
        <f t="shared" si="356"/>
        <v>0</v>
      </c>
    </row>
    <row r="3241" spans="1:27" ht="15.75" hidden="1" thickBot="1">
      <c r="A3241" s="83" t="str">
        <f t="shared" si="350"/>
        <v/>
      </c>
      <c r="B3241" s="83" t="str">
        <f t="shared" si="351"/>
        <v/>
      </c>
      <c r="S3241" s="83" t="str">
        <f t="shared" si="352"/>
        <v/>
      </c>
      <c r="T3241" s="83" t="str">
        <f t="shared" si="353"/>
        <v/>
      </c>
      <c r="Y3241" s="60">
        <f t="shared" si="354"/>
        <v>0</v>
      </c>
      <c r="Z3241" s="49">
        <f t="shared" si="355"/>
        <v>0</v>
      </c>
      <c r="AA3241" s="60">
        <f t="shared" si="356"/>
        <v>0</v>
      </c>
    </row>
    <row r="3242" spans="1:27" ht="15.75" hidden="1" thickBot="1">
      <c r="A3242" s="83" t="str">
        <f t="shared" si="350"/>
        <v/>
      </c>
      <c r="B3242" s="83" t="str">
        <f t="shared" si="351"/>
        <v/>
      </c>
      <c r="S3242" s="83" t="str">
        <f t="shared" si="352"/>
        <v/>
      </c>
      <c r="T3242" s="83" t="str">
        <f t="shared" si="353"/>
        <v/>
      </c>
      <c r="Y3242" s="60">
        <f t="shared" si="354"/>
        <v>0</v>
      </c>
      <c r="Z3242" s="49">
        <f t="shared" si="355"/>
        <v>0</v>
      </c>
      <c r="AA3242" s="60">
        <f t="shared" si="356"/>
        <v>0</v>
      </c>
    </row>
    <row r="3243" spans="1:27" ht="15.75" hidden="1" thickBot="1">
      <c r="A3243" s="83" t="str">
        <f t="shared" si="350"/>
        <v/>
      </c>
      <c r="B3243" s="83" t="str">
        <f t="shared" si="351"/>
        <v/>
      </c>
      <c r="S3243" s="83" t="str">
        <f t="shared" si="352"/>
        <v/>
      </c>
      <c r="T3243" s="83" t="str">
        <f t="shared" si="353"/>
        <v/>
      </c>
      <c r="Y3243" s="60">
        <f t="shared" si="354"/>
        <v>0</v>
      </c>
      <c r="Z3243" s="49">
        <f t="shared" si="355"/>
        <v>0</v>
      </c>
      <c r="AA3243" s="60">
        <f t="shared" si="356"/>
        <v>0</v>
      </c>
    </row>
    <row r="3244" spans="1:27" ht="15.75" hidden="1" thickBot="1">
      <c r="A3244" s="83" t="str">
        <f t="shared" si="350"/>
        <v/>
      </c>
      <c r="B3244" s="83" t="str">
        <f t="shared" si="351"/>
        <v/>
      </c>
      <c r="S3244" s="83" t="str">
        <f t="shared" si="352"/>
        <v/>
      </c>
      <c r="T3244" s="83" t="str">
        <f t="shared" si="353"/>
        <v/>
      </c>
      <c r="Y3244" s="60">
        <f t="shared" si="354"/>
        <v>0</v>
      </c>
      <c r="Z3244" s="49">
        <f t="shared" si="355"/>
        <v>0</v>
      </c>
      <c r="AA3244" s="60">
        <f t="shared" si="356"/>
        <v>0</v>
      </c>
    </row>
    <row r="3245" spans="1:27" ht="15.75" hidden="1" thickBot="1">
      <c r="A3245" s="83" t="str">
        <f t="shared" si="350"/>
        <v/>
      </c>
      <c r="B3245" s="83" t="str">
        <f t="shared" si="351"/>
        <v/>
      </c>
      <c r="S3245" s="83" t="str">
        <f t="shared" si="352"/>
        <v/>
      </c>
      <c r="T3245" s="83" t="str">
        <f t="shared" si="353"/>
        <v/>
      </c>
      <c r="Y3245" s="60">
        <f t="shared" si="354"/>
        <v>0</v>
      </c>
      <c r="Z3245" s="49">
        <f t="shared" si="355"/>
        <v>0</v>
      </c>
      <c r="AA3245" s="60">
        <f t="shared" si="356"/>
        <v>0</v>
      </c>
    </row>
    <row r="3246" spans="1:27" ht="15.75" hidden="1" thickBot="1">
      <c r="A3246" s="83" t="str">
        <f t="shared" si="350"/>
        <v/>
      </c>
      <c r="B3246" s="83" t="str">
        <f t="shared" si="351"/>
        <v/>
      </c>
      <c r="S3246" s="83" t="str">
        <f t="shared" si="352"/>
        <v/>
      </c>
      <c r="T3246" s="83" t="str">
        <f t="shared" si="353"/>
        <v/>
      </c>
      <c r="Y3246" s="60">
        <f t="shared" si="354"/>
        <v>0</v>
      </c>
      <c r="Z3246" s="49">
        <f t="shared" si="355"/>
        <v>0</v>
      </c>
      <c r="AA3246" s="60">
        <f t="shared" si="356"/>
        <v>0</v>
      </c>
    </row>
    <row r="3247" spans="1:27" ht="15.75" hidden="1" thickBot="1">
      <c r="A3247" s="83" t="str">
        <f t="shared" si="350"/>
        <v/>
      </c>
      <c r="B3247" s="83" t="str">
        <f t="shared" si="351"/>
        <v/>
      </c>
      <c r="S3247" s="83" t="str">
        <f t="shared" si="352"/>
        <v/>
      </c>
      <c r="T3247" s="83" t="str">
        <f t="shared" si="353"/>
        <v/>
      </c>
      <c r="Y3247" s="60">
        <f t="shared" si="354"/>
        <v>0</v>
      </c>
      <c r="Z3247" s="49">
        <f t="shared" si="355"/>
        <v>0</v>
      </c>
      <c r="AA3247" s="60">
        <f t="shared" si="356"/>
        <v>0</v>
      </c>
    </row>
    <row r="3248" spans="1:27" ht="15.75" hidden="1" thickBot="1">
      <c r="A3248" s="83" t="str">
        <f t="shared" si="350"/>
        <v/>
      </c>
      <c r="B3248" s="83" t="str">
        <f t="shared" si="351"/>
        <v/>
      </c>
      <c r="S3248" s="83" t="str">
        <f t="shared" si="352"/>
        <v/>
      </c>
      <c r="T3248" s="83" t="str">
        <f t="shared" si="353"/>
        <v/>
      </c>
      <c r="Y3248" s="60">
        <f t="shared" si="354"/>
        <v>0</v>
      </c>
      <c r="Z3248" s="49">
        <f t="shared" si="355"/>
        <v>0</v>
      </c>
      <c r="AA3248" s="60">
        <f t="shared" si="356"/>
        <v>0</v>
      </c>
    </row>
    <row r="3249" spans="1:27" ht="15.75" hidden="1" thickBot="1">
      <c r="A3249" s="83" t="str">
        <f t="shared" si="350"/>
        <v/>
      </c>
      <c r="B3249" s="83" t="str">
        <f t="shared" si="351"/>
        <v/>
      </c>
      <c r="S3249" s="83" t="str">
        <f t="shared" si="352"/>
        <v/>
      </c>
      <c r="T3249" s="83" t="str">
        <f t="shared" si="353"/>
        <v/>
      </c>
      <c r="Y3249" s="60">
        <f t="shared" si="354"/>
        <v>0</v>
      </c>
      <c r="Z3249" s="49">
        <f t="shared" si="355"/>
        <v>0</v>
      </c>
      <c r="AA3249" s="60">
        <f t="shared" si="356"/>
        <v>0</v>
      </c>
    </row>
    <row r="3250" spans="1:27" ht="15.75" hidden="1" thickBot="1">
      <c r="A3250" s="83" t="str">
        <f t="shared" si="350"/>
        <v/>
      </c>
      <c r="B3250" s="83" t="str">
        <f t="shared" si="351"/>
        <v/>
      </c>
      <c r="S3250" s="83" t="str">
        <f t="shared" si="352"/>
        <v/>
      </c>
      <c r="T3250" s="83" t="str">
        <f t="shared" si="353"/>
        <v/>
      </c>
      <c r="Y3250" s="60">
        <f t="shared" si="354"/>
        <v>0</v>
      </c>
      <c r="Z3250" s="49">
        <f t="shared" si="355"/>
        <v>0</v>
      </c>
      <c r="AA3250" s="60">
        <f t="shared" si="356"/>
        <v>0</v>
      </c>
    </row>
    <row r="3251" spans="1:27" ht="15.75" hidden="1" thickBot="1">
      <c r="A3251" s="83" t="str">
        <f t="shared" si="350"/>
        <v/>
      </c>
      <c r="B3251" s="83" t="str">
        <f t="shared" si="351"/>
        <v/>
      </c>
      <c r="S3251" s="83" t="str">
        <f t="shared" si="352"/>
        <v/>
      </c>
      <c r="T3251" s="83" t="str">
        <f t="shared" si="353"/>
        <v/>
      </c>
      <c r="Y3251" s="60">
        <f t="shared" si="354"/>
        <v>0</v>
      </c>
      <c r="Z3251" s="49">
        <f t="shared" si="355"/>
        <v>0</v>
      </c>
      <c r="AA3251" s="60">
        <f t="shared" si="356"/>
        <v>0</v>
      </c>
    </row>
    <row r="3252" spans="1:27" ht="15.75" hidden="1" thickBot="1">
      <c r="A3252" s="83" t="str">
        <f t="shared" si="350"/>
        <v/>
      </c>
      <c r="B3252" s="83" t="str">
        <f t="shared" si="351"/>
        <v/>
      </c>
      <c r="S3252" s="83" t="str">
        <f t="shared" si="352"/>
        <v/>
      </c>
      <c r="T3252" s="83" t="str">
        <f t="shared" si="353"/>
        <v/>
      </c>
      <c r="Y3252" s="60">
        <f t="shared" si="354"/>
        <v>0</v>
      </c>
      <c r="Z3252" s="49">
        <f t="shared" si="355"/>
        <v>0</v>
      </c>
      <c r="AA3252" s="60">
        <f t="shared" si="356"/>
        <v>0</v>
      </c>
    </row>
    <row r="3253" spans="1:27" ht="15.75" hidden="1" thickBot="1">
      <c r="A3253" s="83" t="str">
        <f t="shared" si="350"/>
        <v/>
      </c>
      <c r="B3253" s="83" t="str">
        <f t="shared" si="351"/>
        <v/>
      </c>
      <c r="S3253" s="83" t="str">
        <f t="shared" si="352"/>
        <v/>
      </c>
      <c r="T3253" s="83" t="str">
        <f t="shared" si="353"/>
        <v/>
      </c>
      <c r="Y3253" s="60">
        <f t="shared" si="354"/>
        <v>0</v>
      </c>
      <c r="Z3253" s="49">
        <f t="shared" si="355"/>
        <v>0</v>
      </c>
      <c r="AA3253" s="60">
        <f t="shared" si="356"/>
        <v>0</v>
      </c>
    </row>
    <row r="3254" spans="1:27" ht="15.75" hidden="1" thickBot="1">
      <c r="A3254" s="83" t="str">
        <f t="shared" si="350"/>
        <v/>
      </c>
      <c r="B3254" s="83" t="str">
        <f t="shared" si="351"/>
        <v/>
      </c>
      <c r="S3254" s="83" t="str">
        <f t="shared" si="352"/>
        <v/>
      </c>
      <c r="T3254" s="83" t="str">
        <f t="shared" si="353"/>
        <v/>
      </c>
      <c r="Y3254" s="60">
        <f t="shared" si="354"/>
        <v>0</v>
      </c>
      <c r="Z3254" s="49">
        <f t="shared" si="355"/>
        <v>0</v>
      </c>
      <c r="AA3254" s="60">
        <f t="shared" si="356"/>
        <v>0</v>
      </c>
    </row>
    <row r="3255" spans="1:27" ht="15.75" hidden="1" thickBot="1">
      <c r="A3255" s="83" t="str">
        <f t="shared" si="350"/>
        <v/>
      </c>
      <c r="B3255" s="83" t="str">
        <f t="shared" si="351"/>
        <v/>
      </c>
      <c r="S3255" s="83" t="str">
        <f t="shared" si="352"/>
        <v/>
      </c>
      <c r="T3255" s="83" t="str">
        <f t="shared" si="353"/>
        <v/>
      </c>
      <c r="Y3255" s="60">
        <f t="shared" si="354"/>
        <v>0</v>
      </c>
      <c r="Z3255" s="49">
        <f t="shared" si="355"/>
        <v>0</v>
      </c>
      <c r="AA3255" s="60">
        <f t="shared" si="356"/>
        <v>0</v>
      </c>
    </row>
    <row r="3256" spans="1:27" ht="15.75" hidden="1" thickBot="1">
      <c r="A3256" s="83" t="str">
        <f t="shared" si="350"/>
        <v/>
      </c>
      <c r="B3256" s="83" t="str">
        <f t="shared" si="351"/>
        <v/>
      </c>
      <c r="S3256" s="83" t="str">
        <f t="shared" si="352"/>
        <v/>
      </c>
      <c r="T3256" s="83" t="str">
        <f t="shared" si="353"/>
        <v/>
      </c>
      <c r="Y3256" s="60">
        <f t="shared" si="354"/>
        <v>0</v>
      </c>
      <c r="Z3256" s="49">
        <f t="shared" si="355"/>
        <v>0</v>
      </c>
      <c r="AA3256" s="60">
        <f t="shared" si="356"/>
        <v>0</v>
      </c>
    </row>
    <row r="3257" spans="1:27" ht="15.75" hidden="1" thickBot="1">
      <c r="A3257" s="83" t="str">
        <f t="shared" si="350"/>
        <v/>
      </c>
      <c r="B3257" s="83" t="str">
        <f t="shared" si="351"/>
        <v/>
      </c>
      <c r="S3257" s="83" t="str">
        <f t="shared" si="352"/>
        <v/>
      </c>
      <c r="T3257" s="83" t="str">
        <f t="shared" si="353"/>
        <v/>
      </c>
      <c r="Y3257" s="60">
        <f t="shared" si="354"/>
        <v>0</v>
      </c>
      <c r="Z3257" s="49">
        <f t="shared" si="355"/>
        <v>0</v>
      </c>
      <c r="AA3257" s="60">
        <f t="shared" si="356"/>
        <v>0</v>
      </c>
    </row>
    <row r="3258" spans="1:27" ht="15.75" hidden="1" thickBot="1">
      <c r="A3258" s="83" t="str">
        <f t="shared" si="350"/>
        <v/>
      </c>
      <c r="B3258" s="83" t="str">
        <f t="shared" si="351"/>
        <v/>
      </c>
      <c r="S3258" s="83" t="str">
        <f t="shared" si="352"/>
        <v/>
      </c>
      <c r="T3258" s="83" t="str">
        <f t="shared" si="353"/>
        <v/>
      </c>
      <c r="Y3258" s="60">
        <f t="shared" si="354"/>
        <v>0</v>
      </c>
      <c r="Z3258" s="49">
        <f t="shared" si="355"/>
        <v>0</v>
      </c>
      <c r="AA3258" s="60">
        <f t="shared" si="356"/>
        <v>0</v>
      </c>
    </row>
    <row r="3259" spans="1:27" ht="15.75" hidden="1" thickBot="1">
      <c r="A3259" s="83" t="str">
        <f t="shared" si="350"/>
        <v/>
      </c>
      <c r="B3259" s="83" t="str">
        <f t="shared" si="351"/>
        <v/>
      </c>
      <c r="S3259" s="83" t="str">
        <f t="shared" si="352"/>
        <v/>
      </c>
      <c r="T3259" s="83" t="str">
        <f t="shared" si="353"/>
        <v/>
      </c>
      <c r="Y3259" s="60">
        <f t="shared" si="354"/>
        <v>0</v>
      </c>
      <c r="Z3259" s="49">
        <f t="shared" si="355"/>
        <v>0</v>
      </c>
      <c r="AA3259" s="60">
        <f t="shared" si="356"/>
        <v>0</v>
      </c>
    </row>
    <row r="3260" spans="1:27" ht="15.75" hidden="1" thickBot="1">
      <c r="A3260" s="83" t="str">
        <f t="shared" si="350"/>
        <v/>
      </c>
      <c r="B3260" s="83" t="str">
        <f t="shared" si="351"/>
        <v/>
      </c>
      <c r="S3260" s="83" t="str">
        <f t="shared" si="352"/>
        <v/>
      </c>
      <c r="T3260" s="83" t="str">
        <f t="shared" si="353"/>
        <v/>
      </c>
      <c r="Y3260" s="60">
        <f t="shared" si="354"/>
        <v>0</v>
      </c>
      <c r="Z3260" s="49">
        <f t="shared" si="355"/>
        <v>0</v>
      </c>
      <c r="AA3260" s="60">
        <f t="shared" si="356"/>
        <v>0</v>
      </c>
    </row>
    <row r="3261" spans="1:27" ht="15.75" hidden="1" thickBot="1">
      <c r="A3261" s="83" t="str">
        <f t="shared" si="350"/>
        <v/>
      </c>
      <c r="B3261" s="83" t="str">
        <f t="shared" si="351"/>
        <v/>
      </c>
      <c r="S3261" s="83" t="str">
        <f t="shared" si="352"/>
        <v/>
      </c>
      <c r="T3261" s="83" t="str">
        <f t="shared" si="353"/>
        <v/>
      </c>
      <c r="Y3261" s="60">
        <f t="shared" si="354"/>
        <v>0</v>
      </c>
      <c r="Z3261" s="49">
        <f t="shared" si="355"/>
        <v>0</v>
      </c>
      <c r="AA3261" s="60">
        <f t="shared" si="356"/>
        <v>0</v>
      </c>
    </row>
    <row r="3262" spans="1:27" ht="15.75" hidden="1" thickBot="1">
      <c r="A3262" s="83" t="str">
        <f t="shared" si="350"/>
        <v/>
      </c>
      <c r="B3262" s="83" t="str">
        <f t="shared" si="351"/>
        <v/>
      </c>
      <c r="S3262" s="83" t="str">
        <f t="shared" si="352"/>
        <v/>
      </c>
      <c r="T3262" s="83" t="str">
        <f t="shared" si="353"/>
        <v/>
      </c>
      <c r="Y3262" s="60">
        <f t="shared" si="354"/>
        <v>0</v>
      </c>
      <c r="Z3262" s="49">
        <f t="shared" si="355"/>
        <v>0</v>
      </c>
      <c r="AA3262" s="60">
        <f t="shared" si="356"/>
        <v>0</v>
      </c>
    </row>
    <row r="3263" spans="1:27" ht="15.75" hidden="1" thickBot="1">
      <c r="A3263" s="83" t="str">
        <f t="shared" si="350"/>
        <v/>
      </c>
      <c r="B3263" s="83" t="str">
        <f t="shared" si="351"/>
        <v/>
      </c>
      <c r="S3263" s="83" t="str">
        <f t="shared" si="352"/>
        <v/>
      </c>
      <c r="T3263" s="83" t="str">
        <f t="shared" si="353"/>
        <v/>
      </c>
      <c r="Y3263" s="60">
        <f t="shared" si="354"/>
        <v>0</v>
      </c>
      <c r="Z3263" s="49">
        <f t="shared" si="355"/>
        <v>0</v>
      </c>
      <c r="AA3263" s="60">
        <f t="shared" si="356"/>
        <v>0</v>
      </c>
    </row>
    <row r="3264" spans="1:27" ht="15.75" hidden="1" thickBot="1">
      <c r="A3264" s="83" t="str">
        <f t="shared" si="350"/>
        <v/>
      </c>
      <c r="B3264" s="83" t="str">
        <f t="shared" si="351"/>
        <v/>
      </c>
      <c r="S3264" s="83" t="str">
        <f t="shared" si="352"/>
        <v/>
      </c>
      <c r="T3264" s="83" t="str">
        <f t="shared" si="353"/>
        <v/>
      </c>
      <c r="Y3264" s="60">
        <f t="shared" si="354"/>
        <v>0</v>
      </c>
      <c r="Z3264" s="49">
        <f t="shared" si="355"/>
        <v>0</v>
      </c>
      <c r="AA3264" s="60">
        <f t="shared" si="356"/>
        <v>0</v>
      </c>
    </row>
    <row r="3265" spans="1:27" ht="15.75" hidden="1" thickBot="1">
      <c r="A3265" s="83" t="str">
        <f t="shared" si="350"/>
        <v/>
      </c>
      <c r="B3265" s="83" t="str">
        <f t="shared" si="351"/>
        <v/>
      </c>
      <c r="S3265" s="83" t="str">
        <f t="shared" si="352"/>
        <v/>
      </c>
      <c r="T3265" s="83" t="str">
        <f t="shared" si="353"/>
        <v/>
      </c>
      <c r="Y3265" s="60">
        <f t="shared" si="354"/>
        <v>0</v>
      </c>
      <c r="Z3265" s="49">
        <f t="shared" si="355"/>
        <v>0</v>
      </c>
      <c r="AA3265" s="60">
        <f t="shared" si="356"/>
        <v>0</v>
      </c>
    </row>
    <row r="3266" spans="1:27" ht="15.75" hidden="1" thickBot="1">
      <c r="A3266" s="83" t="str">
        <f t="shared" si="350"/>
        <v/>
      </c>
      <c r="B3266" s="83" t="str">
        <f t="shared" si="351"/>
        <v/>
      </c>
      <c r="S3266" s="83" t="str">
        <f t="shared" si="352"/>
        <v/>
      </c>
      <c r="T3266" s="83" t="str">
        <f t="shared" si="353"/>
        <v/>
      </c>
      <c r="Y3266" s="60">
        <f t="shared" si="354"/>
        <v>0</v>
      </c>
      <c r="Z3266" s="49">
        <f t="shared" si="355"/>
        <v>0</v>
      </c>
      <c r="AA3266" s="60">
        <f t="shared" si="356"/>
        <v>0</v>
      </c>
    </row>
    <row r="3267" spans="1:27" ht="15.75" hidden="1" thickBot="1">
      <c r="A3267" s="83" t="str">
        <f t="shared" ref="A3267:A3330" si="357">IF(G3267&amp;Q3267&lt;&gt;"",S3267&amp;Q3267,"")</f>
        <v/>
      </c>
      <c r="B3267" s="83" t="str">
        <f t="shared" ref="B3267:B3330" si="358">IF(C3267&lt;&gt;"",LEFT(C3267,9),"")</f>
        <v/>
      </c>
      <c r="S3267" s="83" t="str">
        <f t="shared" ref="S3267:S3330" si="359">IF(G3267&lt;&gt;"",IF(StyleSpaceSplit,IFERROR(IF(FIND(" ",G3267)&gt;=1,MID(G3267,1,FIND(" ",G3267)-1),G3267),G3267),G3267),"")</f>
        <v/>
      </c>
      <c r="T3267" s="83" t="str">
        <f t="shared" ref="T3267:T3330" si="360">IF(A3267&lt;&gt;"",IFERROR(IF(FIND(" ",G3267)&gt;=1,MID(G3267,FIND(" ",G3267)+1,LEN(G3267)),""),G3267),"")</f>
        <v/>
      </c>
      <c r="Y3267" s="60">
        <f t="shared" ref="Y3267:Y3330" si="361">IFERROR(VALUE(MID($C3267,1,2)),0)</f>
        <v>0</v>
      </c>
      <c r="Z3267" s="49">
        <f t="shared" ref="Z3267:Z3330" si="362">IFERROR(VALUE(MID($C3267,4,3)),0)</f>
        <v>0</v>
      </c>
      <c r="AA3267" s="60">
        <f t="shared" ref="AA3267:AA3330" si="363">VALUE(RIGHT("00"&amp;Y3267,2)&amp;RIGHT("000"&amp;Z3267,3))</f>
        <v>0</v>
      </c>
    </row>
    <row r="3268" spans="1:27" ht="15.75" hidden="1" thickBot="1">
      <c r="A3268" s="83" t="str">
        <f t="shared" si="357"/>
        <v/>
      </c>
      <c r="B3268" s="83" t="str">
        <f t="shared" si="358"/>
        <v/>
      </c>
      <c r="S3268" s="83" t="str">
        <f t="shared" si="359"/>
        <v/>
      </c>
      <c r="T3268" s="83" t="str">
        <f t="shared" si="360"/>
        <v/>
      </c>
      <c r="Y3268" s="60">
        <f t="shared" si="361"/>
        <v>0</v>
      </c>
      <c r="Z3268" s="49">
        <f t="shared" si="362"/>
        <v>0</v>
      </c>
      <c r="AA3268" s="60">
        <f t="shared" si="363"/>
        <v>0</v>
      </c>
    </row>
    <row r="3269" spans="1:27" ht="15.75" hidden="1" thickBot="1">
      <c r="A3269" s="83" t="str">
        <f t="shared" si="357"/>
        <v/>
      </c>
      <c r="B3269" s="83" t="str">
        <f t="shared" si="358"/>
        <v/>
      </c>
      <c r="S3269" s="83" t="str">
        <f t="shared" si="359"/>
        <v/>
      </c>
      <c r="T3269" s="83" t="str">
        <f t="shared" si="360"/>
        <v/>
      </c>
      <c r="Y3269" s="60">
        <f t="shared" si="361"/>
        <v>0</v>
      </c>
      <c r="Z3269" s="49">
        <f t="shared" si="362"/>
        <v>0</v>
      </c>
      <c r="AA3269" s="60">
        <f t="shared" si="363"/>
        <v>0</v>
      </c>
    </row>
    <row r="3270" spans="1:27" ht="15.75" hidden="1" thickBot="1">
      <c r="A3270" s="83" t="str">
        <f t="shared" si="357"/>
        <v/>
      </c>
      <c r="B3270" s="83" t="str">
        <f t="shared" si="358"/>
        <v/>
      </c>
      <c r="S3270" s="83" t="str">
        <f t="shared" si="359"/>
        <v/>
      </c>
      <c r="T3270" s="83" t="str">
        <f t="shared" si="360"/>
        <v/>
      </c>
      <c r="Y3270" s="60">
        <f t="shared" si="361"/>
        <v>0</v>
      </c>
      <c r="Z3270" s="49">
        <f t="shared" si="362"/>
        <v>0</v>
      </c>
      <c r="AA3270" s="60">
        <f t="shared" si="363"/>
        <v>0</v>
      </c>
    </row>
    <row r="3271" spans="1:27" ht="15.75" hidden="1" thickBot="1">
      <c r="A3271" s="83" t="str">
        <f t="shared" si="357"/>
        <v/>
      </c>
      <c r="B3271" s="83" t="str">
        <f t="shared" si="358"/>
        <v/>
      </c>
      <c r="S3271" s="83" t="str">
        <f t="shared" si="359"/>
        <v/>
      </c>
      <c r="T3271" s="83" t="str">
        <f t="shared" si="360"/>
        <v/>
      </c>
      <c r="Y3271" s="60">
        <f t="shared" si="361"/>
        <v>0</v>
      </c>
      <c r="Z3271" s="49">
        <f t="shared" si="362"/>
        <v>0</v>
      </c>
      <c r="AA3271" s="60">
        <f t="shared" si="363"/>
        <v>0</v>
      </c>
    </row>
    <row r="3272" spans="1:27" ht="15.75" hidden="1" thickBot="1">
      <c r="A3272" s="83" t="str">
        <f t="shared" si="357"/>
        <v/>
      </c>
      <c r="B3272" s="83" t="str">
        <f t="shared" si="358"/>
        <v/>
      </c>
      <c r="S3272" s="83" t="str">
        <f t="shared" si="359"/>
        <v/>
      </c>
      <c r="T3272" s="83" t="str">
        <f t="shared" si="360"/>
        <v/>
      </c>
      <c r="Y3272" s="60">
        <f t="shared" si="361"/>
        <v>0</v>
      </c>
      <c r="Z3272" s="49">
        <f t="shared" si="362"/>
        <v>0</v>
      </c>
      <c r="AA3272" s="60">
        <f t="shared" si="363"/>
        <v>0</v>
      </c>
    </row>
    <row r="3273" spans="1:27" ht="15.75" hidden="1" thickBot="1">
      <c r="A3273" s="83" t="str">
        <f t="shared" si="357"/>
        <v/>
      </c>
      <c r="B3273" s="83" t="str">
        <f t="shared" si="358"/>
        <v/>
      </c>
      <c r="S3273" s="83" t="str">
        <f t="shared" si="359"/>
        <v/>
      </c>
      <c r="T3273" s="83" t="str">
        <f t="shared" si="360"/>
        <v/>
      </c>
      <c r="Y3273" s="60">
        <f t="shared" si="361"/>
        <v>0</v>
      </c>
      <c r="Z3273" s="49">
        <f t="shared" si="362"/>
        <v>0</v>
      </c>
      <c r="AA3273" s="60">
        <f t="shared" si="363"/>
        <v>0</v>
      </c>
    </row>
    <row r="3274" spans="1:27" ht="15.75" hidden="1" thickBot="1">
      <c r="A3274" s="83" t="str">
        <f t="shared" si="357"/>
        <v/>
      </c>
      <c r="B3274" s="83" t="str">
        <f t="shared" si="358"/>
        <v/>
      </c>
      <c r="S3274" s="83" t="str">
        <f t="shared" si="359"/>
        <v/>
      </c>
      <c r="T3274" s="83" t="str">
        <f t="shared" si="360"/>
        <v/>
      </c>
      <c r="Y3274" s="60">
        <f t="shared" si="361"/>
        <v>0</v>
      </c>
      <c r="Z3274" s="49">
        <f t="shared" si="362"/>
        <v>0</v>
      </c>
      <c r="AA3274" s="60">
        <f t="shared" si="363"/>
        <v>0</v>
      </c>
    </row>
    <row r="3275" spans="1:27" ht="15.75" hidden="1" thickBot="1">
      <c r="A3275" s="83" t="str">
        <f t="shared" si="357"/>
        <v/>
      </c>
      <c r="B3275" s="83" t="str">
        <f t="shared" si="358"/>
        <v/>
      </c>
      <c r="S3275" s="83" t="str">
        <f t="shared" si="359"/>
        <v/>
      </c>
      <c r="T3275" s="83" t="str">
        <f t="shared" si="360"/>
        <v/>
      </c>
      <c r="Y3275" s="60">
        <f t="shared" si="361"/>
        <v>0</v>
      </c>
      <c r="Z3275" s="49">
        <f t="shared" si="362"/>
        <v>0</v>
      </c>
      <c r="AA3275" s="60">
        <f t="shared" si="363"/>
        <v>0</v>
      </c>
    </row>
    <row r="3276" spans="1:27" ht="15.75" hidden="1" thickBot="1">
      <c r="A3276" s="83" t="str">
        <f t="shared" si="357"/>
        <v/>
      </c>
      <c r="B3276" s="83" t="str">
        <f t="shared" si="358"/>
        <v/>
      </c>
      <c r="S3276" s="83" t="str">
        <f t="shared" si="359"/>
        <v/>
      </c>
      <c r="T3276" s="83" t="str">
        <f t="shared" si="360"/>
        <v/>
      </c>
      <c r="Y3276" s="60">
        <f t="shared" si="361"/>
        <v>0</v>
      </c>
      <c r="Z3276" s="49">
        <f t="shared" si="362"/>
        <v>0</v>
      </c>
      <c r="AA3276" s="60">
        <f t="shared" si="363"/>
        <v>0</v>
      </c>
    </row>
    <row r="3277" spans="1:27" ht="15.75" hidden="1" thickBot="1">
      <c r="A3277" s="83" t="str">
        <f t="shared" si="357"/>
        <v/>
      </c>
      <c r="B3277" s="83" t="str">
        <f t="shared" si="358"/>
        <v/>
      </c>
      <c r="S3277" s="83" t="str">
        <f t="shared" si="359"/>
        <v/>
      </c>
      <c r="T3277" s="83" t="str">
        <f t="shared" si="360"/>
        <v/>
      </c>
      <c r="Y3277" s="60">
        <f t="shared" si="361"/>
        <v>0</v>
      </c>
      <c r="Z3277" s="49">
        <f t="shared" si="362"/>
        <v>0</v>
      </c>
      <c r="AA3277" s="60">
        <f t="shared" si="363"/>
        <v>0</v>
      </c>
    </row>
    <row r="3278" spans="1:27" ht="15.75" hidden="1" thickBot="1">
      <c r="A3278" s="83" t="str">
        <f t="shared" si="357"/>
        <v/>
      </c>
      <c r="B3278" s="83" t="str">
        <f t="shared" si="358"/>
        <v/>
      </c>
      <c r="S3278" s="83" t="str">
        <f t="shared" si="359"/>
        <v/>
      </c>
      <c r="T3278" s="83" t="str">
        <f t="shared" si="360"/>
        <v/>
      </c>
      <c r="Y3278" s="60">
        <f t="shared" si="361"/>
        <v>0</v>
      </c>
      <c r="Z3278" s="49">
        <f t="shared" si="362"/>
        <v>0</v>
      </c>
      <c r="AA3278" s="60">
        <f t="shared" si="363"/>
        <v>0</v>
      </c>
    </row>
    <row r="3279" spans="1:27" ht="15.75" hidden="1" thickBot="1">
      <c r="A3279" s="83" t="str">
        <f t="shared" si="357"/>
        <v/>
      </c>
      <c r="B3279" s="83" t="str">
        <f t="shared" si="358"/>
        <v/>
      </c>
      <c r="S3279" s="83" t="str">
        <f t="shared" si="359"/>
        <v/>
      </c>
      <c r="T3279" s="83" t="str">
        <f t="shared" si="360"/>
        <v/>
      </c>
      <c r="Y3279" s="60">
        <f t="shared" si="361"/>
        <v>0</v>
      </c>
      <c r="Z3279" s="49">
        <f t="shared" si="362"/>
        <v>0</v>
      </c>
      <c r="AA3279" s="60">
        <f t="shared" si="363"/>
        <v>0</v>
      </c>
    </row>
    <row r="3280" spans="1:27" ht="15.75" hidden="1" thickBot="1">
      <c r="A3280" s="83" t="str">
        <f t="shared" si="357"/>
        <v/>
      </c>
      <c r="B3280" s="83" t="str">
        <f t="shared" si="358"/>
        <v/>
      </c>
      <c r="S3280" s="83" t="str">
        <f t="shared" si="359"/>
        <v/>
      </c>
      <c r="T3280" s="83" t="str">
        <f t="shared" si="360"/>
        <v/>
      </c>
      <c r="Y3280" s="60">
        <f t="shared" si="361"/>
        <v>0</v>
      </c>
      <c r="Z3280" s="49">
        <f t="shared" si="362"/>
        <v>0</v>
      </c>
      <c r="AA3280" s="60">
        <f t="shared" si="363"/>
        <v>0</v>
      </c>
    </row>
    <row r="3281" spans="1:27" ht="15.75" hidden="1" thickBot="1">
      <c r="A3281" s="83" t="str">
        <f t="shared" si="357"/>
        <v/>
      </c>
      <c r="B3281" s="83" t="str">
        <f t="shared" si="358"/>
        <v/>
      </c>
      <c r="S3281" s="83" t="str">
        <f t="shared" si="359"/>
        <v/>
      </c>
      <c r="T3281" s="83" t="str">
        <f t="shared" si="360"/>
        <v/>
      </c>
      <c r="Y3281" s="60">
        <f t="shared" si="361"/>
        <v>0</v>
      </c>
      <c r="Z3281" s="49">
        <f t="shared" si="362"/>
        <v>0</v>
      </c>
      <c r="AA3281" s="60">
        <f t="shared" si="363"/>
        <v>0</v>
      </c>
    </row>
    <row r="3282" spans="1:27" ht="15.75" hidden="1" thickBot="1">
      <c r="A3282" s="83" t="str">
        <f t="shared" si="357"/>
        <v/>
      </c>
      <c r="B3282" s="83" t="str">
        <f t="shared" si="358"/>
        <v/>
      </c>
      <c r="S3282" s="83" t="str">
        <f t="shared" si="359"/>
        <v/>
      </c>
      <c r="T3282" s="83" t="str">
        <f t="shared" si="360"/>
        <v/>
      </c>
      <c r="Y3282" s="60">
        <f t="shared" si="361"/>
        <v>0</v>
      </c>
      <c r="Z3282" s="49">
        <f t="shared" si="362"/>
        <v>0</v>
      </c>
      <c r="AA3282" s="60">
        <f t="shared" si="363"/>
        <v>0</v>
      </c>
    </row>
    <row r="3283" spans="1:27" ht="15.75" hidden="1" thickBot="1">
      <c r="A3283" s="83" t="str">
        <f t="shared" si="357"/>
        <v/>
      </c>
      <c r="B3283" s="83" t="str">
        <f t="shared" si="358"/>
        <v/>
      </c>
      <c r="S3283" s="83" t="str">
        <f t="shared" si="359"/>
        <v/>
      </c>
      <c r="T3283" s="83" t="str">
        <f t="shared" si="360"/>
        <v/>
      </c>
      <c r="Y3283" s="60">
        <f t="shared" si="361"/>
        <v>0</v>
      </c>
      <c r="Z3283" s="49">
        <f t="shared" si="362"/>
        <v>0</v>
      </c>
      <c r="AA3283" s="60">
        <f t="shared" si="363"/>
        <v>0</v>
      </c>
    </row>
    <row r="3284" spans="1:27" ht="15.75" hidden="1" thickBot="1">
      <c r="A3284" s="83" t="str">
        <f t="shared" si="357"/>
        <v/>
      </c>
      <c r="B3284" s="83" t="str">
        <f t="shared" si="358"/>
        <v/>
      </c>
      <c r="S3284" s="83" t="str">
        <f t="shared" si="359"/>
        <v/>
      </c>
      <c r="T3284" s="83" t="str">
        <f t="shared" si="360"/>
        <v/>
      </c>
      <c r="Y3284" s="60">
        <f t="shared" si="361"/>
        <v>0</v>
      </c>
      <c r="Z3284" s="49">
        <f t="shared" si="362"/>
        <v>0</v>
      </c>
      <c r="AA3284" s="60">
        <f t="shared" si="363"/>
        <v>0</v>
      </c>
    </row>
    <row r="3285" spans="1:27" ht="15.75" hidden="1" thickBot="1">
      <c r="A3285" s="83" t="str">
        <f t="shared" si="357"/>
        <v/>
      </c>
      <c r="B3285" s="83" t="str">
        <f t="shared" si="358"/>
        <v/>
      </c>
      <c r="S3285" s="83" t="str">
        <f t="shared" si="359"/>
        <v/>
      </c>
      <c r="T3285" s="83" t="str">
        <f t="shared" si="360"/>
        <v/>
      </c>
      <c r="Y3285" s="60">
        <f t="shared" si="361"/>
        <v>0</v>
      </c>
      <c r="Z3285" s="49">
        <f t="shared" si="362"/>
        <v>0</v>
      </c>
      <c r="AA3285" s="60">
        <f t="shared" si="363"/>
        <v>0</v>
      </c>
    </row>
    <row r="3286" spans="1:27" ht="15.75" hidden="1" thickBot="1">
      <c r="A3286" s="83" t="str">
        <f t="shared" si="357"/>
        <v/>
      </c>
      <c r="B3286" s="83" t="str">
        <f t="shared" si="358"/>
        <v/>
      </c>
      <c r="S3286" s="83" t="str">
        <f t="shared" si="359"/>
        <v/>
      </c>
      <c r="T3286" s="83" t="str">
        <f t="shared" si="360"/>
        <v/>
      </c>
      <c r="Y3286" s="60">
        <f t="shared" si="361"/>
        <v>0</v>
      </c>
      <c r="Z3286" s="49">
        <f t="shared" si="362"/>
        <v>0</v>
      </c>
      <c r="AA3286" s="60">
        <f t="shared" si="363"/>
        <v>0</v>
      </c>
    </row>
    <row r="3287" spans="1:27" ht="15.75" hidden="1" thickBot="1">
      <c r="A3287" s="83" t="str">
        <f t="shared" si="357"/>
        <v/>
      </c>
      <c r="B3287" s="83" t="str">
        <f t="shared" si="358"/>
        <v/>
      </c>
      <c r="S3287" s="83" t="str">
        <f t="shared" si="359"/>
        <v/>
      </c>
      <c r="T3287" s="83" t="str">
        <f t="shared" si="360"/>
        <v/>
      </c>
      <c r="Y3287" s="60">
        <f t="shared" si="361"/>
        <v>0</v>
      </c>
      <c r="Z3287" s="49">
        <f t="shared" si="362"/>
        <v>0</v>
      </c>
      <c r="AA3287" s="60">
        <f t="shared" si="363"/>
        <v>0</v>
      </c>
    </row>
    <row r="3288" spans="1:27" ht="15.75" hidden="1" thickBot="1">
      <c r="A3288" s="83" t="str">
        <f t="shared" si="357"/>
        <v/>
      </c>
      <c r="B3288" s="83" t="str">
        <f t="shared" si="358"/>
        <v/>
      </c>
      <c r="S3288" s="83" t="str">
        <f t="shared" si="359"/>
        <v/>
      </c>
      <c r="T3288" s="83" t="str">
        <f t="shared" si="360"/>
        <v/>
      </c>
      <c r="Y3288" s="60">
        <f t="shared" si="361"/>
        <v>0</v>
      </c>
      <c r="Z3288" s="49">
        <f t="shared" si="362"/>
        <v>0</v>
      </c>
      <c r="AA3288" s="60">
        <f t="shared" si="363"/>
        <v>0</v>
      </c>
    </row>
    <row r="3289" spans="1:27" ht="15.75" hidden="1" thickBot="1">
      <c r="A3289" s="83" t="str">
        <f t="shared" si="357"/>
        <v/>
      </c>
      <c r="B3289" s="83" t="str">
        <f t="shared" si="358"/>
        <v/>
      </c>
      <c r="S3289" s="83" t="str">
        <f t="shared" si="359"/>
        <v/>
      </c>
      <c r="T3289" s="83" t="str">
        <f t="shared" si="360"/>
        <v/>
      </c>
      <c r="Y3289" s="60">
        <f t="shared" si="361"/>
        <v>0</v>
      </c>
      <c r="Z3289" s="49">
        <f t="shared" si="362"/>
        <v>0</v>
      </c>
      <c r="AA3289" s="60">
        <f t="shared" si="363"/>
        <v>0</v>
      </c>
    </row>
    <row r="3290" spans="1:27" ht="15.75" hidden="1" thickBot="1">
      <c r="A3290" s="83" t="str">
        <f t="shared" si="357"/>
        <v/>
      </c>
      <c r="B3290" s="83" t="str">
        <f t="shared" si="358"/>
        <v/>
      </c>
      <c r="S3290" s="83" t="str">
        <f t="shared" si="359"/>
        <v/>
      </c>
      <c r="T3290" s="83" t="str">
        <f t="shared" si="360"/>
        <v/>
      </c>
      <c r="Y3290" s="60">
        <f t="shared" si="361"/>
        <v>0</v>
      </c>
      <c r="Z3290" s="49">
        <f t="shared" si="362"/>
        <v>0</v>
      </c>
      <c r="AA3290" s="60">
        <f t="shared" si="363"/>
        <v>0</v>
      </c>
    </row>
    <row r="3291" spans="1:27" ht="15.75" hidden="1" thickBot="1">
      <c r="A3291" s="83" t="str">
        <f t="shared" si="357"/>
        <v/>
      </c>
      <c r="B3291" s="83" t="str">
        <f t="shared" si="358"/>
        <v/>
      </c>
      <c r="S3291" s="83" t="str">
        <f t="shared" si="359"/>
        <v/>
      </c>
      <c r="T3291" s="83" t="str">
        <f t="shared" si="360"/>
        <v/>
      </c>
      <c r="Y3291" s="60">
        <f t="shared" si="361"/>
        <v>0</v>
      </c>
      <c r="Z3291" s="49">
        <f t="shared" si="362"/>
        <v>0</v>
      </c>
      <c r="AA3291" s="60">
        <f t="shared" si="363"/>
        <v>0</v>
      </c>
    </row>
    <row r="3292" spans="1:27" ht="15.75" hidden="1" thickBot="1">
      <c r="A3292" s="83" t="str">
        <f t="shared" si="357"/>
        <v/>
      </c>
      <c r="B3292" s="83" t="str">
        <f t="shared" si="358"/>
        <v/>
      </c>
      <c r="S3292" s="83" t="str">
        <f t="shared" si="359"/>
        <v/>
      </c>
      <c r="T3292" s="83" t="str">
        <f t="shared" si="360"/>
        <v/>
      </c>
      <c r="Y3292" s="60">
        <f t="shared" si="361"/>
        <v>0</v>
      </c>
      <c r="Z3292" s="49">
        <f t="shared" si="362"/>
        <v>0</v>
      </c>
      <c r="AA3292" s="60">
        <f t="shared" si="363"/>
        <v>0</v>
      </c>
    </row>
    <row r="3293" spans="1:27" ht="15.75" hidden="1" thickBot="1">
      <c r="A3293" s="83" t="str">
        <f t="shared" si="357"/>
        <v/>
      </c>
      <c r="B3293" s="83" t="str">
        <f t="shared" si="358"/>
        <v/>
      </c>
      <c r="S3293" s="83" t="str">
        <f t="shared" si="359"/>
        <v/>
      </c>
      <c r="T3293" s="83" t="str">
        <f t="shared" si="360"/>
        <v/>
      </c>
      <c r="Y3293" s="60">
        <f t="shared" si="361"/>
        <v>0</v>
      </c>
      <c r="Z3293" s="49">
        <f t="shared" si="362"/>
        <v>0</v>
      </c>
      <c r="AA3293" s="60">
        <f t="shared" si="363"/>
        <v>0</v>
      </c>
    </row>
    <row r="3294" spans="1:27" ht="15.75" hidden="1" thickBot="1">
      <c r="A3294" s="83" t="str">
        <f t="shared" si="357"/>
        <v/>
      </c>
      <c r="B3294" s="83" t="str">
        <f t="shared" si="358"/>
        <v/>
      </c>
      <c r="S3294" s="83" t="str">
        <f t="shared" si="359"/>
        <v/>
      </c>
      <c r="T3294" s="83" t="str">
        <f t="shared" si="360"/>
        <v/>
      </c>
      <c r="Y3294" s="60">
        <f t="shared" si="361"/>
        <v>0</v>
      </c>
      <c r="Z3294" s="49">
        <f t="shared" si="362"/>
        <v>0</v>
      </c>
      <c r="AA3294" s="60">
        <f t="shared" si="363"/>
        <v>0</v>
      </c>
    </row>
    <row r="3295" spans="1:27" ht="15.75" hidden="1" thickBot="1">
      <c r="A3295" s="83" t="str">
        <f t="shared" si="357"/>
        <v/>
      </c>
      <c r="B3295" s="83" t="str">
        <f t="shared" si="358"/>
        <v/>
      </c>
      <c r="S3295" s="83" t="str">
        <f t="shared" si="359"/>
        <v/>
      </c>
      <c r="T3295" s="83" t="str">
        <f t="shared" si="360"/>
        <v/>
      </c>
      <c r="Y3295" s="60">
        <f t="shared" si="361"/>
        <v>0</v>
      </c>
      <c r="Z3295" s="49">
        <f t="shared" si="362"/>
        <v>0</v>
      </c>
      <c r="AA3295" s="60">
        <f t="shared" si="363"/>
        <v>0</v>
      </c>
    </row>
    <row r="3296" spans="1:27" ht="15.75" hidden="1" thickBot="1">
      <c r="A3296" s="83" t="str">
        <f t="shared" si="357"/>
        <v/>
      </c>
      <c r="B3296" s="83" t="str">
        <f t="shared" si="358"/>
        <v/>
      </c>
      <c r="S3296" s="83" t="str">
        <f t="shared" si="359"/>
        <v/>
      </c>
      <c r="T3296" s="83" t="str">
        <f t="shared" si="360"/>
        <v/>
      </c>
      <c r="Y3296" s="60">
        <f t="shared" si="361"/>
        <v>0</v>
      </c>
      <c r="Z3296" s="49">
        <f t="shared" si="362"/>
        <v>0</v>
      </c>
      <c r="AA3296" s="60">
        <f t="shared" si="363"/>
        <v>0</v>
      </c>
    </row>
    <row r="3297" spans="1:27" ht="15.75" hidden="1" thickBot="1">
      <c r="A3297" s="83" t="str">
        <f t="shared" si="357"/>
        <v/>
      </c>
      <c r="B3297" s="83" t="str">
        <f t="shared" si="358"/>
        <v/>
      </c>
      <c r="S3297" s="83" t="str">
        <f t="shared" si="359"/>
        <v/>
      </c>
      <c r="T3297" s="83" t="str">
        <f t="shared" si="360"/>
        <v/>
      </c>
      <c r="Y3297" s="60">
        <f t="shared" si="361"/>
        <v>0</v>
      </c>
      <c r="Z3297" s="49">
        <f t="shared" si="362"/>
        <v>0</v>
      </c>
      <c r="AA3297" s="60">
        <f t="shared" si="363"/>
        <v>0</v>
      </c>
    </row>
    <row r="3298" spans="1:27" ht="15.75" hidden="1" thickBot="1">
      <c r="A3298" s="83" t="str">
        <f t="shared" si="357"/>
        <v/>
      </c>
      <c r="B3298" s="83" t="str">
        <f t="shared" si="358"/>
        <v/>
      </c>
      <c r="S3298" s="83" t="str">
        <f t="shared" si="359"/>
        <v/>
      </c>
      <c r="T3298" s="83" t="str">
        <f t="shared" si="360"/>
        <v/>
      </c>
      <c r="Y3298" s="60">
        <f t="shared" si="361"/>
        <v>0</v>
      </c>
      <c r="Z3298" s="49">
        <f t="shared" si="362"/>
        <v>0</v>
      </c>
      <c r="AA3298" s="60">
        <f t="shared" si="363"/>
        <v>0</v>
      </c>
    </row>
    <row r="3299" spans="1:27" ht="15.75" hidden="1" thickBot="1">
      <c r="A3299" s="83" t="str">
        <f t="shared" si="357"/>
        <v/>
      </c>
      <c r="B3299" s="83" t="str">
        <f t="shared" si="358"/>
        <v/>
      </c>
      <c r="S3299" s="83" t="str">
        <f t="shared" si="359"/>
        <v/>
      </c>
      <c r="T3299" s="83" t="str">
        <f t="shared" si="360"/>
        <v/>
      </c>
      <c r="Y3299" s="60">
        <f t="shared" si="361"/>
        <v>0</v>
      </c>
      <c r="Z3299" s="49">
        <f t="shared" si="362"/>
        <v>0</v>
      </c>
      <c r="AA3299" s="60">
        <f t="shared" si="363"/>
        <v>0</v>
      </c>
    </row>
    <row r="3300" spans="1:27" ht="15.75" hidden="1" thickBot="1">
      <c r="A3300" s="83" t="str">
        <f t="shared" si="357"/>
        <v/>
      </c>
      <c r="B3300" s="83" t="str">
        <f t="shared" si="358"/>
        <v/>
      </c>
      <c r="S3300" s="83" t="str">
        <f t="shared" si="359"/>
        <v/>
      </c>
      <c r="T3300" s="83" t="str">
        <f t="shared" si="360"/>
        <v/>
      </c>
      <c r="Y3300" s="60">
        <f t="shared" si="361"/>
        <v>0</v>
      </c>
      <c r="Z3300" s="49">
        <f t="shared" si="362"/>
        <v>0</v>
      </c>
      <c r="AA3300" s="60">
        <f t="shared" si="363"/>
        <v>0</v>
      </c>
    </row>
    <row r="3301" spans="1:27" ht="15.75" hidden="1" thickBot="1">
      <c r="A3301" s="83" t="str">
        <f t="shared" si="357"/>
        <v/>
      </c>
      <c r="B3301" s="83" t="str">
        <f t="shared" si="358"/>
        <v/>
      </c>
      <c r="S3301" s="83" t="str">
        <f t="shared" si="359"/>
        <v/>
      </c>
      <c r="T3301" s="83" t="str">
        <f t="shared" si="360"/>
        <v/>
      </c>
      <c r="Y3301" s="60">
        <f t="shared" si="361"/>
        <v>0</v>
      </c>
      <c r="Z3301" s="49">
        <f t="shared" si="362"/>
        <v>0</v>
      </c>
      <c r="AA3301" s="60">
        <f t="shared" si="363"/>
        <v>0</v>
      </c>
    </row>
    <row r="3302" spans="1:27" ht="15.75" hidden="1" thickBot="1">
      <c r="A3302" s="83" t="str">
        <f t="shared" si="357"/>
        <v/>
      </c>
      <c r="B3302" s="83" t="str">
        <f t="shared" si="358"/>
        <v/>
      </c>
      <c r="S3302" s="83" t="str">
        <f t="shared" si="359"/>
        <v/>
      </c>
      <c r="T3302" s="83" t="str">
        <f t="shared" si="360"/>
        <v/>
      </c>
      <c r="Y3302" s="60">
        <f t="shared" si="361"/>
        <v>0</v>
      </c>
      <c r="Z3302" s="49">
        <f t="shared" si="362"/>
        <v>0</v>
      </c>
      <c r="AA3302" s="60">
        <f t="shared" si="363"/>
        <v>0</v>
      </c>
    </row>
    <row r="3303" spans="1:27" ht="15.75" hidden="1" thickBot="1">
      <c r="A3303" s="83" t="str">
        <f t="shared" si="357"/>
        <v/>
      </c>
      <c r="B3303" s="83" t="str">
        <f t="shared" si="358"/>
        <v/>
      </c>
      <c r="S3303" s="83" t="str">
        <f t="shared" si="359"/>
        <v/>
      </c>
      <c r="T3303" s="83" t="str">
        <f t="shared" si="360"/>
        <v/>
      </c>
      <c r="Y3303" s="60">
        <f t="shared" si="361"/>
        <v>0</v>
      </c>
      <c r="Z3303" s="49">
        <f t="shared" si="362"/>
        <v>0</v>
      </c>
      <c r="AA3303" s="60">
        <f t="shared" si="363"/>
        <v>0</v>
      </c>
    </row>
    <row r="3304" spans="1:27" ht="15.75" hidden="1" thickBot="1">
      <c r="A3304" s="83" t="str">
        <f t="shared" si="357"/>
        <v/>
      </c>
      <c r="B3304" s="83" t="str">
        <f t="shared" si="358"/>
        <v/>
      </c>
      <c r="S3304" s="83" t="str">
        <f t="shared" si="359"/>
        <v/>
      </c>
      <c r="T3304" s="83" t="str">
        <f t="shared" si="360"/>
        <v/>
      </c>
      <c r="Y3304" s="60">
        <f t="shared" si="361"/>
        <v>0</v>
      </c>
      <c r="Z3304" s="49">
        <f t="shared" si="362"/>
        <v>0</v>
      </c>
      <c r="AA3304" s="60">
        <f t="shared" si="363"/>
        <v>0</v>
      </c>
    </row>
    <row r="3305" spans="1:27" ht="15.75" hidden="1" thickBot="1">
      <c r="A3305" s="83" t="str">
        <f t="shared" si="357"/>
        <v/>
      </c>
      <c r="B3305" s="83" t="str">
        <f t="shared" si="358"/>
        <v/>
      </c>
      <c r="S3305" s="83" t="str">
        <f t="shared" si="359"/>
        <v/>
      </c>
      <c r="T3305" s="83" t="str">
        <f t="shared" si="360"/>
        <v/>
      </c>
      <c r="Y3305" s="60">
        <f t="shared" si="361"/>
        <v>0</v>
      </c>
      <c r="Z3305" s="49">
        <f t="shared" si="362"/>
        <v>0</v>
      </c>
      <c r="AA3305" s="60">
        <f t="shared" si="363"/>
        <v>0</v>
      </c>
    </row>
    <row r="3306" spans="1:27" ht="15.75" hidden="1" thickBot="1">
      <c r="A3306" s="83" t="str">
        <f t="shared" si="357"/>
        <v/>
      </c>
      <c r="B3306" s="83" t="str">
        <f t="shared" si="358"/>
        <v/>
      </c>
      <c r="S3306" s="83" t="str">
        <f t="shared" si="359"/>
        <v/>
      </c>
      <c r="T3306" s="83" t="str">
        <f t="shared" si="360"/>
        <v/>
      </c>
      <c r="Y3306" s="60">
        <f t="shared" si="361"/>
        <v>0</v>
      </c>
      <c r="Z3306" s="49">
        <f t="shared" si="362"/>
        <v>0</v>
      </c>
      <c r="AA3306" s="60">
        <f t="shared" si="363"/>
        <v>0</v>
      </c>
    </row>
    <row r="3307" spans="1:27" ht="15.75" hidden="1" thickBot="1">
      <c r="A3307" s="83" t="str">
        <f t="shared" si="357"/>
        <v/>
      </c>
      <c r="B3307" s="83" t="str">
        <f t="shared" si="358"/>
        <v/>
      </c>
      <c r="S3307" s="83" t="str">
        <f t="shared" si="359"/>
        <v/>
      </c>
      <c r="T3307" s="83" t="str">
        <f t="shared" si="360"/>
        <v/>
      </c>
      <c r="Y3307" s="60">
        <f t="shared" si="361"/>
        <v>0</v>
      </c>
      <c r="Z3307" s="49">
        <f t="shared" si="362"/>
        <v>0</v>
      </c>
      <c r="AA3307" s="60">
        <f t="shared" si="363"/>
        <v>0</v>
      </c>
    </row>
    <row r="3308" spans="1:27" ht="15.75" hidden="1" thickBot="1">
      <c r="A3308" s="83" t="str">
        <f t="shared" si="357"/>
        <v/>
      </c>
      <c r="B3308" s="83" t="str">
        <f t="shared" si="358"/>
        <v/>
      </c>
      <c r="S3308" s="83" t="str">
        <f t="shared" si="359"/>
        <v/>
      </c>
      <c r="T3308" s="83" t="str">
        <f t="shared" si="360"/>
        <v/>
      </c>
      <c r="Y3308" s="60">
        <f t="shared" si="361"/>
        <v>0</v>
      </c>
      <c r="Z3308" s="49">
        <f t="shared" si="362"/>
        <v>0</v>
      </c>
      <c r="AA3308" s="60">
        <f t="shared" si="363"/>
        <v>0</v>
      </c>
    </row>
    <row r="3309" spans="1:27" ht="15.75" hidden="1" thickBot="1">
      <c r="A3309" s="83" t="str">
        <f t="shared" si="357"/>
        <v/>
      </c>
      <c r="B3309" s="83" t="str">
        <f t="shared" si="358"/>
        <v/>
      </c>
      <c r="S3309" s="83" t="str">
        <f t="shared" si="359"/>
        <v/>
      </c>
      <c r="T3309" s="83" t="str">
        <f t="shared" si="360"/>
        <v/>
      </c>
      <c r="Y3309" s="60">
        <f t="shared" si="361"/>
        <v>0</v>
      </c>
      <c r="Z3309" s="49">
        <f t="shared" si="362"/>
        <v>0</v>
      </c>
      <c r="AA3309" s="60">
        <f t="shared" si="363"/>
        <v>0</v>
      </c>
    </row>
    <row r="3310" spans="1:27" ht="15.75" hidden="1" thickBot="1">
      <c r="A3310" s="83" t="str">
        <f t="shared" si="357"/>
        <v/>
      </c>
      <c r="B3310" s="83" t="str">
        <f t="shared" si="358"/>
        <v/>
      </c>
      <c r="S3310" s="83" t="str">
        <f t="shared" si="359"/>
        <v/>
      </c>
      <c r="T3310" s="83" t="str">
        <f t="shared" si="360"/>
        <v/>
      </c>
      <c r="Y3310" s="60">
        <f t="shared" si="361"/>
        <v>0</v>
      </c>
      <c r="Z3310" s="49">
        <f t="shared" si="362"/>
        <v>0</v>
      </c>
      <c r="AA3310" s="60">
        <f t="shared" si="363"/>
        <v>0</v>
      </c>
    </row>
    <row r="3311" spans="1:27" ht="15.75" hidden="1" thickBot="1">
      <c r="A3311" s="83" t="str">
        <f t="shared" si="357"/>
        <v/>
      </c>
      <c r="B3311" s="83" t="str">
        <f t="shared" si="358"/>
        <v/>
      </c>
      <c r="S3311" s="83" t="str">
        <f t="shared" si="359"/>
        <v/>
      </c>
      <c r="T3311" s="83" t="str">
        <f t="shared" si="360"/>
        <v/>
      </c>
      <c r="Y3311" s="60">
        <f t="shared" si="361"/>
        <v>0</v>
      </c>
      <c r="Z3311" s="49">
        <f t="shared" si="362"/>
        <v>0</v>
      </c>
      <c r="AA3311" s="60">
        <f t="shared" si="363"/>
        <v>0</v>
      </c>
    </row>
    <row r="3312" spans="1:27" ht="15.75" hidden="1" thickBot="1">
      <c r="A3312" s="83" t="str">
        <f t="shared" si="357"/>
        <v/>
      </c>
      <c r="B3312" s="83" t="str">
        <f t="shared" si="358"/>
        <v/>
      </c>
      <c r="S3312" s="83" t="str">
        <f t="shared" si="359"/>
        <v/>
      </c>
      <c r="T3312" s="83" t="str">
        <f t="shared" si="360"/>
        <v/>
      </c>
      <c r="Y3312" s="60">
        <f t="shared" si="361"/>
        <v>0</v>
      </c>
      <c r="Z3312" s="49">
        <f t="shared" si="362"/>
        <v>0</v>
      </c>
      <c r="AA3312" s="60">
        <f t="shared" si="363"/>
        <v>0</v>
      </c>
    </row>
    <row r="3313" spans="1:27" ht="15.75" hidden="1" thickBot="1">
      <c r="A3313" s="83" t="str">
        <f t="shared" si="357"/>
        <v/>
      </c>
      <c r="B3313" s="83" t="str">
        <f t="shared" si="358"/>
        <v/>
      </c>
      <c r="S3313" s="83" t="str">
        <f t="shared" si="359"/>
        <v/>
      </c>
      <c r="T3313" s="83" t="str">
        <f t="shared" si="360"/>
        <v/>
      </c>
      <c r="Y3313" s="60">
        <f t="shared" si="361"/>
        <v>0</v>
      </c>
      <c r="Z3313" s="49">
        <f t="shared" si="362"/>
        <v>0</v>
      </c>
      <c r="AA3313" s="60">
        <f t="shared" si="363"/>
        <v>0</v>
      </c>
    </row>
    <row r="3314" spans="1:27" ht="15.75" hidden="1" thickBot="1">
      <c r="A3314" s="83" t="str">
        <f t="shared" si="357"/>
        <v/>
      </c>
      <c r="B3314" s="83" t="str">
        <f t="shared" si="358"/>
        <v/>
      </c>
      <c r="S3314" s="83" t="str">
        <f t="shared" si="359"/>
        <v/>
      </c>
      <c r="T3314" s="83" t="str">
        <f t="shared" si="360"/>
        <v/>
      </c>
      <c r="Y3314" s="60">
        <f t="shared" si="361"/>
        <v>0</v>
      </c>
      <c r="Z3314" s="49">
        <f t="shared" si="362"/>
        <v>0</v>
      </c>
      <c r="AA3314" s="60">
        <f t="shared" si="363"/>
        <v>0</v>
      </c>
    </row>
    <row r="3315" spans="1:27" ht="15.75" hidden="1" thickBot="1">
      <c r="A3315" s="83" t="str">
        <f t="shared" si="357"/>
        <v/>
      </c>
      <c r="B3315" s="83" t="str">
        <f t="shared" si="358"/>
        <v/>
      </c>
      <c r="S3315" s="83" t="str">
        <f t="shared" si="359"/>
        <v/>
      </c>
      <c r="T3315" s="83" t="str">
        <f t="shared" si="360"/>
        <v/>
      </c>
      <c r="Y3315" s="60">
        <f t="shared" si="361"/>
        <v>0</v>
      </c>
      <c r="Z3315" s="49">
        <f t="shared" si="362"/>
        <v>0</v>
      </c>
      <c r="AA3315" s="60">
        <f t="shared" si="363"/>
        <v>0</v>
      </c>
    </row>
    <row r="3316" spans="1:27" ht="15.75" hidden="1" thickBot="1">
      <c r="A3316" s="83" t="str">
        <f t="shared" si="357"/>
        <v/>
      </c>
      <c r="B3316" s="83" t="str">
        <f t="shared" si="358"/>
        <v/>
      </c>
      <c r="S3316" s="83" t="str">
        <f t="shared" si="359"/>
        <v/>
      </c>
      <c r="T3316" s="83" t="str">
        <f t="shared" si="360"/>
        <v/>
      </c>
      <c r="Y3316" s="60">
        <f t="shared" si="361"/>
        <v>0</v>
      </c>
      <c r="Z3316" s="49">
        <f t="shared" si="362"/>
        <v>0</v>
      </c>
      <c r="AA3316" s="60">
        <f t="shared" si="363"/>
        <v>0</v>
      </c>
    </row>
    <row r="3317" spans="1:27" ht="15.75" hidden="1" thickBot="1">
      <c r="A3317" s="83" t="str">
        <f t="shared" si="357"/>
        <v/>
      </c>
      <c r="B3317" s="83" t="str">
        <f t="shared" si="358"/>
        <v/>
      </c>
      <c r="S3317" s="83" t="str">
        <f t="shared" si="359"/>
        <v/>
      </c>
      <c r="T3317" s="83" t="str">
        <f t="shared" si="360"/>
        <v/>
      </c>
      <c r="Y3317" s="60">
        <f t="shared" si="361"/>
        <v>0</v>
      </c>
      <c r="Z3317" s="49">
        <f t="shared" si="362"/>
        <v>0</v>
      </c>
      <c r="AA3317" s="60">
        <f t="shared" si="363"/>
        <v>0</v>
      </c>
    </row>
    <row r="3318" spans="1:27" ht="15.75" hidden="1" thickBot="1">
      <c r="A3318" s="83" t="str">
        <f t="shared" si="357"/>
        <v/>
      </c>
      <c r="B3318" s="83" t="str">
        <f t="shared" si="358"/>
        <v/>
      </c>
      <c r="S3318" s="83" t="str">
        <f t="shared" si="359"/>
        <v/>
      </c>
      <c r="T3318" s="83" t="str">
        <f t="shared" si="360"/>
        <v/>
      </c>
      <c r="Y3318" s="60">
        <f t="shared" si="361"/>
        <v>0</v>
      </c>
      <c r="Z3318" s="49">
        <f t="shared" si="362"/>
        <v>0</v>
      </c>
      <c r="AA3318" s="60">
        <f t="shared" si="363"/>
        <v>0</v>
      </c>
    </row>
    <row r="3319" spans="1:27" ht="15.75" hidden="1" thickBot="1">
      <c r="A3319" s="83" t="str">
        <f t="shared" si="357"/>
        <v/>
      </c>
      <c r="B3319" s="83" t="str">
        <f t="shared" si="358"/>
        <v/>
      </c>
      <c r="S3319" s="83" t="str">
        <f t="shared" si="359"/>
        <v/>
      </c>
      <c r="T3319" s="83" t="str">
        <f t="shared" si="360"/>
        <v/>
      </c>
      <c r="Y3319" s="60">
        <f t="shared" si="361"/>
        <v>0</v>
      </c>
      <c r="Z3319" s="49">
        <f t="shared" si="362"/>
        <v>0</v>
      </c>
      <c r="AA3319" s="60">
        <f t="shared" si="363"/>
        <v>0</v>
      </c>
    </row>
    <row r="3320" spans="1:27" ht="15.75" hidden="1" thickBot="1">
      <c r="A3320" s="83" t="str">
        <f t="shared" si="357"/>
        <v/>
      </c>
      <c r="B3320" s="83" t="str">
        <f t="shared" si="358"/>
        <v/>
      </c>
      <c r="S3320" s="83" t="str">
        <f t="shared" si="359"/>
        <v/>
      </c>
      <c r="T3320" s="83" t="str">
        <f t="shared" si="360"/>
        <v/>
      </c>
      <c r="Y3320" s="60">
        <f t="shared" si="361"/>
        <v>0</v>
      </c>
      <c r="Z3320" s="49">
        <f t="shared" si="362"/>
        <v>0</v>
      </c>
      <c r="AA3320" s="60">
        <f t="shared" si="363"/>
        <v>0</v>
      </c>
    </row>
    <row r="3321" spans="1:27" ht="15.75" hidden="1" thickBot="1">
      <c r="A3321" s="83" t="str">
        <f t="shared" si="357"/>
        <v/>
      </c>
      <c r="B3321" s="83" t="str">
        <f t="shared" si="358"/>
        <v/>
      </c>
      <c r="S3321" s="83" t="str">
        <f t="shared" si="359"/>
        <v/>
      </c>
      <c r="T3321" s="83" t="str">
        <f t="shared" si="360"/>
        <v/>
      </c>
      <c r="Y3321" s="60">
        <f t="shared" si="361"/>
        <v>0</v>
      </c>
      <c r="Z3321" s="49">
        <f t="shared" si="362"/>
        <v>0</v>
      </c>
      <c r="AA3321" s="60">
        <f t="shared" si="363"/>
        <v>0</v>
      </c>
    </row>
    <row r="3322" spans="1:27" ht="15.75" hidden="1" thickBot="1">
      <c r="A3322" s="83" t="str">
        <f t="shared" si="357"/>
        <v/>
      </c>
      <c r="B3322" s="83" t="str">
        <f t="shared" si="358"/>
        <v/>
      </c>
      <c r="S3322" s="83" t="str">
        <f t="shared" si="359"/>
        <v/>
      </c>
      <c r="T3322" s="83" t="str">
        <f t="shared" si="360"/>
        <v/>
      </c>
      <c r="Y3322" s="60">
        <f t="shared" si="361"/>
        <v>0</v>
      </c>
      <c r="Z3322" s="49">
        <f t="shared" si="362"/>
        <v>0</v>
      </c>
      <c r="AA3322" s="60">
        <f t="shared" si="363"/>
        <v>0</v>
      </c>
    </row>
    <row r="3323" spans="1:27" ht="15.75" hidden="1" thickBot="1">
      <c r="A3323" s="83" t="str">
        <f t="shared" si="357"/>
        <v/>
      </c>
      <c r="B3323" s="83" t="str">
        <f t="shared" si="358"/>
        <v/>
      </c>
      <c r="S3323" s="83" t="str">
        <f t="shared" si="359"/>
        <v/>
      </c>
      <c r="T3323" s="83" t="str">
        <f t="shared" si="360"/>
        <v/>
      </c>
      <c r="Y3323" s="60">
        <f t="shared" si="361"/>
        <v>0</v>
      </c>
      <c r="Z3323" s="49">
        <f t="shared" si="362"/>
        <v>0</v>
      </c>
      <c r="AA3323" s="60">
        <f t="shared" si="363"/>
        <v>0</v>
      </c>
    </row>
    <row r="3324" spans="1:27" ht="15.75" hidden="1" thickBot="1">
      <c r="A3324" s="83" t="str">
        <f t="shared" si="357"/>
        <v/>
      </c>
      <c r="B3324" s="83" t="str">
        <f t="shared" si="358"/>
        <v/>
      </c>
      <c r="S3324" s="83" t="str">
        <f t="shared" si="359"/>
        <v/>
      </c>
      <c r="T3324" s="83" t="str">
        <f t="shared" si="360"/>
        <v/>
      </c>
      <c r="Y3324" s="60">
        <f t="shared" si="361"/>
        <v>0</v>
      </c>
      <c r="Z3324" s="49">
        <f t="shared" si="362"/>
        <v>0</v>
      </c>
      <c r="AA3324" s="60">
        <f t="shared" si="363"/>
        <v>0</v>
      </c>
    </row>
    <row r="3325" spans="1:27" ht="15.75" hidden="1" thickBot="1">
      <c r="A3325" s="83" t="str">
        <f t="shared" si="357"/>
        <v/>
      </c>
      <c r="B3325" s="83" t="str">
        <f t="shared" si="358"/>
        <v/>
      </c>
      <c r="S3325" s="83" t="str">
        <f t="shared" si="359"/>
        <v/>
      </c>
      <c r="T3325" s="83" t="str">
        <f t="shared" si="360"/>
        <v/>
      </c>
      <c r="Y3325" s="60">
        <f t="shared" si="361"/>
        <v>0</v>
      </c>
      <c r="Z3325" s="49">
        <f t="shared" si="362"/>
        <v>0</v>
      </c>
      <c r="AA3325" s="60">
        <f t="shared" si="363"/>
        <v>0</v>
      </c>
    </row>
    <row r="3326" spans="1:27" ht="15.75" hidden="1" thickBot="1">
      <c r="A3326" s="83" t="str">
        <f t="shared" si="357"/>
        <v/>
      </c>
      <c r="B3326" s="83" t="str">
        <f t="shared" si="358"/>
        <v/>
      </c>
      <c r="S3326" s="83" t="str">
        <f t="shared" si="359"/>
        <v/>
      </c>
      <c r="T3326" s="83" t="str">
        <f t="shared" si="360"/>
        <v/>
      </c>
      <c r="Y3326" s="60">
        <f t="shared" si="361"/>
        <v>0</v>
      </c>
      <c r="Z3326" s="49">
        <f t="shared" si="362"/>
        <v>0</v>
      </c>
      <c r="AA3326" s="60">
        <f t="shared" si="363"/>
        <v>0</v>
      </c>
    </row>
    <row r="3327" spans="1:27" ht="15.75" hidden="1" thickBot="1">
      <c r="A3327" s="83" t="str">
        <f t="shared" si="357"/>
        <v/>
      </c>
      <c r="B3327" s="83" t="str">
        <f t="shared" si="358"/>
        <v/>
      </c>
      <c r="S3327" s="83" t="str">
        <f t="shared" si="359"/>
        <v/>
      </c>
      <c r="T3327" s="83" t="str">
        <f t="shared" si="360"/>
        <v/>
      </c>
      <c r="Y3327" s="60">
        <f t="shared" si="361"/>
        <v>0</v>
      </c>
      <c r="Z3327" s="49">
        <f t="shared" si="362"/>
        <v>0</v>
      </c>
      <c r="AA3327" s="60">
        <f t="shared" si="363"/>
        <v>0</v>
      </c>
    </row>
    <row r="3328" spans="1:27" ht="15.75" hidden="1" thickBot="1">
      <c r="A3328" s="83" t="str">
        <f t="shared" si="357"/>
        <v/>
      </c>
      <c r="B3328" s="83" t="str">
        <f t="shared" si="358"/>
        <v/>
      </c>
      <c r="S3328" s="83" t="str">
        <f t="shared" si="359"/>
        <v/>
      </c>
      <c r="T3328" s="83" t="str">
        <f t="shared" si="360"/>
        <v/>
      </c>
      <c r="Y3328" s="60">
        <f t="shared" si="361"/>
        <v>0</v>
      </c>
      <c r="Z3328" s="49">
        <f t="shared" si="362"/>
        <v>0</v>
      </c>
      <c r="AA3328" s="60">
        <f t="shared" si="363"/>
        <v>0</v>
      </c>
    </row>
    <row r="3329" spans="1:27" ht="15.75" hidden="1" thickBot="1">
      <c r="A3329" s="83" t="str">
        <f t="shared" si="357"/>
        <v/>
      </c>
      <c r="B3329" s="83" t="str">
        <f t="shared" si="358"/>
        <v/>
      </c>
      <c r="S3329" s="83" t="str">
        <f t="shared" si="359"/>
        <v/>
      </c>
      <c r="T3329" s="83" t="str">
        <f t="shared" si="360"/>
        <v/>
      </c>
      <c r="Y3329" s="60">
        <f t="shared" si="361"/>
        <v>0</v>
      </c>
      <c r="Z3329" s="49">
        <f t="shared" si="362"/>
        <v>0</v>
      </c>
      <c r="AA3329" s="60">
        <f t="shared" si="363"/>
        <v>0</v>
      </c>
    </row>
    <row r="3330" spans="1:27" ht="15.75" hidden="1" thickBot="1">
      <c r="A3330" s="83" t="str">
        <f t="shared" si="357"/>
        <v/>
      </c>
      <c r="B3330" s="83" t="str">
        <f t="shared" si="358"/>
        <v/>
      </c>
      <c r="S3330" s="83" t="str">
        <f t="shared" si="359"/>
        <v/>
      </c>
      <c r="T3330" s="83" t="str">
        <f t="shared" si="360"/>
        <v/>
      </c>
      <c r="Y3330" s="60">
        <f t="shared" si="361"/>
        <v>0</v>
      </c>
      <c r="Z3330" s="49">
        <f t="shared" si="362"/>
        <v>0</v>
      </c>
      <c r="AA3330" s="60">
        <f t="shared" si="363"/>
        <v>0</v>
      </c>
    </row>
    <row r="3331" spans="1:27" ht="15.75" hidden="1" thickBot="1">
      <c r="A3331" s="83" t="str">
        <f t="shared" ref="A3331:A3394" si="364">IF(G3331&amp;Q3331&lt;&gt;"",S3331&amp;Q3331,"")</f>
        <v/>
      </c>
      <c r="B3331" s="83" t="str">
        <f t="shared" ref="B3331:B3394" si="365">IF(C3331&lt;&gt;"",LEFT(C3331,9),"")</f>
        <v/>
      </c>
      <c r="S3331" s="83" t="str">
        <f t="shared" ref="S3331:S3394" si="366">IF(G3331&lt;&gt;"",IF(StyleSpaceSplit,IFERROR(IF(FIND(" ",G3331)&gt;=1,MID(G3331,1,FIND(" ",G3331)-1),G3331),G3331),G3331),"")</f>
        <v/>
      </c>
      <c r="T3331" s="83" t="str">
        <f t="shared" ref="T3331:T3394" si="367">IF(A3331&lt;&gt;"",IFERROR(IF(FIND(" ",G3331)&gt;=1,MID(G3331,FIND(" ",G3331)+1,LEN(G3331)),""),G3331),"")</f>
        <v/>
      </c>
      <c r="Y3331" s="60">
        <f t="shared" ref="Y3331:Y3394" si="368">IFERROR(VALUE(MID($C3331,1,2)),0)</f>
        <v>0</v>
      </c>
      <c r="Z3331" s="49">
        <f t="shared" ref="Z3331:Z3394" si="369">IFERROR(VALUE(MID($C3331,4,3)),0)</f>
        <v>0</v>
      </c>
      <c r="AA3331" s="60">
        <f t="shared" ref="AA3331:AA3394" si="370">VALUE(RIGHT("00"&amp;Y3331,2)&amp;RIGHT("000"&amp;Z3331,3))</f>
        <v>0</v>
      </c>
    </row>
    <row r="3332" spans="1:27" ht="15.75" hidden="1" thickBot="1">
      <c r="A3332" s="83" t="str">
        <f t="shared" si="364"/>
        <v/>
      </c>
      <c r="B3332" s="83" t="str">
        <f t="shared" si="365"/>
        <v/>
      </c>
      <c r="S3332" s="83" t="str">
        <f t="shared" si="366"/>
        <v/>
      </c>
      <c r="T3332" s="83" t="str">
        <f t="shared" si="367"/>
        <v/>
      </c>
      <c r="Y3332" s="60">
        <f t="shared" si="368"/>
        <v>0</v>
      </c>
      <c r="Z3332" s="49">
        <f t="shared" si="369"/>
        <v>0</v>
      </c>
      <c r="AA3332" s="60">
        <f t="shared" si="370"/>
        <v>0</v>
      </c>
    </row>
    <row r="3333" spans="1:27" ht="15.75" hidden="1" thickBot="1">
      <c r="A3333" s="83" t="str">
        <f t="shared" si="364"/>
        <v/>
      </c>
      <c r="B3333" s="83" t="str">
        <f t="shared" si="365"/>
        <v/>
      </c>
      <c r="S3333" s="83" t="str">
        <f t="shared" si="366"/>
        <v/>
      </c>
      <c r="T3333" s="83" t="str">
        <f t="shared" si="367"/>
        <v/>
      </c>
      <c r="Y3333" s="60">
        <f t="shared" si="368"/>
        <v>0</v>
      </c>
      <c r="Z3333" s="49">
        <f t="shared" si="369"/>
        <v>0</v>
      </c>
      <c r="AA3333" s="60">
        <f t="shared" si="370"/>
        <v>0</v>
      </c>
    </row>
    <row r="3334" spans="1:27" ht="15.75" hidden="1" thickBot="1">
      <c r="A3334" s="83" t="str">
        <f t="shared" si="364"/>
        <v/>
      </c>
      <c r="B3334" s="83" t="str">
        <f t="shared" si="365"/>
        <v/>
      </c>
      <c r="S3334" s="83" t="str">
        <f t="shared" si="366"/>
        <v/>
      </c>
      <c r="T3334" s="83" t="str">
        <f t="shared" si="367"/>
        <v/>
      </c>
      <c r="Y3334" s="60">
        <f t="shared" si="368"/>
        <v>0</v>
      </c>
      <c r="Z3334" s="49">
        <f t="shared" si="369"/>
        <v>0</v>
      </c>
      <c r="AA3334" s="60">
        <f t="shared" si="370"/>
        <v>0</v>
      </c>
    </row>
    <row r="3335" spans="1:27" ht="15.75" hidden="1" thickBot="1">
      <c r="A3335" s="83" t="str">
        <f t="shared" si="364"/>
        <v/>
      </c>
      <c r="B3335" s="83" t="str">
        <f t="shared" si="365"/>
        <v/>
      </c>
      <c r="S3335" s="83" t="str">
        <f t="shared" si="366"/>
        <v/>
      </c>
      <c r="T3335" s="83" t="str">
        <f t="shared" si="367"/>
        <v/>
      </c>
      <c r="Y3335" s="60">
        <f t="shared" si="368"/>
        <v>0</v>
      </c>
      <c r="Z3335" s="49">
        <f t="shared" si="369"/>
        <v>0</v>
      </c>
      <c r="AA3335" s="60">
        <f t="shared" si="370"/>
        <v>0</v>
      </c>
    </row>
    <row r="3336" spans="1:27" ht="15.75" hidden="1" thickBot="1">
      <c r="A3336" s="83" t="str">
        <f t="shared" si="364"/>
        <v/>
      </c>
      <c r="B3336" s="83" t="str">
        <f t="shared" si="365"/>
        <v/>
      </c>
      <c r="S3336" s="83" t="str">
        <f t="shared" si="366"/>
        <v/>
      </c>
      <c r="T3336" s="83" t="str">
        <f t="shared" si="367"/>
        <v/>
      </c>
      <c r="Y3336" s="60">
        <f t="shared" si="368"/>
        <v>0</v>
      </c>
      <c r="Z3336" s="49">
        <f t="shared" si="369"/>
        <v>0</v>
      </c>
      <c r="AA3336" s="60">
        <f t="shared" si="370"/>
        <v>0</v>
      </c>
    </row>
    <row r="3337" spans="1:27" ht="15.75" hidden="1" thickBot="1">
      <c r="A3337" s="83" t="str">
        <f t="shared" si="364"/>
        <v/>
      </c>
      <c r="B3337" s="83" t="str">
        <f t="shared" si="365"/>
        <v/>
      </c>
      <c r="S3337" s="83" t="str">
        <f t="shared" si="366"/>
        <v/>
      </c>
      <c r="T3337" s="83" t="str">
        <f t="shared" si="367"/>
        <v/>
      </c>
      <c r="Y3337" s="60">
        <f t="shared" si="368"/>
        <v>0</v>
      </c>
      <c r="Z3337" s="49">
        <f t="shared" si="369"/>
        <v>0</v>
      </c>
      <c r="AA3337" s="60">
        <f t="shared" si="370"/>
        <v>0</v>
      </c>
    </row>
    <row r="3338" spans="1:27" ht="15.75" hidden="1" thickBot="1">
      <c r="A3338" s="83" t="str">
        <f t="shared" si="364"/>
        <v/>
      </c>
      <c r="B3338" s="83" t="str">
        <f t="shared" si="365"/>
        <v/>
      </c>
      <c r="S3338" s="83" t="str">
        <f t="shared" si="366"/>
        <v/>
      </c>
      <c r="T3338" s="83" t="str">
        <f t="shared" si="367"/>
        <v/>
      </c>
      <c r="Y3338" s="60">
        <f t="shared" si="368"/>
        <v>0</v>
      </c>
      <c r="Z3338" s="49">
        <f t="shared" si="369"/>
        <v>0</v>
      </c>
      <c r="AA3338" s="60">
        <f t="shared" si="370"/>
        <v>0</v>
      </c>
    </row>
    <row r="3339" spans="1:27" ht="15.75" hidden="1" thickBot="1">
      <c r="A3339" s="83" t="str">
        <f t="shared" si="364"/>
        <v/>
      </c>
      <c r="B3339" s="83" t="str">
        <f t="shared" si="365"/>
        <v/>
      </c>
      <c r="S3339" s="83" t="str">
        <f t="shared" si="366"/>
        <v/>
      </c>
      <c r="T3339" s="83" t="str">
        <f t="shared" si="367"/>
        <v/>
      </c>
      <c r="Y3339" s="60">
        <f t="shared" si="368"/>
        <v>0</v>
      </c>
      <c r="Z3339" s="49">
        <f t="shared" si="369"/>
        <v>0</v>
      </c>
      <c r="AA3339" s="60">
        <f t="shared" si="370"/>
        <v>0</v>
      </c>
    </row>
    <row r="3340" spans="1:27" ht="15.75" hidden="1" thickBot="1">
      <c r="A3340" s="83" t="str">
        <f t="shared" si="364"/>
        <v/>
      </c>
      <c r="B3340" s="83" t="str">
        <f t="shared" si="365"/>
        <v/>
      </c>
      <c r="S3340" s="83" t="str">
        <f t="shared" si="366"/>
        <v/>
      </c>
      <c r="T3340" s="83" t="str">
        <f t="shared" si="367"/>
        <v/>
      </c>
      <c r="Y3340" s="60">
        <f t="shared" si="368"/>
        <v>0</v>
      </c>
      <c r="Z3340" s="49">
        <f t="shared" si="369"/>
        <v>0</v>
      </c>
      <c r="AA3340" s="60">
        <f t="shared" si="370"/>
        <v>0</v>
      </c>
    </row>
    <row r="3341" spans="1:27" ht="15.75" hidden="1" thickBot="1">
      <c r="A3341" s="83" t="str">
        <f t="shared" si="364"/>
        <v/>
      </c>
      <c r="B3341" s="83" t="str">
        <f t="shared" si="365"/>
        <v/>
      </c>
      <c r="S3341" s="83" t="str">
        <f t="shared" si="366"/>
        <v/>
      </c>
      <c r="T3341" s="83" t="str">
        <f t="shared" si="367"/>
        <v/>
      </c>
      <c r="Y3341" s="60">
        <f t="shared" si="368"/>
        <v>0</v>
      </c>
      <c r="Z3341" s="49">
        <f t="shared" si="369"/>
        <v>0</v>
      </c>
      <c r="AA3341" s="60">
        <f t="shared" si="370"/>
        <v>0</v>
      </c>
    </row>
    <row r="3342" spans="1:27" ht="15.75" hidden="1" thickBot="1">
      <c r="A3342" s="83" t="str">
        <f t="shared" si="364"/>
        <v/>
      </c>
      <c r="B3342" s="83" t="str">
        <f t="shared" si="365"/>
        <v/>
      </c>
      <c r="S3342" s="83" t="str">
        <f t="shared" si="366"/>
        <v/>
      </c>
      <c r="T3342" s="83" t="str">
        <f t="shared" si="367"/>
        <v/>
      </c>
      <c r="Y3342" s="60">
        <f t="shared" si="368"/>
        <v>0</v>
      </c>
      <c r="Z3342" s="49">
        <f t="shared" si="369"/>
        <v>0</v>
      </c>
      <c r="AA3342" s="60">
        <f t="shared" si="370"/>
        <v>0</v>
      </c>
    </row>
    <row r="3343" spans="1:27" ht="15.75" hidden="1" thickBot="1">
      <c r="A3343" s="83" t="str">
        <f t="shared" si="364"/>
        <v/>
      </c>
      <c r="B3343" s="83" t="str">
        <f t="shared" si="365"/>
        <v/>
      </c>
      <c r="S3343" s="83" t="str">
        <f t="shared" si="366"/>
        <v/>
      </c>
      <c r="T3343" s="83" t="str">
        <f t="shared" si="367"/>
        <v/>
      </c>
      <c r="Y3343" s="60">
        <f t="shared" si="368"/>
        <v>0</v>
      </c>
      <c r="Z3343" s="49">
        <f t="shared" si="369"/>
        <v>0</v>
      </c>
      <c r="AA3343" s="60">
        <f t="shared" si="370"/>
        <v>0</v>
      </c>
    </row>
    <row r="3344" spans="1:27" ht="15.75" hidden="1" thickBot="1">
      <c r="A3344" s="83" t="str">
        <f t="shared" si="364"/>
        <v/>
      </c>
      <c r="B3344" s="83" t="str">
        <f t="shared" si="365"/>
        <v/>
      </c>
      <c r="S3344" s="83" t="str">
        <f t="shared" si="366"/>
        <v/>
      </c>
      <c r="T3344" s="83" t="str">
        <f t="shared" si="367"/>
        <v/>
      </c>
      <c r="Y3344" s="60">
        <f t="shared" si="368"/>
        <v>0</v>
      </c>
      <c r="Z3344" s="49">
        <f t="shared" si="369"/>
        <v>0</v>
      </c>
      <c r="AA3344" s="60">
        <f t="shared" si="370"/>
        <v>0</v>
      </c>
    </row>
    <row r="3345" spans="1:27" ht="15.75" hidden="1" thickBot="1">
      <c r="A3345" s="83" t="str">
        <f t="shared" si="364"/>
        <v/>
      </c>
      <c r="B3345" s="83" t="str">
        <f t="shared" si="365"/>
        <v/>
      </c>
      <c r="S3345" s="83" t="str">
        <f t="shared" si="366"/>
        <v/>
      </c>
      <c r="T3345" s="83" t="str">
        <f t="shared" si="367"/>
        <v/>
      </c>
      <c r="Y3345" s="60">
        <f t="shared" si="368"/>
        <v>0</v>
      </c>
      <c r="Z3345" s="49">
        <f t="shared" si="369"/>
        <v>0</v>
      </c>
      <c r="AA3345" s="60">
        <f t="shared" si="370"/>
        <v>0</v>
      </c>
    </row>
    <row r="3346" spans="1:27" ht="15.75" hidden="1" thickBot="1">
      <c r="A3346" s="83" t="str">
        <f t="shared" si="364"/>
        <v/>
      </c>
      <c r="B3346" s="83" t="str">
        <f t="shared" si="365"/>
        <v/>
      </c>
      <c r="S3346" s="83" t="str">
        <f t="shared" si="366"/>
        <v/>
      </c>
      <c r="T3346" s="83" t="str">
        <f t="shared" si="367"/>
        <v/>
      </c>
      <c r="Y3346" s="60">
        <f t="shared" si="368"/>
        <v>0</v>
      </c>
      <c r="Z3346" s="49">
        <f t="shared" si="369"/>
        <v>0</v>
      </c>
      <c r="AA3346" s="60">
        <f t="shared" si="370"/>
        <v>0</v>
      </c>
    </row>
    <row r="3347" spans="1:27" ht="15.75" hidden="1" thickBot="1">
      <c r="A3347" s="83" t="str">
        <f t="shared" si="364"/>
        <v/>
      </c>
      <c r="B3347" s="83" t="str">
        <f t="shared" si="365"/>
        <v/>
      </c>
      <c r="S3347" s="83" t="str">
        <f t="shared" si="366"/>
        <v/>
      </c>
      <c r="T3347" s="83" t="str">
        <f t="shared" si="367"/>
        <v/>
      </c>
      <c r="Y3347" s="60">
        <f t="shared" si="368"/>
        <v>0</v>
      </c>
      <c r="Z3347" s="49">
        <f t="shared" si="369"/>
        <v>0</v>
      </c>
      <c r="AA3347" s="60">
        <f t="shared" si="370"/>
        <v>0</v>
      </c>
    </row>
    <row r="3348" spans="1:27" ht="15.75" hidden="1" thickBot="1">
      <c r="A3348" s="83" t="str">
        <f t="shared" si="364"/>
        <v/>
      </c>
      <c r="B3348" s="83" t="str">
        <f t="shared" si="365"/>
        <v/>
      </c>
      <c r="S3348" s="83" t="str">
        <f t="shared" si="366"/>
        <v/>
      </c>
      <c r="T3348" s="83" t="str">
        <f t="shared" si="367"/>
        <v/>
      </c>
      <c r="Y3348" s="60">
        <f t="shared" si="368"/>
        <v>0</v>
      </c>
      <c r="Z3348" s="49">
        <f t="shared" si="369"/>
        <v>0</v>
      </c>
      <c r="AA3348" s="60">
        <f t="shared" si="370"/>
        <v>0</v>
      </c>
    </row>
    <row r="3349" spans="1:27" ht="15.75" hidden="1" thickBot="1">
      <c r="A3349" s="83" t="str">
        <f t="shared" si="364"/>
        <v/>
      </c>
      <c r="B3349" s="83" t="str">
        <f t="shared" si="365"/>
        <v/>
      </c>
      <c r="S3349" s="83" t="str">
        <f t="shared" si="366"/>
        <v/>
      </c>
      <c r="T3349" s="83" t="str">
        <f t="shared" si="367"/>
        <v/>
      </c>
      <c r="Y3349" s="60">
        <f t="shared" si="368"/>
        <v>0</v>
      </c>
      <c r="Z3349" s="49">
        <f t="shared" si="369"/>
        <v>0</v>
      </c>
      <c r="AA3349" s="60">
        <f t="shared" si="370"/>
        <v>0</v>
      </c>
    </row>
    <row r="3350" spans="1:27" ht="15.75" hidden="1" thickBot="1">
      <c r="A3350" s="83" t="str">
        <f t="shared" si="364"/>
        <v/>
      </c>
      <c r="B3350" s="83" t="str">
        <f t="shared" si="365"/>
        <v/>
      </c>
      <c r="S3350" s="83" t="str">
        <f t="shared" si="366"/>
        <v/>
      </c>
      <c r="T3350" s="83" t="str">
        <f t="shared" si="367"/>
        <v/>
      </c>
      <c r="Y3350" s="60">
        <f t="shared" si="368"/>
        <v>0</v>
      </c>
      <c r="Z3350" s="49">
        <f t="shared" si="369"/>
        <v>0</v>
      </c>
      <c r="AA3350" s="60">
        <f t="shared" si="370"/>
        <v>0</v>
      </c>
    </row>
    <row r="3351" spans="1:27" ht="15.75" hidden="1" thickBot="1">
      <c r="A3351" s="83" t="str">
        <f t="shared" si="364"/>
        <v/>
      </c>
      <c r="B3351" s="83" t="str">
        <f t="shared" si="365"/>
        <v/>
      </c>
      <c r="S3351" s="83" t="str">
        <f t="shared" si="366"/>
        <v/>
      </c>
      <c r="T3351" s="83" t="str">
        <f t="shared" si="367"/>
        <v/>
      </c>
      <c r="Y3351" s="60">
        <f t="shared" si="368"/>
        <v>0</v>
      </c>
      <c r="Z3351" s="49">
        <f t="shared" si="369"/>
        <v>0</v>
      </c>
      <c r="AA3351" s="60">
        <f t="shared" si="370"/>
        <v>0</v>
      </c>
    </row>
    <row r="3352" spans="1:27" ht="15.75" hidden="1" thickBot="1">
      <c r="A3352" s="83" t="str">
        <f t="shared" si="364"/>
        <v/>
      </c>
      <c r="B3352" s="83" t="str">
        <f t="shared" si="365"/>
        <v/>
      </c>
      <c r="S3352" s="83" t="str">
        <f t="shared" si="366"/>
        <v/>
      </c>
      <c r="T3352" s="83" t="str">
        <f t="shared" si="367"/>
        <v/>
      </c>
      <c r="Y3352" s="60">
        <f t="shared" si="368"/>
        <v>0</v>
      </c>
      <c r="Z3352" s="49">
        <f t="shared" si="369"/>
        <v>0</v>
      </c>
      <c r="AA3352" s="60">
        <f t="shared" si="370"/>
        <v>0</v>
      </c>
    </row>
    <row r="3353" spans="1:27" ht="15.75" hidden="1" thickBot="1">
      <c r="A3353" s="83" t="str">
        <f t="shared" si="364"/>
        <v/>
      </c>
      <c r="B3353" s="83" t="str">
        <f t="shared" si="365"/>
        <v/>
      </c>
      <c r="S3353" s="83" t="str">
        <f t="shared" si="366"/>
        <v/>
      </c>
      <c r="T3353" s="83" t="str">
        <f t="shared" si="367"/>
        <v/>
      </c>
      <c r="Y3353" s="60">
        <f t="shared" si="368"/>
        <v>0</v>
      </c>
      <c r="Z3353" s="49">
        <f t="shared" si="369"/>
        <v>0</v>
      </c>
      <c r="AA3353" s="60">
        <f t="shared" si="370"/>
        <v>0</v>
      </c>
    </row>
    <row r="3354" spans="1:27" ht="15.75" hidden="1" thickBot="1">
      <c r="A3354" s="83" t="str">
        <f t="shared" si="364"/>
        <v/>
      </c>
      <c r="B3354" s="83" t="str">
        <f t="shared" si="365"/>
        <v/>
      </c>
      <c r="S3354" s="83" t="str">
        <f t="shared" si="366"/>
        <v/>
      </c>
      <c r="T3354" s="83" t="str">
        <f t="shared" si="367"/>
        <v/>
      </c>
      <c r="Y3354" s="60">
        <f t="shared" si="368"/>
        <v>0</v>
      </c>
      <c r="Z3354" s="49">
        <f t="shared" si="369"/>
        <v>0</v>
      </c>
      <c r="AA3354" s="60">
        <f t="shared" si="370"/>
        <v>0</v>
      </c>
    </row>
    <row r="3355" spans="1:27" ht="15.75" hidden="1" thickBot="1">
      <c r="A3355" s="83" t="str">
        <f t="shared" si="364"/>
        <v/>
      </c>
      <c r="B3355" s="83" t="str">
        <f t="shared" si="365"/>
        <v/>
      </c>
      <c r="S3355" s="83" t="str">
        <f t="shared" si="366"/>
        <v/>
      </c>
      <c r="T3355" s="83" t="str">
        <f t="shared" si="367"/>
        <v/>
      </c>
      <c r="Y3355" s="60">
        <f t="shared" si="368"/>
        <v>0</v>
      </c>
      <c r="Z3355" s="49">
        <f t="shared" si="369"/>
        <v>0</v>
      </c>
      <c r="AA3355" s="60">
        <f t="shared" si="370"/>
        <v>0</v>
      </c>
    </row>
    <row r="3356" spans="1:27" ht="15.75" hidden="1" thickBot="1">
      <c r="A3356" s="83" t="str">
        <f t="shared" si="364"/>
        <v/>
      </c>
      <c r="B3356" s="83" t="str">
        <f t="shared" si="365"/>
        <v/>
      </c>
      <c r="S3356" s="83" t="str">
        <f t="shared" si="366"/>
        <v/>
      </c>
      <c r="T3356" s="83" t="str">
        <f t="shared" si="367"/>
        <v/>
      </c>
      <c r="Y3356" s="60">
        <f t="shared" si="368"/>
        <v>0</v>
      </c>
      <c r="Z3356" s="49">
        <f t="shared" si="369"/>
        <v>0</v>
      </c>
      <c r="AA3356" s="60">
        <f t="shared" si="370"/>
        <v>0</v>
      </c>
    </row>
    <row r="3357" spans="1:27" ht="15.75" hidden="1" thickBot="1">
      <c r="A3357" s="83" t="str">
        <f t="shared" si="364"/>
        <v/>
      </c>
      <c r="B3357" s="83" t="str">
        <f t="shared" si="365"/>
        <v/>
      </c>
      <c r="S3357" s="83" t="str">
        <f t="shared" si="366"/>
        <v/>
      </c>
      <c r="T3357" s="83" t="str">
        <f t="shared" si="367"/>
        <v/>
      </c>
      <c r="Y3357" s="60">
        <f t="shared" si="368"/>
        <v>0</v>
      </c>
      <c r="Z3357" s="49">
        <f t="shared" si="369"/>
        <v>0</v>
      </c>
      <c r="AA3357" s="60">
        <f t="shared" si="370"/>
        <v>0</v>
      </c>
    </row>
    <row r="3358" spans="1:27" ht="15.75" hidden="1" thickBot="1">
      <c r="A3358" s="83" t="str">
        <f t="shared" si="364"/>
        <v/>
      </c>
      <c r="B3358" s="83" t="str">
        <f t="shared" si="365"/>
        <v/>
      </c>
      <c r="S3358" s="83" t="str">
        <f t="shared" si="366"/>
        <v/>
      </c>
      <c r="T3358" s="83" t="str">
        <f t="shared" si="367"/>
        <v/>
      </c>
      <c r="Y3358" s="60">
        <f t="shared" si="368"/>
        <v>0</v>
      </c>
      <c r="Z3358" s="49">
        <f t="shared" si="369"/>
        <v>0</v>
      </c>
      <c r="AA3358" s="60">
        <f t="shared" si="370"/>
        <v>0</v>
      </c>
    </row>
    <row r="3359" spans="1:27" ht="15.75" hidden="1" thickBot="1">
      <c r="A3359" s="83" t="str">
        <f t="shared" si="364"/>
        <v/>
      </c>
      <c r="B3359" s="83" t="str">
        <f t="shared" si="365"/>
        <v/>
      </c>
      <c r="S3359" s="83" t="str">
        <f t="shared" si="366"/>
        <v/>
      </c>
      <c r="T3359" s="83" t="str">
        <f t="shared" si="367"/>
        <v/>
      </c>
      <c r="Y3359" s="60">
        <f t="shared" si="368"/>
        <v>0</v>
      </c>
      <c r="Z3359" s="49">
        <f t="shared" si="369"/>
        <v>0</v>
      </c>
      <c r="AA3359" s="60">
        <f t="shared" si="370"/>
        <v>0</v>
      </c>
    </row>
    <row r="3360" spans="1:27" ht="15.75" hidden="1" thickBot="1">
      <c r="A3360" s="83" t="str">
        <f t="shared" si="364"/>
        <v/>
      </c>
      <c r="B3360" s="83" t="str">
        <f t="shared" si="365"/>
        <v/>
      </c>
      <c r="S3360" s="83" t="str">
        <f t="shared" si="366"/>
        <v/>
      </c>
      <c r="T3360" s="83" t="str">
        <f t="shared" si="367"/>
        <v/>
      </c>
      <c r="Y3360" s="60">
        <f t="shared" si="368"/>
        <v>0</v>
      </c>
      <c r="Z3360" s="49">
        <f t="shared" si="369"/>
        <v>0</v>
      </c>
      <c r="AA3360" s="60">
        <f t="shared" si="370"/>
        <v>0</v>
      </c>
    </row>
    <row r="3361" spans="1:27" ht="15.75" hidden="1" thickBot="1">
      <c r="A3361" s="83" t="str">
        <f t="shared" si="364"/>
        <v/>
      </c>
      <c r="B3361" s="83" t="str">
        <f t="shared" si="365"/>
        <v/>
      </c>
      <c r="S3361" s="83" t="str">
        <f t="shared" si="366"/>
        <v/>
      </c>
      <c r="T3361" s="83" t="str">
        <f t="shared" si="367"/>
        <v/>
      </c>
      <c r="Y3361" s="60">
        <f t="shared" si="368"/>
        <v>0</v>
      </c>
      <c r="Z3361" s="49">
        <f t="shared" si="369"/>
        <v>0</v>
      </c>
      <c r="AA3361" s="60">
        <f t="shared" si="370"/>
        <v>0</v>
      </c>
    </row>
    <row r="3362" spans="1:27" ht="15.75" hidden="1" thickBot="1">
      <c r="A3362" s="83" t="str">
        <f t="shared" si="364"/>
        <v/>
      </c>
      <c r="B3362" s="83" t="str">
        <f t="shared" si="365"/>
        <v/>
      </c>
      <c r="S3362" s="83" t="str">
        <f t="shared" si="366"/>
        <v/>
      </c>
      <c r="T3362" s="83" t="str">
        <f t="shared" si="367"/>
        <v/>
      </c>
      <c r="Y3362" s="60">
        <f t="shared" si="368"/>
        <v>0</v>
      </c>
      <c r="Z3362" s="49">
        <f t="shared" si="369"/>
        <v>0</v>
      </c>
      <c r="AA3362" s="60">
        <f t="shared" si="370"/>
        <v>0</v>
      </c>
    </row>
    <row r="3363" spans="1:27" ht="15.75" hidden="1" thickBot="1">
      <c r="A3363" s="83" t="str">
        <f t="shared" si="364"/>
        <v/>
      </c>
      <c r="B3363" s="83" t="str">
        <f t="shared" si="365"/>
        <v/>
      </c>
      <c r="S3363" s="83" t="str">
        <f t="shared" si="366"/>
        <v/>
      </c>
      <c r="T3363" s="83" t="str">
        <f t="shared" si="367"/>
        <v/>
      </c>
      <c r="Y3363" s="60">
        <f t="shared" si="368"/>
        <v>0</v>
      </c>
      <c r="Z3363" s="49">
        <f t="shared" si="369"/>
        <v>0</v>
      </c>
      <c r="AA3363" s="60">
        <f t="shared" si="370"/>
        <v>0</v>
      </c>
    </row>
    <row r="3364" spans="1:27" ht="15.75" hidden="1" thickBot="1">
      <c r="A3364" s="83" t="str">
        <f t="shared" si="364"/>
        <v/>
      </c>
      <c r="B3364" s="83" t="str">
        <f t="shared" si="365"/>
        <v/>
      </c>
      <c r="S3364" s="83" t="str">
        <f t="shared" si="366"/>
        <v/>
      </c>
      <c r="T3364" s="83" t="str">
        <f t="shared" si="367"/>
        <v/>
      </c>
      <c r="Y3364" s="60">
        <f t="shared" si="368"/>
        <v>0</v>
      </c>
      <c r="Z3364" s="49">
        <f t="shared" si="369"/>
        <v>0</v>
      </c>
      <c r="AA3364" s="60">
        <f t="shared" si="370"/>
        <v>0</v>
      </c>
    </row>
    <row r="3365" spans="1:27" ht="15.75" hidden="1" thickBot="1">
      <c r="A3365" s="83" t="str">
        <f t="shared" si="364"/>
        <v/>
      </c>
      <c r="B3365" s="83" t="str">
        <f t="shared" si="365"/>
        <v/>
      </c>
      <c r="S3365" s="83" t="str">
        <f t="shared" si="366"/>
        <v/>
      </c>
      <c r="T3365" s="83" t="str">
        <f t="shared" si="367"/>
        <v/>
      </c>
      <c r="Y3365" s="60">
        <f t="shared" si="368"/>
        <v>0</v>
      </c>
      <c r="Z3365" s="49">
        <f t="shared" si="369"/>
        <v>0</v>
      </c>
      <c r="AA3365" s="60">
        <f t="shared" si="370"/>
        <v>0</v>
      </c>
    </row>
    <row r="3366" spans="1:27" ht="15.75" hidden="1" thickBot="1">
      <c r="A3366" s="83" t="str">
        <f t="shared" si="364"/>
        <v/>
      </c>
      <c r="B3366" s="83" t="str">
        <f t="shared" si="365"/>
        <v/>
      </c>
      <c r="S3366" s="83" t="str">
        <f t="shared" si="366"/>
        <v/>
      </c>
      <c r="T3366" s="83" t="str">
        <f t="shared" si="367"/>
        <v/>
      </c>
      <c r="Y3366" s="60">
        <f t="shared" si="368"/>
        <v>0</v>
      </c>
      <c r="Z3366" s="49">
        <f t="shared" si="369"/>
        <v>0</v>
      </c>
      <c r="AA3366" s="60">
        <f t="shared" si="370"/>
        <v>0</v>
      </c>
    </row>
    <row r="3367" spans="1:27" ht="15.75" hidden="1" thickBot="1">
      <c r="A3367" s="83" t="str">
        <f t="shared" si="364"/>
        <v/>
      </c>
      <c r="B3367" s="83" t="str">
        <f t="shared" si="365"/>
        <v/>
      </c>
      <c r="S3367" s="83" t="str">
        <f t="shared" si="366"/>
        <v/>
      </c>
      <c r="T3367" s="83" t="str">
        <f t="shared" si="367"/>
        <v/>
      </c>
      <c r="Y3367" s="60">
        <f t="shared" si="368"/>
        <v>0</v>
      </c>
      <c r="Z3367" s="49">
        <f t="shared" si="369"/>
        <v>0</v>
      </c>
      <c r="AA3367" s="60">
        <f t="shared" si="370"/>
        <v>0</v>
      </c>
    </row>
    <row r="3368" spans="1:27" ht="15.75" hidden="1" thickBot="1">
      <c r="A3368" s="83" t="str">
        <f t="shared" si="364"/>
        <v/>
      </c>
      <c r="B3368" s="83" t="str">
        <f t="shared" si="365"/>
        <v/>
      </c>
      <c r="S3368" s="83" t="str">
        <f t="shared" si="366"/>
        <v/>
      </c>
      <c r="T3368" s="83" t="str">
        <f t="shared" si="367"/>
        <v/>
      </c>
      <c r="Y3368" s="60">
        <f t="shared" si="368"/>
        <v>0</v>
      </c>
      <c r="Z3368" s="49">
        <f t="shared" si="369"/>
        <v>0</v>
      </c>
      <c r="AA3368" s="60">
        <f t="shared" si="370"/>
        <v>0</v>
      </c>
    </row>
    <row r="3369" spans="1:27" ht="15.75" hidden="1" thickBot="1">
      <c r="A3369" s="83" t="str">
        <f t="shared" si="364"/>
        <v/>
      </c>
      <c r="B3369" s="83" t="str">
        <f t="shared" si="365"/>
        <v/>
      </c>
      <c r="S3369" s="83" t="str">
        <f t="shared" si="366"/>
        <v/>
      </c>
      <c r="T3369" s="83" t="str">
        <f t="shared" si="367"/>
        <v/>
      </c>
      <c r="Y3369" s="60">
        <f t="shared" si="368"/>
        <v>0</v>
      </c>
      <c r="Z3369" s="49">
        <f t="shared" si="369"/>
        <v>0</v>
      </c>
      <c r="AA3369" s="60">
        <f t="shared" si="370"/>
        <v>0</v>
      </c>
    </row>
    <row r="3370" spans="1:27" ht="15.75" hidden="1" thickBot="1">
      <c r="A3370" s="83" t="str">
        <f t="shared" si="364"/>
        <v/>
      </c>
      <c r="B3370" s="83" t="str">
        <f t="shared" si="365"/>
        <v/>
      </c>
      <c r="S3370" s="83" t="str">
        <f t="shared" si="366"/>
        <v/>
      </c>
      <c r="T3370" s="83" t="str">
        <f t="shared" si="367"/>
        <v/>
      </c>
      <c r="Y3370" s="60">
        <f t="shared" si="368"/>
        <v>0</v>
      </c>
      <c r="Z3370" s="49">
        <f t="shared" si="369"/>
        <v>0</v>
      </c>
      <c r="AA3370" s="60">
        <f t="shared" si="370"/>
        <v>0</v>
      </c>
    </row>
    <row r="3371" spans="1:27" ht="15.75" hidden="1" thickBot="1">
      <c r="A3371" s="83" t="str">
        <f t="shared" si="364"/>
        <v/>
      </c>
      <c r="B3371" s="83" t="str">
        <f t="shared" si="365"/>
        <v/>
      </c>
      <c r="S3371" s="83" t="str">
        <f t="shared" si="366"/>
        <v/>
      </c>
      <c r="T3371" s="83" t="str">
        <f t="shared" si="367"/>
        <v/>
      </c>
      <c r="Y3371" s="60">
        <f t="shared" si="368"/>
        <v>0</v>
      </c>
      <c r="Z3371" s="49">
        <f t="shared" si="369"/>
        <v>0</v>
      </c>
      <c r="AA3371" s="60">
        <f t="shared" si="370"/>
        <v>0</v>
      </c>
    </row>
    <row r="3372" spans="1:27" ht="15.75" hidden="1" thickBot="1">
      <c r="A3372" s="83" t="str">
        <f t="shared" si="364"/>
        <v/>
      </c>
      <c r="B3372" s="83" t="str">
        <f t="shared" si="365"/>
        <v/>
      </c>
      <c r="S3372" s="83" t="str">
        <f t="shared" si="366"/>
        <v/>
      </c>
      <c r="T3372" s="83" t="str">
        <f t="shared" si="367"/>
        <v/>
      </c>
      <c r="Y3372" s="60">
        <f t="shared" si="368"/>
        <v>0</v>
      </c>
      <c r="Z3372" s="49">
        <f t="shared" si="369"/>
        <v>0</v>
      </c>
      <c r="AA3372" s="60">
        <f t="shared" si="370"/>
        <v>0</v>
      </c>
    </row>
    <row r="3373" spans="1:27" ht="15.75" hidden="1" thickBot="1">
      <c r="A3373" s="83" t="str">
        <f t="shared" si="364"/>
        <v/>
      </c>
      <c r="B3373" s="83" t="str">
        <f t="shared" si="365"/>
        <v/>
      </c>
      <c r="S3373" s="83" t="str">
        <f t="shared" si="366"/>
        <v/>
      </c>
      <c r="T3373" s="83" t="str">
        <f t="shared" si="367"/>
        <v/>
      </c>
      <c r="Y3373" s="60">
        <f t="shared" si="368"/>
        <v>0</v>
      </c>
      <c r="Z3373" s="49">
        <f t="shared" si="369"/>
        <v>0</v>
      </c>
      <c r="AA3373" s="60">
        <f t="shared" si="370"/>
        <v>0</v>
      </c>
    </row>
    <row r="3374" spans="1:27" ht="15.75" hidden="1" thickBot="1">
      <c r="A3374" s="83" t="str">
        <f t="shared" si="364"/>
        <v/>
      </c>
      <c r="B3374" s="83" t="str">
        <f t="shared" si="365"/>
        <v/>
      </c>
      <c r="S3374" s="83" t="str">
        <f t="shared" si="366"/>
        <v/>
      </c>
      <c r="T3374" s="83" t="str">
        <f t="shared" si="367"/>
        <v/>
      </c>
      <c r="Y3374" s="60">
        <f t="shared" si="368"/>
        <v>0</v>
      </c>
      <c r="Z3374" s="49">
        <f t="shared" si="369"/>
        <v>0</v>
      </c>
      <c r="AA3374" s="60">
        <f t="shared" si="370"/>
        <v>0</v>
      </c>
    </row>
    <row r="3375" spans="1:27" ht="15.75" hidden="1" thickBot="1">
      <c r="A3375" s="83" t="str">
        <f t="shared" si="364"/>
        <v/>
      </c>
      <c r="B3375" s="83" t="str">
        <f t="shared" si="365"/>
        <v/>
      </c>
      <c r="S3375" s="83" t="str">
        <f t="shared" si="366"/>
        <v/>
      </c>
      <c r="T3375" s="83" t="str">
        <f t="shared" si="367"/>
        <v/>
      </c>
      <c r="Y3375" s="60">
        <f t="shared" si="368"/>
        <v>0</v>
      </c>
      <c r="Z3375" s="49">
        <f t="shared" si="369"/>
        <v>0</v>
      </c>
      <c r="AA3375" s="60">
        <f t="shared" si="370"/>
        <v>0</v>
      </c>
    </row>
    <row r="3376" spans="1:27" ht="15.75" hidden="1" thickBot="1">
      <c r="A3376" s="83" t="str">
        <f t="shared" si="364"/>
        <v/>
      </c>
      <c r="B3376" s="83" t="str">
        <f t="shared" si="365"/>
        <v/>
      </c>
      <c r="S3376" s="83" t="str">
        <f t="shared" si="366"/>
        <v/>
      </c>
      <c r="T3376" s="83" t="str">
        <f t="shared" si="367"/>
        <v/>
      </c>
      <c r="Y3376" s="60">
        <f t="shared" si="368"/>
        <v>0</v>
      </c>
      <c r="Z3376" s="49">
        <f t="shared" si="369"/>
        <v>0</v>
      </c>
      <c r="AA3376" s="60">
        <f t="shared" si="370"/>
        <v>0</v>
      </c>
    </row>
    <row r="3377" spans="1:27" ht="15.75" hidden="1" thickBot="1">
      <c r="A3377" s="83" t="str">
        <f t="shared" si="364"/>
        <v/>
      </c>
      <c r="B3377" s="83" t="str">
        <f t="shared" si="365"/>
        <v/>
      </c>
      <c r="S3377" s="83" t="str">
        <f t="shared" si="366"/>
        <v/>
      </c>
      <c r="T3377" s="83" t="str">
        <f t="shared" si="367"/>
        <v/>
      </c>
      <c r="Y3377" s="60">
        <f t="shared" si="368"/>
        <v>0</v>
      </c>
      <c r="Z3377" s="49">
        <f t="shared" si="369"/>
        <v>0</v>
      </c>
      <c r="AA3377" s="60">
        <f t="shared" si="370"/>
        <v>0</v>
      </c>
    </row>
    <row r="3378" spans="1:27" ht="15.75" hidden="1" thickBot="1">
      <c r="A3378" s="83" t="str">
        <f t="shared" si="364"/>
        <v/>
      </c>
      <c r="B3378" s="83" t="str">
        <f t="shared" si="365"/>
        <v/>
      </c>
      <c r="S3378" s="83" t="str">
        <f t="shared" si="366"/>
        <v/>
      </c>
      <c r="T3378" s="83" t="str">
        <f t="shared" si="367"/>
        <v/>
      </c>
      <c r="Y3378" s="60">
        <f t="shared" si="368"/>
        <v>0</v>
      </c>
      <c r="Z3378" s="49">
        <f t="shared" si="369"/>
        <v>0</v>
      </c>
      <c r="AA3378" s="60">
        <f t="shared" si="370"/>
        <v>0</v>
      </c>
    </row>
    <row r="3379" spans="1:27" ht="15.75" hidden="1" thickBot="1">
      <c r="A3379" s="83" t="str">
        <f t="shared" si="364"/>
        <v/>
      </c>
      <c r="B3379" s="83" t="str">
        <f t="shared" si="365"/>
        <v/>
      </c>
      <c r="S3379" s="83" t="str">
        <f t="shared" si="366"/>
        <v/>
      </c>
      <c r="T3379" s="83" t="str">
        <f t="shared" si="367"/>
        <v/>
      </c>
      <c r="Y3379" s="60">
        <f t="shared" si="368"/>
        <v>0</v>
      </c>
      <c r="Z3379" s="49">
        <f t="shared" si="369"/>
        <v>0</v>
      </c>
      <c r="AA3379" s="60">
        <f t="shared" si="370"/>
        <v>0</v>
      </c>
    </row>
    <row r="3380" spans="1:27" ht="15.75" hidden="1" thickBot="1">
      <c r="A3380" s="83" t="str">
        <f t="shared" si="364"/>
        <v/>
      </c>
      <c r="B3380" s="83" t="str">
        <f t="shared" si="365"/>
        <v/>
      </c>
      <c r="S3380" s="83" t="str">
        <f t="shared" si="366"/>
        <v/>
      </c>
      <c r="T3380" s="83" t="str">
        <f t="shared" si="367"/>
        <v/>
      </c>
      <c r="Y3380" s="60">
        <f t="shared" si="368"/>
        <v>0</v>
      </c>
      <c r="Z3380" s="49">
        <f t="shared" si="369"/>
        <v>0</v>
      </c>
      <c r="AA3380" s="60">
        <f t="shared" si="370"/>
        <v>0</v>
      </c>
    </row>
    <row r="3381" spans="1:27" ht="15.75" hidden="1" thickBot="1">
      <c r="A3381" s="83" t="str">
        <f t="shared" si="364"/>
        <v/>
      </c>
      <c r="B3381" s="83" t="str">
        <f t="shared" si="365"/>
        <v/>
      </c>
      <c r="S3381" s="83" t="str">
        <f t="shared" si="366"/>
        <v/>
      </c>
      <c r="T3381" s="83" t="str">
        <f t="shared" si="367"/>
        <v/>
      </c>
      <c r="Y3381" s="60">
        <f t="shared" si="368"/>
        <v>0</v>
      </c>
      <c r="Z3381" s="49">
        <f t="shared" si="369"/>
        <v>0</v>
      </c>
      <c r="AA3381" s="60">
        <f t="shared" si="370"/>
        <v>0</v>
      </c>
    </row>
    <row r="3382" spans="1:27" ht="15.75" hidden="1" thickBot="1">
      <c r="A3382" s="83" t="str">
        <f t="shared" si="364"/>
        <v/>
      </c>
      <c r="B3382" s="83" t="str">
        <f t="shared" si="365"/>
        <v/>
      </c>
      <c r="S3382" s="83" t="str">
        <f t="shared" si="366"/>
        <v/>
      </c>
      <c r="T3382" s="83" t="str">
        <f t="shared" si="367"/>
        <v/>
      </c>
      <c r="Y3382" s="60">
        <f t="shared" si="368"/>
        <v>0</v>
      </c>
      <c r="Z3382" s="49">
        <f t="shared" si="369"/>
        <v>0</v>
      </c>
      <c r="AA3382" s="60">
        <f t="shared" si="370"/>
        <v>0</v>
      </c>
    </row>
    <row r="3383" spans="1:27" ht="15.75" hidden="1" thickBot="1">
      <c r="A3383" s="83" t="str">
        <f t="shared" si="364"/>
        <v/>
      </c>
      <c r="B3383" s="83" t="str">
        <f t="shared" si="365"/>
        <v/>
      </c>
      <c r="S3383" s="83" t="str">
        <f t="shared" si="366"/>
        <v/>
      </c>
      <c r="T3383" s="83" t="str">
        <f t="shared" si="367"/>
        <v/>
      </c>
      <c r="Y3383" s="60">
        <f t="shared" si="368"/>
        <v>0</v>
      </c>
      <c r="Z3383" s="49">
        <f t="shared" si="369"/>
        <v>0</v>
      </c>
      <c r="AA3383" s="60">
        <f t="shared" si="370"/>
        <v>0</v>
      </c>
    </row>
    <row r="3384" spans="1:27" ht="15.75" hidden="1" thickBot="1">
      <c r="A3384" s="83" t="str">
        <f t="shared" si="364"/>
        <v/>
      </c>
      <c r="B3384" s="83" t="str">
        <f t="shared" si="365"/>
        <v/>
      </c>
      <c r="S3384" s="83" t="str">
        <f t="shared" si="366"/>
        <v/>
      </c>
      <c r="T3384" s="83" t="str">
        <f t="shared" si="367"/>
        <v/>
      </c>
      <c r="Y3384" s="60">
        <f t="shared" si="368"/>
        <v>0</v>
      </c>
      <c r="Z3384" s="49">
        <f t="shared" si="369"/>
        <v>0</v>
      </c>
      <c r="AA3384" s="60">
        <f t="shared" si="370"/>
        <v>0</v>
      </c>
    </row>
    <row r="3385" spans="1:27" ht="15.75" hidden="1" thickBot="1">
      <c r="A3385" s="83" t="str">
        <f t="shared" si="364"/>
        <v/>
      </c>
      <c r="B3385" s="83" t="str">
        <f t="shared" si="365"/>
        <v/>
      </c>
      <c r="S3385" s="83" t="str">
        <f t="shared" si="366"/>
        <v/>
      </c>
      <c r="T3385" s="83" t="str">
        <f t="shared" si="367"/>
        <v/>
      </c>
      <c r="Y3385" s="60">
        <f t="shared" si="368"/>
        <v>0</v>
      </c>
      <c r="Z3385" s="49">
        <f t="shared" si="369"/>
        <v>0</v>
      </c>
      <c r="AA3385" s="60">
        <f t="shared" si="370"/>
        <v>0</v>
      </c>
    </row>
    <row r="3386" spans="1:27" ht="15.75" hidden="1" thickBot="1">
      <c r="A3386" s="83" t="str">
        <f t="shared" si="364"/>
        <v/>
      </c>
      <c r="B3386" s="83" t="str">
        <f t="shared" si="365"/>
        <v/>
      </c>
      <c r="S3386" s="83" t="str">
        <f t="shared" si="366"/>
        <v/>
      </c>
      <c r="T3386" s="83" t="str">
        <f t="shared" si="367"/>
        <v/>
      </c>
      <c r="Y3386" s="60">
        <f t="shared" si="368"/>
        <v>0</v>
      </c>
      <c r="Z3386" s="49">
        <f t="shared" si="369"/>
        <v>0</v>
      </c>
      <c r="AA3386" s="60">
        <f t="shared" si="370"/>
        <v>0</v>
      </c>
    </row>
    <row r="3387" spans="1:27" ht="15.75" hidden="1" thickBot="1">
      <c r="A3387" s="83" t="str">
        <f t="shared" si="364"/>
        <v/>
      </c>
      <c r="B3387" s="83" t="str">
        <f t="shared" si="365"/>
        <v/>
      </c>
      <c r="S3387" s="83" t="str">
        <f t="shared" si="366"/>
        <v/>
      </c>
      <c r="T3387" s="83" t="str">
        <f t="shared" si="367"/>
        <v/>
      </c>
      <c r="Y3387" s="60">
        <f t="shared" si="368"/>
        <v>0</v>
      </c>
      <c r="Z3387" s="49">
        <f t="shared" si="369"/>
        <v>0</v>
      </c>
      <c r="AA3387" s="60">
        <f t="shared" si="370"/>
        <v>0</v>
      </c>
    </row>
    <row r="3388" spans="1:27" ht="15.75" hidden="1" thickBot="1">
      <c r="A3388" s="83" t="str">
        <f t="shared" si="364"/>
        <v/>
      </c>
      <c r="B3388" s="83" t="str">
        <f t="shared" si="365"/>
        <v/>
      </c>
      <c r="S3388" s="83" t="str">
        <f t="shared" si="366"/>
        <v/>
      </c>
      <c r="T3388" s="83" t="str">
        <f t="shared" si="367"/>
        <v/>
      </c>
      <c r="Y3388" s="60">
        <f t="shared" si="368"/>
        <v>0</v>
      </c>
      <c r="Z3388" s="49">
        <f t="shared" si="369"/>
        <v>0</v>
      </c>
      <c r="AA3388" s="60">
        <f t="shared" si="370"/>
        <v>0</v>
      </c>
    </row>
    <row r="3389" spans="1:27" ht="15.75" hidden="1" thickBot="1">
      <c r="A3389" s="83" t="str">
        <f t="shared" si="364"/>
        <v/>
      </c>
      <c r="B3389" s="83" t="str">
        <f t="shared" si="365"/>
        <v/>
      </c>
      <c r="S3389" s="83" t="str">
        <f t="shared" si="366"/>
        <v/>
      </c>
      <c r="T3389" s="83" t="str">
        <f t="shared" si="367"/>
        <v/>
      </c>
      <c r="Y3389" s="60">
        <f t="shared" si="368"/>
        <v>0</v>
      </c>
      <c r="Z3389" s="49">
        <f t="shared" si="369"/>
        <v>0</v>
      </c>
      <c r="AA3389" s="60">
        <f t="shared" si="370"/>
        <v>0</v>
      </c>
    </row>
    <row r="3390" spans="1:27" ht="15.75" hidden="1" thickBot="1">
      <c r="A3390" s="83" t="str">
        <f t="shared" si="364"/>
        <v/>
      </c>
      <c r="B3390" s="83" t="str">
        <f t="shared" si="365"/>
        <v/>
      </c>
      <c r="S3390" s="83" t="str">
        <f t="shared" si="366"/>
        <v/>
      </c>
      <c r="T3390" s="83" t="str">
        <f t="shared" si="367"/>
        <v/>
      </c>
      <c r="Y3390" s="60">
        <f t="shared" si="368"/>
        <v>0</v>
      </c>
      <c r="Z3390" s="49">
        <f t="shared" si="369"/>
        <v>0</v>
      </c>
      <c r="AA3390" s="60">
        <f t="shared" si="370"/>
        <v>0</v>
      </c>
    </row>
    <row r="3391" spans="1:27" ht="15.75" hidden="1" thickBot="1">
      <c r="A3391" s="83" t="str">
        <f t="shared" si="364"/>
        <v/>
      </c>
      <c r="B3391" s="83" t="str">
        <f t="shared" si="365"/>
        <v/>
      </c>
      <c r="S3391" s="83" t="str">
        <f t="shared" si="366"/>
        <v/>
      </c>
      <c r="T3391" s="83" t="str">
        <f t="shared" si="367"/>
        <v/>
      </c>
      <c r="Y3391" s="60">
        <f t="shared" si="368"/>
        <v>0</v>
      </c>
      <c r="Z3391" s="49">
        <f t="shared" si="369"/>
        <v>0</v>
      </c>
      <c r="AA3391" s="60">
        <f t="shared" si="370"/>
        <v>0</v>
      </c>
    </row>
    <row r="3392" spans="1:27" ht="15.75" hidden="1" thickBot="1">
      <c r="A3392" s="83" t="str">
        <f t="shared" si="364"/>
        <v/>
      </c>
      <c r="B3392" s="83" t="str">
        <f t="shared" si="365"/>
        <v/>
      </c>
      <c r="S3392" s="83" t="str">
        <f t="shared" si="366"/>
        <v/>
      </c>
      <c r="T3392" s="83" t="str">
        <f t="shared" si="367"/>
        <v/>
      </c>
      <c r="Y3392" s="60">
        <f t="shared" si="368"/>
        <v>0</v>
      </c>
      <c r="Z3392" s="49">
        <f t="shared" si="369"/>
        <v>0</v>
      </c>
      <c r="AA3392" s="60">
        <f t="shared" si="370"/>
        <v>0</v>
      </c>
    </row>
    <row r="3393" spans="1:27" ht="15.75" hidden="1" thickBot="1">
      <c r="A3393" s="83" t="str">
        <f t="shared" si="364"/>
        <v/>
      </c>
      <c r="B3393" s="83" t="str">
        <f t="shared" si="365"/>
        <v/>
      </c>
      <c r="S3393" s="83" t="str">
        <f t="shared" si="366"/>
        <v/>
      </c>
      <c r="T3393" s="83" t="str">
        <f t="shared" si="367"/>
        <v/>
      </c>
      <c r="Y3393" s="60">
        <f t="shared" si="368"/>
        <v>0</v>
      </c>
      <c r="Z3393" s="49">
        <f t="shared" si="369"/>
        <v>0</v>
      </c>
      <c r="AA3393" s="60">
        <f t="shared" si="370"/>
        <v>0</v>
      </c>
    </row>
    <row r="3394" spans="1:27" ht="15.75" hidden="1" thickBot="1">
      <c r="A3394" s="83" t="str">
        <f t="shared" si="364"/>
        <v/>
      </c>
      <c r="B3394" s="83" t="str">
        <f t="shared" si="365"/>
        <v/>
      </c>
      <c r="S3394" s="83" t="str">
        <f t="shared" si="366"/>
        <v/>
      </c>
      <c r="T3394" s="83" t="str">
        <f t="shared" si="367"/>
        <v/>
      </c>
      <c r="Y3394" s="60">
        <f t="shared" si="368"/>
        <v>0</v>
      </c>
      <c r="Z3394" s="49">
        <f t="shared" si="369"/>
        <v>0</v>
      </c>
      <c r="AA3394" s="60">
        <f t="shared" si="370"/>
        <v>0</v>
      </c>
    </row>
    <row r="3395" spans="1:27" ht="15.75" hidden="1" thickBot="1">
      <c r="A3395" s="83" t="str">
        <f t="shared" ref="A3395:A3458" si="371">IF(G3395&amp;Q3395&lt;&gt;"",S3395&amp;Q3395,"")</f>
        <v/>
      </c>
      <c r="B3395" s="83" t="str">
        <f t="shared" ref="B3395:B3424" si="372">IF(C3395&lt;&gt;"",LEFT(C3395,9),"")</f>
        <v/>
      </c>
      <c r="S3395" s="83" t="str">
        <f t="shared" ref="S3395:S3458" si="373">IF(G3395&lt;&gt;"",IF(StyleSpaceSplit,IFERROR(IF(FIND(" ",G3395)&gt;=1,MID(G3395,1,FIND(" ",G3395)-1),G3395),G3395),G3395),"")</f>
        <v/>
      </c>
      <c r="T3395" s="83" t="str">
        <f t="shared" ref="T3395:T3458" si="374">IF(A3395&lt;&gt;"",IFERROR(IF(FIND(" ",G3395)&gt;=1,MID(G3395,FIND(" ",G3395)+1,LEN(G3395)),""),G3395),"")</f>
        <v/>
      </c>
      <c r="Y3395" s="60">
        <f t="shared" ref="Y3395:Y3458" si="375">IFERROR(VALUE(MID($C3395,1,2)),0)</f>
        <v>0</v>
      </c>
      <c r="Z3395" s="49">
        <f t="shared" ref="Z3395:Z3458" si="376">IFERROR(VALUE(MID($C3395,4,3)),0)</f>
        <v>0</v>
      </c>
      <c r="AA3395" s="60">
        <f t="shared" ref="AA3395:AA3458" si="377">VALUE(RIGHT("00"&amp;Y3395,2)&amp;RIGHT("000"&amp;Z3395,3))</f>
        <v>0</v>
      </c>
    </row>
    <row r="3396" spans="1:27" ht="15.75" hidden="1" thickBot="1">
      <c r="A3396" s="83" t="str">
        <f t="shared" si="371"/>
        <v/>
      </c>
      <c r="B3396" s="83" t="str">
        <f t="shared" si="372"/>
        <v/>
      </c>
      <c r="S3396" s="83" t="str">
        <f t="shared" si="373"/>
        <v/>
      </c>
      <c r="T3396" s="83" t="str">
        <f t="shared" si="374"/>
        <v/>
      </c>
      <c r="Y3396" s="60">
        <f t="shared" si="375"/>
        <v>0</v>
      </c>
      <c r="Z3396" s="49">
        <f t="shared" si="376"/>
        <v>0</v>
      </c>
      <c r="AA3396" s="60">
        <f t="shared" si="377"/>
        <v>0</v>
      </c>
    </row>
    <row r="3397" spans="1:27" ht="15.75" hidden="1" thickBot="1">
      <c r="A3397" s="83" t="str">
        <f t="shared" si="371"/>
        <v/>
      </c>
      <c r="B3397" s="83" t="str">
        <f t="shared" si="372"/>
        <v/>
      </c>
      <c r="S3397" s="83" t="str">
        <f t="shared" si="373"/>
        <v/>
      </c>
      <c r="T3397" s="83" t="str">
        <f t="shared" si="374"/>
        <v/>
      </c>
      <c r="Y3397" s="60">
        <f t="shared" si="375"/>
        <v>0</v>
      </c>
      <c r="Z3397" s="49">
        <f t="shared" si="376"/>
        <v>0</v>
      </c>
      <c r="AA3397" s="60">
        <f t="shared" si="377"/>
        <v>0</v>
      </c>
    </row>
    <row r="3398" spans="1:27" ht="15.75" hidden="1" thickBot="1">
      <c r="A3398" s="83" t="str">
        <f t="shared" si="371"/>
        <v/>
      </c>
      <c r="B3398" s="83" t="str">
        <f t="shared" si="372"/>
        <v/>
      </c>
      <c r="S3398" s="83" t="str">
        <f t="shared" si="373"/>
        <v/>
      </c>
      <c r="T3398" s="83" t="str">
        <f t="shared" si="374"/>
        <v/>
      </c>
      <c r="Y3398" s="60">
        <f t="shared" si="375"/>
        <v>0</v>
      </c>
      <c r="Z3398" s="49">
        <f t="shared" si="376"/>
        <v>0</v>
      </c>
      <c r="AA3398" s="60">
        <f t="shared" si="377"/>
        <v>0</v>
      </c>
    </row>
    <row r="3399" spans="1:27" ht="15.75" hidden="1" thickBot="1">
      <c r="A3399" s="83" t="str">
        <f t="shared" si="371"/>
        <v/>
      </c>
      <c r="B3399" s="83" t="str">
        <f t="shared" si="372"/>
        <v/>
      </c>
      <c r="S3399" s="83" t="str">
        <f t="shared" si="373"/>
        <v/>
      </c>
      <c r="T3399" s="83" t="str">
        <f t="shared" si="374"/>
        <v/>
      </c>
      <c r="Y3399" s="60">
        <f t="shared" si="375"/>
        <v>0</v>
      </c>
      <c r="Z3399" s="49">
        <f t="shared" si="376"/>
        <v>0</v>
      </c>
      <c r="AA3399" s="60">
        <f t="shared" si="377"/>
        <v>0</v>
      </c>
    </row>
    <row r="3400" spans="1:27" ht="15.75" hidden="1" thickBot="1">
      <c r="A3400" s="83" t="str">
        <f t="shared" si="371"/>
        <v/>
      </c>
      <c r="B3400" s="83" t="str">
        <f t="shared" si="372"/>
        <v/>
      </c>
      <c r="S3400" s="83" t="str">
        <f t="shared" si="373"/>
        <v/>
      </c>
      <c r="T3400" s="83" t="str">
        <f t="shared" si="374"/>
        <v/>
      </c>
      <c r="Y3400" s="60">
        <f t="shared" si="375"/>
        <v>0</v>
      </c>
      <c r="Z3400" s="49">
        <f t="shared" si="376"/>
        <v>0</v>
      </c>
      <c r="AA3400" s="60">
        <f t="shared" si="377"/>
        <v>0</v>
      </c>
    </row>
    <row r="3401" spans="1:27" ht="15.75" hidden="1" thickBot="1">
      <c r="A3401" s="83" t="str">
        <f t="shared" si="371"/>
        <v/>
      </c>
      <c r="B3401" s="83" t="str">
        <f t="shared" si="372"/>
        <v/>
      </c>
      <c r="S3401" s="83" t="str">
        <f t="shared" si="373"/>
        <v/>
      </c>
      <c r="T3401" s="83" t="str">
        <f t="shared" si="374"/>
        <v/>
      </c>
      <c r="Y3401" s="60">
        <f t="shared" si="375"/>
        <v>0</v>
      </c>
      <c r="Z3401" s="49">
        <f t="shared" si="376"/>
        <v>0</v>
      </c>
      <c r="AA3401" s="60">
        <f t="shared" si="377"/>
        <v>0</v>
      </c>
    </row>
    <row r="3402" spans="1:27" ht="15.75" hidden="1" thickBot="1">
      <c r="A3402" s="83" t="str">
        <f t="shared" si="371"/>
        <v/>
      </c>
      <c r="B3402" s="83" t="str">
        <f t="shared" si="372"/>
        <v/>
      </c>
      <c r="S3402" s="83" t="str">
        <f t="shared" si="373"/>
        <v/>
      </c>
      <c r="T3402" s="83" t="str">
        <f t="shared" si="374"/>
        <v/>
      </c>
      <c r="Y3402" s="60">
        <f t="shared" si="375"/>
        <v>0</v>
      </c>
      <c r="Z3402" s="49">
        <f t="shared" si="376"/>
        <v>0</v>
      </c>
      <c r="AA3402" s="60">
        <f t="shared" si="377"/>
        <v>0</v>
      </c>
    </row>
    <row r="3403" spans="1:27" ht="15.75" hidden="1" thickBot="1">
      <c r="A3403" s="83" t="str">
        <f t="shared" si="371"/>
        <v/>
      </c>
      <c r="B3403" s="83" t="str">
        <f t="shared" si="372"/>
        <v/>
      </c>
      <c r="S3403" s="83" t="str">
        <f t="shared" si="373"/>
        <v/>
      </c>
      <c r="T3403" s="83" t="str">
        <f t="shared" si="374"/>
        <v/>
      </c>
      <c r="Y3403" s="60">
        <f t="shared" si="375"/>
        <v>0</v>
      </c>
      <c r="Z3403" s="49">
        <f t="shared" si="376"/>
        <v>0</v>
      </c>
      <c r="AA3403" s="60">
        <f t="shared" si="377"/>
        <v>0</v>
      </c>
    </row>
    <row r="3404" spans="1:27" ht="15.75" hidden="1" thickBot="1">
      <c r="A3404" s="83" t="str">
        <f t="shared" si="371"/>
        <v/>
      </c>
      <c r="B3404" s="83" t="str">
        <f t="shared" si="372"/>
        <v/>
      </c>
      <c r="S3404" s="83" t="str">
        <f t="shared" si="373"/>
        <v/>
      </c>
      <c r="T3404" s="83" t="str">
        <f t="shared" si="374"/>
        <v/>
      </c>
      <c r="Y3404" s="60">
        <f t="shared" si="375"/>
        <v>0</v>
      </c>
      <c r="Z3404" s="49">
        <f t="shared" si="376"/>
        <v>0</v>
      </c>
      <c r="AA3404" s="60">
        <f t="shared" si="377"/>
        <v>0</v>
      </c>
    </row>
    <row r="3405" spans="1:27" ht="15.75" hidden="1" thickBot="1">
      <c r="A3405" s="83" t="str">
        <f t="shared" si="371"/>
        <v/>
      </c>
      <c r="B3405" s="83" t="str">
        <f t="shared" si="372"/>
        <v/>
      </c>
      <c r="S3405" s="83" t="str">
        <f t="shared" si="373"/>
        <v/>
      </c>
      <c r="T3405" s="83" t="str">
        <f t="shared" si="374"/>
        <v/>
      </c>
      <c r="Y3405" s="60">
        <f t="shared" si="375"/>
        <v>0</v>
      </c>
      <c r="Z3405" s="49">
        <f t="shared" si="376"/>
        <v>0</v>
      </c>
      <c r="AA3405" s="60">
        <f t="shared" si="377"/>
        <v>0</v>
      </c>
    </row>
    <row r="3406" spans="1:27" ht="15.75" hidden="1" thickBot="1">
      <c r="A3406" s="83" t="str">
        <f t="shared" si="371"/>
        <v/>
      </c>
      <c r="B3406" s="83" t="str">
        <f t="shared" si="372"/>
        <v/>
      </c>
      <c r="S3406" s="83" t="str">
        <f t="shared" si="373"/>
        <v/>
      </c>
      <c r="T3406" s="83" t="str">
        <f t="shared" si="374"/>
        <v/>
      </c>
      <c r="Y3406" s="60">
        <f t="shared" si="375"/>
        <v>0</v>
      </c>
      <c r="Z3406" s="49">
        <f t="shared" si="376"/>
        <v>0</v>
      </c>
      <c r="AA3406" s="60">
        <f t="shared" si="377"/>
        <v>0</v>
      </c>
    </row>
    <row r="3407" spans="1:27" ht="15.75" hidden="1" thickBot="1">
      <c r="A3407" s="83" t="str">
        <f t="shared" si="371"/>
        <v/>
      </c>
      <c r="B3407" s="83" t="str">
        <f t="shared" si="372"/>
        <v/>
      </c>
      <c r="S3407" s="83" t="str">
        <f t="shared" si="373"/>
        <v/>
      </c>
      <c r="T3407" s="83" t="str">
        <f t="shared" si="374"/>
        <v/>
      </c>
      <c r="Y3407" s="60">
        <f t="shared" si="375"/>
        <v>0</v>
      </c>
      <c r="Z3407" s="49">
        <f t="shared" si="376"/>
        <v>0</v>
      </c>
      <c r="AA3407" s="60">
        <f t="shared" si="377"/>
        <v>0</v>
      </c>
    </row>
    <row r="3408" spans="1:27" ht="15.75" hidden="1" thickBot="1">
      <c r="A3408" s="83" t="str">
        <f t="shared" si="371"/>
        <v/>
      </c>
      <c r="B3408" s="83" t="str">
        <f t="shared" si="372"/>
        <v/>
      </c>
      <c r="S3408" s="83" t="str">
        <f t="shared" si="373"/>
        <v/>
      </c>
      <c r="T3408" s="83" t="str">
        <f t="shared" si="374"/>
        <v/>
      </c>
      <c r="Y3408" s="60">
        <f t="shared" si="375"/>
        <v>0</v>
      </c>
      <c r="Z3408" s="49">
        <f t="shared" si="376"/>
        <v>0</v>
      </c>
      <c r="AA3408" s="60">
        <f t="shared" si="377"/>
        <v>0</v>
      </c>
    </row>
    <row r="3409" spans="1:27" ht="15.75" hidden="1" thickBot="1">
      <c r="A3409" s="83" t="str">
        <f t="shared" si="371"/>
        <v/>
      </c>
      <c r="B3409" s="83" t="str">
        <f t="shared" si="372"/>
        <v/>
      </c>
      <c r="S3409" s="83" t="str">
        <f t="shared" si="373"/>
        <v/>
      </c>
      <c r="T3409" s="83" t="str">
        <f t="shared" si="374"/>
        <v/>
      </c>
      <c r="Y3409" s="60">
        <f t="shared" si="375"/>
        <v>0</v>
      </c>
      <c r="Z3409" s="49">
        <f t="shared" si="376"/>
        <v>0</v>
      </c>
      <c r="AA3409" s="60">
        <f t="shared" si="377"/>
        <v>0</v>
      </c>
    </row>
    <row r="3410" spans="1:27" ht="15.75" hidden="1" thickBot="1">
      <c r="A3410" s="83" t="str">
        <f t="shared" si="371"/>
        <v/>
      </c>
      <c r="B3410" s="83" t="str">
        <f t="shared" si="372"/>
        <v/>
      </c>
      <c r="S3410" s="83" t="str">
        <f t="shared" si="373"/>
        <v/>
      </c>
      <c r="T3410" s="83" t="str">
        <f t="shared" si="374"/>
        <v/>
      </c>
      <c r="Y3410" s="60">
        <f t="shared" si="375"/>
        <v>0</v>
      </c>
      <c r="Z3410" s="49">
        <f t="shared" si="376"/>
        <v>0</v>
      </c>
      <c r="AA3410" s="60">
        <f t="shared" si="377"/>
        <v>0</v>
      </c>
    </row>
    <row r="3411" spans="1:27" ht="15.75" hidden="1" thickBot="1">
      <c r="A3411" s="83" t="str">
        <f t="shared" si="371"/>
        <v/>
      </c>
      <c r="B3411" s="83" t="str">
        <f t="shared" si="372"/>
        <v/>
      </c>
      <c r="S3411" s="83" t="str">
        <f t="shared" si="373"/>
        <v/>
      </c>
      <c r="T3411" s="83" t="str">
        <f t="shared" si="374"/>
        <v/>
      </c>
      <c r="Y3411" s="60">
        <f t="shared" si="375"/>
        <v>0</v>
      </c>
      <c r="Z3411" s="49">
        <f t="shared" si="376"/>
        <v>0</v>
      </c>
      <c r="AA3411" s="60">
        <f t="shared" si="377"/>
        <v>0</v>
      </c>
    </row>
    <row r="3412" spans="1:27" ht="15.75" hidden="1" thickBot="1">
      <c r="A3412" s="83" t="str">
        <f t="shared" si="371"/>
        <v/>
      </c>
      <c r="B3412" s="83" t="str">
        <f t="shared" si="372"/>
        <v/>
      </c>
      <c r="S3412" s="83" t="str">
        <f t="shared" si="373"/>
        <v/>
      </c>
      <c r="T3412" s="83" t="str">
        <f t="shared" si="374"/>
        <v/>
      </c>
      <c r="Y3412" s="60">
        <f t="shared" si="375"/>
        <v>0</v>
      </c>
      <c r="Z3412" s="49">
        <f t="shared" si="376"/>
        <v>0</v>
      </c>
      <c r="AA3412" s="60">
        <f t="shared" si="377"/>
        <v>0</v>
      </c>
    </row>
    <row r="3413" spans="1:27" ht="15.75" hidden="1" thickBot="1">
      <c r="A3413" s="83" t="str">
        <f t="shared" si="371"/>
        <v/>
      </c>
      <c r="B3413" s="83" t="str">
        <f t="shared" si="372"/>
        <v/>
      </c>
      <c r="S3413" s="83" t="str">
        <f t="shared" si="373"/>
        <v/>
      </c>
      <c r="T3413" s="83" t="str">
        <f t="shared" si="374"/>
        <v/>
      </c>
      <c r="Y3413" s="60">
        <f t="shared" si="375"/>
        <v>0</v>
      </c>
      <c r="Z3413" s="49">
        <f t="shared" si="376"/>
        <v>0</v>
      </c>
      <c r="AA3413" s="60">
        <f t="shared" si="377"/>
        <v>0</v>
      </c>
    </row>
    <row r="3414" spans="1:27" ht="15.75" hidden="1" thickBot="1">
      <c r="A3414" s="83" t="str">
        <f t="shared" si="371"/>
        <v/>
      </c>
      <c r="B3414" s="83" t="str">
        <f t="shared" si="372"/>
        <v/>
      </c>
      <c r="S3414" s="83" t="str">
        <f t="shared" si="373"/>
        <v/>
      </c>
      <c r="T3414" s="83" t="str">
        <f t="shared" si="374"/>
        <v/>
      </c>
      <c r="Y3414" s="60">
        <f t="shared" si="375"/>
        <v>0</v>
      </c>
      <c r="Z3414" s="49">
        <f t="shared" si="376"/>
        <v>0</v>
      </c>
      <c r="AA3414" s="60">
        <f t="shared" si="377"/>
        <v>0</v>
      </c>
    </row>
    <row r="3415" spans="1:27" ht="15.75" hidden="1" thickBot="1">
      <c r="A3415" s="83" t="str">
        <f t="shared" si="371"/>
        <v/>
      </c>
      <c r="B3415" s="83" t="str">
        <f t="shared" si="372"/>
        <v/>
      </c>
      <c r="S3415" s="83" t="str">
        <f t="shared" si="373"/>
        <v/>
      </c>
      <c r="T3415" s="83" t="str">
        <f t="shared" si="374"/>
        <v/>
      </c>
      <c r="Y3415" s="60">
        <f t="shared" si="375"/>
        <v>0</v>
      </c>
      <c r="Z3415" s="49">
        <f t="shared" si="376"/>
        <v>0</v>
      </c>
      <c r="AA3415" s="60">
        <f t="shared" si="377"/>
        <v>0</v>
      </c>
    </row>
    <row r="3416" spans="1:27" ht="15.75" hidden="1" thickBot="1">
      <c r="A3416" s="83" t="str">
        <f t="shared" si="371"/>
        <v/>
      </c>
      <c r="B3416" s="83" t="str">
        <f t="shared" si="372"/>
        <v/>
      </c>
      <c r="S3416" s="83" t="str">
        <f t="shared" si="373"/>
        <v/>
      </c>
      <c r="T3416" s="83" t="str">
        <f t="shared" si="374"/>
        <v/>
      </c>
      <c r="Y3416" s="60">
        <f t="shared" si="375"/>
        <v>0</v>
      </c>
      <c r="Z3416" s="49">
        <f t="shared" si="376"/>
        <v>0</v>
      </c>
      <c r="AA3416" s="60">
        <f t="shared" si="377"/>
        <v>0</v>
      </c>
    </row>
    <row r="3417" spans="1:27" ht="15.75" hidden="1" thickBot="1">
      <c r="A3417" s="83" t="str">
        <f t="shared" si="371"/>
        <v/>
      </c>
      <c r="B3417" s="83" t="str">
        <f t="shared" si="372"/>
        <v/>
      </c>
      <c r="S3417" s="83" t="str">
        <f t="shared" si="373"/>
        <v/>
      </c>
      <c r="T3417" s="83" t="str">
        <f t="shared" si="374"/>
        <v/>
      </c>
      <c r="Y3417" s="60">
        <f t="shared" si="375"/>
        <v>0</v>
      </c>
      <c r="Z3417" s="49">
        <f t="shared" si="376"/>
        <v>0</v>
      </c>
      <c r="AA3417" s="60">
        <f t="shared" si="377"/>
        <v>0</v>
      </c>
    </row>
    <row r="3418" spans="1:27" ht="15.75" hidden="1" thickBot="1">
      <c r="A3418" s="83" t="str">
        <f t="shared" si="371"/>
        <v/>
      </c>
      <c r="B3418" s="83" t="str">
        <f t="shared" si="372"/>
        <v/>
      </c>
      <c r="S3418" s="83" t="str">
        <f t="shared" si="373"/>
        <v/>
      </c>
      <c r="T3418" s="83" t="str">
        <f t="shared" si="374"/>
        <v/>
      </c>
      <c r="Y3418" s="60">
        <f t="shared" si="375"/>
        <v>0</v>
      </c>
      <c r="Z3418" s="49">
        <f t="shared" si="376"/>
        <v>0</v>
      </c>
      <c r="AA3418" s="60">
        <f t="shared" si="377"/>
        <v>0</v>
      </c>
    </row>
    <row r="3419" spans="1:27" ht="15.75" hidden="1" thickBot="1">
      <c r="A3419" s="83" t="str">
        <f t="shared" si="371"/>
        <v/>
      </c>
      <c r="B3419" s="83" t="str">
        <f t="shared" si="372"/>
        <v/>
      </c>
      <c r="S3419" s="83" t="str">
        <f t="shared" si="373"/>
        <v/>
      </c>
      <c r="T3419" s="83" t="str">
        <f t="shared" si="374"/>
        <v/>
      </c>
      <c r="Y3419" s="60">
        <f t="shared" si="375"/>
        <v>0</v>
      </c>
      <c r="Z3419" s="49">
        <f t="shared" si="376"/>
        <v>0</v>
      </c>
      <c r="AA3419" s="60">
        <f t="shared" si="377"/>
        <v>0</v>
      </c>
    </row>
    <row r="3420" spans="1:27" ht="15.75" hidden="1" thickBot="1">
      <c r="A3420" s="83" t="str">
        <f t="shared" si="371"/>
        <v/>
      </c>
      <c r="B3420" s="83" t="str">
        <f t="shared" si="372"/>
        <v/>
      </c>
      <c r="S3420" s="83" t="str">
        <f t="shared" si="373"/>
        <v/>
      </c>
      <c r="T3420" s="83" t="str">
        <f t="shared" si="374"/>
        <v/>
      </c>
      <c r="Y3420" s="60">
        <f t="shared" si="375"/>
        <v>0</v>
      </c>
      <c r="Z3420" s="49">
        <f t="shared" si="376"/>
        <v>0</v>
      </c>
      <c r="AA3420" s="60">
        <f t="shared" si="377"/>
        <v>0</v>
      </c>
    </row>
    <row r="3421" spans="1:27" ht="15.75" hidden="1" thickBot="1">
      <c r="A3421" s="83" t="str">
        <f t="shared" si="371"/>
        <v/>
      </c>
      <c r="B3421" s="83" t="str">
        <f t="shared" si="372"/>
        <v/>
      </c>
      <c r="S3421" s="83" t="str">
        <f t="shared" si="373"/>
        <v/>
      </c>
      <c r="T3421" s="83" t="str">
        <f t="shared" si="374"/>
        <v/>
      </c>
      <c r="Y3421" s="60">
        <f t="shared" si="375"/>
        <v>0</v>
      </c>
      <c r="Z3421" s="49">
        <f t="shared" si="376"/>
        <v>0</v>
      </c>
      <c r="AA3421" s="60">
        <f t="shared" si="377"/>
        <v>0</v>
      </c>
    </row>
    <row r="3422" spans="1:27" ht="15.75" hidden="1" thickBot="1">
      <c r="A3422" s="83" t="str">
        <f t="shared" si="371"/>
        <v/>
      </c>
      <c r="B3422" s="83" t="str">
        <f t="shared" si="372"/>
        <v/>
      </c>
      <c r="S3422" s="83" t="str">
        <f t="shared" si="373"/>
        <v/>
      </c>
      <c r="T3422" s="83" t="str">
        <f t="shared" si="374"/>
        <v/>
      </c>
      <c r="Y3422" s="60">
        <f t="shared" si="375"/>
        <v>0</v>
      </c>
      <c r="Z3422" s="49">
        <f t="shared" si="376"/>
        <v>0</v>
      </c>
      <c r="AA3422" s="60">
        <f t="shared" si="377"/>
        <v>0</v>
      </c>
    </row>
    <row r="3423" spans="1:27" ht="15.75" hidden="1" thickBot="1">
      <c r="A3423" s="83" t="str">
        <f t="shared" si="371"/>
        <v/>
      </c>
      <c r="B3423" s="83" t="str">
        <f t="shared" si="372"/>
        <v/>
      </c>
      <c r="S3423" s="83" t="str">
        <f t="shared" si="373"/>
        <v/>
      </c>
      <c r="T3423" s="83" t="str">
        <f t="shared" si="374"/>
        <v/>
      </c>
      <c r="Y3423" s="60">
        <f t="shared" si="375"/>
        <v>0</v>
      </c>
      <c r="Z3423" s="49">
        <f t="shared" si="376"/>
        <v>0</v>
      </c>
      <c r="AA3423" s="60">
        <f t="shared" si="377"/>
        <v>0</v>
      </c>
    </row>
    <row r="3424" spans="1:27" ht="15.75" hidden="1" thickBot="1">
      <c r="A3424" s="83" t="str">
        <f t="shared" si="371"/>
        <v/>
      </c>
      <c r="B3424" s="83" t="str">
        <f t="shared" si="372"/>
        <v/>
      </c>
      <c r="S3424" s="83" t="str">
        <f t="shared" si="373"/>
        <v/>
      </c>
      <c r="T3424" s="83" t="str">
        <f t="shared" si="374"/>
        <v/>
      </c>
      <c r="Y3424" s="60">
        <f t="shared" si="375"/>
        <v>0</v>
      </c>
      <c r="Z3424" s="49">
        <f t="shared" si="376"/>
        <v>0</v>
      </c>
      <c r="AA3424" s="60">
        <f t="shared" si="377"/>
        <v>0</v>
      </c>
    </row>
    <row r="3425" spans="1:27" ht="15.75" hidden="1" thickBot="1">
      <c r="A3425" s="83" t="str">
        <f t="shared" si="371"/>
        <v/>
      </c>
      <c r="B3425" s="83" t="str">
        <f t="shared" ref="B3425:B3488" si="378">IF(C3425&lt;&gt;"",LEFT(C3425,9),"")</f>
        <v/>
      </c>
      <c r="S3425" s="83" t="str">
        <f t="shared" si="373"/>
        <v/>
      </c>
      <c r="T3425" s="83" t="str">
        <f t="shared" si="374"/>
        <v/>
      </c>
      <c r="Y3425" s="60">
        <f t="shared" si="375"/>
        <v>0</v>
      </c>
      <c r="Z3425" s="49">
        <f t="shared" si="376"/>
        <v>0</v>
      </c>
      <c r="AA3425" s="60">
        <f t="shared" si="377"/>
        <v>0</v>
      </c>
    </row>
    <row r="3426" spans="1:27" ht="15.75" hidden="1" thickBot="1">
      <c r="A3426" s="83" t="str">
        <f t="shared" si="371"/>
        <v/>
      </c>
      <c r="B3426" s="83" t="str">
        <f t="shared" si="378"/>
        <v/>
      </c>
      <c r="S3426" s="83" t="str">
        <f t="shared" si="373"/>
        <v/>
      </c>
      <c r="T3426" s="83" t="str">
        <f t="shared" si="374"/>
        <v/>
      </c>
      <c r="Y3426" s="60">
        <f t="shared" si="375"/>
        <v>0</v>
      </c>
      <c r="Z3426" s="49">
        <f t="shared" si="376"/>
        <v>0</v>
      </c>
      <c r="AA3426" s="60">
        <f t="shared" si="377"/>
        <v>0</v>
      </c>
    </row>
    <row r="3427" spans="1:27" ht="15.75" hidden="1" thickBot="1">
      <c r="A3427" s="83" t="str">
        <f t="shared" si="371"/>
        <v/>
      </c>
      <c r="B3427" s="83" t="str">
        <f t="shared" si="378"/>
        <v/>
      </c>
      <c r="S3427" s="83" t="str">
        <f t="shared" si="373"/>
        <v/>
      </c>
      <c r="T3427" s="83" t="str">
        <f t="shared" si="374"/>
        <v/>
      </c>
      <c r="Y3427" s="60">
        <f t="shared" si="375"/>
        <v>0</v>
      </c>
      <c r="Z3427" s="49">
        <f t="shared" si="376"/>
        <v>0</v>
      </c>
      <c r="AA3427" s="60">
        <f t="shared" si="377"/>
        <v>0</v>
      </c>
    </row>
    <row r="3428" spans="1:27" ht="15.75" hidden="1" thickBot="1">
      <c r="A3428" s="83" t="str">
        <f t="shared" si="371"/>
        <v/>
      </c>
      <c r="B3428" s="83" t="str">
        <f t="shared" si="378"/>
        <v/>
      </c>
      <c r="S3428" s="83" t="str">
        <f t="shared" si="373"/>
        <v/>
      </c>
      <c r="T3428" s="83" t="str">
        <f t="shared" si="374"/>
        <v/>
      </c>
      <c r="Y3428" s="60">
        <f t="shared" si="375"/>
        <v>0</v>
      </c>
      <c r="Z3428" s="49">
        <f t="shared" si="376"/>
        <v>0</v>
      </c>
      <c r="AA3428" s="60">
        <f t="shared" si="377"/>
        <v>0</v>
      </c>
    </row>
    <row r="3429" spans="1:27" ht="15.75" hidden="1" thickBot="1">
      <c r="A3429" s="83" t="str">
        <f t="shared" si="371"/>
        <v/>
      </c>
      <c r="B3429" s="83" t="str">
        <f t="shared" si="378"/>
        <v/>
      </c>
      <c r="S3429" s="83" t="str">
        <f t="shared" si="373"/>
        <v/>
      </c>
      <c r="T3429" s="83" t="str">
        <f t="shared" si="374"/>
        <v/>
      </c>
      <c r="Y3429" s="60">
        <f t="shared" si="375"/>
        <v>0</v>
      </c>
      <c r="Z3429" s="49">
        <f t="shared" si="376"/>
        <v>0</v>
      </c>
      <c r="AA3429" s="60">
        <f t="shared" si="377"/>
        <v>0</v>
      </c>
    </row>
    <row r="3430" spans="1:27" ht="15.75" hidden="1" thickBot="1">
      <c r="A3430" s="83" t="str">
        <f t="shared" si="371"/>
        <v/>
      </c>
      <c r="B3430" s="83" t="str">
        <f t="shared" si="378"/>
        <v/>
      </c>
      <c r="S3430" s="83" t="str">
        <f t="shared" si="373"/>
        <v/>
      </c>
      <c r="T3430" s="83" t="str">
        <f t="shared" si="374"/>
        <v/>
      </c>
      <c r="Y3430" s="60">
        <f t="shared" si="375"/>
        <v>0</v>
      </c>
      <c r="Z3430" s="49">
        <f t="shared" si="376"/>
        <v>0</v>
      </c>
      <c r="AA3430" s="60">
        <f t="shared" si="377"/>
        <v>0</v>
      </c>
    </row>
    <row r="3431" spans="1:27" ht="15.75" hidden="1" thickBot="1">
      <c r="A3431" s="83" t="str">
        <f t="shared" si="371"/>
        <v/>
      </c>
      <c r="B3431" s="83" t="str">
        <f t="shared" si="378"/>
        <v/>
      </c>
      <c r="S3431" s="83" t="str">
        <f t="shared" si="373"/>
        <v/>
      </c>
      <c r="T3431" s="83" t="str">
        <f t="shared" si="374"/>
        <v/>
      </c>
      <c r="Y3431" s="60">
        <f t="shared" si="375"/>
        <v>0</v>
      </c>
      <c r="Z3431" s="49">
        <f t="shared" si="376"/>
        <v>0</v>
      </c>
      <c r="AA3431" s="60">
        <f t="shared" si="377"/>
        <v>0</v>
      </c>
    </row>
    <row r="3432" spans="1:27" ht="15.75" hidden="1" thickBot="1">
      <c r="A3432" s="83" t="str">
        <f t="shared" si="371"/>
        <v/>
      </c>
      <c r="B3432" s="83" t="str">
        <f t="shared" si="378"/>
        <v/>
      </c>
      <c r="S3432" s="83" t="str">
        <f t="shared" si="373"/>
        <v/>
      </c>
      <c r="T3432" s="83" t="str">
        <f t="shared" si="374"/>
        <v/>
      </c>
      <c r="Y3432" s="60">
        <f t="shared" si="375"/>
        <v>0</v>
      </c>
      <c r="Z3432" s="49">
        <f t="shared" si="376"/>
        <v>0</v>
      </c>
      <c r="AA3432" s="60">
        <f t="shared" si="377"/>
        <v>0</v>
      </c>
    </row>
    <row r="3433" spans="1:27" ht="15.75" hidden="1" thickBot="1">
      <c r="A3433" s="83" t="str">
        <f t="shared" si="371"/>
        <v/>
      </c>
      <c r="B3433" s="83" t="str">
        <f t="shared" si="378"/>
        <v/>
      </c>
      <c r="S3433" s="83" t="str">
        <f t="shared" si="373"/>
        <v/>
      </c>
      <c r="T3433" s="83" t="str">
        <f t="shared" si="374"/>
        <v/>
      </c>
      <c r="Y3433" s="60">
        <f t="shared" si="375"/>
        <v>0</v>
      </c>
      <c r="Z3433" s="49">
        <f t="shared" si="376"/>
        <v>0</v>
      </c>
      <c r="AA3433" s="60">
        <f t="shared" si="377"/>
        <v>0</v>
      </c>
    </row>
    <row r="3434" spans="1:27" ht="15.75" hidden="1" thickBot="1">
      <c r="A3434" s="83" t="str">
        <f t="shared" si="371"/>
        <v/>
      </c>
      <c r="B3434" s="83" t="str">
        <f t="shared" si="378"/>
        <v/>
      </c>
      <c r="S3434" s="83" t="str">
        <f t="shared" si="373"/>
        <v/>
      </c>
      <c r="T3434" s="83" t="str">
        <f t="shared" si="374"/>
        <v/>
      </c>
      <c r="Y3434" s="60">
        <f t="shared" si="375"/>
        <v>0</v>
      </c>
      <c r="Z3434" s="49">
        <f t="shared" si="376"/>
        <v>0</v>
      </c>
      <c r="AA3434" s="60">
        <f t="shared" si="377"/>
        <v>0</v>
      </c>
    </row>
    <row r="3435" spans="1:27" ht="15.75" hidden="1" thickBot="1">
      <c r="A3435" s="83" t="str">
        <f t="shared" si="371"/>
        <v/>
      </c>
      <c r="B3435" s="83" t="str">
        <f t="shared" si="378"/>
        <v/>
      </c>
      <c r="S3435" s="83" t="str">
        <f t="shared" si="373"/>
        <v/>
      </c>
      <c r="T3435" s="83" t="str">
        <f t="shared" si="374"/>
        <v/>
      </c>
      <c r="Y3435" s="60">
        <f t="shared" si="375"/>
        <v>0</v>
      </c>
      <c r="Z3435" s="49">
        <f t="shared" si="376"/>
        <v>0</v>
      </c>
      <c r="AA3435" s="60">
        <f t="shared" si="377"/>
        <v>0</v>
      </c>
    </row>
    <row r="3436" spans="1:27" ht="15.75" hidden="1" thickBot="1">
      <c r="A3436" s="83" t="str">
        <f t="shared" si="371"/>
        <v/>
      </c>
      <c r="B3436" s="83" t="str">
        <f t="shared" si="378"/>
        <v/>
      </c>
      <c r="S3436" s="83" t="str">
        <f t="shared" si="373"/>
        <v/>
      </c>
      <c r="T3436" s="83" t="str">
        <f t="shared" si="374"/>
        <v/>
      </c>
      <c r="Y3436" s="60">
        <f t="shared" si="375"/>
        <v>0</v>
      </c>
      <c r="Z3436" s="49">
        <f t="shared" si="376"/>
        <v>0</v>
      </c>
      <c r="AA3436" s="60">
        <f t="shared" si="377"/>
        <v>0</v>
      </c>
    </row>
    <row r="3437" spans="1:27" ht="15.75" hidden="1" thickBot="1">
      <c r="A3437" s="83" t="str">
        <f t="shared" si="371"/>
        <v/>
      </c>
      <c r="B3437" s="83" t="str">
        <f t="shared" si="378"/>
        <v/>
      </c>
      <c r="S3437" s="83" t="str">
        <f t="shared" si="373"/>
        <v/>
      </c>
      <c r="T3437" s="83" t="str">
        <f t="shared" si="374"/>
        <v/>
      </c>
      <c r="Y3437" s="60">
        <f t="shared" si="375"/>
        <v>0</v>
      </c>
      <c r="Z3437" s="49">
        <f t="shared" si="376"/>
        <v>0</v>
      </c>
      <c r="AA3437" s="60">
        <f t="shared" si="377"/>
        <v>0</v>
      </c>
    </row>
    <row r="3438" spans="1:27" ht="15.75" hidden="1" thickBot="1">
      <c r="A3438" s="83" t="str">
        <f t="shared" si="371"/>
        <v/>
      </c>
      <c r="B3438" s="83" t="str">
        <f t="shared" si="378"/>
        <v/>
      </c>
      <c r="S3438" s="83" t="str">
        <f t="shared" si="373"/>
        <v/>
      </c>
      <c r="T3438" s="83" t="str">
        <f t="shared" si="374"/>
        <v/>
      </c>
      <c r="Y3438" s="60">
        <f t="shared" si="375"/>
        <v>0</v>
      </c>
      <c r="Z3438" s="49">
        <f t="shared" si="376"/>
        <v>0</v>
      </c>
      <c r="AA3438" s="60">
        <f t="shared" si="377"/>
        <v>0</v>
      </c>
    </row>
    <row r="3439" spans="1:27" ht="15.75" hidden="1" thickBot="1">
      <c r="A3439" s="83" t="str">
        <f t="shared" si="371"/>
        <v/>
      </c>
      <c r="B3439" s="83" t="str">
        <f t="shared" si="378"/>
        <v/>
      </c>
      <c r="S3439" s="83" t="str">
        <f t="shared" si="373"/>
        <v/>
      </c>
      <c r="T3439" s="83" t="str">
        <f t="shared" si="374"/>
        <v/>
      </c>
      <c r="Y3439" s="60">
        <f t="shared" si="375"/>
        <v>0</v>
      </c>
      <c r="Z3439" s="49">
        <f t="shared" si="376"/>
        <v>0</v>
      </c>
      <c r="AA3439" s="60">
        <f t="shared" si="377"/>
        <v>0</v>
      </c>
    </row>
    <row r="3440" spans="1:27" ht="15.75" hidden="1" thickBot="1">
      <c r="A3440" s="83" t="str">
        <f t="shared" si="371"/>
        <v/>
      </c>
      <c r="B3440" s="83" t="str">
        <f t="shared" si="378"/>
        <v/>
      </c>
      <c r="S3440" s="83" t="str">
        <f t="shared" si="373"/>
        <v/>
      </c>
      <c r="T3440" s="83" t="str">
        <f t="shared" si="374"/>
        <v/>
      </c>
      <c r="Y3440" s="60">
        <f t="shared" si="375"/>
        <v>0</v>
      </c>
      <c r="Z3440" s="49">
        <f t="shared" si="376"/>
        <v>0</v>
      </c>
      <c r="AA3440" s="60">
        <f t="shared" si="377"/>
        <v>0</v>
      </c>
    </row>
    <row r="3441" spans="1:27" ht="15.75" hidden="1" thickBot="1">
      <c r="A3441" s="83" t="str">
        <f t="shared" si="371"/>
        <v/>
      </c>
      <c r="B3441" s="83" t="str">
        <f t="shared" si="378"/>
        <v/>
      </c>
      <c r="S3441" s="83" t="str">
        <f t="shared" si="373"/>
        <v/>
      </c>
      <c r="T3441" s="83" t="str">
        <f t="shared" si="374"/>
        <v/>
      </c>
      <c r="Y3441" s="60">
        <f t="shared" si="375"/>
        <v>0</v>
      </c>
      <c r="Z3441" s="49">
        <f t="shared" si="376"/>
        <v>0</v>
      </c>
      <c r="AA3441" s="60">
        <f t="shared" si="377"/>
        <v>0</v>
      </c>
    </row>
    <row r="3442" spans="1:27" ht="15.75" hidden="1" thickBot="1">
      <c r="A3442" s="83" t="str">
        <f t="shared" si="371"/>
        <v/>
      </c>
      <c r="B3442" s="83" t="str">
        <f t="shared" si="378"/>
        <v/>
      </c>
      <c r="S3442" s="83" t="str">
        <f t="shared" si="373"/>
        <v/>
      </c>
      <c r="T3442" s="83" t="str">
        <f t="shared" si="374"/>
        <v/>
      </c>
      <c r="Y3442" s="60">
        <f t="shared" si="375"/>
        <v>0</v>
      </c>
      <c r="Z3442" s="49">
        <f t="shared" si="376"/>
        <v>0</v>
      </c>
      <c r="AA3442" s="60">
        <f t="shared" si="377"/>
        <v>0</v>
      </c>
    </row>
    <row r="3443" spans="1:27" ht="15.75" hidden="1" thickBot="1">
      <c r="A3443" s="83" t="str">
        <f t="shared" si="371"/>
        <v/>
      </c>
      <c r="B3443" s="83" t="str">
        <f t="shared" si="378"/>
        <v/>
      </c>
      <c r="S3443" s="83" t="str">
        <f t="shared" si="373"/>
        <v/>
      </c>
      <c r="T3443" s="83" t="str">
        <f t="shared" si="374"/>
        <v/>
      </c>
      <c r="Y3443" s="60">
        <f t="shared" si="375"/>
        <v>0</v>
      </c>
      <c r="Z3443" s="49">
        <f t="shared" si="376"/>
        <v>0</v>
      </c>
      <c r="AA3443" s="60">
        <f t="shared" si="377"/>
        <v>0</v>
      </c>
    </row>
    <row r="3444" spans="1:27" ht="15.75" hidden="1" thickBot="1">
      <c r="A3444" s="83" t="str">
        <f t="shared" si="371"/>
        <v/>
      </c>
      <c r="B3444" s="83" t="str">
        <f t="shared" si="378"/>
        <v/>
      </c>
      <c r="S3444" s="83" t="str">
        <f t="shared" si="373"/>
        <v/>
      </c>
      <c r="T3444" s="83" t="str">
        <f t="shared" si="374"/>
        <v/>
      </c>
      <c r="Y3444" s="60">
        <f t="shared" si="375"/>
        <v>0</v>
      </c>
      <c r="Z3444" s="49">
        <f t="shared" si="376"/>
        <v>0</v>
      </c>
      <c r="AA3444" s="60">
        <f t="shared" si="377"/>
        <v>0</v>
      </c>
    </row>
    <row r="3445" spans="1:27" ht="15.75" hidden="1" thickBot="1">
      <c r="A3445" s="83" t="str">
        <f t="shared" si="371"/>
        <v/>
      </c>
      <c r="B3445" s="83" t="str">
        <f t="shared" si="378"/>
        <v/>
      </c>
      <c r="S3445" s="83" t="str">
        <f t="shared" si="373"/>
        <v/>
      </c>
      <c r="T3445" s="83" t="str">
        <f t="shared" si="374"/>
        <v/>
      </c>
      <c r="Y3445" s="60">
        <f t="shared" si="375"/>
        <v>0</v>
      </c>
      <c r="Z3445" s="49">
        <f t="shared" si="376"/>
        <v>0</v>
      </c>
      <c r="AA3445" s="60">
        <f t="shared" si="377"/>
        <v>0</v>
      </c>
    </row>
    <row r="3446" spans="1:27" ht="15.75" hidden="1" thickBot="1">
      <c r="A3446" s="83" t="str">
        <f t="shared" si="371"/>
        <v/>
      </c>
      <c r="B3446" s="83" t="str">
        <f t="shared" si="378"/>
        <v/>
      </c>
      <c r="S3446" s="83" t="str">
        <f t="shared" si="373"/>
        <v/>
      </c>
      <c r="T3446" s="83" t="str">
        <f t="shared" si="374"/>
        <v/>
      </c>
      <c r="Y3446" s="60">
        <f t="shared" si="375"/>
        <v>0</v>
      </c>
      <c r="Z3446" s="49">
        <f t="shared" si="376"/>
        <v>0</v>
      </c>
      <c r="AA3446" s="60">
        <f t="shared" si="377"/>
        <v>0</v>
      </c>
    </row>
    <row r="3447" spans="1:27" ht="15.75" hidden="1" thickBot="1">
      <c r="A3447" s="83" t="str">
        <f t="shared" si="371"/>
        <v/>
      </c>
      <c r="B3447" s="83" t="str">
        <f t="shared" si="378"/>
        <v/>
      </c>
      <c r="S3447" s="83" t="str">
        <f t="shared" si="373"/>
        <v/>
      </c>
      <c r="T3447" s="83" t="str">
        <f t="shared" si="374"/>
        <v/>
      </c>
      <c r="Y3447" s="60">
        <f t="shared" si="375"/>
        <v>0</v>
      </c>
      <c r="Z3447" s="49">
        <f t="shared" si="376"/>
        <v>0</v>
      </c>
      <c r="AA3447" s="60">
        <f t="shared" si="377"/>
        <v>0</v>
      </c>
    </row>
    <row r="3448" spans="1:27" ht="15.75" hidden="1" thickBot="1">
      <c r="A3448" s="83" t="str">
        <f t="shared" si="371"/>
        <v/>
      </c>
      <c r="B3448" s="83" t="str">
        <f t="shared" si="378"/>
        <v/>
      </c>
      <c r="S3448" s="83" t="str">
        <f t="shared" si="373"/>
        <v/>
      </c>
      <c r="T3448" s="83" t="str">
        <f t="shared" si="374"/>
        <v/>
      </c>
      <c r="Y3448" s="60">
        <f t="shared" si="375"/>
        <v>0</v>
      </c>
      <c r="Z3448" s="49">
        <f t="shared" si="376"/>
        <v>0</v>
      </c>
      <c r="AA3448" s="60">
        <f t="shared" si="377"/>
        <v>0</v>
      </c>
    </row>
    <row r="3449" spans="1:27" ht="15.75" hidden="1" thickBot="1">
      <c r="A3449" s="83" t="str">
        <f t="shared" si="371"/>
        <v/>
      </c>
      <c r="B3449" s="83" t="str">
        <f t="shared" si="378"/>
        <v/>
      </c>
      <c r="S3449" s="83" t="str">
        <f t="shared" si="373"/>
        <v/>
      </c>
      <c r="T3449" s="83" t="str">
        <f t="shared" si="374"/>
        <v/>
      </c>
      <c r="Y3449" s="60">
        <f t="shared" si="375"/>
        <v>0</v>
      </c>
      <c r="Z3449" s="49">
        <f t="shared" si="376"/>
        <v>0</v>
      </c>
      <c r="AA3449" s="60">
        <f t="shared" si="377"/>
        <v>0</v>
      </c>
    </row>
    <row r="3450" spans="1:27" ht="15.75" hidden="1" thickBot="1">
      <c r="A3450" s="83" t="str">
        <f t="shared" si="371"/>
        <v/>
      </c>
      <c r="B3450" s="83" t="str">
        <f t="shared" si="378"/>
        <v/>
      </c>
      <c r="S3450" s="83" t="str">
        <f t="shared" si="373"/>
        <v/>
      </c>
      <c r="T3450" s="83" t="str">
        <f t="shared" si="374"/>
        <v/>
      </c>
      <c r="Y3450" s="60">
        <f t="shared" si="375"/>
        <v>0</v>
      </c>
      <c r="Z3450" s="49">
        <f t="shared" si="376"/>
        <v>0</v>
      </c>
      <c r="AA3450" s="60">
        <f t="shared" si="377"/>
        <v>0</v>
      </c>
    </row>
    <row r="3451" spans="1:27" ht="15.75" hidden="1" thickBot="1">
      <c r="A3451" s="83" t="str">
        <f t="shared" si="371"/>
        <v/>
      </c>
      <c r="B3451" s="83" t="str">
        <f t="shared" si="378"/>
        <v/>
      </c>
      <c r="S3451" s="83" t="str">
        <f t="shared" si="373"/>
        <v/>
      </c>
      <c r="T3451" s="83" t="str">
        <f t="shared" si="374"/>
        <v/>
      </c>
      <c r="Y3451" s="60">
        <f t="shared" si="375"/>
        <v>0</v>
      </c>
      <c r="Z3451" s="49">
        <f t="shared" si="376"/>
        <v>0</v>
      </c>
      <c r="AA3451" s="60">
        <f t="shared" si="377"/>
        <v>0</v>
      </c>
    </row>
    <row r="3452" spans="1:27" ht="15.75" hidden="1" thickBot="1">
      <c r="A3452" s="83" t="str">
        <f t="shared" si="371"/>
        <v/>
      </c>
      <c r="B3452" s="83" t="str">
        <f t="shared" si="378"/>
        <v/>
      </c>
      <c r="S3452" s="83" t="str">
        <f t="shared" si="373"/>
        <v/>
      </c>
      <c r="T3452" s="83" t="str">
        <f t="shared" si="374"/>
        <v/>
      </c>
      <c r="Y3452" s="60">
        <f t="shared" si="375"/>
        <v>0</v>
      </c>
      <c r="Z3452" s="49">
        <f t="shared" si="376"/>
        <v>0</v>
      </c>
      <c r="AA3452" s="60">
        <f t="shared" si="377"/>
        <v>0</v>
      </c>
    </row>
    <row r="3453" spans="1:27" ht="15.75" hidden="1" thickBot="1">
      <c r="A3453" s="83" t="str">
        <f t="shared" si="371"/>
        <v/>
      </c>
      <c r="B3453" s="83" t="str">
        <f t="shared" si="378"/>
        <v/>
      </c>
      <c r="S3453" s="83" t="str">
        <f t="shared" si="373"/>
        <v/>
      </c>
      <c r="T3453" s="83" t="str">
        <f t="shared" si="374"/>
        <v/>
      </c>
      <c r="Y3453" s="60">
        <f t="shared" si="375"/>
        <v>0</v>
      </c>
      <c r="Z3453" s="49">
        <f t="shared" si="376"/>
        <v>0</v>
      </c>
      <c r="AA3453" s="60">
        <f t="shared" si="377"/>
        <v>0</v>
      </c>
    </row>
    <row r="3454" spans="1:27" ht="15.75" hidden="1" thickBot="1">
      <c r="A3454" s="83" t="str">
        <f t="shared" si="371"/>
        <v/>
      </c>
      <c r="B3454" s="83" t="str">
        <f t="shared" si="378"/>
        <v/>
      </c>
      <c r="S3454" s="83" t="str">
        <f t="shared" si="373"/>
        <v/>
      </c>
      <c r="T3454" s="83" t="str">
        <f t="shared" si="374"/>
        <v/>
      </c>
      <c r="Y3454" s="60">
        <f t="shared" si="375"/>
        <v>0</v>
      </c>
      <c r="Z3454" s="49">
        <f t="shared" si="376"/>
        <v>0</v>
      </c>
      <c r="AA3454" s="60">
        <f t="shared" si="377"/>
        <v>0</v>
      </c>
    </row>
    <row r="3455" spans="1:27" ht="15.75" hidden="1" thickBot="1">
      <c r="A3455" s="83" t="str">
        <f t="shared" si="371"/>
        <v/>
      </c>
      <c r="B3455" s="83" t="str">
        <f t="shared" si="378"/>
        <v/>
      </c>
      <c r="S3455" s="83" t="str">
        <f t="shared" si="373"/>
        <v/>
      </c>
      <c r="T3455" s="83" t="str">
        <f t="shared" si="374"/>
        <v/>
      </c>
      <c r="Y3455" s="60">
        <f t="shared" si="375"/>
        <v>0</v>
      </c>
      <c r="Z3455" s="49">
        <f t="shared" si="376"/>
        <v>0</v>
      </c>
      <c r="AA3455" s="60">
        <f t="shared" si="377"/>
        <v>0</v>
      </c>
    </row>
    <row r="3456" spans="1:27" ht="15.75" hidden="1" thickBot="1">
      <c r="A3456" s="83" t="str">
        <f t="shared" si="371"/>
        <v/>
      </c>
      <c r="B3456" s="83" t="str">
        <f t="shared" si="378"/>
        <v/>
      </c>
      <c r="S3456" s="83" t="str">
        <f t="shared" si="373"/>
        <v/>
      </c>
      <c r="T3456" s="83" t="str">
        <f t="shared" si="374"/>
        <v/>
      </c>
      <c r="Y3456" s="60">
        <f t="shared" si="375"/>
        <v>0</v>
      </c>
      <c r="Z3456" s="49">
        <f t="shared" si="376"/>
        <v>0</v>
      </c>
      <c r="AA3456" s="60">
        <f t="shared" si="377"/>
        <v>0</v>
      </c>
    </row>
    <row r="3457" spans="1:27" ht="15.75" hidden="1" thickBot="1">
      <c r="A3457" s="83" t="str">
        <f t="shared" si="371"/>
        <v/>
      </c>
      <c r="B3457" s="83" t="str">
        <f t="shared" si="378"/>
        <v/>
      </c>
      <c r="S3457" s="83" t="str">
        <f t="shared" si="373"/>
        <v/>
      </c>
      <c r="T3457" s="83" t="str">
        <f t="shared" si="374"/>
        <v/>
      </c>
      <c r="Y3457" s="60">
        <f t="shared" si="375"/>
        <v>0</v>
      </c>
      <c r="Z3457" s="49">
        <f t="shared" si="376"/>
        <v>0</v>
      </c>
      <c r="AA3457" s="60">
        <f t="shared" si="377"/>
        <v>0</v>
      </c>
    </row>
    <row r="3458" spans="1:27" ht="15.75" hidden="1" thickBot="1">
      <c r="A3458" s="83" t="str">
        <f t="shared" si="371"/>
        <v/>
      </c>
      <c r="B3458" s="83" t="str">
        <f t="shared" si="378"/>
        <v/>
      </c>
      <c r="S3458" s="83" t="str">
        <f t="shared" si="373"/>
        <v/>
      </c>
      <c r="T3458" s="83" t="str">
        <f t="shared" si="374"/>
        <v/>
      </c>
      <c r="Y3458" s="60">
        <f t="shared" si="375"/>
        <v>0</v>
      </c>
      <c r="Z3458" s="49">
        <f t="shared" si="376"/>
        <v>0</v>
      </c>
      <c r="AA3458" s="60">
        <f t="shared" si="377"/>
        <v>0</v>
      </c>
    </row>
    <row r="3459" spans="1:27" ht="15.75" hidden="1" thickBot="1">
      <c r="A3459" s="83" t="str">
        <f t="shared" ref="A3459:A3522" si="379">IF(G3459&amp;Q3459&lt;&gt;"",S3459&amp;Q3459,"")</f>
        <v/>
      </c>
      <c r="B3459" s="83" t="str">
        <f t="shared" si="378"/>
        <v/>
      </c>
      <c r="S3459" s="83" t="str">
        <f t="shared" ref="S3459:S3522" si="380">IF(G3459&lt;&gt;"",IF(StyleSpaceSplit,IFERROR(IF(FIND(" ",G3459)&gt;=1,MID(G3459,1,FIND(" ",G3459)-1),G3459),G3459),G3459),"")</f>
        <v/>
      </c>
      <c r="T3459" s="83" t="str">
        <f t="shared" ref="T3459:T3522" si="381">IF(A3459&lt;&gt;"",IFERROR(IF(FIND(" ",G3459)&gt;=1,MID(G3459,FIND(" ",G3459)+1,LEN(G3459)),""),G3459),"")</f>
        <v/>
      </c>
      <c r="Y3459" s="60">
        <f t="shared" ref="Y3459:Y3522" si="382">IFERROR(VALUE(MID($C3459,1,2)),0)</f>
        <v>0</v>
      </c>
      <c r="Z3459" s="49">
        <f t="shared" ref="Z3459:Z3522" si="383">IFERROR(VALUE(MID($C3459,4,3)),0)</f>
        <v>0</v>
      </c>
      <c r="AA3459" s="60">
        <f t="shared" ref="AA3459:AA3522" si="384">VALUE(RIGHT("00"&amp;Y3459,2)&amp;RIGHT("000"&amp;Z3459,3))</f>
        <v>0</v>
      </c>
    </row>
    <row r="3460" spans="1:27" ht="15.75" hidden="1" thickBot="1">
      <c r="A3460" s="83" t="str">
        <f t="shared" si="379"/>
        <v/>
      </c>
      <c r="B3460" s="83" t="str">
        <f t="shared" si="378"/>
        <v/>
      </c>
      <c r="S3460" s="83" t="str">
        <f t="shared" si="380"/>
        <v/>
      </c>
      <c r="T3460" s="83" t="str">
        <f t="shared" si="381"/>
        <v/>
      </c>
      <c r="Y3460" s="60">
        <f t="shared" si="382"/>
        <v>0</v>
      </c>
      <c r="Z3460" s="49">
        <f t="shared" si="383"/>
        <v>0</v>
      </c>
      <c r="AA3460" s="60">
        <f t="shared" si="384"/>
        <v>0</v>
      </c>
    </row>
    <row r="3461" spans="1:27" ht="15.75" hidden="1" thickBot="1">
      <c r="A3461" s="83" t="str">
        <f t="shared" si="379"/>
        <v/>
      </c>
      <c r="B3461" s="83" t="str">
        <f t="shared" si="378"/>
        <v/>
      </c>
      <c r="S3461" s="83" t="str">
        <f t="shared" si="380"/>
        <v/>
      </c>
      <c r="T3461" s="83" t="str">
        <f t="shared" si="381"/>
        <v/>
      </c>
      <c r="Y3461" s="60">
        <f t="shared" si="382"/>
        <v>0</v>
      </c>
      <c r="Z3461" s="49">
        <f t="shared" si="383"/>
        <v>0</v>
      </c>
      <c r="AA3461" s="60">
        <f t="shared" si="384"/>
        <v>0</v>
      </c>
    </row>
    <row r="3462" spans="1:27" ht="15.75" hidden="1" thickBot="1">
      <c r="A3462" s="83" t="str">
        <f t="shared" si="379"/>
        <v/>
      </c>
      <c r="B3462" s="83" t="str">
        <f t="shared" si="378"/>
        <v/>
      </c>
      <c r="S3462" s="83" t="str">
        <f t="shared" si="380"/>
        <v/>
      </c>
      <c r="T3462" s="83" t="str">
        <f t="shared" si="381"/>
        <v/>
      </c>
      <c r="Y3462" s="60">
        <f t="shared" si="382"/>
        <v>0</v>
      </c>
      <c r="Z3462" s="49">
        <f t="shared" si="383"/>
        <v>0</v>
      </c>
      <c r="AA3462" s="60">
        <f t="shared" si="384"/>
        <v>0</v>
      </c>
    </row>
    <row r="3463" spans="1:27" ht="15.75" hidden="1" thickBot="1">
      <c r="A3463" s="83" t="str">
        <f t="shared" si="379"/>
        <v/>
      </c>
      <c r="B3463" s="83" t="str">
        <f t="shared" si="378"/>
        <v/>
      </c>
      <c r="S3463" s="83" t="str">
        <f t="shared" si="380"/>
        <v/>
      </c>
      <c r="T3463" s="83" t="str">
        <f t="shared" si="381"/>
        <v/>
      </c>
      <c r="Y3463" s="60">
        <f t="shared" si="382"/>
        <v>0</v>
      </c>
      <c r="Z3463" s="49">
        <f t="shared" si="383"/>
        <v>0</v>
      </c>
      <c r="AA3463" s="60">
        <f t="shared" si="384"/>
        <v>0</v>
      </c>
    </row>
    <row r="3464" spans="1:27" ht="15.75" hidden="1" thickBot="1">
      <c r="A3464" s="83" t="str">
        <f t="shared" si="379"/>
        <v/>
      </c>
      <c r="B3464" s="83" t="str">
        <f t="shared" si="378"/>
        <v/>
      </c>
      <c r="S3464" s="83" t="str">
        <f t="shared" si="380"/>
        <v/>
      </c>
      <c r="T3464" s="83" t="str">
        <f t="shared" si="381"/>
        <v/>
      </c>
      <c r="Y3464" s="60">
        <f t="shared" si="382"/>
        <v>0</v>
      </c>
      <c r="Z3464" s="49">
        <f t="shared" si="383"/>
        <v>0</v>
      </c>
      <c r="AA3464" s="60">
        <f t="shared" si="384"/>
        <v>0</v>
      </c>
    </row>
    <row r="3465" spans="1:27" ht="15.75" hidden="1" thickBot="1">
      <c r="A3465" s="83" t="str">
        <f t="shared" si="379"/>
        <v/>
      </c>
      <c r="B3465" s="83" t="str">
        <f t="shared" si="378"/>
        <v/>
      </c>
      <c r="S3465" s="83" t="str">
        <f t="shared" si="380"/>
        <v/>
      </c>
      <c r="T3465" s="83" t="str">
        <f t="shared" si="381"/>
        <v/>
      </c>
      <c r="Y3465" s="60">
        <f t="shared" si="382"/>
        <v>0</v>
      </c>
      <c r="Z3465" s="49">
        <f t="shared" si="383"/>
        <v>0</v>
      </c>
      <c r="AA3465" s="60">
        <f t="shared" si="384"/>
        <v>0</v>
      </c>
    </row>
    <row r="3466" spans="1:27" ht="15.75" hidden="1" thickBot="1">
      <c r="A3466" s="83" t="str">
        <f t="shared" si="379"/>
        <v/>
      </c>
      <c r="B3466" s="83" t="str">
        <f t="shared" si="378"/>
        <v/>
      </c>
      <c r="S3466" s="83" t="str">
        <f t="shared" si="380"/>
        <v/>
      </c>
      <c r="T3466" s="83" t="str">
        <f t="shared" si="381"/>
        <v/>
      </c>
      <c r="Y3466" s="60">
        <f t="shared" si="382"/>
        <v>0</v>
      </c>
      <c r="Z3466" s="49">
        <f t="shared" si="383"/>
        <v>0</v>
      </c>
      <c r="AA3466" s="60">
        <f t="shared" si="384"/>
        <v>0</v>
      </c>
    </row>
    <row r="3467" spans="1:27" ht="15.75" hidden="1" thickBot="1">
      <c r="A3467" s="83" t="str">
        <f t="shared" si="379"/>
        <v/>
      </c>
      <c r="B3467" s="83" t="str">
        <f t="shared" si="378"/>
        <v/>
      </c>
      <c r="S3467" s="83" t="str">
        <f t="shared" si="380"/>
        <v/>
      </c>
      <c r="T3467" s="83" t="str">
        <f t="shared" si="381"/>
        <v/>
      </c>
      <c r="Y3467" s="60">
        <f t="shared" si="382"/>
        <v>0</v>
      </c>
      <c r="Z3467" s="49">
        <f t="shared" si="383"/>
        <v>0</v>
      </c>
      <c r="AA3467" s="60">
        <f t="shared" si="384"/>
        <v>0</v>
      </c>
    </row>
    <row r="3468" spans="1:27" ht="15.75" hidden="1" thickBot="1">
      <c r="A3468" s="83" t="str">
        <f t="shared" si="379"/>
        <v/>
      </c>
      <c r="B3468" s="83" t="str">
        <f t="shared" si="378"/>
        <v/>
      </c>
      <c r="S3468" s="83" t="str">
        <f t="shared" si="380"/>
        <v/>
      </c>
      <c r="T3468" s="83" t="str">
        <f t="shared" si="381"/>
        <v/>
      </c>
      <c r="Y3468" s="60">
        <f t="shared" si="382"/>
        <v>0</v>
      </c>
      <c r="Z3468" s="49">
        <f t="shared" si="383"/>
        <v>0</v>
      </c>
      <c r="AA3468" s="60">
        <f t="shared" si="384"/>
        <v>0</v>
      </c>
    </row>
    <row r="3469" spans="1:27" ht="15.75" hidden="1" thickBot="1">
      <c r="A3469" s="83" t="str">
        <f t="shared" si="379"/>
        <v/>
      </c>
      <c r="B3469" s="83" t="str">
        <f t="shared" si="378"/>
        <v/>
      </c>
      <c r="S3469" s="83" t="str">
        <f t="shared" si="380"/>
        <v/>
      </c>
      <c r="T3469" s="83" t="str">
        <f t="shared" si="381"/>
        <v/>
      </c>
      <c r="Y3469" s="60">
        <f t="shared" si="382"/>
        <v>0</v>
      </c>
      <c r="Z3469" s="49">
        <f t="shared" si="383"/>
        <v>0</v>
      </c>
      <c r="AA3469" s="60">
        <f t="shared" si="384"/>
        <v>0</v>
      </c>
    </row>
    <row r="3470" spans="1:27" ht="15.75" hidden="1" thickBot="1">
      <c r="A3470" s="83" t="str">
        <f t="shared" si="379"/>
        <v/>
      </c>
      <c r="B3470" s="83" t="str">
        <f t="shared" si="378"/>
        <v/>
      </c>
      <c r="S3470" s="83" t="str">
        <f t="shared" si="380"/>
        <v/>
      </c>
      <c r="T3470" s="83" t="str">
        <f t="shared" si="381"/>
        <v/>
      </c>
      <c r="Y3470" s="60">
        <f t="shared" si="382"/>
        <v>0</v>
      </c>
      <c r="Z3470" s="49">
        <f t="shared" si="383"/>
        <v>0</v>
      </c>
      <c r="AA3470" s="60">
        <f t="shared" si="384"/>
        <v>0</v>
      </c>
    </row>
    <row r="3471" spans="1:27" ht="15.75" hidden="1" thickBot="1">
      <c r="A3471" s="83" t="str">
        <f t="shared" si="379"/>
        <v/>
      </c>
      <c r="B3471" s="83" t="str">
        <f t="shared" si="378"/>
        <v/>
      </c>
      <c r="S3471" s="83" t="str">
        <f t="shared" si="380"/>
        <v/>
      </c>
      <c r="T3471" s="83" t="str">
        <f t="shared" si="381"/>
        <v/>
      </c>
      <c r="Y3471" s="60">
        <f t="shared" si="382"/>
        <v>0</v>
      </c>
      <c r="Z3471" s="49">
        <f t="shared" si="383"/>
        <v>0</v>
      </c>
      <c r="AA3471" s="60">
        <f t="shared" si="384"/>
        <v>0</v>
      </c>
    </row>
    <row r="3472" spans="1:27" ht="15.75" hidden="1" thickBot="1">
      <c r="A3472" s="83" t="str">
        <f t="shared" si="379"/>
        <v/>
      </c>
      <c r="B3472" s="83" t="str">
        <f t="shared" si="378"/>
        <v/>
      </c>
      <c r="S3472" s="83" t="str">
        <f t="shared" si="380"/>
        <v/>
      </c>
      <c r="T3472" s="83" t="str">
        <f t="shared" si="381"/>
        <v/>
      </c>
      <c r="Y3472" s="60">
        <f t="shared" si="382"/>
        <v>0</v>
      </c>
      <c r="Z3472" s="49">
        <f t="shared" si="383"/>
        <v>0</v>
      </c>
      <c r="AA3472" s="60">
        <f t="shared" si="384"/>
        <v>0</v>
      </c>
    </row>
    <row r="3473" spans="1:27" ht="15.75" hidden="1" thickBot="1">
      <c r="A3473" s="83" t="str">
        <f t="shared" si="379"/>
        <v/>
      </c>
      <c r="B3473" s="83" t="str">
        <f t="shared" si="378"/>
        <v/>
      </c>
      <c r="S3473" s="83" t="str">
        <f t="shared" si="380"/>
        <v/>
      </c>
      <c r="T3473" s="83" t="str">
        <f t="shared" si="381"/>
        <v/>
      </c>
      <c r="Y3473" s="60">
        <f t="shared" si="382"/>
        <v>0</v>
      </c>
      <c r="Z3473" s="49">
        <f t="shared" si="383"/>
        <v>0</v>
      </c>
      <c r="AA3473" s="60">
        <f t="shared" si="384"/>
        <v>0</v>
      </c>
    </row>
    <row r="3474" spans="1:27" ht="15.75" hidden="1" thickBot="1">
      <c r="A3474" s="83" t="str">
        <f t="shared" si="379"/>
        <v/>
      </c>
      <c r="B3474" s="83" t="str">
        <f t="shared" si="378"/>
        <v/>
      </c>
      <c r="S3474" s="83" t="str">
        <f t="shared" si="380"/>
        <v/>
      </c>
      <c r="T3474" s="83" t="str">
        <f t="shared" si="381"/>
        <v/>
      </c>
      <c r="Y3474" s="60">
        <f t="shared" si="382"/>
        <v>0</v>
      </c>
      <c r="Z3474" s="49">
        <f t="shared" si="383"/>
        <v>0</v>
      </c>
      <c r="AA3474" s="60">
        <f t="shared" si="384"/>
        <v>0</v>
      </c>
    </row>
    <row r="3475" spans="1:27" ht="15.75" hidden="1" thickBot="1">
      <c r="A3475" s="83" t="str">
        <f t="shared" si="379"/>
        <v/>
      </c>
      <c r="B3475" s="83" t="str">
        <f t="shared" si="378"/>
        <v/>
      </c>
      <c r="S3475" s="83" t="str">
        <f t="shared" si="380"/>
        <v/>
      </c>
      <c r="T3475" s="83" t="str">
        <f t="shared" si="381"/>
        <v/>
      </c>
      <c r="Y3475" s="60">
        <f t="shared" si="382"/>
        <v>0</v>
      </c>
      <c r="Z3475" s="49">
        <f t="shared" si="383"/>
        <v>0</v>
      </c>
      <c r="AA3475" s="60">
        <f t="shared" si="384"/>
        <v>0</v>
      </c>
    </row>
    <row r="3476" spans="1:27" ht="15.75" hidden="1" thickBot="1">
      <c r="A3476" s="83" t="str">
        <f t="shared" si="379"/>
        <v/>
      </c>
      <c r="B3476" s="83" t="str">
        <f t="shared" si="378"/>
        <v/>
      </c>
      <c r="S3476" s="83" t="str">
        <f t="shared" si="380"/>
        <v/>
      </c>
      <c r="T3476" s="83" t="str">
        <f t="shared" si="381"/>
        <v/>
      </c>
      <c r="Y3476" s="60">
        <f t="shared" si="382"/>
        <v>0</v>
      </c>
      <c r="Z3476" s="49">
        <f t="shared" si="383"/>
        <v>0</v>
      </c>
      <c r="AA3476" s="60">
        <f t="shared" si="384"/>
        <v>0</v>
      </c>
    </row>
    <row r="3477" spans="1:27" ht="15.75" hidden="1" thickBot="1">
      <c r="A3477" s="83" t="str">
        <f t="shared" si="379"/>
        <v/>
      </c>
      <c r="B3477" s="83" t="str">
        <f t="shared" si="378"/>
        <v/>
      </c>
      <c r="S3477" s="83" t="str">
        <f t="shared" si="380"/>
        <v/>
      </c>
      <c r="T3477" s="83" t="str">
        <f t="shared" si="381"/>
        <v/>
      </c>
      <c r="Y3477" s="60">
        <f t="shared" si="382"/>
        <v>0</v>
      </c>
      <c r="Z3477" s="49">
        <f t="shared" si="383"/>
        <v>0</v>
      </c>
      <c r="AA3477" s="60">
        <f t="shared" si="384"/>
        <v>0</v>
      </c>
    </row>
    <row r="3478" spans="1:27" ht="15.75" hidden="1" thickBot="1">
      <c r="A3478" s="83" t="str">
        <f t="shared" si="379"/>
        <v/>
      </c>
      <c r="B3478" s="83" t="str">
        <f t="shared" si="378"/>
        <v/>
      </c>
      <c r="S3478" s="83" t="str">
        <f t="shared" si="380"/>
        <v/>
      </c>
      <c r="T3478" s="83" t="str">
        <f t="shared" si="381"/>
        <v/>
      </c>
      <c r="Y3478" s="60">
        <f t="shared" si="382"/>
        <v>0</v>
      </c>
      <c r="Z3478" s="49">
        <f t="shared" si="383"/>
        <v>0</v>
      </c>
      <c r="AA3478" s="60">
        <f t="shared" si="384"/>
        <v>0</v>
      </c>
    </row>
    <row r="3479" spans="1:27" ht="15.75" hidden="1" thickBot="1">
      <c r="A3479" s="83" t="str">
        <f t="shared" si="379"/>
        <v/>
      </c>
      <c r="B3479" s="83" t="str">
        <f t="shared" si="378"/>
        <v/>
      </c>
      <c r="S3479" s="83" t="str">
        <f t="shared" si="380"/>
        <v/>
      </c>
      <c r="T3479" s="83" t="str">
        <f t="shared" si="381"/>
        <v/>
      </c>
      <c r="Y3479" s="60">
        <f t="shared" si="382"/>
        <v>0</v>
      </c>
      <c r="Z3479" s="49">
        <f t="shared" si="383"/>
        <v>0</v>
      </c>
      <c r="AA3479" s="60">
        <f t="shared" si="384"/>
        <v>0</v>
      </c>
    </row>
    <row r="3480" spans="1:27" ht="15.75" hidden="1" thickBot="1">
      <c r="A3480" s="83" t="str">
        <f t="shared" si="379"/>
        <v/>
      </c>
      <c r="B3480" s="83" t="str">
        <f t="shared" si="378"/>
        <v/>
      </c>
      <c r="S3480" s="83" t="str">
        <f t="shared" si="380"/>
        <v/>
      </c>
      <c r="T3480" s="83" t="str">
        <f t="shared" si="381"/>
        <v/>
      </c>
      <c r="Y3480" s="60">
        <f t="shared" si="382"/>
        <v>0</v>
      </c>
      <c r="Z3480" s="49">
        <f t="shared" si="383"/>
        <v>0</v>
      </c>
      <c r="AA3480" s="60">
        <f t="shared" si="384"/>
        <v>0</v>
      </c>
    </row>
    <row r="3481" spans="1:27" ht="15.75" hidden="1" thickBot="1">
      <c r="A3481" s="83" t="str">
        <f t="shared" si="379"/>
        <v/>
      </c>
      <c r="B3481" s="83" t="str">
        <f t="shared" si="378"/>
        <v/>
      </c>
      <c r="S3481" s="83" t="str">
        <f t="shared" si="380"/>
        <v/>
      </c>
      <c r="T3481" s="83" t="str">
        <f t="shared" si="381"/>
        <v/>
      </c>
      <c r="Y3481" s="60">
        <f t="shared" si="382"/>
        <v>0</v>
      </c>
      <c r="Z3481" s="49">
        <f t="shared" si="383"/>
        <v>0</v>
      </c>
      <c r="AA3481" s="60">
        <f t="shared" si="384"/>
        <v>0</v>
      </c>
    </row>
    <row r="3482" spans="1:27" ht="15.75" hidden="1" thickBot="1">
      <c r="A3482" s="83" t="str">
        <f t="shared" si="379"/>
        <v/>
      </c>
      <c r="B3482" s="83" t="str">
        <f t="shared" si="378"/>
        <v/>
      </c>
      <c r="S3482" s="83" t="str">
        <f t="shared" si="380"/>
        <v/>
      </c>
      <c r="T3482" s="83" t="str">
        <f t="shared" si="381"/>
        <v/>
      </c>
      <c r="Y3482" s="60">
        <f t="shared" si="382"/>
        <v>0</v>
      </c>
      <c r="Z3482" s="49">
        <f t="shared" si="383"/>
        <v>0</v>
      </c>
      <c r="AA3482" s="60">
        <f t="shared" si="384"/>
        <v>0</v>
      </c>
    </row>
    <row r="3483" spans="1:27" ht="15.75" hidden="1" thickBot="1">
      <c r="A3483" s="83" t="str">
        <f t="shared" si="379"/>
        <v/>
      </c>
      <c r="B3483" s="83" t="str">
        <f t="shared" si="378"/>
        <v/>
      </c>
      <c r="S3483" s="83" t="str">
        <f t="shared" si="380"/>
        <v/>
      </c>
      <c r="T3483" s="83" t="str">
        <f t="shared" si="381"/>
        <v/>
      </c>
      <c r="Y3483" s="60">
        <f t="shared" si="382"/>
        <v>0</v>
      </c>
      <c r="Z3483" s="49">
        <f t="shared" si="383"/>
        <v>0</v>
      </c>
      <c r="AA3483" s="60">
        <f t="shared" si="384"/>
        <v>0</v>
      </c>
    </row>
    <row r="3484" spans="1:27" ht="15.75" hidden="1" thickBot="1">
      <c r="A3484" s="83" t="str">
        <f t="shared" si="379"/>
        <v/>
      </c>
      <c r="B3484" s="83" t="str">
        <f t="shared" si="378"/>
        <v/>
      </c>
      <c r="S3484" s="83" t="str">
        <f t="shared" si="380"/>
        <v/>
      </c>
      <c r="T3484" s="83" t="str">
        <f t="shared" si="381"/>
        <v/>
      </c>
      <c r="Y3484" s="60">
        <f t="shared" si="382"/>
        <v>0</v>
      </c>
      <c r="Z3484" s="49">
        <f t="shared" si="383"/>
        <v>0</v>
      </c>
      <c r="AA3484" s="60">
        <f t="shared" si="384"/>
        <v>0</v>
      </c>
    </row>
    <row r="3485" spans="1:27" ht="15.75" hidden="1" thickBot="1">
      <c r="A3485" s="83" t="str">
        <f t="shared" si="379"/>
        <v/>
      </c>
      <c r="B3485" s="83" t="str">
        <f t="shared" si="378"/>
        <v/>
      </c>
      <c r="S3485" s="83" t="str">
        <f t="shared" si="380"/>
        <v/>
      </c>
      <c r="T3485" s="83" t="str">
        <f t="shared" si="381"/>
        <v/>
      </c>
      <c r="Y3485" s="60">
        <f t="shared" si="382"/>
        <v>0</v>
      </c>
      <c r="Z3485" s="49">
        <f t="shared" si="383"/>
        <v>0</v>
      </c>
      <c r="AA3485" s="60">
        <f t="shared" si="384"/>
        <v>0</v>
      </c>
    </row>
    <row r="3486" spans="1:27" ht="15.75" hidden="1" thickBot="1">
      <c r="A3486" s="83" t="str">
        <f t="shared" si="379"/>
        <v/>
      </c>
      <c r="B3486" s="83" t="str">
        <f t="shared" si="378"/>
        <v/>
      </c>
      <c r="S3486" s="83" t="str">
        <f t="shared" si="380"/>
        <v/>
      </c>
      <c r="T3486" s="83" t="str">
        <f t="shared" si="381"/>
        <v/>
      </c>
      <c r="Y3486" s="60">
        <f t="shared" si="382"/>
        <v>0</v>
      </c>
      <c r="Z3486" s="49">
        <f t="shared" si="383"/>
        <v>0</v>
      </c>
      <c r="AA3486" s="60">
        <f t="shared" si="384"/>
        <v>0</v>
      </c>
    </row>
    <row r="3487" spans="1:27" ht="15.75" hidden="1" thickBot="1">
      <c r="A3487" s="83" t="str">
        <f t="shared" si="379"/>
        <v/>
      </c>
      <c r="B3487" s="83" t="str">
        <f t="shared" si="378"/>
        <v/>
      </c>
      <c r="S3487" s="83" t="str">
        <f t="shared" si="380"/>
        <v/>
      </c>
      <c r="T3487" s="83" t="str">
        <f t="shared" si="381"/>
        <v/>
      </c>
      <c r="Y3487" s="60">
        <f t="shared" si="382"/>
        <v>0</v>
      </c>
      <c r="Z3487" s="49">
        <f t="shared" si="383"/>
        <v>0</v>
      </c>
      <c r="AA3487" s="60">
        <f t="shared" si="384"/>
        <v>0</v>
      </c>
    </row>
    <row r="3488" spans="1:27" ht="15.75" hidden="1" thickBot="1">
      <c r="A3488" s="83" t="str">
        <f t="shared" si="379"/>
        <v/>
      </c>
      <c r="B3488" s="83" t="str">
        <f t="shared" si="378"/>
        <v/>
      </c>
      <c r="S3488" s="83" t="str">
        <f t="shared" si="380"/>
        <v/>
      </c>
      <c r="T3488" s="83" t="str">
        <f t="shared" si="381"/>
        <v/>
      </c>
      <c r="Y3488" s="60">
        <f t="shared" si="382"/>
        <v>0</v>
      </c>
      <c r="Z3488" s="49">
        <f t="shared" si="383"/>
        <v>0</v>
      </c>
      <c r="AA3488" s="60">
        <f t="shared" si="384"/>
        <v>0</v>
      </c>
    </row>
    <row r="3489" spans="1:27" ht="15.75" hidden="1" thickBot="1">
      <c r="A3489" s="83" t="str">
        <f t="shared" si="379"/>
        <v/>
      </c>
      <c r="B3489" s="83" t="str">
        <f t="shared" ref="B3489:B3552" si="385">IF(C3489&lt;&gt;"",LEFT(C3489,9),"")</f>
        <v/>
      </c>
      <c r="S3489" s="83" t="str">
        <f t="shared" si="380"/>
        <v/>
      </c>
      <c r="T3489" s="83" t="str">
        <f t="shared" si="381"/>
        <v/>
      </c>
      <c r="Y3489" s="60">
        <f t="shared" si="382"/>
        <v>0</v>
      </c>
      <c r="Z3489" s="49">
        <f t="shared" si="383"/>
        <v>0</v>
      </c>
      <c r="AA3489" s="60">
        <f t="shared" si="384"/>
        <v>0</v>
      </c>
    </row>
    <row r="3490" spans="1:27" ht="15.75" hidden="1" thickBot="1">
      <c r="A3490" s="83" t="str">
        <f t="shared" si="379"/>
        <v/>
      </c>
      <c r="B3490" s="83" t="str">
        <f t="shared" si="385"/>
        <v/>
      </c>
      <c r="S3490" s="83" t="str">
        <f t="shared" si="380"/>
        <v/>
      </c>
      <c r="T3490" s="83" t="str">
        <f t="shared" si="381"/>
        <v/>
      </c>
      <c r="Y3490" s="60">
        <f t="shared" si="382"/>
        <v>0</v>
      </c>
      <c r="Z3490" s="49">
        <f t="shared" si="383"/>
        <v>0</v>
      </c>
      <c r="AA3490" s="60">
        <f t="shared" si="384"/>
        <v>0</v>
      </c>
    </row>
    <row r="3491" spans="1:27" ht="15.75" hidden="1" thickBot="1">
      <c r="A3491" s="83" t="str">
        <f t="shared" si="379"/>
        <v/>
      </c>
      <c r="B3491" s="83" t="str">
        <f t="shared" si="385"/>
        <v/>
      </c>
      <c r="S3491" s="83" t="str">
        <f t="shared" si="380"/>
        <v/>
      </c>
      <c r="T3491" s="83" t="str">
        <f t="shared" si="381"/>
        <v/>
      </c>
      <c r="Y3491" s="60">
        <f t="shared" si="382"/>
        <v>0</v>
      </c>
      <c r="Z3491" s="49">
        <f t="shared" si="383"/>
        <v>0</v>
      </c>
      <c r="AA3491" s="60">
        <f t="shared" si="384"/>
        <v>0</v>
      </c>
    </row>
    <row r="3492" spans="1:27" ht="15.75" hidden="1" thickBot="1">
      <c r="A3492" s="83" t="str">
        <f t="shared" si="379"/>
        <v/>
      </c>
      <c r="B3492" s="83" t="str">
        <f t="shared" si="385"/>
        <v/>
      </c>
      <c r="S3492" s="83" t="str">
        <f t="shared" si="380"/>
        <v/>
      </c>
      <c r="T3492" s="83" t="str">
        <f t="shared" si="381"/>
        <v/>
      </c>
      <c r="Y3492" s="60">
        <f t="shared" si="382"/>
        <v>0</v>
      </c>
      <c r="Z3492" s="49">
        <f t="shared" si="383"/>
        <v>0</v>
      </c>
      <c r="AA3492" s="60">
        <f t="shared" si="384"/>
        <v>0</v>
      </c>
    </row>
    <row r="3493" spans="1:27" ht="15.75" hidden="1" thickBot="1">
      <c r="A3493" s="83" t="str">
        <f t="shared" si="379"/>
        <v/>
      </c>
      <c r="B3493" s="83" t="str">
        <f t="shared" si="385"/>
        <v/>
      </c>
      <c r="S3493" s="83" t="str">
        <f t="shared" si="380"/>
        <v/>
      </c>
      <c r="T3493" s="83" t="str">
        <f t="shared" si="381"/>
        <v/>
      </c>
      <c r="Y3493" s="60">
        <f t="shared" si="382"/>
        <v>0</v>
      </c>
      <c r="Z3493" s="49">
        <f t="shared" si="383"/>
        <v>0</v>
      </c>
      <c r="AA3493" s="60">
        <f t="shared" si="384"/>
        <v>0</v>
      </c>
    </row>
    <row r="3494" spans="1:27" ht="15.75" hidden="1" thickBot="1">
      <c r="A3494" s="83" t="str">
        <f t="shared" si="379"/>
        <v/>
      </c>
      <c r="B3494" s="83" t="str">
        <f t="shared" si="385"/>
        <v/>
      </c>
      <c r="S3494" s="83" t="str">
        <f t="shared" si="380"/>
        <v/>
      </c>
      <c r="T3494" s="83" t="str">
        <f t="shared" si="381"/>
        <v/>
      </c>
      <c r="Y3494" s="60">
        <f t="shared" si="382"/>
        <v>0</v>
      </c>
      <c r="Z3494" s="49">
        <f t="shared" si="383"/>
        <v>0</v>
      </c>
      <c r="AA3494" s="60">
        <f t="shared" si="384"/>
        <v>0</v>
      </c>
    </row>
    <row r="3495" spans="1:27" ht="15.75" hidden="1" thickBot="1">
      <c r="A3495" s="83" t="str">
        <f t="shared" si="379"/>
        <v/>
      </c>
      <c r="B3495" s="83" t="str">
        <f t="shared" si="385"/>
        <v/>
      </c>
      <c r="S3495" s="83" t="str">
        <f t="shared" si="380"/>
        <v/>
      </c>
      <c r="T3495" s="83" t="str">
        <f t="shared" si="381"/>
        <v/>
      </c>
      <c r="Y3495" s="60">
        <f t="shared" si="382"/>
        <v>0</v>
      </c>
      <c r="Z3495" s="49">
        <f t="shared" si="383"/>
        <v>0</v>
      </c>
      <c r="AA3495" s="60">
        <f t="shared" si="384"/>
        <v>0</v>
      </c>
    </row>
    <row r="3496" spans="1:27" ht="15.75" hidden="1" thickBot="1">
      <c r="A3496" s="83" t="str">
        <f t="shared" si="379"/>
        <v/>
      </c>
      <c r="B3496" s="83" t="str">
        <f t="shared" si="385"/>
        <v/>
      </c>
      <c r="S3496" s="83" t="str">
        <f t="shared" si="380"/>
        <v/>
      </c>
      <c r="T3496" s="83" t="str">
        <f t="shared" si="381"/>
        <v/>
      </c>
      <c r="Y3496" s="60">
        <f t="shared" si="382"/>
        <v>0</v>
      </c>
      <c r="Z3496" s="49">
        <f t="shared" si="383"/>
        <v>0</v>
      </c>
      <c r="AA3496" s="60">
        <f t="shared" si="384"/>
        <v>0</v>
      </c>
    </row>
    <row r="3497" spans="1:27" ht="15.75" hidden="1" thickBot="1">
      <c r="A3497" s="83" t="str">
        <f t="shared" si="379"/>
        <v/>
      </c>
      <c r="B3497" s="83" t="str">
        <f t="shared" si="385"/>
        <v/>
      </c>
      <c r="S3497" s="83" t="str">
        <f t="shared" si="380"/>
        <v/>
      </c>
      <c r="T3497" s="83" t="str">
        <f t="shared" si="381"/>
        <v/>
      </c>
      <c r="Y3497" s="60">
        <f t="shared" si="382"/>
        <v>0</v>
      </c>
      <c r="Z3497" s="49">
        <f t="shared" si="383"/>
        <v>0</v>
      </c>
      <c r="AA3497" s="60">
        <f t="shared" si="384"/>
        <v>0</v>
      </c>
    </row>
    <row r="3498" spans="1:27" ht="15.75" hidden="1" thickBot="1">
      <c r="A3498" s="83" t="str">
        <f t="shared" si="379"/>
        <v/>
      </c>
      <c r="B3498" s="83" t="str">
        <f t="shared" si="385"/>
        <v/>
      </c>
      <c r="S3498" s="83" t="str">
        <f t="shared" si="380"/>
        <v/>
      </c>
      <c r="T3498" s="83" t="str">
        <f t="shared" si="381"/>
        <v/>
      </c>
      <c r="Y3498" s="60">
        <f t="shared" si="382"/>
        <v>0</v>
      </c>
      <c r="Z3498" s="49">
        <f t="shared" si="383"/>
        <v>0</v>
      </c>
      <c r="AA3498" s="60">
        <f t="shared" si="384"/>
        <v>0</v>
      </c>
    </row>
    <row r="3499" spans="1:27" ht="15.75" hidden="1" thickBot="1">
      <c r="A3499" s="83" t="str">
        <f t="shared" si="379"/>
        <v/>
      </c>
      <c r="B3499" s="83" t="str">
        <f t="shared" si="385"/>
        <v/>
      </c>
      <c r="S3499" s="83" t="str">
        <f t="shared" si="380"/>
        <v/>
      </c>
      <c r="T3499" s="83" t="str">
        <f t="shared" si="381"/>
        <v/>
      </c>
      <c r="Y3499" s="60">
        <f t="shared" si="382"/>
        <v>0</v>
      </c>
      <c r="Z3499" s="49">
        <f t="shared" si="383"/>
        <v>0</v>
      </c>
      <c r="AA3499" s="60">
        <f t="shared" si="384"/>
        <v>0</v>
      </c>
    </row>
    <row r="3500" spans="1:27" ht="15.75" hidden="1" thickBot="1">
      <c r="A3500" s="83" t="str">
        <f t="shared" si="379"/>
        <v/>
      </c>
      <c r="B3500" s="83" t="str">
        <f t="shared" si="385"/>
        <v/>
      </c>
      <c r="S3500" s="83" t="str">
        <f t="shared" si="380"/>
        <v/>
      </c>
      <c r="T3500" s="83" t="str">
        <f t="shared" si="381"/>
        <v/>
      </c>
      <c r="Y3500" s="60">
        <f t="shared" si="382"/>
        <v>0</v>
      </c>
      <c r="Z3500" s="49">
        <f t="shared" si="383"/>
        <v>0</v>
      </c>
      <c r="AA3500" s="60">
        <f t="shared" si="384"/>
        <v>0</v>
      </c>
    </row>
    <row r="3501" spans="1:27" ht="15.75" hidden="1" thickBot="1">
      <c r="A3501" s="83" t="str">
        <f t="shared" si="379"/>
        <v/>
      </c>
      <c r="B3501" s="83" t="str">
        <f t="shared" si="385"/>
        <v/>
      </c>
      <c r="S3501" s="83" t="str">
        <f t="shared" si="380"/>
        <v/>
      </c>
      <c r="T3501" s="83" t="str">
        <f t="shared" si="381"/>
        <v/>
      </c>
      <c r="Y3501" s="60">
        <f t="shared" si="382"/>
        <v>0</v>
      </c>
      <c r="Z3501" s="49">
        <f t="shared" si="383"/>
        <v>0</v>
      </c>
      <c r="AA3501" s="60">
        <f t="shared" si="384"/>
        <v>0</v>
      </c>
    </row>
    <row r="3502" spans="1:27" ht="15.75" hidden="1" thickBot="1">
      <c r="A3502" s="83" t="str">
        <f t="shared" si="379"/>
        <v/>
      </c>
      <c r="B3502" s="83" t="str">
        <f t="shared" si="385"/>
        <v/>
      </c>
      <c r="S3502" s="83" t="str">
        <f t="shared" si="380"/>
        <v/>
      </c>
      <c r="T3502" s="83" t="str">
        <f t="shared" si="381"/>
        <v/>
      </c>
      <c r="Y3502" s="60">
        <f t="shared" si="382"/>
        <v>0</v>
      </c>
      <c r="Z3502" s="49">
        <f t="shared" si="383"/>
        <v>0</v>
      </c>
      <c r="AA3502" s="60">
        <f t="shared" si="384"/>
        <v>0</v>
      </c>
    </row>
    <row r="3503" spans="1:27" ht="15.75" hidden="1" thickBot="1">
      <c r="A3503" s="83" t="str">
        <f t="shared" si="379"/>
        <v/>
      </c>
      <c r="B3503" s="83" t="str">
        <f t="shared" si="385"/>
        <v/>
      </c>
      <c r="S3503" s="83" t="str">
        <f t="shared" si="380"/>
        <v/>
      </c>
      <c r="T3503" s="83" t="str">
        <f t="shared" si="381"/>
        <v/>
      </c>
      <c r="Y3503" s="60">
        <f t="shared" si="382"/>
        <v>0</v>
      </c>
      <c r="Z3503" s="49">
        <f t="shared" si="383"/>
        <v>0</v>
      </c>
      <c r="AA3503" s="60">
        <f t="shared" si="384"/>
        <v>0</v>
      </c>
    </row>
    <row r="3504" spans="1:27" ht="15.75" hidden="1" thickBot="1">
      <c r="A3504" s="83" t="str">
        <f t="shared" si="379"/>
        <v/>
      </c>
      <c r="B3504" s="83" t="str">
        <f t="shared" si="385"/>
        <v/>
      </c>
      <c r="S3504" s="83" t="str">
        <f t="shared" si="380"/>
        <v/>
      </c>
      <c r="T3504" s="83" t="str">
        <f t="shared" si="381"/>
        <v/>
      </c>
      <c r="Y3504" s="60">
        <f t="shared" si="382"/>
        <v>0</v>
      </c>
      <c r="Z3504" s="49">
        <f t="shared" si="383"/>
        <v>0</v>
      </c>
      <c r="AA3504" s="60">
        <f t="shared" si="384"/>
        <v>0</v>
      </c>
    </row>
    <row r="3505" spans="1:27" ht="15.75" hidden="1" thickBot="1">
      <c r="A3505" s="83" t="str">
        <f t="shared" si="379"/>
        <v/>
      </c>
      <c r="B3505" s="83" t="str">
        <f t="shared" si="385"/>
        <v/>
      </c>
      <c r="S3505" s="83" t="str">
        <f t="shared" si="380"/>
        <v/>
      </c>
      <c r="T3505" s="83" t="str">
        <f t="shared" si="381"/>
        <v/>
      </c>
      <c r="Y3505" s="60">
        <f t="shared" si="382"/>
        <v>0</v>
      </c>
      <c r="Z3505" s="49">
        <f t="shared" si="383"/>
        <v>0</v>
      </c>
      <c r="AA3505" s="60">
        <f t="shared" si="384"/>
        <v>0</v>
      </c>
    </row>
    <row r="3506" spans="1:27" ht="15.75" hidden="1" thickBot="1">
      <c r="A3506" s="83" t="str">
        <f t="shared" si="379"/>
        <v/>
      </c>
      <c r="B3506" s="83" t="str">
        <f t="shared" si="385"/>
        <v/>
      </c>
      <c r="S3506" s="83" t="str">
        <f t="shared" si="380"/>
        <v/>
      </c>
      <c r="T3506" s="83" t="str">
        <f t="shared" si="381"/>
        <v/>
      </c>
      <c r="Y3506" s="60">
        <f t="shared" si="382"/>
        <v>0</v>
      </c>
      <c r="Z3506" s="49">
        <f t="shared" si="383"/>
        <v>0</v>
      </c>
      <c r="AA3506" s="60">
        <f t="shared" si="384"/>
        <v>0</v>
      </c>
    </row>
    <row r="3507" spans="1:27" ht="15.75" hidden="1" thickBot="1">
      <c r="A3507" s="83" t="str">
        <f t="shared" si="379"/>
        <v/>
      </c>
      <c r="B3507" s="83" t="str">
        <f t="shared" si="385"/>
        <v/>
      </c>
      <c r="S3507" s="83" t="str">
        <f t="shared" si="380"/>
        <v/>
      </c>
      <c r="T3507" s="83" t="str">
        <f t="shared" si="381"/>
        <v/>
      </c>
      <c r="Y3507" s="60">
        <f t="shared" si="382"/>
        <v>0</v>
      </c>
      <c r="Z3507" s="49">
        <f t="shared" si="383"/>
        <v>0</v>
      </c>
      <c r="AA3507" s="60">
        <f t="shared" si="384"/>
        <v>0</v>
      </c>
    </row>
    <row r="3508" spans="1:27" ht="15.75" hidden="1" thickBot="1">
      <c r="A3508" s="83" t="str">
        <f t="shared" si="379"/>
        <v/>
      </c>
      <c r="B3508" s="83" t="str">
        <f t="shared" si="385"/>
        <v/>
      </c>
      <c r="S3508" s="83" t="str">
        <f t="shared" si="380"/>
        <v/>
      </c>
      <c r="T3508" s="83" t="str">
        <f t="shared" si="381"/>
        <v/>
      </c>
      <c r="Y3508" s="60">
        <f t="shared" si="382"/>
        <v>0</v>
      </c>
      <c r="Z3508" s="49">
        <f t="shared" si="383"/>
        <v>0</v>
      </c>
      <c r="AA3508" s="60">
        <f t="shared" si="384"/>
        <v>0</v>
      </c>
    </row>
    <row r="3509" spans="1:27" ht="15.75" hidden="1" thickBot="1">
      <c r="A3509" s="83" t="str">
        <f t="shared" si="379"/>
        <v/>
      </c>
      <c r="B3509" s="83" t="str">
        <f t="shared" si="385"/>
        <v/>
      </c>
      <c r="S3509" s="83" t="str">
        <f t="shared" si="380"/>
        <v/>
      </c>
      <c r="T3509" s="83" t="str">
        <f t="shared" si="381"/>
        <v/>
      </c>
      <c r="Y3509" s="60">
        <f t="shared" si="382"/>
        <v>0</v>
      </c>
      <c r="Z3509" s="49">
        <f t="shared" si="383"/>
        <v>0</v>
      </c>
      <c r="AA3509" s="60">
        <f t="shared" si="384"/>
        <v>0</v>
      </c>
    </row>
    <row r="3510" spans="1:27" ht="15.75" hidden="1" thickBot="1">
      <c r="A3510" s="83" t="str">
        <f t="shared" si="379"/>
        <v/>
      </c>
      <c r="B3510" s="83" t="str">
        <f t="shared" si="385"/>
        <v/>
      </c>
      <c r="S3510" s="83" t="str">
        <f t="shared" si="380"/>
        <v/>
      </c>
      <c r="T3510" s="83" t="str">
        <f t="shared" si="381"/>
        <v/>
      </c>
      <c r="Y3510" s="60">
        <f t="shared" si="382"/>
        <v>0</v>
      </c>
      <c r="Z3510" s="49">
        <f t="shared" si="383"/>
        <v>0</v>
      </c>
      <c r="AA3510" s="60">
        <f t="shared" si="384"/>
        <v>0</v>
      </c>
    </row>
    <row r="3511" spans="1:27" ht="15.75" hidden="1" thickBot="1">
      <c r="A3511" s="83" t="str">
        <f t="shared" si="379"/>
        <v/>
      </c>
      <c r="B3511" s="83" t="str">
        <f t="shared" si="385"/>
        <v/>
      </c>
      <c r="S3511" s="83" t="str">
        <f t="shared" si="380"/>
        <v/>
      </c>
      <c r="T3511" s="83" t="str">
        <f t="shared" si="381"/>
        <v/>
      </c>
      <c r="Y3511" s="60">
        <f t="shared" si="382"/>
        <v>0</v>
      </c>
      <c r="Z3511" s="49">
        <f t="shared" si="383"/>
        <v>0</v>
      </c>
      <c r="AA3511" s="60">
        <f t="shared" si="384"/>
        <v>0</v>
      </c>
    </row>
    <row r="3512" spans="1:27" ht="15.75" hidden="1" thickBot="1">
      <c r="A3512" s="83" t="str">
        <f t="shared" si="379"/>
        <v/>
      </c>
      <c r="B3512" s="83" t="str">
        <f t="shared" si="385"/>
        <v/>
      </c>
      <c r="S3512" s="83" t="str">
        <f t="shared" si="380"/>
        <v/>
      </c>
      <c r="T3512" s="83" t="str">
        <f t="shared" si="381"/>
        <v/>
      </c>
      <c r="Y3512" s="60">
        <f t="shared" si="382"/>
        <v>0</v>
      </c>
      <c r="Z3512" s="49">
        <f t="shared" si="383"/>
        <v>0</v>
      </c>
      <c r="AA3512" s="60">
        <f t="shared" si="384"/>
        <v>0</v>
      </c>
    </row>
    <row r="3513" spans="1:27" ht="15.75" hidden="1" thickBot="1">
      <c r="A3513" s="83" t="str">
        <f t="shared" si="379"/>
        <v/>
      </c>
      <c r="B3513" s="83" t="str">
        <f t="shared" si="385"/>
        <v/>
      </c>
      <c r="S3513" s="83" t="str">
        <f t="shared" si="380"/>
        <v/>
      </c>
      <c r="T3513" s="83" t="str">
        <f t="shared" si="381"/>
        <v/>
      </c>
      <c r="Y3513" s="60">
        <f t="shared" si="382"/>
        <v>0</v>
      </c>
      <c r="Z3513" s="49">
        <f t="shared" si="383"/>
        <v>0</v>
      </c>
      <c r="AA3513" s="60">
        <f t="shared" si="384"/>
        <v>0</v>
      </c>
    </row>
    <row r="3514" spans="1:27" ht="15.75" hidden="1" thickBot="1">
      <c r="A3514" s="83" t="str">
        <f t="shared" si="379"/>
        <v/>
      </c>
      <c r="B3514" s="83" t="str">
        <f t="shared" si="385"/>
        <v/>
      </c>
      <c r="S3514" s="83" t="str">
        <f t="shared" si="380"/>
        <v/>
      </c>
      <c r="T3514" s="83" t="str">
        <f t="shared" si="381"/>
        <v/>
      </c>
      <c r="Y3514" s="60">
        <f t="shared" si="382"/>
        <v>0</v>
      </c>
      <c r="Z3514" s="49">
        <f t="shared" si="383"/>
        <v>0</v>
      </c>
      <c r="AA3514" s="60">
        <f t="shared" si="384"/>
        <v>0</v>
      </c>
    </row>
    <row r="3515" spans="1:27" ht="15.75" hidden="1" thickBot="1">
      <c r="A3515" s="83" t="str">
        <f t="shared" si="379"/>
        <v/>
      </c>
      <c r="B3515" s="83" t="str">
        <f t="shared" si="385"/>
        <v/>
      </c>
      <c r="S3515" s="83" t="str">
        <f t="shared" si="380"/>
        <v/>
      </c>
      <c r="T3515" s="83" t="str">
        <f t="shared" si="381"/>
        <v/>
      </c>
      <c r="Y3515" s="60">
        <f t="shared" si="382"/>
        <v>0</v>
      </c>
      <c r="Z3515" s="49">
        <f t="shared" si="383"/>
        <v>0</v>
      </c>
      <c r="AA3515" s="60">
        <f t="shared" si="384"/>
        <v>0</v>
      </c>
    </row>
    <row r="3516" spans="1:27" ht="15.75" hidden="1" thickBot="1">
      <c r="A3516" s="83" t="str">
        <f t="shared" si="379"/>
        <v/>
      </c>
      <c r="B3516" s="83" t="str">
        <f t="shared" si="385"/>
        <v/>
      </c>
      <c r="S3516" s="83" t="str">
        <f t="shared" si="380"/>
        <v/>
      </c>
      <c r="T3516" s="83" t="str">
        <f t="shared" si="381"/>
        <v/>
      </c>
      <c r="Y3516" s="60">
        <f t="shared" si="382"/>
        <v>0</v>
      </c>
      <c r="Z3516" s="49">
        <f t="shared" si="383"/>
        <v>0</v>
      </c>
      <c r="AA3516" s="60">
        <f t="shared" si="384"/>
        <v>0</v>
      </c>
    </row>
    <row r="3517" spans="1:27" ht="15.75" hidden="1" thickBot="1">
      <c r="A3517" s="83" t="str">
        <f t="shared" si="379"/>
        <v/>
      </c>
      <c r="B3517" s="83" t="str">
        <f t="shared" si="385"/>
        <v/>
      </c>
      <c r="S3517" s="83" t="str">
        <f t="shared" si="380"/>
        <v/>
      </c>
      <c r="T3517" s="83" t="str">
        <f t="shared" si="381"/>
        <v/>
      </c>
      <c r="Y3517" s="60">
        <f t="shared" si="382"/>
        <v>0</v>
      </c>
      <c r="Z3517" s="49">
        <f t="shared" si="383"/>
        <v>0</v>
      </c>
      <c r="AA3517" s="60">
        <f t="shared" si="384"/>
        <v>0</v>
      </c>
    </row>
    <row r="3518" spans="1:27" ht="15.75" hidden="1" thickBot="1">
      <c r="A3518" s="83" t="str">
        <f t="shared" si="379"/>
        <v/>
      </c>
      <c r="B3518" s="83" t="str">
        <f t="shared" si="385"/>
        <v/>
      </c>
      <c r="S3518" s="83" t="str">
        <f t="shared" si="380"/>
        <v/>
      </c>
      <c r="T3518" s="83" t="str">
        <f t="shared" si="381"/>
        <v/>
      </c>
      <c r="Y3518" s="60">
        <f t="shared" si="382"/>
        <v>0</v>
      </c>
      <c r="Z3518" s="49">
        <f t="shared" si="383"/>
        <v>0</v>
      </c>
      <c r="AA3518" s="60">
        <f t="shared" si="384"/>
        <v>0</v>
      </c>
    </row>
    <row r="3519" spans="1:27" ht="15.75" hidden="1" thickBot="1">
      <c r="A3519" s="83" t="str">
        <f t="shared" si="379"/>
        <v/>
      </c>
      <c r="B3519" s="83" t="str">
        <f t="shared" si="385"/>
        <v/>
      </c>
      <c r="S3519" s="83" t="str">
        <f t="shared" si="380"/>
        <v/>
      </c>
      <c r="T3519" s="83" t="str">
        <f t="shared" si="381"/>
        <v/>
      </c>
      <c r="Y3519" s="60">
        <f t="shared" si="382"/>
        <v>0</v>
      </c>
      <c r="Z3519" s="49">
        <f t="shared" si="383"/>
        <v>0</v>
      </c>
      <c r="AA3519" s="60">
        <f t="shared" si="384"/>
        <v>0</v>
      </c>
    </row>
    <row r="3520" spans="1:27" ht="15.75" hidden="1" thickBot="1">
      <c r="A3520" s="83" t="str">
        <f t="shared" si="379"/>
        <v/>
      </c>
      <c r="B3520" s="83" t="str">
        <f t="shared" si="385"/>
        <v/>
      </c>
      <c r="S3520" s="83" t="str">
        <f t="shared" si="380"/>
        <v/>
      </c>
      <c r="T3520" s="83" t="str">
        <f t="shared" si="381"/>
        <v/>
      </c>
      <c r="Y3520" s="60">
        <f t="shared" si="382"/>
        <v>0</v>
      </c>
      <c r="Z3520" s="49">
        <f t="shared" si="383"/>
        <v>0</v>
      </c>
      <c r="AA3520" s="60">
        <f t="shared" si="384"/>
        <v>0</v>
      </c>
    </row>
    <row r="3521" spans="1:27" ht="15.75" hidden="1" thickBot="1">
      <c r="A3521" s="83" t="str">
        <f t="shared" si="379"/>
        <v/>
      </c>
      <c r="B3521" s="83" t="str">
        <f t="shared" si="385"/>
        <v/>
      </c>
      <c r="S3521" s="83" t="str">
        <f t="shared" si="380"/>
        <v/>
      </c>
      <c r="T3521" s="83" t="str">
        <f t="shared" si="381"/>
        <v/>
      </c>
      <c r="Y3521" s="60">
        <f t="shared" si="382"/>
        <v>0</v>
      </c>
      <c r="Z3521" s="49">
        <f t="shared" si="383"/>
        <v>0</v>
      </c>
      <c r="AA3521" s="60">
        <f t="shared" si="384"/>
        <v>0</v>
      </c>
    </row>
    <row r="3522" spans="1:27" ht="15.75" hidden="1" thickBot="1">
      <c r="A3522" s="83" t="str">
        <f t="shared" si="379"/>
        <v/>
      </c>
      <c r="B3522" s="83" t="str">
        <f t="shared" si="385"/>
        <v/>
      </c>
      <c r="S3522" s="83" t="str">
        <f t="shared" si="380"/>
        <v/>
      </c>
      <c r="T3522" s="83" t="str">
        <f t="shared" si="381"/>
        <v/>
      </c>
      <c r="Y3522" s="60">
        <f t="shared" si="382"/>
        <v>0</v>
      </c>
      <c r="Z3522" s="49">
        <f t="shared" si="383"/>
        <v>0</v>
      </c>
      <c r="AA3522" s="60">
        <f t="shared" si="384"/>
        <v>0</v>
      </c>
    </row>
    <row r="3523" spans="1:27" ht="15.75" hidden="1" thickBot="1">
      <c r="A3523" s="83" t="str">
        <f t="shared" ref="A3523:A3586" si="386">IF(G3523&amp;Q3523&lt;&gt;"",S3523&amp;Q3523,"")</f>
        <v/>
      </c>
      <c r="B3523" s="83" t="str">
        <f t="shared" si="385"/>
        <v/>
      </c>
      <c r="S3523" s="83" t="str">
        <f t="shared" ref="S3523:S3586" si="387">IF(G3523&lt;&gt;"",IF(StyleSpaceSplit,IFERROR(IF(FIND(" ",G3523)&gt;=1,MID(G3523,1,FIND(" ",G3523)-1),G3523),G3523),G3523),"")</f>
        <v/>
      </c>
      <c r="T3523" s="83" t="str">
        <f t="shared" ref="T3523:T3586" si="388">IF(A3523&lt;&gt;"",IFERROR(IF(FIND(" ",G3523)&gt;=1,MID(G3523,FIND(" ",G3523)+1,LEN(G3523)),""),G3523),"")</f>
        <v/>
      </c>
      <c r="Y3523" s="60">
        <f t="shared" ref="Y3523:Y3586" si="389">IFERROR(VALUE(MID($C3523,1,2)),0)</f>
        <v>0</v>
      </c>
      <c r="Z3523" s="49">
        <f t="shared" ref="Z3523:Z3586" si="390">IFERROR(VALUE(MID($C3523,4,3)),0)</f>
        <v>0</v>
      </c>
      <c r="AA3523" s="60">
        <f t="shared" ref="AA3523:AA3586" si="391">VALUE(RIGHT("00"&amp;Y3523,2)&amp;RIGHT("000"&amp;Z3523,3))</f>
        <v>0</v>
      </c>
    </row>
    <row r="3524" spans="1:27" ht="15.75" hidden="1" thickBot="1">
      <c r="A3524" s="83" t="str">
        <f t="shared" si="386"/>
        <v/>
      </c>
      <c r="B3524" s="83" t="str">
        <f t="shared" si="385"/>
        <v/>
      </c>
      <c r="S3524" s="83" t="str">
        <f t="shared" si="387"/>
        <v/>
      </c>
      <c r="T3524" s="83" t="str">
        <f t="shared" si="388"/>
        <v/>
      </c>
      <c r="Y3524" s="60">
        <f t="shared" si="389"/>
        <v>0</v>
      </c>
      <c r="Z3524" s="49">
        <f t="shared" si="390"/>
        <v>0</v>
      </c>
      <c r="AA3524" s="60">
        <f t="shared" si="391"/>
        <v>0</v>
      </c>
    </row>
    <row r="3525" spans="1:27" ht="15.75" hidden="1" thickBot="1">
      <c r="A3525" s="83" t="str">
        <f t="shared" si="386"/>
        <v/>
      </c>
      <c r="B3525" s="83" t="str">
        <f t="shared" si="385"/>
        <v/>
      </c>
      <c r="S3525" s="83" t="str">
        <f t="shared" si="387"/>
        <v/>
      </c>
      <c r="T3525" s="83" t="str">
        <f t="shared" si="388"/>
        <v/>
      </c>
      <c r="Y3525" s="60">
        <f t="shared" si="389"/>
        <v>0</v>
      </c>
      <c r="Z3525" s="49">
        <f t="shared" si="390"/>
        <v>0</v>
      </c>
      <c r="AA3525" s="60">
        <f t="shared" si="391"/>
        <v>0</v>
      </c>
    </row>
    <row r="3526" spans="1:27" ht="15.75" hidden="1" thickBot="1">
      <c r="A3526" s="83" t="str">
        <f t="shared" si="386"/>
        <v/>
      </c>
      <c r="B3526" s="83" t="str">
        <f t="shared" si="385"/>
        <v/>
      </c>
      <c r="S3526" s="83" t="str">
        <f t="shared" si="387"/>
        <v/>
      </c>
      <c r="T3526" s="83" t="str">
        <f t="shared" si="388"/>
        <v/>
      </c>
      <c r="Y3526" s="60">
        <f t="shared" si="389"/>
        <v>0</v>
      </c>
      <c r="Z3526" s="49">
        <f t="shared" si="390"/>
        <v>0</v>
      </c>
      <c r="AA3526" s="60">
        <f t="shared" si="391"/>
        <v>0</v>
      </c>
    </row>
    <row r="3527" spans="1:27" ht="15.75" hidden="1" thickBot="1">
      <c r="A3527" s="83" t="str">
        <f t="shared" si="386"/>
        <v/>
      </c>
      <c r="B3527" s="83" t="str">
        <f t="shared" si="385"/>
        <v/>
      </c>
      <c r="S3527" s="83" t="str">
        <f t="shared" si="387"/>
        <v/>
      </c>
      <c r="T3527" s="83" t="str">
        <f t="shared" si="388"/>
        <v/>
      </c>
      <c r="Y3527" s="60">
        <f t="shared" si="389"/>
        <v>0</v>
      </c>
      <c r="Z3527" s="49">
        <f t="shared" si="390"/>
        <v>0</v>
      </c>
      <c r="AA3527" s="60">
        <f t="shared" si="391"/>
        <v>0</v>
      </c>
    </row>
    <row r="3528" spans="1:27" ht="15.75" hidden="1" thickBot="1">
      <c r="A3528" s="83" t="str">
        <f t="shared" si="386"/>
        <v/>
      </c>
      <c r="B3528" s="83" t="str">
        <f t="shared" si="385"/>
        <v/>
      </c>
      <c r="S3528" s="83" t="str">
        <f t="shared" si="387"/>
        <v/>
      </c>
      <c r="T3528" s="83" t="str">
        <f t="shared" si="388"/>
        <v/>
      </c>
      <c r="Y3528" s="60">
        <f t="shared" si="389"/>
        <v>0</v>
      </c>
      <c r="Z3528" s="49">
        <f t="shared" si="390"/>
        <v>0</v>
      </c>
      <c r="AA3528" s="60">
        <f t="shared" si="391"/>
        <v>0</v>
      </c>
    </row>
    <row r="3529" spans="1:27" ht="15.75" hidden="1" thickBot="1">
      <c r="A3529" s="83" t="str">
        <f t="shared" si="386"/>
        <v/>
      </c>
      <c r="B3529" s="83" t="str">
        <f t="shared" si="385"/>
        <v/>
      </c>
      <c r="S3529" s="83" t="str">
        <f t="shared" si="387"/>
        <v/>
      </c>
      <c r="T3529" s="83" t="str">
        <f t="shared" si="388"/>
        <v/>
      </c>
      <c r="Y3529" s="60">
        <f t="shared" si="389"/>
        <v>0</v>
      </c>
      <c r="Z3529" s="49">
        <f t="shared" si="390"/>
        <v>0</v>
      </c>
      <c r="AA3529" s="60">
        <f t="shared" si="391"/>
        <v>0</v>
      </c>
    </row>
    <row r="3530" spans="1:27" ht="15.75" hidden="1" thickBot="1">
      <c r="A3530" s="83" t="str">
        <f t="shared" si="386"/>
        <v/>
      </c>
      <c r="B3530" s="83" t="str">
        <f t="shared" si="385"/>
        <v/>
      </c>
      <c r="S3530" s="83" t="str">
        <f t="shared" si="387"/>
        <v/>
      </c>
      <c r="T3530" s="83" t="str">
        <f t="shared" si="388"/>
        <v/>
      </c>
      <c r="Y3530" s="60">
        <f t="shared" si="389"/>
        <v>0</v>
      </c>
      <c r="Z3530" s="49">
        <f t="shared" si="390"/>
        <v>0</v>
      </c>
      <c r="AA3530" s="60">
        <f t="shared" si="391"/>
        <v>0</v>
      </c>
    </row>
    <row r="3531" spans="1:27" ht="15.75" hidden="1" thickBot="1">
      <c r="A3531" s="83" t="str">
        <f t="shared" si="386"/>
        <v/>
      </c>
      <c r="B3531" s="83" t="str">
        <f t="shared" si="385"/>
        <v/>
      </c>
      <c r="S3531" s="83" t="str">
        <f t="shared" si="387"/>
        <v/>
      </c>
      <c r="T3531" s="83" t="str">
        <f t="shared" si="388"/>
        <v/>
      </c>
      <c r="Y3531" s="60">
        <f t="shared" si="389"/>
        <v>0</v>
      </c>
      <c r="Z3531" s="49">
        <f t="shared" si="390"/>
        <v>0</v>
      </c>
      <c r="AA3531" s="60">
        <f t="shared" si="391"/>
        <v>0</v>
      </c>
    </row>
    <row r="3532" spans="1:27" ht="15.75" hidden="1" thickBot="1">
      <c r="A3532" s="83" t="str">
        <f t="shared" si="386"/>
        <v/>
      </c>
      <c r="B3532" s="83" t="str">
        <f t="shared" si="385"/>
        <v/>
      </c>
      <c r="S3532" s="83" t="str">
        <f t="shared" si="387"/>
        <v/>
      </c>
      <c r="T3532" s="83" t="str">
        <f t="shared" si="388"/>
        <v/>
      </c>
      <c r="Y3532" s="60">
        <f t="shared" si="389"/>
        <v>0</v>
      </c>
      <c r="Z3532" s="49">
        <f t="shared" si="390"/>
        <v>0</v>
      </c>
      <c r="AA3532" s="60">
        <f t="shared" si="391"/>
        <v>0</v>
      </c>
    </row>
    <row r="3533" spans="1:27" ht="15.75" hidden="1" thickBot="1">
      <c r="A3533" s="83" t="str">
        <f t="shared" si="386"/>
        <v/>
      </c>
      <c r="B3533" s="83" t="str">
        <f t="shared" si="385"/>
        <v/>
      </c>
      <c r="S3533" s="83" t="str">
        <f t="shared" si="387"/>
        <v/>
      </c>
      <c r="T3533" s="83" t="str">
        <f t="shared" si="388"/>
        <v/>
      </c>
      <c r="Y3533" s="60">
        <f t="shared" si="389"/>
        <v>0</v>
      </c>
      <c r="Z3533" s="49">
        <f t="shared" si="390"/>
        <v>0</v>
      </c>
      <c r="AA3533" s="60">
        <f t="shared" si="391"/>
        <v>0</v>
      </c>
    </row>
    <row r="3534" spans="1:27" ht="15.75" hidden="1" thickBot="1">
      <c r="A3534" s="83" t="str">
        <f t="shared" si="386"/>
        <v/>
      </c>
      <c r="B3534" s="83" t="str">
        <f t="shared" si="385"/>
        <v/>
      </c>
      <c r="S3534" s="83" t="str">
        <f t="shared" si="387"/>
        <v/>
      </c>
      <c r="T3534" s="83" t="str">
        <f t="shared" si="388"/>
        <v/>
      </c>
      <c r="Y3534" s="60">
        <f t="shared" si="389"/>
        <v>0</v>
      </c>
      <c r="Z3534" s="49">
        <f t="shared" si="390"/>
        <v>0</v>
      </c>
      <c r="AA3534" s="60">
        <f t="shared" si="391"/>
        <v>0</v>
      </c>
    </row>
    <row r="3535" spans="1:27" ht="15.75" hidden="1" thickBot="1">
      <c r="A3535" s="83" t="str">
        <f t="shared" si="386"/>
        <v/>
      </c>
      <c r="B3535" s="83" t="str">
        <f t="shared" si="385"/>
        <v/>
      </c>
      <c r="S3535" s="83" t="str">
        <f t="shared" si="387"/>
        <v/>
      </c>
      <c r="T3535" s="83" t="str">
        <f t="shared" si="388"/>
        <v/>
      </c>
      <c r="Y3535" s="60">
        <f t="shared" si="389"/>
        <v>0</v>
      </c>
      <c r="Z3535" s="49">
        <f t="shared" si="390"/>
        <v>0</v>
      </c>
      <c r="AA3535" s="60">
        <f t="shared" si="391"/>
        <v>0</v>
      </c>
    </row>
    <row r="3536" spans="1:27" ht="15.75" hidden="1" thickBot="1">
      <c r="A3536" s="83" t="str">
        <f t="shared" si="386"/>
        <v/>
      </c>
      <c r="B3536" s="83" t="str">
        <f t="shared" si="385"/>
        <v/>
      </c>
      <c r="S3536" s="83" t="str">
        <f t="shared" si="387"/>
        <v/>
      </c>
      <c r="T3536" s="83" t="str">
        <f t="shared" si="388"/>
        <v/>
      </c>
      <c r="Y3536" s="60">
        <f t="shared" si="389"/>
        <v>0</v>
      </c>
      <c r="Z3536" s="49">
        <f t="shared" si="390"/>
        <v>0</v>
      </c>
      <c r="AA3536" s="60">
        <f t="shared" si="391"/>
        <v>0</v>
      </c>
    </row>
    <row r="3537" spans="1:27" ht="15.75" hidden="1" thickBot="1">
      <c r="A3537" s="83" t="str">
        <f t="shared" si="386"/>
        <v/>
      </c>
      <c r="B3537" s="83" t="str">
        <f t="shared" si="385"/>
        <v/>
      </c>
      <c r="S3537" s="83" t="str">
        <f t="shared" si="387"/>
        <v/>
      </c>
      <c r="T3537" s="83" t="str">
        <f t="shared" si="388"/>
        <v/>
      </c>
      <c r="Y3537" s="60">
        <f t="shared" si="389"/>
        <v>0</v>
      </c>
      <c r="Z3537" s="49">
        <f t="shared" si="390"/>
        <v>0</v>
      </c>
      <c r="AA3537" s="60">
        <f t="shared" si="391"/>
        <v>0</v>
      </c>
    </row>
    <row r="3538" spans="1:27" ht="15.75" hidden="1" thickBot="1">
      <c r="A3538" s="83" t="str">
        <f t="shared" si="386"/>
        <v/>
      </c>
      <c r="B3538" s="83" t="str">
        <f t="shared" si="385"/>
        <v/>
      </c>
      <c r="S3538" s="83" t="str">
        <f t="shared" si="387"/>
        <v/>
      </c>
      <c r="T3538" s="83" t="str">
        <f t="shared" si="388"/>
        <v/>
      </c>
      <c r="Y3538" s="60">
        <f t="shared" si="389"/>
        <v>0</v>
      </c>
      <c r="Z3538" s="49">
        <f t="shared" si="390"/>
        <v>0</v>
      </c>
      <c r="AA3538" s="60">
        <f t="shared" si="391"/>
        <v>0</v>
      </c>
    </row>
    <row r="3539" spans="1:27" ht="15.75" hidden="1" thickBot="1">
      <c r="A3539" s="83" t="str">
        <f t="shared" si="386"/>
        <v/>
      </c>
      <c r="B3539" s="83" t="str">
        <f t="shared" si="385"/>
        <v/>
      </c>
      <c r="S3539" s="83" t="str">
        <f t="shared" si="387"/>
        <v/>
      </c>
      <c r="T3539" s="83" t="str">
        <f t="shared" si="388"/>
        <v/>
      </c>
      <c r="Y3539" s="60">
        <f t="shared" si="389"/>
        <v>0</v>
      </c>
      <c r="Z3539" s="49">
        <f t="shared" si="390"/>
        <v>0</v>
      </c>
      <c r="AA3539" s="60">
        <f t="shared" si="391"/>
        <v>0</v>
      </c>
    </row>
    <row r="3540" spans="1:27" ht="15.75" hidden="1" thickBot="1">
      <c r="A3540" s="83" t="str">
        <f t="shared" si="386"/>
        <v/>
      </c>
      <c r="B3540" s="83" t="str">
        <f t="shared" si="385"/>
        <v/>
      </c>
      <c r="S3540" s="83" t="str">
        <f t="shared" si="387"/>
        <v/>
      </c>
      <c r="T3540" s="83" t="str">
        <f t="shared" si="388"/>
        <v/>
      </c>
      <c r="Y3540" s="60">
        <f t="shared" si="389"/>
        <v>0</v>
      </c>
      <c r="Z3540" s="49">
        <f t="shared" si="390"/>
        <v>0</v>
      </c>
      <c r="AA3540" s="60">
        <f t="shared" si="391"/>
        <v>0</v>
      </c>
    </row>
    <row r="3541" spans="1:27" ht="15.75" hidden="1" thickBot="1">
      <c r="A3541" s="83" t="str">
        <f t="shared" si="386"/>
        <v/>
      </c>
      <c r="B3541" s="83" t="str">
        <f t="shared" si="385"/>
        <v/>
      </c>
      <c r="S3541" s="83" t="str">
        <f t="shared" si="387"/>
        <v/>
      </c>
      <c r="T3541" s="83" t="str">
        <f t="shared" si="388"/>
        <v/>
      </c>
      <c r="Y3541" s="60">
        <f t="shared" si="389"/>
        <v>0</v>
      </c>
      <c r="Z3541" s="49">
        <f t="shared" si="390"/>
        <v>0</v>
      </c>
      <c r="AA3541" s="60">
        <f t="shared" si="391"/>
        <v>0</v>
      </c>
    </row>
    <row r="3542" spans="1:27" ht="15.75" hidden="1" thickBot="1">
      <c r="A3542" s="83" t="str">
        <f t="shared" si="386"/>
        <v/>
      </c>
      <c r="B3542" s="83" t="str">
        <f t="shared" si="385"/>
        <v/>
      </c>
      <c r="S3542" s="83" t="str">
        <f t="shared" si="387"/>
        <v/>
      </c>
      <c r="T3542" s="83" t="str">
        <f t="shared" si="388"/>
        <v/>
      </c>
      <c r="Y3542" s="60">
        <f t="shared" si="389"/>
        <v>0</v>
      </c>
      <c r="Z3542" s="49">
        <f t="shared" si="390"/>
        <v>0</v>
      </c>
      <c r="AA3542" s="60">
        <f t="shared" si="391"/>
        <v>0</v>
      </c>
    </row>
    <row r="3543" spans="1:27" ht="15.75" hidden="1" thickBot="1">
      <c r="A3543" s="83" t="str">
        <f t="shared" si="386"/>
        <v/>
      </c>
      <c r="B3543" s="83" t="str">
        <f t="shared" si="385"/>
        <v/>
      </c>
      <c r="S3543" s="83" t="str">
        <f t="shared" si="387"/>
        <v/>
      </c>
      <c r="T3543" s="83" t="str">
        <f t="shared" si="388"/>
        <v/>
      </c>
      <c r="Y3543" s="60">
        <f t="shared" si="389"/>
        <v>0</v>
      </c>
      <c r="Z3543" s="49">
        <f t="shared" si="390"/>
        <v>0</v>
      </c>
      <c r="AA3543" s="60">
        <f t="shared" si="391"/>
        <v>0</v>
      </c>
    </row>
    <row r="3544" spans="1:27" ht="15.75" hidden="1" thickBot="1">
      <c r="A3544" s="83" t="str">
        <f t="shared" si="386"/>
        <v/>
      </c>
      <c r="B3544" s="83" t="str">
        <f t="shared" si="385"/>
        <v/>
      </c>
      <c r="S3544" s="83" t="str">
        <f t="shared" si="387"/>
        <v/>
      </c>
      <c r="T3544" s="83" t="str">
        <f t="shared" si="388"/>
        <v/>
      </c>
      <c r="Y3544" s="60">
        <f t="shared" si="389"/>
        <v>0</v>
      </c>
      <c r="Z3544" s="49">
        <f t="shared" si="390"/>
        <v>0</v>
      </c>
      <c r="AA3544" s="60">
        <f t="shared" si="391"/>
        <v>0</v>
      </c>
    </row>
    <row r="3545" spans="1:27" ht="15.75" hidden="1" thickBot="1">
      <c r="A3545" s="83" t="str">
        <f t="shared" si="386"/>
        <v/>
      </c>
      <c r="B3545" s="83" t="str">
        <f t="shared" si="385"/>
        <v/>
      </c>
      <c r="S3545" s="83" t="str">
        <f t="shared" si="387"/>
        <v/>
      </c>
      <c r="T3545" s="83" t="str">
        <f t="shared" si="388"/>
        <v/>
      </c>
      <c r="Y3545" s="60">
        <f t="shared" si="389"/>
        <v>0</v>
      </c>
      <c r="Z3545" s="49">
        <f t="shared" si="390"/>
        <v>0</v>
      </c>
      <c r="AA3545" s="60">
        <f t="shared" si="391"/>
        <v>0</v>
      </c>
    </row>
    <row r="3546" spans="1:27" ht="15.75" hidden="1" thickBot="1">
      <c r="A3546" s="83" t="str">
        <f t="shared" si="386"/>
        <v/>
      </c>
      <c r="B3546" s="83" t="str">
        <f t="shared" si="385"/>
        <v/>
      </c>
      <c r="S3546" s="83" t="str">
        <f t="shared" si="387"/>
        <v/>
      </c>
      <c r="T3546" s="83" t="str">
        <f t="shared" si="388"/>
        <v/>
      </c>
      <c r="Y3546" s="60">
        <f t="shared" si="389"/>
        <v>0</v>
      </c>
      <c r="Z3546" s="49">
        <f t="shared" si="390"/>
        <v>0</v>
      </c>
      <c r="AA3546" s="60">
        <f t="shared" si="391"/>
        <v>0</v>
      </c>
    </row>
    <row r="3547" spans="1:27" ht="15.75" hidden="1" thickBot="1">
      <c r="A3547" s="83" t="str">
        <f t="shared" si="386"/>
        <v/>
      </c>
      <c r="B3547" s="83" t="str">
        <f t="shared" si="385"/>
        <v/>
      </c>
      <c r="S3547" s="83" t="str">
        <f t="shared" si="387"/>
        <v/>
      </c>
      <c r="T3547" s="83" t="str">
        <f t="shared" si="388"/>
        <v/>
      </c>
      <c r="Y3547" s="60">
        <f t="shared" si="389"/>
        <v>0</v>
      </c>
      <c r="Z3547" s="49">
        <f t="shared" si="390"/>
        <v>0</v>
      </c>
      <c r="AA3547" s="60">
        <f t="shared" si="391"/>
        <v>0</v>
      </c>
    </row>
    <row r="3548" spans="1:27" ht="15.75" hidden="1" thickBot="1">
      <c r="A3548" s="83" t="str">
        <f t="shared" si="386"/>
        <v/>
      </c>
      <c r="B3548" s="83" t="str">
        <f t="shared" si="385"/>
        <v/>
      </c>
      <c r="S3548" s="83" t="str">
        <f t="shared" si="387"/>
        <v/>
      </c>
      <c r="T3548" s="83" t="str">
        <f t="shared" si="388"/>
        <v/>
      </c>
      <c r="Y3548" s="60">
        <f t="shared" si="389"/>
        <v>0</v>
      </c>
      <c r="Z3548" s="49">
        <f t="shared" si="390"/>
        <v>0</v>
      </c>
      <c r="AA3548" s="60">
        <f t="shared" si="391"/>
        <v>0</v>
      </c>
    </row>
    <row r="3549" spans="1:27" ht="15.75" hidden="1" thickBot="1">
      <c r="A3549" s="83" t="str">
        <f t="shared" si="386"/>
        <v/>
      </c>
      <c r="B3549" s="83" t="str">
        <f t="shared" si="385"/>
        <v/>
      </c>
      <c r="S3549" s="83" t="str">
        <f t="shared" si="387"/>
        <v/>
      </c>
      <c r="T3549" s="83" t="str">
        <f t="shared" si="388"/>
        <v/>
      </c>
      <c r="Y3549" s="60">
        <f t="shared" si="389"/>
        <v>0</v>
      </c>
      <c r="Z3549" s="49">
        <f t="shared" si="390"/>
        <v>0</v>
      </c>
      <c r="AA3549" s="60">
        <f t="shared" si="391"/>
        <v>0</v>
      </c>
    </row>
    <row r="3550" spans="1:27" ht="15.75" hidden="1" thickBot="1">
      <c r="A3550" s="83" t="str">
        <f t="shared" si="386"/>
        <v/>
      </c>
      <c r="B3550" s="83" t="str">
        <f t="shared" si="385"/>
        <v/>
      </c>
      <c r="S3550" s="83" t="str">
        <f t="shared" si="387"/>
        <v/>
      </c>
      <c r="T3550" s="83" t="str">
        <f t="shared" si="388"/>
        <v/>
      </c>
      <c r="Y3550" s="60">
        <f t="shared" si="389"/>
        <v>0</v>
      </c>
      <c r="Z3550" s="49">
        <f t="shared" si="390"/>
        <v>0</v>
      </c>
      <c r="AA3550" s="60">
        <f t="shared" si="391"/>
        <v>0</v>
      </c>
    </row>
    <row r="3551" spans="1:27" ht="15.75" hidden="1" thickBot="1">
      <c r="A3551" s="83" t="str">
        <f t="shared" si="386"/>
        <v/>
      </c>
      <c r="B3551" s="83" t="str">
        <f t="shared" si="385"/>
        <v/>
      </c>
      <c r="S3551" s="83" t="str">
        <f t="shared" si="387"/>
        <v/>
      </c>
      <c r="T3551" s="83" t="str">
        <f t="shared" si="388"/>
        <v/>
      </c>
      <c r="Y3551" s="60">
        <f t="shared" si="389"/>
        <v>0</v>
      </c>
      <c r="Z3551" s="49">
        <f t="shared" si="390"/>
        <v>0</v>
      </c>
      <c r="AA3551" s="60">
        <f t="shared" si="391"/>
        <v>0</v>
      </c>
    </row>
    <row r="3552" spans="1:27" ht="15.75" hidden="1" thickBot="1">
      <c r="A3552" s="83" t="str">
        <f t="shared" si="386"/>
        <v/>
      </c>
      <c r="B3552" s="83" t="str">
        <f t="shared" si="385"/>
        <v/>
      </c>
      <c r="S3552" s="83" t="str">
        <f t="shared" si="387"/>
        <v/>
      </c>
      <c r="T3552" s="83" t="str">
        <f t="shared" si="388"/>
        <v/>
      </c>
      <c r="Y3552" s="60">
        <f t="shared" si="389"/>
        <v>0</v>
      </c>
      <c r="Z3552" s="49">
        <f t="shared" si="390"/>
        <v>0</v>
      </c>
      <c r="AA3552" s="60">
        <f t="shared" si="391"/>
        <v>0</v>
      </c>
    </row>
    <row r="3553" spans="1:27" ht="15.75" hidden="1" thickBot="1">
      <c r="A3553" s="83" t="str">
        <f t="shared" si="386"/>
        <v/>
      </c>
      <c r="B3553" s="83" t="str">
        <f t="shared" ref="B3553:B3616" si="392">IF(C3553&lt;&gt;"",LEFT(C3553,9),"")</f>
        <v/>
      </c>
      <c r="S3553" s="83" t="str">
        <f t="shared" si="387"/>
        <v/>
      </c>
      <c r="T3553" s="83" t="str">
        <f t="shared" si="388"/>
        <v/>
      </c>
      <c r="Y3553" s="60">
        <f t="shared" si="389"/>
        <v>0</v>
      </c>
      <c r="Z3553" s="49">
        <f t="shared" si="390"/>
        <v>0</v>
      </c>
      <c r="AA3553" s="60">
        <f t="shared" si="391"/>
        <v>0</v>
      </c>
    </row>
    <row r="3554" spans="1:27" ht="15.75" hidden="1" thickBot="1">
      <c r="A3554" s="83" t="str">
        <f t="shared" si="386"/>
        <v/>
      </c>
      <c r="B3554" s="83" t="str">
        <f t="shared" si="392"/>
        <v/>
      </c>
      <c r="S3554" s="83" t="str">
        <f t="shared" si="387"/>
        <v/>
      </c>
      <c r="T3554" s="83" t="str">
        <f t="shared" si="388"/>
        <v/>
      </c>
      <c r="Y3554" s="60">
        <f t="shared" si="389"/>
        <v>0</v>
      </c>
      <c r="Z3554" s="49">
        <f t="shared" si="390"/>
        <v>0</v>
      </c>
      <c r="AA3554" s="60">
        <f t="shared" si="391"/>
        <v>0</v>
      </c>
    </row>
    <row r="3555" spans="1:27" ht="15.75" hidden="1" thickBot="1">
      <c r="A3555" s="83" t="str">
        <f t="shared" si="386"/>
        <v/>
      </c>
      <c r="B3555" s="83" t="str">
        <f t="shared" si="392"/>
        <v/>
      </c>
      <c r="S3555" s="83" t="str">
        <f t="shared" si="387"/>
        <v/>
      </c>
      <c r="T3555" s="83" t="str">
        <f t="shared" si="388"/>
        <v/>
      </c>
      <c r="Y3555" s="60">
        <f t="shared" si="389"/>
        <v>0</v>
      </c>
      <c r="Z3555" s="49">
        <f t="shared" si="390"/>
        <v>0</v>
      </c>
      <c r="AA3555" s="60">
        <f t="shared" si="391"/>
        <v>0</v>
      </c>
    </row>
    <row r="3556" spans="1:27" ht="15.75" hidden="1" thickBot="1">
      <c r="A3556" s="83" t="str">
        <f t="shared" si="386"/>
        <v/>
      </c>
      <c r="B3556" s="83" t="str">
        <f t="shared" si="392"/>
        <v/>
      </c>
      <c r="S3556" s="83" t="str">
        <f t="shared" si="387"/>
        <v/>
      </c>
      <c r="T3556" s="83" t="str">
        <f t="shared" si="388"/>
        <v/>
      </c>
      <c r="Y3556" s="60">
        <f t="shared" si="389"/>
        <v>0</v>
      </c>
      <c r="Z3556" s="49">
        <f t="shared" si="390"/>
        <v>0</v>
      </c>
      <c r="AA3556" s="60">
        <f t="shared" si="391"/>
        <v>0</v>
      </c>
    </row>
    <row r="3557" spans="1:27" ht="15.75" hidden="1" thickBot="1">
      <c r="A3557" s="83" t="str">
        <f t="shared" si="386"/>
        <v/>
      </c>
      <c r="B3557" s="83" t="str">
        <f t="shared" si="392"/>
        <v/>
      </c>
      <c r="S3557" s="83" t="str">
        <f t="shared" si="387"/>
        <v/>
      </c>
      <c r="T3557" s="83" t="str">
        <f t="shared" si="388"/>
        <v/>
      </c>
      <c r="Y3557" s="60">
        <f t="shared" si="389"/>
        <v>0</v>
      </c>
      <c r="Z3557" s="49">
        <f t="shared" si="390"/>
        <v>0</v>
      </c>
      <c r="AA3557" s="60">
        <f t="shared" si="391"/>
        <v>0</v>
      </c>
    </row>
    <row r="3558" spans="1:27" ht="15.75" hidden="1" thickBot="1">
      <c r="A3558" s="83" t="str">
        <f t="shared" si="386"/>
        <v/>
      </c>
      <c r="B3558" s="83" t="str">
        <f t="shared" si="392"/>
        <v/>
      </c>
      <c r="S3558" s="83" t="str">
        <f t="shared" si="387"/>
        <v/>
      </c>
      <c r="T3558" s="83" t="str">
        <f t="shared" si="388"/>
        <v/>
      </c>
      <c r="Y3558" s="60">
        <f t="shared" si="389"/>
        <v>0</v>
      </c>
      <c r="Z3558" s="49">
        <f t="shared" si="390"/>
        <v>0</v>
      </c>
      <c r="AA3558" s="60">
        <f t="shared" si="391"/>
        <v>0</v>
      </c>
    </row>
    <row r="3559" spans="1:27" ht="15.75" hidden="1" thickBot="1">
      <c r="A3559" s="83" t="str">
        <f t="shared" si="386"/>
        <v/>
      </c>
      <c r="B3559" s="83" t="str">
        <f t="shared" si="392"/>
        <v/>
      </c>
      <c r="S3559" s="83" t="str">
        <f t="shared" si="387"/>
        <v/>
      </c>
      <c r="T3559" s="83" t="str">
        <f t="shared" si="388"/>
        <v/>
      </c>
      <c r="Y3559" s="60">
        <f t="shared" si="389"/>
        <v>0</v>
      </c>
      <c r="Z3559" s="49">
        <f t="shared" si="390"/>
        <v>0</v>
      </c>
      <c r="AA3559" s="60">
        <f t="shared" si="391"/>
        <v>0</v>
      </c>
    </row>
    <row r="3560" spans="1:27" ht="15.75" hidden="1" thickBot="1">
      <c r="A3560" s="83" t="str">
        <f t="shared" si="386"/>
        <v/>
      </c>
      <c r="B3560" s="83" t="str">
        <f t="shared" si="392"/>
        <v/>
      </c>
      <c r="S3560" s="83" t="str">
        <f t="shared" si="387"/>
        <v/>
      </c>
      <c r="T3560" s="83" t="str">
        <f t="shared" si="388"/>
        <v/>
      </c>
      <c r="Y3560" s="60">
        <f t="shared" si="389"/>
        <v>0</v>
      </c>
      <c r="Z3560" s="49">
        <f t="shared" si="390"/>
        <v>0</v>
      </c>
      <c r="AA3560" s="60">
        <f t="shared" si="391"/>
        <v>0</v>
      </c>
    </row>
    <row r="3561" spans="1:27" ht="15.75" hidden="1" thickBot="1">
      <c r="A3561" s="83" t="str">
        <f t="shared" si="386"/>
        <v/>
      </c>
      <c r="B3561" s="83" t="str">
        <f t="shared" si="392"/>
        <v/>
      </c>
      <c r="S3561" s="83" t="str">
        <f t="shared" si="387"/>
        <v/>
      </c>
      <c r="T3561" s="83" t="str">
        <f t="shared" si="388"/>
        <v/>
      </c>
      <c r="Y3561" s="60">
        <f t="shared" si="389"/>
        <v>0</v>
      </c>
      <c r="Z3561" s="49">
        <f t="shared" si="390"/>
        <v>0</v>
      </c>
      <c r="AA3561" s="60">
        <f t="shared" si="391"/>
        <v>0</v>
      </c>
    </row>
    <row r="3562" spans="1:27" ht="15.75" hidden="1" thickBot="1">
      <c r="A3562" s="83" t="str">
        <f t="shared" si="386"/>
        <v/>
      </c>
      <c r="B3562" s="83" t="str">
        <f t="shared" si="392"/>
        <v/>
      </c>
      <c r="S3562" s="83" t="str">
        <f t="shared" si="387"/>
        <v/>
      </c>
      <c r="T3562" s="83" t="str">
        <f t="shared" si="388"/>
        <v/>
      </c>
      <c r="Y3562" s="60">
        <f t="shared" si="389"/>
        <v>0</v>
      </c>
      <c r="Z3562" s="49">
        <f t="shared" si="390"/>
        <v>0</v>
      </c>
      <c r="AA3562" s="60">
        <f t="shared" si="391"/>
        <v>0</v>
      </c>
    </row>
    <row r="3563" spans="1:27" ht="15.75" hidden="1" thickBot="1">
      <c r="A3563" s="83" t="str">
        <f t="shared" si="386"/>
        <v/>
      </c>
      <c r="B3563" s="83" t="str">
        <f t="shared" si="392"/>
        <v/>
      </c>
      <c r="S3563" s="83" t="str">
        <f t="shared" si="387"/>
        <v/>
      </c>
      <c r="T3563" s="83" t="str">
        <f t="shared" si="388"/>
        <v/>
      </c>
      <c r="Y3563" s="60">
        <f t="shared" si="389"/>
        <v>0</v>
      </c>
      <c r="Z3563" s="49">
        <f t="shared" si="390"/>
        <v>0</v>
      </c>
      <c r="AA3563" s="60">
        <f t="shared" si="391"/>
        <v>0</v>
      </c>
    </row>
    <row r="3564" spans="1:27" ht="15.75" hidden="1" thickBot="1">
      <c r="A3564" s="83" t="str">
        <f t="shared" si="386"/>
        <v/>
      </c>
      <c r="B3564" s="83" t="str">
        <f t="shared" si="392"/>
        <v/>
      </c>
      <c r="S3564" s="83" t="str">
        <f t="shared" si="387"/>
        <v/>
      </c>
      <c r="T3564" s="83" t="str">
        <f t="shared" si="388"/>
        <v/>
      </c>
      <c r="Y3564" s="60">
        <f t="shared" si="389"/>
        <v>0</v>
      </c>
      <c r="Z3564" s="49">
        <f t="shared" si="390"/>
        <v>0</v>
      </c>
      <c r="AA3564" s="60">
        <f t="shared" si="391"/>
        <v>0</v>
      </c>
    </row>
    <row r="3565" spans="1:27" ht="15.75" hidden="1" thickBot="1">
      <c r="A3565" s="83" t="str">
        <f t="shared" si="386"/>
        <v/>
      </c>
      <c r="B3565" s="83" t="str">
        <f t="shared" si="392"/>
        <v/>
      </c>
      <c r="S3565" s="83" t="str">
        <f t="shared" si="387"/>
        <v/>
      </c>
      <c r="T3565" s="83" t="str">
        <f t="shared" si="388"/>
        <v/>
      </c>
      <c r="Y3565" s="60">
        <f t="shared" si="389"/>
        <v>0</v>
      </c>
      <c r="Z3565" s="49">
        <f t="shared" si="390"/>
        <v>0</v>
      </c>
      <c r="AA3565" s="60">
        <f t="shared" si="391"/>
        <v>0</v>
      </c>
    </row>
    <row r="3566" spans="1:27" ht="15.75" hidden="1" thickBot="1">
      <c r="A3566" s="83" t="str">
        <f t="shared" si="386"/>
        <v/>
      </c>
      <c r="B3566" s="83" t="str">
        <f t="shared" si="392"/>
        <v/>
      </c>
      <c r="S3566" s="83" t="str">
        <f t="shared" si="387"/>
        <v/>
      </c>
      <c r="T3566" s="83" t="str">
        <f t="shared" si="388"/>
        <v/>
      </c>
      <c r="Y3566" s="60">
        <f t="shared" si="389"/>
        <v>0</v>
      </c>
      <c r="Z3566" s="49">
        <f t="shared" si="390"/>
        <v>0</v>
      </c>
      <c r="AA3566" s="60">
        <f t="shared" si="391"/>
        <v>0</v>
      </c>
    </row>
    <row r="3567" spans="1:27" ht="15.75" hidden="1" thickBot="1">
      <c r="A3567" s="83" t="str">
        <f t="shared" si="386"/>
        <v/>
      </c>
      <c r="B3567" s="83" t="str">
        <f t="shared" si="392"/>
        <v/>
      </c>
      <c r="S3567" s="83" t="str">
        <f t="shared" si="387"/>
        <v/>
      </c>
      <c r="T3567" s="83" t="str">
        <f t="shared" si="388"/>
        <v/>
      </c>
      <c r="Y3567" s="60">
        <f t="shared" si="389"/>
        <v>0</v>
      </c>
      <c r="Z3567" s="49">
        <f t="shared" si="390"/>
        <v>0</v>
      </c>
      <c r="AA3567" s="60">
        <f t="shared" si="391"/>
        <v>0</v>
      </c>
    </row>
    <row r="3568" spans="1:27" ht="15.75" hidden="1" thickBot="1">
      <c r="A3568" s="83" t="str">
        <f t="shared" si="386"/>
        <v/>
      </c>
      <c r="B3568" s="83" t="str">
        <f t="shared" si="392"/>
        <v/>
      </c>
      <c r="S3568" s="83" t="str">
        <f t="shared" si="387"/>
        <v/>
      </c>
      <c r="T3568" s="83" t="str">
        <f t="shared" si="388"/>
        <v/>
      </c>
      <c r="Y3568" s="60">
        <f t="shared" si="389"/>
        <v>0</v>
      </c>
      <c r="Z3568" s="49">
        <f t="shared" si="390"/>
        <v>0</v>
      </c>
      <c r="AA3568" s="60">
        <f t="shared" si="391"/>
        <v>0</v>
      </c>
    </row>
    <row r="3569" spans="1:27" ht="15.75" hidden="1" thickBot="1">
      <c r="A3569" s="83" t="str">
        <f t="shared" si="386"/>
        <v/>
      </c>
      <c r="B3569" s="83" t="str">
        <f t="shared" si="392"/>
        <v/>
      </c>
      <c r="S3569" s="83" t="str">
        <f t="shared" si="387"/>
        <v/>
      </c>
      <c r="T3569" s="83" t="str">
        <f t="shared" si="388"/>
        <v/>
      </c>
      <c r="Y3569" s="60">
        <f t="shared" si="389"/>
        <v>0</v>
      </c>
      <c r="Z3569" s="49">
        <f t="shared" si="390"/>
        <v>0</v>
      </c>
      <c r="AA3569" s="60">
        <f t="shared" si="391"/>
        <v>0</v>
      </c>
    </row>
    <row r="3570" spans="1:27" ht="15.75" hidden="1" thickBot="1">
      <c r="A3570" s="83" t="str">
        <f t="shared" si="386"/>
        <v/>
      </c>
      <c r="B3570" s="83" t="str">
        <f t="shared" si="392"/>
        <v/>
      </c>
      <c r="S3570" s="83" t="str">
        <f t="shared" si="387"/>
        <v/>
      </c>
      <c r="T3570" s="83" t="str">
        <f t="shared" si="388"/>
        <v/>
      </c>
      <c r="Y3570" s="60">
        <f t="shared" si="389"/>
        <v>0</v>
      </c>
      <c r="Z3570" s="49">
        <f t="shared" si="390"/>
        <v>0</v>
      </c>
      <c r="AA3570" s="60">
        <f t="shared" si="391"/>
        <v>0</v>
      </c>
    </row>
    <row r="3571" spans="1:27" ht="15.75" hidden="1" thickBot="1">
      <c r="A3571" s="83" t="str">
        <f t="shared" si="386"/>
        <v/>
      </c>
      <c r="B3571" s="83" t="str">
        <f t="shared" si="392"/>
        <v/>
      </c>
      <c r="S3571" s="83" t="str">
        <f t="shared" si="387"/>
        <v/>
      </c>
      <c r="T3571" s="83" t="str">
        <f t="shared" si="388"/>
        <v/>
      </c>
      <c r="Y3571" s="60">
        <f t="shared" si="389"/>
        <v>0</v>
      </c>
      <c r="Z3571" s="49">
        <f t="shared" si="390"/>
        <v>0</v>
      </c>
      <c r="AA3571" s="60">
        <f t="shared" si="391"/>
        <v>0</v>
      </c>
    </row>
    <row r="3572" spans="1:27" ht="15.75" hidden="1" thickBot="1">
      <c r="A3572" s="83" t="str">
        <f t="shared" si="386"/>
        <v/>
      </c>
      <c r="B3572" s="83" t="str">
        <f t="shared" si="392"/>
        <v/>
      </c>
      <c r="S3572" s="83" t="str">
        <f t="shared" si="387"/>
        <v/>
      </c>
      <c r="T3572" s="83" t="str">
        <f t="shared" si="388"/>
        <v/>
      </c>
      <c r="Y3572" s="60">
        <f t="shared" si="389"/>
        <v>0</v>
      </c>
      <c r="Z3572" s="49">
        <f t="shared" si="390"/>
        <v>0</v>
      </c>
      <c r="AA3572" s="60">
        <f t="shared" si="391"/>
        <v>0</v>
      </c>
    </row>
    <row r="3573" spans="1:27" ht="15.75" hidden="1" thickBot="1">
      <c r="A3573" s="83" t="str">
        <f t="shared" si="386"/>
        <v/>
      </c>
      <c r="B3573" s="83" t="str">
        <f t="shared" si="392"/>
        <v/>
      </c>
      <c r="S3573" s="83" t="str">
        <f t="shared" si="387"/>
        <v/>
      </c>
      <c r="T3573" s="83" t="str">
        <f t="shared" si="388"/>
        <v/>
      </c>
      <c r="Y3573" s="60">
        <f t="shared" si="389"/>
        <v>0</v>
      </c>
      <c r="Z3573" s="49">
        <f t="shared" si="390"/>
        <v>0</v>
      </c>
      <c r="AA3573" s="60">
        <f t="shared" si="391"/>
        <v>0</v>
      </c>
    </row>
    <row r="3574" spans="1:27" ht="15.75" hidden="1" thickBot="1">
      <c r="A3574" s="83" t="str">
        <f t="shared" si="386"/>
        <v/>
      </c>
      <c r="B3574" s="83" t="str">
        <f t="shared" si="392"/>
        <v/>
      </c>
      <c r="S3574" s="83" t="str">
        <f t="shared" si="387"/>
        <v/>
      </c>
      <c r="T3574" s="83" t="str">
        <f t="shared" si="388"/>
        <v/>
      </c>
      <c r="Y3574" s="60">
        <f t="shared" si="389"/>
        <v>0</v>
      </c>
      <c r="Z3574" s="49">
        <f t="shared" si="390"/>
        <v>0</v>
      </c>
      <c r="AA3574" s="60">
        <f t="shared" si="391"/>
        <v>0</v>
      </c>
    </row>
    <row r="3575" spans="1:27" ht="15.75" hidden="1" thickBot="1">
      <c r="A3575" s="83" t="str">
        <f t="shared" si="386"/>
        <v/>
      </c>
      <c r="B3575" s="83" t="str">
        <f t="shared" si="392"/>
        <v/>
      </c>
      <c r="S3575" s="83" t="str">
        <f t="shared" si="387"/>
        <v/>
      </c>
      <c r="T3575" s="83" t="str">
        <f t="shared" si="388"/>
        <v/>
      </c>
      <c r="Y3575" s="60">
        <f t="shared" si="389"/>
        <v>0</v>
      </c>
      <c r="Z3575" s="49">
        <f t="shared" si="390"/>
        <v>0</v>
      </c>
      <c r="AA3575" s="60">
        <f t="shared" si="391"/>
        <v>0</v>
      </c>
    </row>
    <row r="3576" spans="1:27" ht="15.75" hidden="1" thickBot="1">
      <c r="A3576" s="83" t="str">
        <f t="shared" si="386"/>
        <v/>
      </c>
      <c r="B3576" s="83" t="str">
        <f t="shared" si="392"/>
        <v/>
      </c>
      <c r="S3576" s="83" t="str">
        <f t="shared" si="387"/>
        <v/>
      </c>
      <c r="T3576" s="83" t="str">
        <f t="shared" si="388"/>
        <v/>
      </c>
      <c r="Y3576" s="60">
        <f t="shared" si="389"/>
        <v>0</v>
      </c>
      <c r="Z3576" s="49">
        <f t="shared" si="390"/>
        <v>0</v>
      </c>
      <c r="AA3576" s="60">
        <f t="shared" si="391"/>
        <v>0</v>
      </c>
    </row>
    <row r="3577" spans="1:27" ht="15.75" hidden="1" thickBot="1">
      <c r="A3577" s="83" t="str">
        <f t="shared" si="386"/>
        <v/>
      </c>
      <c r="B3577" s="83" t="str">
        <f t="shared" si="392"/>
        <v/>
      </c>
      <c r="S3577" s="83" t="str">
        <f t="shared" si="387"/>
        <v/>
      </c>
      <c r="T3577" s="83" t="str">
        <f t="shared" si="388"/>
        <v/>
      </c>
      <c r="Y3577" s="60">
        <f t="shared" si="389"/>
        <v>0</v>
      </c>
      <c r="Z3577" s="49">
        <f t="shared" si="390"/>
        <v>0</v>
      </c>
      <c r="AA3577" s="60">
        <f t="shared" si="391"/>
        <v>0</v>
      </c>
    </row>
    <row r="3578" spans="1:27" ht="15.75" hidden="1" thickBot="1">
      <c r="A3578" s="83" t="str">
        <f t="shared" si="386"/>
        <v/>
      </c>
      <c r="B3578" s="83" t="str">
        <f t="shared" si="392"/>
        <v/>
      </c>
      <c r="S3578" s="83" t="str">
        <f t="shared" si="387"/>
        <v/>
      </c>
      <c r="T3578" s="83" t="str">
        <f t="shared" si="388"/>
        <v/>
      </c>
      <c r="Y3578" s="60">
        <f t="shared" si="389"/>
        <v>0</v>
      </c>
      <c r="Z3578" s="49">
        <f t="shared" si="390"/>
        <v>0</v>
      </c>
      <c r="AA3578" s="60">
        <f t="shared" si="391"/>
        <v>0</v>
      </c>
    </row>
    <row r="3579" spans="1:27" ht="15.75" hidden="1" thickBot="1">
      <c r="A3579" s="83" t="str">
        <f t="shared" si="386"/>
        <v/>
      </c>
      <c r="B3579" s="83" t="str">
        <f t="shared" si="392"/>
        <v/>
      </c>
      <c r="S3579" s="83" t="str">
        <f t="shared" si="387"/>
        <v/>
      </c>
      <c r="T3579" s="83" t="str">
        <f t="shared" si="388"/>
        <v/>
      </c>
      <c r="Y3579" s="60">
        <f t="shared" si="389"/>
        <v>0</v>
      </c>
      <c r="Z3579" s="49">
        <f t="shared" si="390"/>
        <v>0</v>
      </c>
      <c r="AA3579" s="60">
        <f t="shared" si="391"/>
        <v>0</v>
      </c>
    </row>
    <row r="3580" spans="1:27" ht="15.75" hidden="1" thickBot="1">
      <c r="A3580" s="83" t="str">
        <f t="shared" si="386"/>
        <v/>
      </c>
      <c r="B3580" s="83" t="str">
        <f t="shared" si="392"/>
        <v/>
      </c>
      <c r="S3580" s="83" t="str">
        <f t="shared" si="387"/>
        <v/>
      </c>
      <c r="T3580" s="83" t="str">
        <f t="shared" si="388"/>
        <v/>
      </c>
      <c r="Y3580" s="60">
        <f t="shared" si="389"/>
        <v>0</v>
      </c>
      <c r="Z3580" s="49">
        <f t="shared" si="390"/>
        <v>0</v>
      </c>
      <c r="AA3580" s="60">
        <f t="shared" si="391"/>
        <v>0</v>
      </c>
    </row>
    <row r="3581" spans="1:27" ht="15.75" hidden="1" thickBot="1">
      <c r="A3581" s="83" t="str">
        <f t="shared" si="386"/>
        <v/>
      </c>
      <c r="B3581" s="83" t="str">
        <f t="shared" si="392"/>
        <v/>
      </c>
      <c r="S3581" s="83" t="str">
        <f t="shared" si="387"/>
        <v/>
      </c>
      <c r="T3581" s="83" t="str">
        <f t="shared" si="388"/>
        <v/>
      </c>
      <c r="Y3581" s="60">
        <f t="shared" si="389"/>
        <v>0</v>
      </c>
      <c r="Z3581" s="49">
        <f t="shared" si="390"/>
        <v>0</v>
      </c>
      <c r="AA3581" s="60">
        <f t="shared" si="391"/>
        <v>0</v>
      </c>
    </row>
    <row r="3582" spans="1:27" ht="15.75" hidden="1" thickBot="1">
      <c r="A3582" s="83" t="str">
        <f t="shared" si="386"/>
        <v/>
      </c>
      <c r="B3582" s="83" t="str">
        <f t="shared" si="392"/>
        <v/>
      </c>
      <c r="S3582" s="83" t="str">
        <f t="shared" si="387"/>
        <v/>
      </c>
      <c r="T3582" s="83" t="str">
        <f t="shared" si="388"/>
        <v/>
      </c>
      <c r="Y3582" s="60">
        <f t="shared" si="389"/>
        <v>0</v>
      </c>
      <c r="Z3582" s="49">
        <f t="shared" si="390"/>
        <v>0</v>
      </c>
      <c r="AA3582" s="60">
        <f t="shared" si="391"/>
        <v>0</v>
      </c>
    </row>
    <row r="3583" spans="1:27" ht="15.75" hidden="1" thickBot="1">
      <c r="A3583" s="83" t="str">
        <f t="shared" si="386"/>
        <v/>
      </c>
      <c r="B3583" s="83" t="str">
        <f t="shared" si="392"/>
        <v/>
      </c>
      <c r="S3583" s="83" t="str">
        <f t="shared" si="387"/>
        <v/>
      </c>
      <c r="T3583" s="83" t="str">
        <f t="shared" si="388"/>
        <v/>
      </c>
      <c r="Y3583" s="60">
        <f t="shared" si="389"/>
        <v>0</v>
      </c>
      <c r="Z3583" s="49">
        <f t="shared" si="390"/>
        <v>0</v>
      </c>
      <c r="AA3583" s="60">
        <f t="shared" si="391"/>
        <v>0</v>
      </c>
    </row>
    <row r="3584" spans="1:27" ht="15.75" hidden="1" thickBot="1">
      <c r="A3584" s="83" t="str">
        <f t="shared" si="386"/>
        <v/>
      </c>
      <c r="B3584" s="83" t="str">
        <f t="shared" si="392"/>
        <v/>
      </c>
      <c r="S3584" s="83" t="str">
        <f t="shared" si="387"/>
        <v/>
      </c>
      <c r="T3584" s="83" t="str">
        <f t="shared" si="388"/>
        <v/>
      </c>
      <c r="Y3584" s="60">
        <f t="shared" si="389"/>
        <v>0</v>
      </c>
      <c r="Z3584" s="49">
        <f t="shared" si="390"/>
        <v>0</v>
      </c>
      <c r="AA3584" s="60">
        <f t="shared" si="391"/>
        <v>0</v>
      </c>
    </row>
    <row r="3585" spans="1:27" ht="15.75" hidden="1" thickBot="1">
      <c r="A3585" s="83" t="str">
        <f t="shared" si="386"/>
        <v/>
      </c>
      <c r="B3585" s="83" t="str">
        <f t="shared" si="392"/>
        <v/>
      </c>
      <c r="S3585" s="83" t="str">
        <f t="shared" si="387"/>
        <v/>
      </c>
      <c r="T3585" s="83" t="str">
        <f t="shared" si="388"/>
        <v/>
      </c>
      <c r="Y3585" s="60">
        <f t="shared" si="389"/>
        <v>0</v>
      </c>
      <c r="Z3585" s="49">
        <f t="shared" si="390"/>
        <v>0</v>
      </c>
      <c r="AA3585" s="60">
        <f t="shared" si="391"/>
        <v>0</v>
      </c>
    </row>
    <row r="3586" spans="1:27" ht="15.75" hidden="1" thickBot="1">
      <c r="A3586" s="83" t="str">
        <f t="shared" si="386"/>
        <v/>
      </c>
      <c r="B3586" s="83" t="str">
        <f t="shared" si="392"/>
        <v/>
      </c>
      <c r="S3586" s="83" t="str">
        <f t="shared" si="387"/>
        <v/>
      </c>
      <c r="T3586" s="83" t="str">
        <f t="shared" si="388"/>
        <v/>
      </c>
      <c r="Y3586" s="60">
        <f t="shared" si="389"/>
        <v>0</v>
      </c>
      <c r="Z3586" s="49">
        <f t="shared" si="390"/>
        <v>0</v>
      </c>
      <c r="AA3586" s="60">
        <f t="shared" si="391"/>
        <v>0</v>
      </c>
    </row>
    <row r="3587" spans="1:27" ht="15.75" hidden="1" thickBot="1">
      <c r="A3587" s="83" t="str">
        <f t="shared" ref="A3587:A3650" si="393">IF(G3587&amp;Q3587&lt;&gt;"",S3587&amp;Q3587,"")</f>
        <v/>
      </c>
      <c r="B3587" s="83" t="str">
        <f t="shared" si="392"/>
        <v/>
      </c>
      <c r="S3587" s="83" t="str">
        <f t="shared" ref="S3587:S3650" si="394">IF(G3587&lt;&gt;"",IF(StyleSpaceSplit,IFERROR(IF(FIND(" ",G3587)&gt;=1,MID(G3587,1,FIND(" ",G3587)-1),G3587),G3587),G3587),"")</f>
        <v/>
      </c>
      <c r="T3587" s="83" t="str">
        <f t="shared" ref="T3587:T3650" si="395">IF(A3587&lt;&gt;"",IFERROR(IF(FIND(" ",G3587)&gt;=1,MID(G3587,FIND(" ",G3587)+1,LEN(G3587)),""),G3587),"")</f>
        <v/>
      </c>
      <c r="Y3587" s="60">
        <f t="shared" ref="Y3587:Y3650" si="396">IFERROR(VALUE(MID($C3587,1,2)),0)</f>
        <v>0</v>
      </c>
      <c r="Z3587" s="49">
        <f t="shared" ref="Z3587:Z3650" si="397">IFERROR(VALUE(MID($C3587,4,3)),0)</f>
        <v>0</v>
      </c>
      <c r="AA3587" s="60">
        <f t="shared" ref="AA3587:AA3650" si="398">VALUE(RIGHT("00"&amp;Y3587,2)&amp;RIGHT("000"&amp;Z3587,3))</f>
        <v>0</v>
      </c>
    </row>
    <row r="3588" spans="1:27" ht="15.75" hidden="1" thickBot="1">
      <c r="A3588" s="83" t="str">
        <f t="shared" si="393"/>
        <v/>
      </c>
      <c r="B3588" s="83" t="str">
        <f t="shared" si="392"/>
        <v/>
      </c>
      <c r="S3588" s="83" t="str">
        <f t="shared" si="394"/>
        <v/>
      </c>
      <c r="T3588" s="83" t="str">
        <f t="shared" si="395"/>
        <v/>
      </c>
      <c r="Y3588" s="60">
        <f t="shared" si="396"/>
        <v>0</v>
      </c>
      <c r="Z3588" s="49">
        <f t="shared" si="397"/>
        <v>0</v>
      </c>
      <c r="AA3588" s="60">
        <f t="shared" si="398"/>
        <v>0</v>
      </c>
    </row>
    <row r="3589" spans="1:27" ht="15.75" hidden="1" thickBot="1">
      <c r="A3589" s="83" t="str">
        <f t="shared" si="393"/>
        <v/>
      </c>
      <c r="B3589" s="83" t="str">
        <f t="shared" si="392"/>
        <v/>
      </c>
      <c r="S3589" s="83" t="str">
        <f t="shared" si="394"/>
        <v/>
      </c>
      <c r="T3589" s="83" t="str">
        <f t="shared" si="395"/>
        <v/>
      </c>
      <c r="Y3589" s="60">
        <f t="shared" si="396"/>
        <v>0</v>
      </c>
      <c r="Z3589" s="49">
        <f t="shared" si="397"/>
        <v>0</v>
      </c>
      <c r="AA3589" s="60">
        <f t="shared" si="398"/>
        <v>0</v>
      </c>
    </row>
    <row r="3590" spans="1:27" ht="15.75" hidden="1" thickBot="1">
      <c r="A3590" s="83" t="str">
        <f t="shared" si="393"/>
        <v/>
      </c>
      <c r="B3590" s="83" t="str">
        <f t="shared" si="392"/>
        <v/>
      </c>
      <c r="S3590" s="83" t="str">
        <f t="shared" si="394"/>
        <v/>
      </c>
      <c r="T3590" s="83" t="str">
        <f t="shared" si="395"/>
        <v/>
      </c>
      <c r="Y3590" s="60">
        <f t="shared" si="396"/>
        <v>0</v>
      </c>
      <c r="Z3590" s="49">
        <f t="shared" si="397"/>
        <v>0</v>
      </c>
      <c r="AA3590" s="60">
        <f t="shared" si="398"/>
        <v>0</v>
      </c>
    </row>
    <row r="3591" spans="1:27" ht="15.75" hidden="1" thickBot="1">
      <c r="A3591" s="83" t="str">
        <f t="shared" si="393"/>
        <v/>
      </c>
      <c r="B3591" s="83" t="str">
        <f t="shared" si="392"/>
        <v/>
      </c>
      <c r="S3591" s="83" t="str">
        <f t="shared" si="394"/>
        <v/>
      </c>
      <c r="T3591" s="83" t="str">
        <f t="shared" si="395"/>
        <v/>
      </c>
      <c r="Y3591" s="60">
        <f t="shared" si="396"/>
        <v>0</v>
      </c>
      <c r="Z3591" s="49">
        <f t="shared" si="397"/>
        <v>0</v>
      </c>
      <c r="AA3591" s="60">
        <f t="shared" si="398"/>
        <v>0</v>
      </c>
    </row>
    <row r="3592" spans="1:27" ht="15.75" hidden="1" thickBot="1">
      <c r="A3592" s="83" t="str">
        <f t="shared" si="393"/>
        <v/>
      </c>
      <c r="B3592" s="83" t="str">
        <f t="shared" si="392"/>
        <v/>
      </c>
      <c r="S3592" s="83" t="str">
        <f t="shared" si="394"/>
        <v/>
      </c>
      <c r="T3592" s="83" t="str">
        <f t="shared" si="395"/>
        <v/>
      </c>
      <c r="Y3592" s="60">
        <f t="shared" si="396"/>
        <v>0</v>
      </c>
      <c r="Z3592" s="49">
        <f t="shared" si="397"/>
        <v>0</v>
      </c>
      <c r="AA3592" s="60">
        <f t="shared" si="398"/>
        <v>0</v>
      </c>
    </row>
    <row r="3593" spans="1:27" ht="15.75" hidden="1" thickBot="1">
      <c r="A3593" s="83" t="str">
        <f t="shared" si="393"/>
        <v/>
      </c>
      <c r="B3593" s="83" t="str">
        <f t="shared" si="392"/>
        <v/>
      </c>
      <c r="S3593" s="83" t="str">
        <f t="shared" si="394"/>
        <v/>
      </c>
      <c r="T3593" s="83" t="str">
        <f t="shared" si="395"/>
        <v/>
      </c>
      <c r="Y3593" s="60">
        <f t="shared" si="396"/>
        <v>0</v>
      </c>
      <c r="Z3593" s="49">
        <f t="shared" si="397"/>
        <v>0</v>
      </c>
      <c r="AA3593" s="60">
        <f t="shared" si="398"/>
        <v>0</v>
      </c>
    </row>
    <row r="3594" spans="1:27" ht="15.75" hidden="1" thickBot="1">
      <c r="A3594" s="83" t="str">
        <f t="shared" si="393"/>
        <v/>
      </c>
      <c r="B3594" s="83" t="str">
        <f t="shared" si="392"/>
        <v/>
      </c>
      <c r="S3594" s="83" t="str">
        <f t="shared" si="394"/>
        <v/>
      </c>
      <c r="T3594" s="83" t="str">
        <f t="shared" si="395"/>
        <v/>
      </c>
      <c r="Y3594" s="60">
        <f t="shared" si="396"/>
        <v>0</v>
      </c>
      <c r="Z3594" s="49">
        <f t="shared" si="397"/>
        <v>0</v>
      </c>
      <c r="AA3594" s="60">
        <f t="shared" si="398"/>
        <v>0</v>
      </c>
    </row>
    <row r="3595" spans="1:27" ht="15.75" hidden="1" thickBot="1">
      <c r="A3595" s="83" t="str">
        <f t="shared" si="393"/>
        <v/>
      </c>
      <c r="B3595" s="83" t="str">
        <f t="shared" si="392"/>
        <v/>
      </c>
      <c r="S3595" s="83" t="str">
        <f t="shared" si="394"/>
        <v/>
      </c>
      <c r="T3595" s="83" t="str">
        <f t="shared" si="395"/>
        <v/>
      </c>
      <c r="Y3595" s="60">
        <f t="shared" si="396"/>
        <v>0</v>
      </c>
      <c r="Z3595" s="49">
        <f t="shared" si="397"/>
        <v>0</v>
      </c>
      <c r="AA3595" s="60">
        <f t="shared" si="398"/>
        <v>0</v>
      </c>
    </row>
    <row r="3596" spans="1:27" ht="15.75" hidden="1" thickBot="1">
      <c r="A3596" s="83" t="str">
        <f t="shared" si="393"/>
        <v/>
      </c>
      <c r="B3596" s="83" t="str">
        <f t="shared" si="392"/>
        <v/>
      </c>
      <c r="S3596" s="83" t="str">
        <f t="shared" si="394"/>
        <v/>
      </c>
      <c r="T3596" s="83" t="str">
        <f t="shared" si="395"/>
        <v/>
      </c>
      <c r="Y3596" s="60">
        <f t="shared" si="396"/>
        <v>0</v>
      </c>
      <c r="Z3596" s="49">
        <f t="shared" si="397"/>
        <v>0</v>
      </c>
      <c r="AA3596" s="60">
        <f t="shared" si="398"/>
        <v>0</v>
      </c>
    </row>
    <row r="3597" spans="1:27" ht="15.75" hidden="1" thickBot="1">
      <c r="A3597" s="83" t="str">
        <f t="shared" si="393"/>
        <v/>
      </c>
      <c r="B3597" s="83" t="str">
        <f t="shared" si="392"/>
        <v/>
      </c>
      <c r="S3597" s="83" t="str">
        <f t="shared" si="394"/>
        <v/>
      </c>
      <c r="T3597" s="83" t="str">
        <f t="shared" si="395"/>
        <v/>
      </c>
      <c r="Y3597" s="60">
        <f t="shared" si="396"/>
        <v>0</v>
      </c>
      <c r="Z3597" s="49">
        <f t="shared" si="397"/>
        <v>0</v>
      </c>
      <c r="AA3597" s="60">
        <f t="shared" si="398"/>
        <v>0</v>
      </c>
    </row>
    <row r="3598" spans="1:27" ht="15.75" hidden="1" thickBot="1">
      <c r="A3598" s="83" t="str">
        <f t="shared" si="393"/>
        <v/>
      </c>
      <c r="B3598" s="83" t="str">
        <f t="shared" si="392"/>
        <v/>
      </c>
      <c r="S3598" s="83" t="str">
        <f t="shared" si="394"/>
        <v/>
      </c>
      <c r="T3598" s="83" t="str">
        <f t="shared" si="395"/>
        <v/>
      </c>
      <c r="Y3598" s="60">
        <f t="shared" si="396"/>
        <v>0</v>
      </c>
      <c r="Z3598" s="49">
        <f t="shared" si="397"/>
        <v>0</v>
      </c>
      <c r="AA3598" s="60">
        <f t="shared" si="398"/>
        <v>0</v>
      </c>
    </row>
    <row r="3599" spans="1:27" ht="15.75" hidden="1" thickBot="1">
      <c r="A3599" s="83" t="str">
        <f t="shared" si="393"/>
        <v/>
      </c>
      <c r="B3599" s="83" t="str">
        <f t="shared" si="392"/>
        <v/>
      </c>
      <c r="S3599" s="83" t="str">
        <f t="shared" si="394"/>
        <v/>
      </c>
      <c r="T3599" s="83" t="str">
        <f t="shared" si="395"/>
        <v/>
      </c>
      <c r="Y3599" s="60">
        <f t="shared" si="396"/>
        <v>0</v>
      </c>
      <c r="Z3599" s="49">
        <f t="shared" si="397"/>
        <v>0</v>
      </c>
      <c r="AA3599" s="60">
        <f t="shared" si="398"/>
        <v>0</v>
      </c>
    </row>
    <row r="3600" spans="1:27" ht="15.75" hidden="1" thickBot="1">
      <c r="A3600" s="83" t="str">
        <f t="shared" si="393"/>
        <v/>
      </c>
      <c r="B3600" s="83" t="str">
        <f t="shared" si="392"/>
        <v/>
      </c>
      <c r="S3600" s="83" t="str">
        <f t="shared" si="394"/>
        <v/>
      </c>
      <c r="T3600" s="83" t="str">
        <f t="shared" si="395"/>
        <v/>
      </c>
      <c r="Y3600" s="60">
        <f t="shared" si="396"/>
        <v>0</v>
      </c>
      <c r="Z3600" s="49">
        <f t="shared" si="397"/>
        <v>0</v>
      </c>
      <c r="AA3600" s="60">
        <f t="shared" si="398"/>
        <v>0</v>
      </c>
    </row>
    <row r="3601" spans="1:27" ht="15.75" hidden="1" thickBot="1">
      <c r="A3601" s="83" t="str">
        <f t="shared" si="393"/>
        <v/>
      </c>
      <c r="B3601" s="83" t="str">
        <f t="shared" si="392"/>
        <v/>
      </c>
      <c r="S3601" s="83" t="str">
        <f t="shared" si="394"/>
        <v/>
      </c>
      <c r="T3601" s="83" t="str">
        <f t="shared" si="395"/>
        <v/>
      </c>
      <c r="Y3601" s="60">
        <f t="shared" si="396"/>
        <v>0</v>
      </c>
      <c r="Z3601" s="49">
        <f t="shared" si="397"/>
        <v>0</v>
      </c>
      <c r="AA3601" s="60">
        <f t="shared" si="398"/>
        <v>0</v>
      </c>
    </row>
    <row r="3602" spans="1:27" ht="15.75" hidden="1" thickBot="1">
      <c r="A3602" s="83" t="str">
        <f t="shared" si="393"/>
        <v/>
      </c>
      <c r="B3602" s="83" t="str">
        <f t="shared" si="392"/>
        <v/>
      </c>
      <c r="S3602" s="83" t="str">
        <f t="shared" si="394"/>
        <v/>
      </c>
      <c r="T3602" s="83" t="str">
        <f t="shared" si="395"/>
        <v/>
      </c>
      <c r="Y3602" s="60">
        <f t="shared" si="396"/>
        <v>0</v>
      </c>
      <c r="Z3602" s="49">
        <f t="shared" si="397"/>
        <v>0</v>
      </c>
      <c r="AA3602" s="60">
        <f t="shared" si="398"/>
        <v>0</v>
      </c>
    </row>
    <row r="3603" spans="1:27" ht="15.75" hidden="1" thickBot="1">
      <c r="A3603" s="83" t="str">
        <f t="shared" si="393"/>
        <v/>
      </c>
      <c r="B3603" s="83" t="str">
        <f t="shared" si="392"/>
        <v/>
      </c>
      <c r="S3603" s="83" t="str">
        <f t="shared" si="394"/>
        <v/>
      </c>
      <c r="T3603" s="83" t="str">
        <f t="shared" si="395"/>
        <v/>
      </c>
      <c r="Y3603" s="60">
        <f t="shared" si="396"/>
        <v>0</v>
      </c>
      <c r="Z3603" s="49">
        <f t="shared" si="397"/>
        <v>0</v>
      </c>
      <c r="AA3603" s="60">
        <f t="shared" si="398"/>
        <v>0</v>
      </c>
    </row>
    <row r="3604" spans="1:27" ht="15.75" hidden="1" thickBot="1">
      <c r="A3604" s="83" t="str">
        <f t="shared" si="393"/>
        <v/>
      </c>
      <c r="B3604" s="83" t="str">
        <f t="shared" si="392"/>
        <v/>
      </c>
      <c r="S3604" s="83" t="str">
        <f t="shared" si="394"/>
        <v/>
      </c>
      <c r="T3604" s="83" t="str">
        <f t="shared" si="395"/>
        <v/>
      </c>
      <c r="Y3604" s="60">
        <f t="shared" si="396"/>
        <v>0</v>
      </c>
      <c r="Z3604" s="49">
        <f t="shared" si="397"/>
        <v>0</v>
      </c>
      <c r="AA3604" s="60">
        <f t="shared" si="398"/>
        <v>0</v>
      </c>
    </row>
    <row r="3605" spans="1:27" ht="15.75" hidden="1" thickBot="1">
      <c r="A3605" s="83" t="str">
        <f t="shared" si="393"/>
        <v/>
      </c>
      <c r="B3605" s="83" t="str">
        <f t="shared" si="392"/>
        <v/>
      </c>
      <c r="S3605" s="83" t="str">
        <f t="shared" si="394"/>
        <v/>
      </c>
      <c r="T3605" s="83" t="str">
        <f t="shared" si="395"/>
        <v/>
      </c>
      <c r="Y3605" s="60">
        <f t="shared" si="396"/>
        <v>0</v>
      </c>
      <c r="Z3605" s="49">
        <f t="shared" si="397"/>
        <v>0</v>
      </c>
      <c r="AA3605" s="60">
        <f t="shared" si="398"/>
        <v>0</v>
      </c>
    </row>
    <row r="3606" spans="1:27" ht="15.75" hidden="1" thickBot="1">
      <c r="A3606" s="83" t="str">
        <f t="shared" si="393"/>
        <v/>
      </c>
      <c r="B3606" s="83" t="str">
        <f t="shared" si="392"/>
        <v/>
      </c>
      <c r="S3606" s="83" t="str">
        <f t="shared" si="394"/>
        <v/>
      </c>
      <c r="T3606" s="83" t="str">
        <f t="shared" si="395"/>
        <v/>
      </c>
      <c r="Y3606" s="60">
        <f t="shared" si="396"/>
        <v>0</v>
      </c>
      <c r="Z3606" s="49">
        <f t="shared" si="397"/>
        <v>0</v>
      </c>
      <c r="AA3606" s="60">
        <f t="shared" si="398"/>
        <v>0</v>
      </c>
    </row>
    <row r="3607" spans="1:27" ht="15.75" hidden="1" thickBot="1">
      <c r="A3607" s="83" t="str">
        <f t="shared" si="393"/>
        <v/>
      </c>
      <c r="B3607" s="83" t="str">
        <f t="shared" si="392"/>
        <v/>
      </c>
      <c r="S3607" s="83" t="str">
        <f t="shared" si="394"/>
        <v/>
      </c>
      <c r="T3607" s="83" t="str">
        <f t="shared" si="395"/>
        <v/>
      </c>
      <c r="Y3607" s="60">
        <f t="shared" si="396"/>
        <v>0</v>
      </c>
      <c r="Z3607" s="49">
        <f t="shared" si="397"/>
        <v>0</v>
      </c>
      <c r="AA3607" s="60">
        <f t="shared" si="398"/>
        <v>0</v>
      </c>
    </row>
    <row r="3608" spans="1:27" ht="15.75" hidden="1" thickBot="1">
      <c r="A3608" s="83" t="str">
        <f t="shared" si="393"/>
        <v/>
      </c>
      <c r="B3608" s="83" t="str">
        <f t="shared" si="392"/>
        <v/>
      </c>
      <c r="S3608" s="83" t="str">
        <f t="shared" si="394"/>
        <v/>
      </c>
      <c r="T3608" s="83" t="str">
        <f t="shared" si="395"/>
        <v/>
      </c>
      <c r="Y3608" s="60">
        <f t="shared" si="396"/>
        <v>0</v>
      </c>
      <c r="Z3608" s="49">
        <f t="shared" si="397"/>
        <v>0</v>
      </c>
      <c r="AA3608" s="60">
        <f t="shared" si="398"/>
        <v>0</v>
      </c>
    </row>
    <row r="3609" spans="1:27" ht="15.75" hidden="1" thickBot="1">
      <c r="A3609" s="83" t="str">
        <f t="shared" si="393"/>
        <v/>
      </c>
      <c r="B3609" s="83" t="str">
        <f t="shared" si="392"/>
        <v/>
      </c>
      <c r="S3609" s="83" t="str">
        <f t="shared" si="394"/>
        <v/>
      </c>
      <c r="T3609" s="83" t="str">
        <f t="shared" si="395"/>
        <v/>
      </c>
      <c r="Y3609" s="60">
        <f t="shared" si="396"/>
        <v>0</v>
      </c>
      <c r="Z3609" s="49">
        <f t="shared" si="397"/>
        <v>0</v>
      </c>
      <c r="AA3609" s="60">
        <f t="shared" si="398"/>
        <v>0</v>
      </c>
    </row>
    <row r="3610" spans="1:27" ht="15.75" hidden="1" thickBot="1">
      <c r="A3610" s="83" t="str">
        <f t="shared" si="393"/>
        <v/>
      </c>
      <c r="B3610" s="83" t="str">
        <f t="shared" si="392"/>
        <v/>
      </c>
      <c r="S3610" s="83" t="str">
        <f t="shared" si="394"/>
        <v/>
      </c>
      <c r="T3610" s="83" t="str">
        <f t="shared" si="395"/>
        <v/>
      </c>
      <c r="Y3610" s="60">
        <f t="shared" si="396"/>
        <v>0</v>
      </c>
      <c r="Z3610" s="49">
        <f t="shared" si="397"/>
        <v>0</v>
      </c>
      <c r="AA3610" s="60">
        <f t="shared" si="398"/>
        <v>0</v>
      </c>
    </row>
    <row r="3611" spans="1:27" ht="15.75" hidden="1" thickBot="1">
      <c r="A3611" s="83" t="str">
        <f t="shared" si="393"/>
        <v/>
      </c>
      <c r="B3611" s="83" t="str">
        <f t="shared" si="392"/>
        <v/>
      </c>
      <c r="S3611" s="83" t="str">
        <f t="shared" si="394"/>
        <v/>
      </c>
      <c r="T3611" s="83" t="str">
        <f t="shared" si="395"/>
        <v/>
      </c>
      <c r="Y3611" s="60">
        <f t="shared" si="396"/>
        <v>0</v>
      </c>
      <c r="Z3611" s="49">
        <f t="shared" si="397"/>
        <v>0</v>
      </c>
      <c r="AA3611" s="60">
        <f t="shared" si="398"/>
        <v>0</v>
      </c>
    </row>
    <row r="3612" spans="1:27" ht="15.75" hidden="1" thickBot="1">
      <c r="A3612" s="83" t="str">
        <f t="shared" si="393"/>
        <v/>
      </c>
      <c r="B3612" s="83" t="str">
        <f t="shared" si="392"/>
        <v/>
      </c>
      <c r="S3612" s="83" t="str">
        <f t="shared" si="394"/>
        <v/>
      </c>
      <c r="T3612" s="83" t="str">
        <f t="shared" si="395"/>
        <v/>
      </c>
      <c r="Y3612" s="60">
        <f t="shared" si="396"/>
        <v>0</v>
      </c>
      <c r="Z3612" s="49">
        <f t="shared" si="397"/>
        <v>0</v>
      </c>
      <c r="AA3612" s="60">
        <f t="shared" si="398"/>
        <v>0</v>
      </c>
    </row>
    <row r="3613" spans="1:27" ht="15.75" hidden="1" thickBot="1">
      <c r="A3613" s="83" t="str">
        <f t="shared" si="393"/>
        <v/>
      </c>
      <c r="B3613" s="83" t="str">
        <f t="shared" si="392"/>
        <v/>
      </c>
      <c r="S3613" s="83" t="str">
        <f t="shared" si="394"/>
        <v/>
      </c>
      <c r="T3613" s="83" t="str">
        <f t="shared" si="395"/>
        <v/>
      </c>
      <c r="Y3613" s="60">
        <f t="shared" si="396"/>
        <v>0</v>
      </c>
      <c r="Z3613" s="49">
        <f t="shared" si="397"/>
        <v>0</v>
      </c>
      <c r="AA3613" s="60">
        <f t="shared" si="398"/>
        <v>0</v>
      </c>
    </row>
    <row r="3614" spans="1:27" ht="15.75" hidden="1" thickBot="1">
      <c r="A3614" s="83" t="str">
        <f t="shared" si="393"/>
        <v/>
      </c>
      <c r="B3614" s="83" t="str">
        <f t="shared" si="392"/>
        <v/>
      </c>
      <c r="S3614" s="83" t="str">
        <f t="shared" si="394"/>
        <v/>
      </c>
      <c r="T3614" s="83" t="str">
        <f t="shared" si="395"/>
        <v/>
      </c>
      <c r="Y3614" s="60">
        <f t="shared" si="396"/>
        <v>0</v>
      </c>
      <c r="Z3614" s="49">
        <f t="shared" si="397"/>
        <v>0</v>
      </c>
      <c r="AA3614" s="60">
        <f t="shared" si="398"/>
        <v>0</v>
      </c>
    </row>
    <row r="3615" spans="1:27" ht="15.75" hidden="1" thickBot="1">
      <c r="A3615" s="83" t="str">
        <f t="shared" si="393"/>
        <v/>
      </c>
      <c r="B3615" s="83" t="str">
        <f t="shared" si="392"/>
        <v/>
      </c>
      <c r="S3615" s="83" t="str">
        <f t="shared" si="394"/>
        <v/>
      </c>
      <c r="T3615" s="83" t="str">
        <f t="shared" si="395"/>
        <v/>
      </c>
      <c r="Y3615" s="60">
        <f t="shared" si="396"/>
        <v>0</v>
      </c>
      <c r="Z3615" s="49">
        <f t="shared" si="397"/>
        <v>0</v>
      </c>
      <c r="AA3615" s="60">
        <f t="shared" si="398"/>
        <v>0</v>
      </c>
    </row>
    <row r="3616" spans="1:27" ht="15.75" hidden="1" thickBot="1">
      <c r="A3616" s="83" t="str">
        <f t="shared" si="393"/>
        <v/>
      </c>
      <c r="B3616" s="83" t="str">
        <f t="shared" si="392"/>
        <v/>
      </c>
      <c r="S3616" s="83" t="str">
        <f t="shared" si="394"/>
        <v/>
      </c>
      <c r="T3616" s="83" t="str">
        <f t="shared" si="395"/>
        <v/>
      </c>
      <c r="Y3616" s="60">
        <f t="shared" si="396"/>
        <v>0</v>
      </c>
      <c r="Z3616" s="49">
        <f t="shared" si="397"/>
        <v>0</v>
      </c>
      <c r="AA3616" s="60">
        <f t="shared" si="398"/>
        <v>0</v>
      </c>
    </row>
    <row r="3617" spans="1:27" ht="15.75" hidden="1" thickBot="1">
      <c r="A3617" s="83" t="str">
        <f t="shared" si="393"/>
        <v/>
      </c>
      <c r="B3617" s="83" t="str">
        <f t="shared" ref="B3617:B3680" si="399">IF(C3617&lt;&gt;"",LEFT(C3617,9),"")</f>
        <v/>
      </c>
      <c r="S3617" s="83" t="str">
        <f t="shared" si="394"/>
        <v/>
      </c>
      <c r="T3617" s="83" t="str">
        <f t="shared" si="395"/>
        <v/>
      </c>
      <c r="Y3617" s="60">
        <f t="shared" si="396"/>
        <v>0</v>
      </c>
      <c r="Z3617" s="49">
        <f t="shared" si="397"/>
        <v>0</v>
      </c>
      <c r="AA3617" s="60">
        <f t="shared" si="398"/>
        <v>0</v>
      </c>
    </row>
    <row r="3618" spans="1:27" ht="15.75" hidden="1" thickBot="1">
      <c r="A3618" s="83" t="str">
        <f t="shared" si="393"/>
        <v/>
      </c>
      <c r="B3618" s="83" t="str">
        <f t="shared" si="399"/>
        <v/>
      </c>
      <c r="S3618" s="83" t="str">
        <f t="shared" si="394"/>
        <v/>
      </c>
      <c r="T3618" s="83" t="str">
        <f t="shared" si="395"/>
        <v/>
      </c>
      <c r="Y3618" s="60">
        <f t="shared" si="396"/>
        <v>0</v>
      </c>
      <c r="Z3618" s="49">
        <f t="shared" si="397"/>
        <v>0</v>
      </c>
      <c r="AA3618" s="60">
        <f t="shared" si="398"/>
        <v>0</v>
      </c>
    </row>
    <row r="3619" spans="1:27" ht="15.75" hidden="1" thickBot="1">
      <c r="A3619" s="83" t="str">
        <f t="shared" si="393"/>
        <v/>
      </c>
      <c r="B3619" s="83" t="str">
        <f t="shared" si="399"/>
        <v/>
      </c>
      <c r="S3619" s="83" t="str">
        <f t="shared" si="394"/>
        <v/>
      </c>
      <c r="T3619" s="83" t="str">
        <f t="shared" si="395"/>
        <v/>
      </c>
      <c r="Y3619" s="60">
        <f t="shared" si="396"/>
        <v>0</v>
      </c>
      <c r="Z3619" s="49">
        <f t="shared" si="397"/>
        <v>0</v>
      </c>
      <c r="AA3619" s="60">
        <f t="shared" si="398"/>
        <v>0</v>
      </c>
    </row>
    <row r="3620" spans="1:27" ht="15.75" hidden="1" thickBot="1">
      <c r="A3620" s="83" t="str">
        <f t="shared" si="393"/>
        <v/>
      </c>
      <c r="B3620" s="83" t="str">
        <f t="shared" si="399"/>
        <v/>
      </c>
      <c r="S3620" s="83" t="str">
        <f t="shared" si="394"/>
        <v/>
      </c>
      <c r="T3620" s="83" t="str">
        <f t="shared" si="395"/>
        <v/>
      </c>
      <c r="Y3620" s="60">
        <f t="shared" si="396"/>
        <v>0</v>
      </c>
      <c r="Z3620" s="49">
        <f t="shared" si="397"/>
        <v>0</v>
      </c>
      <c r="AA3620" s="60">
        <f t="shared" si="398"/>
        <v>0</v>
      </c>
    </row>
    <row r="3621" spans="1:27" ht="15.75" hidden="1" thickBot="1">
      <c r="A3621" s="83" t="str">
        <f t="shared" si="393"/>
        <v/>
      </c>
      <c r="B3621" s="83" t="str">
        <f t="shared" si="399"/>
        <v/>
      </c>
      <c r="S3621" s="83" t="str">
        <f t="shared" si="394"/>
        <v/>
      </c>
      <c r="T3621" s="83" t="str">
        <f t="shared" si="395"/>
        <v/>
      </c>
      <c r="Y3621" s="60">
        <f t="shared" si="396"/>
        <v>0</v>
      </c>
      <c r="Z3621" s="49">
        <f t="shared" si="397"/>
        <v>0</v>
      </c>
      <c r="AA3621" s="60">
        <f t="shared" si="398"/>
        <v>0</v>
      </c>
    </row>
    <row r="3622" spans="1:27" ht="15.75" hidden="1" thickBot="1">
      <c r="A3622" s="83" t="str">
        <f t="shared" si="393"/>
        <v/>
      </c>
      <c r="B3622" s="83" t="str">
        <f t="shared" si="399"/>
        <v/>
      </c>
      <c r="S3622" s="83" t="str">
        <f t="shared" si="394"/>
        <v/>
      </c>
      <c r="T3622" s="83" t="str">
        <f t="shared" si="395"/>
        <v/>
      </c>
      <c r="Y3622" s="60">
        <f t="shared" si="396"/>
        <v>0</v>
      </c>
      <c r="Z3622" s="49">
        <f t="shared" si="397"/>
        <v>0</v>
      </c>
      <c r="AA3622" s="60">
        <f t="shared" si="398"/>
        <v>0</v>
      </c>
    </row>
    <row r="3623" spans="1:27" ht="15.75" hidden="1" thickBot="1">
      <c r="A3623" s="83" t="str">
        <f t="shared" si="393"/>
        <v/>
      </c>
      <c r="B3623" s="83" t="str">
        <f t="shared" si="399"/>
        <v/>
      </c>
      <c r="S3623" s="83" t="str">
        <f t="shared" si="394"/>
        <v/>
      </c>
      <c r="T3623" s="83" t="str">
        <f t="shared" si="395"/>
        <v/>
      </c>
      <c r="Y3623" s="60">
        <f t="shared" si="396"/>
        <v>0</v>
      </c>
      <c r="Z3623" s="49">
        <f t="shared" si="397"/>
        <v>0</v>
      </c>
      <c r="AA3623" s="60">
        <f t="shared" si="398"/>
        <v>0</v>
      </c>
    </row>
    <row r="3624" spans="1:27" ht="15.75" hidden="1" thickBot="1">
      <c r="A3624" s="83" t="str">
        <f t="shared" si="393"/>
        <v/>
      </c>
      <c r="B3624" s="83" t="str">
        <f t="shared" si="399"/>
        <v/>
      </c>
      <c r="S3624" s="83" t="str">
        <f t="shared" si="394"/>
        <v/>
      </c>
      <c r="T3624" s="83" t="str">
        <f t="shared" si="395"/>
        <v/>
      </c>
      <c r="Y3624" s="60">
        <f t="shared" si="396"/>
        <v>0</v>
      </c>
      <c r="Z3624" s="49">
        <f t="shared" si="397"/>
        <v>0</v>
      </c>
      <c r="AA3624" s="60">
        <f t="shared" si="398"/>
        <v>0</v>
      </c>
    </row>
    <row r="3625" spans="1:27" ht="15.75" hidden="1" thickBot="1">
      <c r="A3625" s="83" t="str">
        <f t="shared" si="393"/>
        <v/>
      </c>
      <c r="B3625" s="83" t="str">
        <f t="shared" si="399"/>
        <v/>
      </c>
      <c r="S3625" s="83" t="str">
        <f t="shared" si="394"/>
        <v/>
      </c>
      <c r="T3625" s="83" t="str">
        <f t="shared" si="395"/>
        <v/>
      </c>
      <c r="Y3625" s="60">
        <f t="shared" si="396"/>
        <v>0</v>
      </c>
      <c r="Z3625" s="49">
        <f t="shared" si="397"/>
        <v>0</v>
      </c>
      <c r="AA3625" s="60">
        <f t="shared" si="398"/>
        <v>0</v>
      </c>
    </row>
    <row r="3626" spans="1:27" ht="15.75" hidden="1" thickBot="1">
      <c r="A3626" s="83" t="str">
        <f t="shared" si="393"/>
        <v/>
      </c>
      <c r="B3626" s="83" t="str">
        <f t="shared" si="399"/>
        <v/>
      </c>
      <c r="S3626" s="83" t="str">
        <f t="shared" si="394"/>
        <v/>
      </c>
      <c r="T3626" s="83" t="str">
        <f t="shared" si="395"/>
        <v/>
      </c>
      <c r="Y3626" s="60">
        <f t="shared" si="396"/>
        <v>0</v>
      </c>
      <c r="Z3626" s="49">
        <f t="shared" si="397"/>
        <v>0</v>
      </c>
      <c r="AA3626" s="60">
        <f t="shared" si="398"/>
        <v>0</v>
      </c>
    </row>
    <row r="3627" spans="1:27" ht="15.75" hidden="1" thickBot="1">
      <c r="A3627" s="83" t="str">
        <f t="shared" si="393"/>
        <v/>
      </c>
      <c r="B3627" s="83" t="str">
        <f t="shared" si="399"/>
        <v/>
      </c>
      <c r="S3627" s="83" t="str">
        <f t="shared" si="394"/>
        <v/>
      </c>
      <c r="T3627" s="83" t="str">
        <f t="shared" si="395"/>
        <v/>
      </c>
      <c r="Y3627" s="60">
        <f t="shared" si="396"/>
        <v>0</v>
      </c>
      <c r="Z3627" s="49">
        <f t="shared" si="397"/>
        <v>0</v>
      </c>
      <c r="AA3627" s="60">
        <f t="shared" si="398"/>
        <v>0</v>
      </c>
    </row>
    <row r="3628" spans="1:27" ht="15.75" hidden="1" thickBot="1">
      <c r="A3628" s="83" t="str">
        <f t="shared" si="393"/>
        <v/>
      </c>
      <c r="B3628" s="83" t="str">
        <f t="shared" si="399"/>
        <v/>
      </c>
      <c r="S3628" s="83" t="str">
        <f t="shared" si="394"/>
        <v/>
      </c>
      <c r="T3628" s="83" t="str">
        <f t="shared" si="395"/>
        <v/>
      </c>
      <c r="Y3628" s="60">
        <f t="shared" si="396"/>
        <v>0</v>
      </c>
      <c r="Z3628" s="49">
        <f t="shared" si="397"/>
        <v>0</v>
      </c>
      <c r="AA3628" s="60">
        <f t="shared" si="398"/>
        <v>0</v>
      </c>
    </row>
    <row r="3629" spans="1:27" ht="15.75" hidden="1" thickBot="1">
      <c r="A3629" s="83" t="str">
        <f t="shared" si="393"/>
        <v/>
      </c>
      <c r="B3629" s="83" t="str">
        <f t="shared" si="399"/>
        <v/>
      </c>
      <c r="S3629" s="83" t="str">
        <f t="shared" si="394"/>
        <v/>
      </c>
      <c r="T3629" s="83" t="str">
        <f t="shared" si="395"/>
        <v/>
      </c>
      <c r="Y3629" s="60">
        <f t="shared" si="396"/>
        <v>0</v>
      </c>
      <c r="Z3629" s="49">
        <f t="shared" si="397"/>
        <v>0</v>
      </c>
      <c r="AA3629" s="60">
        <f t="shared" si="398"/>
        <v>0</v>
      </c>
    </row>
    <row r="3630" spans="1:27" ht="15.75" hidden="1" thickBot="1">
      <c r="A3630" s="83" t="str">
        <f t="shared" si="393"/>
        <v/>
      </c>
      <c r="B3630" s="83" t="str">
        <f t="shared" si="399"/>
        <v/>
      </c>
      <c r="S3630" s="83" t="str">
        <f t="shared" si="394"/>
        <v/>
      </c>
      <c r="T3630" s="83" t="str">
        <f t="shared" si="395"/>
        <v/>
      </c>
      <c r="Y3630" s="60">
        <f t="shared" si="396"/>
        <v>0</v>
      </c>
      <c r="Z3630" s="49">
        <f t="shared" si="397"/>
        <v>0</v>
      </c>
      <c r="AA3630" s="60">
        <f t="shared" si="398"/>
        <v>0</v>
      </c>
    </row>
    <row r="3631" spans="1:27" ht="15.75" hidden="1" thickBot="1">
      <c r="A3631" s="83" t="str">
        <f t="shared" si="393"/>
        <v/>
      </c>
      <c r="B3631" s="83" t="str">
        <f t="shared" si="399"/>
        <v/>
      </c>
      <c r="S3631" s="83" t="str">
        <f t="shared" si="394"/>
        <v/>
      </c>
      <c r="T3631" s="83" t="str">
        <f t="shared" si="395"/>
        <v/>
      </c>
      <c r="Y3631" s="60">
        <f t="shared" si="396"/>
        <v>0</v>
      </c>
      <c r="Z3631" s="49">
        <f t="shared" si="397"/>
        <v>0</v>
      </c>
      <c r="AA3631" s="60">
        <f t="shared" si="398"/>
        <v>0</v>
      </c>
    </row>
    <row r="3632" spans="1:27" ht="15.75" hidden="1" thickBot="1">
      <c r="A3632" s="83" t="str">
        <f t="shared" si="393"/>
        <v/>
      </c>
      <c r="B3632" s="83" t="str">
        <f t="shared" si="399"/>
        <v/>
      </c>
      <c r="S3632" s="83" t="str">
        <f t="shared" si="394"/>
        <v/>
      </c>
      <c r="T3632" s="83" t="str">
        <f t="shared" si="395"/>
        <v/>
      </c>
      <c r="Y3632" s="60">
        <f t="shared" si="396"/>
        <v>0</v>
      </c>
      <c r="Z3632" s="49">
        <f t="shared" si="397"/>
        <v>0</v>
      </c>
      <c r="AA3632" s="60">
        <f t="shared" si="398"/>
        <v>0</v>
      </c>
    </row>
    <row r="3633" spans="1:27" ht="15.75" hidden="1" thickBot="1">
      <c r="A3633" s="83" t="str">
        <f t="shared" si="393"/>
        <v/>
      </c>
      <c r="B3633" s="83" t="str">
        <f t="shared" si="399"/>
        <v/>
      </c>
      <c r="S3633" s="83" t="str">
        <f t="shared" si="394"/>
        <v/>
      </c>
      <c r="T3633" s="83" t="str">
        <f t="shared" si="395"/>
        <v/>
      </c>
      <c r="Y3633" s="60">
        <f t="shared" si="396"/>
        <v>0</v>
      </c>
      <c r="Z3633" s="49">
        <f t="shared" si="397"/>
        <v>0</v>
      </c>
      <c r="AA3633" s="60">
        <f t="shared" si="398"/>
        <v>0</v>
      </c>
    </row>
    <row r="3634" spans="1:27" ht="15.75" hidden="1" thickBot="1">
      <c r="A3634" s="83" t="str">
        <f t="shared" si="393"/>
        <v/>
      </c>
      <c r="B3634" s="83" t="str">
        <f t="shared" si="399"/>
        <v/>
      </c>
      <c r="S3634" s="83" t="str">
        <f t="shared" si="394"/>
        <v/>
      </c>
      <c r="T3634" s="83" t="str">
        <f t="shared" si="395"/>
        <v/>
      </c>
      <c r="Y3634" s="60">
        <f t="shared" si="396"/>
        <v>0</v>
      </c>
      <c r="Z3634" s="49">
        <f t="shared" si="397"/>
        <v>0</v>
      </c>
      <c r="AA3634" s="60">
        <f t="shared" si="398"/>
        <v>0</v>
      </c>
    </row>
    <row r="3635" spans="1:27" ht="15.75" hidden="1" thickBot="1">
      <c r="A3635" s="83" t="str">
        <f t="shared" si="393"/>
        <v/>
      </c>
      <c r="B3635" s="83" t="str">
        <f t="shared" si="399"/>
        <v/>
      </c>
      <c r="S3635" s="83" t="str">
        <f t="shared" si="394"/>
        <v/>
      </c>
      <c r="T3635" s="83" t="str">
        <f t="shared" si="395"/>
        <v/>
      </c>
      <c r="Y3635" s="60">
        <f t="shared" si="396"/>
        <v>0</v>
      </c>
      <c r="Z3635" s="49">
        <f t="shared" si="397"/>
        <v>0</v>
      </c>
      <c r="AA3635" s="60">
        <f t="shared" si="398"/>
        <v>0</v>
      </c>
    </row>
    <row r="3636" spans="1:27" ht="15.75" hidden="1" thickBot="1">
      <c r="A3636" s="83" t="str">
        <f t="shared" si="393"/>
        <v/>
      </c>
      <c r="B3636" s="83" t="str">
        <f t="shared" si="399"/>
        <v/>
      </c>
      <c r="S3636" s="83" t="str">
        <f t="shared" si="394"/>
        <v/>
      </c>
      <c r="T3636" s="83" t="str">
        <f t="shared" si="395"/>
        <v/>
      </c>
      <c r="Y3636" s="60">
        <f t="shared" si="396"/>
        <v>0</v>
      </c>
      <c r="Z3636" s="49">
        <f t="shared" si="397"/>
        <v>0</v>
      </c>
      <c r="AA3636" s="60">
        <f t="shared" si="398"/>
        <v>0</v>
      </c>
    </row>
    <row r="3637" spans="1:27" ht="15.75" hidden="1" thickBot="1">
      <c r="A3637" s="83" t="str">
        <f t="shared" si="393"/>
        <v/>
      </c>
      <c r="B3637" s="83" t="str">
        <f t="shared" si="399"/>
        <v/>
      </c>
      <c r="S3637" s="83" t="str">
        <f t="shared" si="394"/>
        <v/>
      </c>
      <c r="T3637" s="83" t="str">
        <f t="shared" si="395"/>
        <v/>
      </c>
      <c r="Y3637" s="60">
        <f t="shared" si="396"/>
        <v>0</v>
      </c>
      <c r="Z3637" s="49">
        <f t="shared" si="397"/>
        <v>0</v>
      </c>
      <c r="AA3637" s="60">
        <f t="shared" si="398"/>
        <v>0</v>
      </c>
    </row>
    <row r="3638" spans="1:27" ht="15.75" hidden="1" thickBot="1">
      <c r="A3638" s="83" t="str">
        <f t="shared" si="393"/>
        <v/>
      </c>
      <c r="B3638" s="83" t="str">
        <f t="shared" si="399"/>
        <v/>
      </c>
      <c r="S3638" s="83" t="str">
        <f t="shared" si="394"/>
        <v/>
      </c>
      <c r="T3638" s="83" t="str">
        <f t="shared" si="395"/>
        <v/>
      </c>
      <c r="Y3638" s="60">
        <f t="shared" si="396"/>
        <v>0</v>
      </c>
      <c r="Z3638" s="49">
        <f t="shared" si="397"/>
        <v>0</v>
      </c>
      <c r="AA3638" s="60">
        <f t="shared" si="398"/>
        <v>0</v>
      </c>
    </row>
    <row r="3639" spans="1:27" ht="15.75" hidden="1" thickBot="1">
      <c r="A3639" s="83" t="str">
        <f t="shared" si="393"/>
        <v/>
      </c>
      <c r="B3639" s="83" t="str">
        <f t="shared" si="399"/>
        <v/>
      </c>
      <c r="S3639" s="83" t="str">
        <f t="shared" si="394"/>
        <v/>
      </c>
      <c r="T3639" s="83" t="str">
        <f t="shared" si="395"/>
        <v/>
      </c>
      <c r="Y3639" s="60">
        <f t="shared" si="396"/>
        <v>0</v>
      </c>
      <c r="Z3639" s="49">
        <f t="shared" si="397"/>
        <v>0</v>
      </c>
      <c r="AA3639" s="60">
        <f t="shared" si="398"/>
        <v>0</v>
      </c>
    </row>
    <row r="3640" spans="1:27" ht="15.75" hidden="1" thickBot="1">
      <c r="A3640" s="83" t="str">
        <f t="shared" si="393"/>
        <v/>
      </c>
      <c r="B3640" s="83" t="str">
        <f t="shared" si="399"/>
        <v/>
      </c>
      <c r="S3640" s="83" t="str">
        <f t="shared" si="394"/>
        <v/>
      </c>
      <c r="T3640" s="83" t="str">
        <f t="shared" si="395"/>
        <v/>
      </c>
      <c r="Y3640" s="60">
        <f t="shared" si="396"/>
        <v>0</v>
      </c>
      <c r="Z3640" s="49">
        <f t="shared" si="397"/>
        <v>0</v>
      </c>
      <c r="AA3640" s="60">
        <f t="shared" si="398"/>
        <v>0</v>
      </c>
    </row>
    <row r="3641" spans="1:27" ht="15.75" hidden="1" thickBot="1">
      <c r="A3641" s="83" t="str">
        <f t="shared" si="393"/>
        <v/>
      </c>
      <c r="B3641" s="83" t="str">
        <f t="shared" si="399"/>
        <v/>
      </c>
      <c r="S3641" s="83" t="str">
        <f t="shared" si="394"/>
        <v/>
      </c>
      <c r="T3641" s="83" t="str">
        <f t="shared" si="395"/>
        <v/>
      </c>
      <c r="Y3641" s="60">
        <f t="shared" si="396"/>
        <v>0</v>
      </c>
      <c r="Z3641" s="49">
        <f t="shared" si="397"/>
        <v>0</v>
      </c>
      <c r="AA3641" s="60">
        <f t="shared" si="398"/>
        <v>0</v>
      </c>
    </row>
    <row r="3642" spans="1:27" ht="15.75" hidden="1" thickBot="1">
      <c r="A3642" s="83" t="str">
        <f t="shared" si="393"/>
        <v/>
      </c>
      <c r="B3642" s="83" t="str">
        <f t="shared" si="399"/>
        <v/>
      </c>
      <c r="S3642" s="83" t="str">
        <f t="shared" si="394"/>
        <v/>
      </c>
      <c r="T3642" s="83" t="str">
        <f t="shared" si="395"/>
        <v/>
      </c>
      <c r="Y3642" s="60">
        <f t="shared" si="396"/>
        <v>0</v>
      </c>
      <c r="Z3642" s="49">
        <f t="shared" si="397"/>
        <v>0</v>
      </c>
      <c r="AA3642" s="60">
        <f t="shared" si="398"/>
        <v>0</v>
      </c>
    </row>
    <row r="3643" spans="1:27" ht="15.75" hidden="1" thickBot="1">
      <c r="A3643" s="83" t="str">
        <f t="shared" si="393"/>
        <v/>
      </c>
      <c r="B3643" s="83" t="str">
        <f t="shared" si="399"/>
        <v/>
      </c>
      <c r="S3643" s="83" t="str">
        <f t="shared" si="394"/>
        <v/>
      </c>
      <c r="T3643" s="83" t="str">
        <f t="shared" si="395"/>
        <v/>
      </c>
      <c r="Y3643" s="60">
        <f t="shared" si="396"/>
        <v>0</v>
      </c>
      <c r="Z3643" s="49">
        <f t="shared" si="397"/>
        <v>0</v>
      </c>
      <c r="AA3643" s="60">
        <f t="shared" si="398"/>
        <v>0</v>
      </c>
    </row>
    <row r="3644" spans="1:27" ht="15.75" hidden="1" thickBot="1">
      <c r="A3644" s="83" t="str">
        <f t="shared" si="393"/>
        <v/>
      </c>
      <c r="B3644" s="83" t="str">
        <f t="shared" si="399"/>
        <v/>
      </c>
      <c r="S3644" s="83" t="str">
        <f t="shared" si="394"/>
        <v/>
      </c>
      <c r="T3644" s="83" t="str">
        <f t="shared" si="395"/>
        <v/>
      </c>
      <c r="Y3644" s="60">
        <f t="shared" si="396"/>
        <v>0</v>
      </c>
      <c r="Z3644" s="49">
        <f t="shared" si="397"/>
        <v>0</v>
      </c>
      <c r="AA3644" s="60">
        <f t="shared" si="398"/>
        <v>0</v>
      </c>
    </row>
    <row r="3645" spans="1:27" ht="15.75" hidden="1" thickBot="1">
      <c r="A3645" s="83" t="str">
        <f t="shared" si="393"/>
        <v/>
      </c>
      <c r="B3645" s="83" t="str">
        <f t="shared" si="399"/>
        <v/>
      </c>
      <c r="S3645" s="83" t="str">
        <f t="shared" si="394"/>
        <v/>
      </c>
      <c r="T3645" s="83" t="str">
        <f t="shared" si="395"/>
        <v/>
      </c>
      <c r="Y3645" s="60">
        <f t="shared" si="396"/>
        <v>0</v>
      </c>
      <c r="Z3645" s="49">
        <f t="shared" si="397"/>
        <v>0</v>
      </c>
      <c r="AA3645" s="60">
        <f t="shared" si="398"/>
        <v>0</v>
      </c>
    </row>
    <row r="3646" spans="1:27" ht="15.75" hidden="1" thickBot="1">
      <c r="A3646" s="83" t="str">
        <f t="shared" si="393"/>
        <v/>
      </c>
      <c r="B3646" s="83" t="str">
        <f t="shared" si="399"/>
        <v/>
      </c>
      <c r="S3646" s="83" t="str">
        <f t="shared" si="394"/>
        <v/>
      </c>
      <c r="T3646" s="83" t="str">
        <f t="shared" si="395"/>
        <v/>
      </c>
      <c r="Y3646" s="60">
        <f t="shared" si="396"/>
        <v>0</v>
      </c>
      <c r="Z3646" s="49">
        <f t="shared" si="397"/>
        <v>0</v>
      </c>
      <c r="AA3646" s="60">
        <f t="shared" si="398"/>
        <v>0</v>
      </c>
    </row>
    <row r="3647" spans="1:27" ht="15.75" hidden="1" thickBot="1">
      <c r="A3647" s="83" t="str">
        <f t="shared" si="393"/>
        <v/>
      </c>
      <c r="B3647" s="83" t="str">
        <f t="shared" si="399"/>
        <v/>
      </c>
      <c r="S3647" s="83" t="str">
        <f t="shared" si="394"/>
        <v/>
      </c>
      <c r="T3647" s="83" t="str">
        <f t="shared" si="395"/>
        <v/>
      </c>
      <c r="Y3647" s="60">
        <f t="shared" si="396"/>
        <v>0</v>
      </c>
      <c r="Z3647" s="49">
        <f t="shared" si="397"/>
        <v>0</v>
      </c>
      <c r="AA3647" s="60">
        <f t="shared" si="398"/>
        <v>0</v>
      </c>
    </row>
    <row r="3648" spans="1:27" ht="15.75" hidden="1" thickBot="1">
      <c r="A3648" s="83" t="str">
        <f t="shared" si="393"/>
        <v/>
      </c>
      <c r="B3648" s="83" t="str">
        <f t="shared" si="399"/>
        <v/>
      </c>
      <c r="S3648" s="83" t="str">
        <f t="shared" si="394"/>
        <v/>
      </c>
      <c r="T3648" s="83" t="str">
        <f t="shared" si="395"/>
        <v/>
      </c>
      <c r="Y3648" s="60">
        <f t="shared" si="396"/>
        <v>0</v>
      </c>
      <c r="Z3648" s="49">
        <f t="shared" si="397"/>
        <v>0</v>
      </c>
      <c r="AA3648" s="60">
        <f t="shared" si="398"/>
        <v>0</v>
      </c>
    </row>
    <row r="3649" spans="1:27" ht="15.75" hidden="1" thickBot="1">
      <c r="A3649" s="83" t="str">
        <f t="shared" si="393"/>
        <v/>
      </c>
      <c r="B3649" s="83" t="str">
        <f t="shared" si="399"/>
        <v/>
      </c>
      <c r="S3649" s="83" t="str">
        <f t="shared" si="394"/>
        <v/>
      </c>
      <c r="T3649" s="83" t="str">
        <f t="shared" si="395"/>
        <v/>
      </c>
      <c r="Y3649" s="60">
        <f t="shared" si="396"/>
        <v>0</v>
      </c>
      <c r="Z3649" s="49">
        <f t="shared" si="397"/>
        <v>0</v>
      </c>
      <c r="AA3649" s="60">
        <f t="shared" si="398"/>
        <v>0</v>
      </c>
    </row>
    <row r="3650" spans="1:27" ht="15.75" hidden="1" thickBot="1">
      <c r="A3650" s="83" t="str">
        <f t="shared" si="393"/>
        <v/>
      </c>
      <c r="B3650" s="83" t="str">
        <f t="shared" si="399"/>
        <v/>
      </c>
      <c r="S3650" s="83" t="str">
        <f t="shared" si="394"/>
        <v/>
      </c>
      <c r="T3650" s="83" t="str">
        <f t="shared" si="395"/>
        <v/>
      </c>
      <c r="Y3650" s="60">
        <f t="shared" si="396"/>
        <v>0</v>
      </c>
      <c r="Z3650" s="49">
        <f t="shared" si="397"/>
        <v>0</v>
      </c>
      <c r="AA3650" s="60">
        <f t="shared" si="398"/>
        <v>0</v>
      </c>
    </row>
    <row r="3651" spans="1:27" ht="15.75" hidden="1" thickBot="1">
      <c r="A3651" s="83" t="str">
        <f t="shared" ref="A3651:A3714" si="400">IF(G3651&amp;Q3651&lt;&gt;"",S3651&amp;Q3651,"")</f>
        <v/>
      </c>
      <c r="B3651" s="83" t="str">
        <f t="shared" si="399"/>
        <v/>
      </c>
      <c r="S3651" s="83" t="str">
        <f t="shared" ref="S3651:S3714" si="401">IF(G3651&lt;&gt;"",IF(StyleSpaceSplit,IFERROR(IF(FIND(" ",G3651)&gt;=1,MID(G3651,1,FIND(" ",G3651)-1),G3651),G3651),G3651),"")</f>
        <v/>
      </c>
      <c r="T3651" s="83" t="str">
        <f t="shared" ref="T3651:T3714" si="402">IF(A3651&lt;&gt;"",IFERROR(IF(FIND(" ",G3651)&gt;=1,MID(G3651,FIND(" ",G3651)+1,LEN(G3651)),""),G3651),"")</f>
        <v/>
      </c>
      <c r="Y3651" s="60">
        <f t="shared" ref="Y3651:Y3714" si="403">IFERROR(VALUE(MID($C3651,1,2)),0)</f>
        <v>0</v>
      </c>
      <c r="Z3651" s="49">
        <f t="shared" ref="Z3651:Z3714" si="404">IFERROR(VALUE(MID($C3651,4,3)),0)</f>
        <v>0</v>
      </c>
      <c r="AA3651" s="60">
        <f t="shared" ref="AA3651:AA3714" si="405">VALUE(RIGHT("00"&amp;Y3651,2)&amp;RIGHT("000"&amp;Z3651,3))</f>
        <v>0</v>
      </c>
    </row>
    <row r="3652" spans="1:27" ht="15.75" hidden="1" thickBot="1">
      <c r="A3652" s="83" t="str">
        <f t="shared" si="400"/>
        <v/>
      </c>
      <c r="B3652" s="83" t="str">
        <f t="shared" si="399"/>
        <v/>
      </c>
      <c r="S3652" s="83" t="str">
        <f t="shared" si="401"/>
        <v/>
      </c>
      <c r="T3652" s="83" t="str">
        <f t="shared" si="402"/>
        <v/>
      </c>
      <c r="Y3652" s="60">
        <f t="shared" si="403"/>
        <v>0</v>
      </c>
      <c r="Z3652" s="49">
        <f t="shared" si="404"/>
        <v>0</v>
      </c>
      <c r="AA3652" s="60">
        <f t="shared" si="405"/>
        <v>0</v>
      </c>
    </row>
    <row r="3653" spans="1:27" ht="15.75" hidden="1" thickBot="1">
      <c r="A3653" s="83" t="str">
        <f t="shared" si="400"/>
        <v/>
      </c>
      <c r="B3653" s="83" t="str">
        <f t="shared" si="399"/>
        <v/>
      </c>
      <c r="S3653" s="83" t="str">
        <f t="shared" si="401"/>
        <v/>
      </c>
      <c r="T3653" s="83" t="str">
        <f t="shared" si="402"/>
        <v/>
      </c>
      <c r="Y3653" s="60">
        <f t="shared" si="403"/>
        <v>0</v>
      </c>
      <c r="Z3653" s="49">
        <f t="shared" si="404"/>
        <v>0</v>
      </c>
      <c r="AA3653" s="60">
        <f t="shared" si="405"/>
        <v>0</v>
      </c>
    </row>
    <row r="3654" spans="1:27" ht="15.75" hidden="1" thickBot="1">
      <c r="A3654" s="83" t="str">
        <f t="shared" si="400"/>
        <v/>
      </c>
      <c r="B3654" s="83" t="str">
        <f t="shared" si="399"/>
        <v/>
      </c>
      <c r="S3654" s="83" t="str">
        <f t="shared" si="401"/>
        <v/>
      </c>
      <c r="T3654" s="83" t="str">
        <f t="shared" si="402"/>
        <v/>
      </c>
      <c r="Y3654" s="60">
        <f t="shared" si="403"/>
        <v>0</v>
      </c>
      <c r="Z3654" s="49">
        <f t="shared" si="404"/>
        <v>0</v>
      </c>
      <c r="AA3654" s="60">
        <f t="shared" si="405"/>
        <v>0</v>
      </c>
    </row>
    <row r="3655" spans="1:27" ht="15.75" hidden="1" thickBot="1">
      <c r="A3655" s="83" t="str">
        <f t="shared" si="400"/>
        <v/>
      </c>
      <c r="B3655" s="83" t="str">
        <f t="shared" si="399"/>
        <v/>
      </c>
      <c r="S3655" s="83" t="str">
        <f t="shared" si="401"/>
        <v/>
      </c>
      <c r="T3655" s="83" t="str">
        <f t="shared" si="402"/>
        <v/>
      </c>
      <c r="Y3655" s="60">
        <f t="shared" si="403"/>
        <v>0</v>
      </c>
      <c r="Z3655" s="49">
        <f t="shared" si="404"/>
        <v>0</v>
      </c>
      <c r="AA3655" s="60">
        <f t="shared" si="405"/>
        <v>0</v>
      </c>
    </row>
    <row r="3656" spans="1:27" ht="15.75" hidden="1" thickBot="1">
      <c r="A3656" s="83" t="str">
        <f t="shared" si="400"/>
        <v/>
      </c>
      <c r="B3656" s="83" t="str">
        <f t="shared" si="399"/>
        <v/>
      </c>
      <c r="S3656" s="83" t="str">
        <f t="shared" si="401"/>
        <v/>
      </c>
      <c r="T3656" s="83" t="str">
        <f t="shared" si="402"/>
        <v/>
      </c>
      <c r="Y3656" s="60">
        <f t="shared" si="403"/>
        <v>0</v>
      </c>
      <c r="Z3656" s="49">
        <f t="shared" si="404"/>
        <v>0</v>
      </c>
      <c r="AA3656" s="60">
        <f t="shared" si="405"/>
        <v>0</v>
      </c>
    </row>
    <row r="3657" spans="1:27" ht="15.75" hidden="1" thickBot="1">
      <c r="A3657" s="83" t="str">
        <f t="shared" si="400"/>
        <v/>
      </c>
      <c r="B3657" s="83" t="str">
        <f t="shared" si="399"/>
        <v/>
      </c>
      <c r="S3657" s="83" t="str">
        <f t="shared" si="401"/>
        <v/>
      </c>
      <c r="T3657" s="83" t="str">
        <f t="shared" si="402"/>
        <v/>
      </c>
      <c r="Y3657" s="60">
        <f t="shared" si="403"/>
        <v>0</v>
      </c>
      <c r="Z3657" s="49">
        <f t="shared" si="404"/>
        <v>0</v>
      </c>
      <c r="AA3657" s="60">
        <f t="shared" si="405"/>
        <v>0</v>
      </c>
    </row>
    <row r="3658" spans="1:27" ht="15.75" hidden="1" thickBot="1">
      <c r="A3658" s="83" t="str">
        <f t="shared" si="400"/>
        <v/>
      </c>
      <c r="B3658" s="83" t="str">
        <f t="shared" si="399"/>
        <v/>
      </c>
      <c r="S3658" s="83" t="str">
        <f t="shared" si="401"/>
        <v/>
      </c>
      <c r="T3658" s="83" t="str">
        <f t="shared" si="402"/>
        <v/>
      </c>
      <c r="Y3658" s="60">
        <f t="shared" si="403"/>
        <v>0</v>
      </c>
      <c r="Z3658" s="49">
        <f t="shared" si="404"/>
        <v>0</v>
      </c>
      <c r="AA3658" s="60">
        <f t="shared" si="405"/>
        <v>0</v>
      </c>
    </row>
    <row r="3659" spans="1:27" ht="15.75" hidden="1" thickBot="1">
      <c r="A3659" s="83" t="str">
        <f t="shared" si="400"/>
        <v/>
      </c>
      <c r="B3659" s="83" t="str">
        <f t="shared" si="399"/>
        <v/>
      </c>
      <c r="S3659" s="83" t="str">
        <f t="shared" si="401"/>
        <v/>
      </c>
      <c r="T3659" s="83" t="str">
        <f t="shared" si="402"/>
        <v/>
      </c>
      <c r="Y3659" s="60">
        <f t="shared" si="403"/>
        <v>0</v>
      </c>
      <c r="Z3659" s="49">
        <f t="shared" si="404"/>
        <v>0</v>
      </c>
      <c r="AA3659" s="60">
        <f t="shared" si="405"/>
        <v>0</v>
      </c>
    </row>
    <row r="3660" spans="1:27" ht="15.75" hidden="1" thickBot="1">
      <c r="A3660" s="83" t="str">
        <f t="shared" si="400"/>
        <v/>
      </c>
      <c r="B3660" s="83" t="str">
        <f t="shared" si="399"/>
        <v/>
      </c>
      <c r="S3660" s="83" t="str">
        <f t="shared" si="401"/>
        <v/>
      </c>
      <c r="T3660" s="83" t="str">
        <f t="shared" si="402"/>
        <v/>
      </c>
      <c r="Y3660" s="60">
        <f t="shared" si="403"/>
        <v>0</v>
      </c>
      <c r="Z3660" s="49">
        <f t="shared" si="404"/>
        <v>0</v>
      </c>
      <c r="AA3660" s="60">
        <f t="shared" si="405"/>
        <v>0</v>
      </c>
    </row>
    <row r="3661" spans="1:27" ht="15.75" hidden="1" thickBot="1">
      <c r="A3661" s="83" t="str">
        <f t="shared" si="400"/>
        <v/>
      </c>
      <c r="B3661" s="83" t="str">
        <f t="shared" si="399"/>
        <v/>
      </c>
      <c r="S3661" s="83" t="str">
        <f t="shared" si="401"/>
        <v/>
      </c>
      <c r="T3661" s="83" t="str">
        <f t="shared" si="402"/>
        <v/>
      </c>
      <c r="Y3661" s="60">
        <f t="shared" si="403"/>
        <v>0</v>
      </c>
      <c r="Z3661" s="49">
        <f t="shared" si="404"/>
        <v>0</v>
      </c>
      <c r="AA3661" s="60">
        <f t="shared" si="405"/>
        <v>0</v>
      </c>
    </row>
    <row r="3662" spans="1:27" ht="15.75" hidden="1" thickBot="1">
      <c r="A3662" s="83" t="str">
        <f t="shared" si="400"/>
        <v/>
      </c>
      <c r="B3662" s="83" t="str">
        <f t="shared" si="399"/>
        <v/>
      </c>
      <c r="S3662" s="83" t="str">
        <f t="shared" si="401"/>
        <v/>
      </c>
      <c r="T3662" s="83" t="str">
        <f t="shared" si="402"/>
        <v/>
      </c>
      <c r="Y3662" s="60">
        <f t="shared" si="403"/>
        <v>0</v>
      </c>
      <c r="Z3662" s="49">
        <f t="shared" si="404"/>
        <v>0</v>
      </c>
      <c r="AA3662" s="60">
        <f t="shared" si="405"/>
        <v>0</v>
      </c>
    </row>
    <row r="3663" spans="1:27" ht="15.75" hidden="1" thickBot="1">
      <c r="A3663" s="83" t="str">
        <f t="shared" si="400"/>
        <v/>
      </c>
      <c r="B3663" s="83" t="str">
        <f t="shared" si="399"/>
        <v/>
      </c>
      <c r="S3663" s="83" t="str">
        <f t="shared" si="401"/>
        <v/>
      </c>
      <c r="T3663" s="83" t="str">
        <f t="shared" si="402"/>
        <v/>
      </c>
      <c r="Y3663" s="60">
        <f t="shared" si="403"/>
        <v>0</v>
      </c>
      <c r="Z3663" s="49">
        <f t="shared" si="404"/>
        <v>0</v>
      </c>
      <c r="AA3663" s="60">
        <f t="shared" si="405"/>
        <v>0</v>
      </c>
    </row>
    <row r="3664" spans="1:27" ht="15.75" hidden="1" thickBot="1">
      <c r="A3664" s="83" t="str">
        <f t="shared" si="400"/>
        <v/>
      </c>
      <c r="B3664" s="83" t="str">
        <f t="shared" si="399"/>
        <v/>
      </c>
      <c r="S3664" s="83" t="str">
        <f t="shared" si="401"/>
        <v/>
      </c>
      <c r="T3664" s="83" t="str">
        <f t="shared" si="402"/>
        <v/>
      </c>
      <c r="Y3664" s="60">
        <f t="shared" si="403"/>
        <v>0</v>
      </c>
      <c r="Z3664" s="49">
        <f t="shared" si="404"/>
        <v>0</v>
      </c>
      <c r="AA3664" s="60">
        <f t="shared" si="405"/>
        <v>0</v>
      </c>
    </row>
    <row r="3665" spans="1:27" ht="15.75" hidden="1" thickBot="1">
      <c r="A3665" s="83" t="str">
        <f t="shared" si="400"/>
        <v/>
      </c>
      <c r="B3665" s="83" t="str">
        <f t="shared" si="399"/>
        <v/>
      </c>
      <c r="S3665" s="83" t="str">
        <f t="shared" si="401"/>
        <v/>
      </c>
      <c r="T3665" s="83" t="str">
        <f t="shared" si="402"/>
        <v/>
      </c>
      <c r="Y3665" s="60">
        <f t="shared" si="403"/>
        <v>0</v>
      </c>
      <c r="Z3665" s="49">
        <f t="shared" si="404"/>
        <v>0</v>
      </c>
      <c r="AA3665" s="60">
        <f t="shared" si="405"/>
        <v>0</v>
      </c>
    </row>
    <row r="3666" spans="1:27" ht="15.75" hidden="1" thickBot="1">
      <c r="A3666" s="83" t="str">
        <f t="shared" si="400"/>
        <v/>
      </c>
      <c r="B3666" s="83" t="str">
        <f t="shared" si="399"/>
        <v/>
      </c>
      <c r="S3666" s="83" t="str">
        <f t="shared" si="401"/>
        <v/>
      </c>
      <c r="T3666" s="83" t="str">
        <f t="shared" si="402"/>
        <v/>
      </c>
      <c r="Y3666" s="60">
        <f t="shared" si="403"/>
        <v>0</v>
      </c>
      <c r="Z3666" s="49">
        <f t="shared" si="404"/>
        <v>0</v>
      </c>
      <c r="AA3666" s="60">
        <f t="shared" si="405"/>
        <v>0</v>
      </c>
    </row>
    <row r="3667" spans="1:27" ht="15.75" hidden="1" thickBot="1">
      <c r="A3667" s="83" t="str">
        <f t="shared" si="400"/>
        <v/>
      </c>
      <c r="B3667" s="83" t="str">
        <f t="shared" si="399"/>
        <v/>
      </c>
      <c r="S3667" s="83" t="str">
        <f t="shared" si="401"/>
        <v/>
      </c>
      <c r="T3667" s="83" t="str">
        <f t="shared" si="402"/>
        <v/>
      </c>
      <c r="Y3667" s="60">
        <f t="shared" si="403"/>
        <v>0</v>
      </c>
      <c r="Z3667" s="49">
        <f t="shared" si="404"/>
        <v>0</v>
      </c>
      <c r="AA3667" s="60">
        <f t="shared" si="405"/>
        <v>0</v>
      </c>
    </row>
    <row r="3668" spans="1:27" ht="15.75" hidden="1" thickBot="1">
      <c r="A3668" s="83" t="str">
        <f t="shared" si="400"/>
        <v/>
      </c>
      <c r="B3668" s="83" t="str">
        <f t="shared" si="399"/>
        <v/>
      </c>
      <c r="S3668" s="83" t="str">
        <f t="shared" si="401"/>
        <v/>
      </c>
      <c r="T3668" s="83" t="str">
        <f t="shared" si="402"/>
        <v/>
      </c>
      <c r="Y3668" s="60">
        <f t="shared" si="403"/>
        <v>0</v>
      </c>
      <c r="Z3668" s="49">
        <f t="shared" si="404"/>
        <v>0</v>
      </c>
      <c r="AA3668" s="60">
        <f t="shared" si="405"/>
        <v>0</v>
      </c>
    </row>
    <row r="3669" spans="1:27" ht="15.75" hidden="1" thickBot="1">
      <c r="A3669" s="83" t="str">
        <f t="shared" si="400"/>
        <v/>
      </c>
      <c r="B3669" s="83" t="str">
        <f t="shared" si="399"/>
        <v/>
      </c>
      <c r="S3669" s="83" t="str">
        <f t="shared" si="401"/>
        <v/>
      </c>
      <c r="T3669" s="83" t="str">
        <f t="shared" si="402"/>
        <v/>
      </c>
      <c r="Y3669" s="60">
        <f t="shared" si="403"/>
        <v>0</v>
      </c>
      <c r="Z3669" s="49">
        <f t="shared" si="404"/>
        <v>0</v>
      </c>
      <c r="AA3669" s="60">
        <f t="shared" si="405"/>
        <v>0</v>
      </c>
    </row>
    <row r="3670" spans="1:27" ht="15.75" hidden="1" thickBot="1">
      <c r="A3670" s="83" t="str">
        <f t="shared" si="400"/>
        <v/>
      </c>
      <c r="B3670" s="83" t="str">
        <f t="shared" si="399"/>
        <v/>
      </c>
      <c r="S3670" s="83" t="str">
        <f t="shared" si="401"/>
        <v/>
      </c>
      <c r="T3670" s="83" t="str">
        <f t="shared" si="402"/>
        <v/>
      </c>
      <c r="Y3670" s="60">
        <f t="shared" si="403"/>
        <v>0</v>
      </c>
      <c r="Z3670" s="49">
        <f t="shared" si="404"/>
        <v>0</v>
      </c>
      <c r="AA3670" s="60">
        <f t="shared" si="405"/>
        <v>0</v>
      </c>
    </row>
    <row r="3671" spans="1:27" ht="15.75" hidden="1" thickBot="1">
      <c r="A3671" s="83" t="str">
        <f t="shared" si="400"/>
        <v/>
      </c>
      <c r="B3671" s="83" t="str">
        <f t="shared" si="399"/>
        <v/>
      </c>
      <c r="S3671" s="83" t="str">
        <f t="shared" si="401"/>
        <v/>
      </c>
      <c r="T3671" s="83" t="str">
        <f t="shared" si="402"/>
        <v/>
      </c>
      <c r="Y3671" s="60">
        <f t="shared" si="403"/>
        <v>0</v>
      </c>
      <c r="Z3671" s="49">
        <f t="shared" si="404"/>
        <v>0</v>
      </c>
      <c r="AA3671" s="60">
        <f t="shared" si="405"/>
        <v>0</v>
      </c>
    </row>
    <row r="3672" spans="1:27" ht="15.75" hidden="1" thickBot="1">
      <c r="A3672" s="83" t="str">
        <f t="shared" si="400"/>
        <v/>
      </c>
      <c r="B3672" s="83" t="str">
        <f t="shared" si="399"/>
        <v/>
      </c>
      <c r="S3672" s="83" t="str">
        <f t="shared" si="401"/>
        <v/>
      </c>
      <c r="T3672" s="83" t="str">
        <f t="shared" si="402"/>
        <v/>
      </c>
      <c r="Y3672" s="60">
        <f t="shared" si="403"/>
        <v>0</v>
      </c>
      <c r="Z3672" s="49">
        <f t="shared" si="404"/>
        <v>0</v>
      </c>
      <c r="AA3672" s="60">
        <f t="shared" si="405"/>
        <v>0</v>
      </c>
    </row>
    <row r="3673" spans="1:27" ht="15.75" hidden="1" thickBot="1">
      <c r="A3673" s="83" t="str">
        <f t="shared" si="400"/>
        <v/>
      </c>
      <c r="B3673" s="83" t="str">
        <f t="shared" si="399"/>
        <v/>
      </c>
      <c r="S3673" s="83" t="str">
        <f t="shared" si="401"/>
        <v/>
      </c>
      <c r="T3673" s="83" t="str">
        <f t="shared" si="402"/>
        <v/>
      </c>
      <c r="Y3673" s="60">
        <f t="shared" si="403"/>
        <v>0</v>
      </c>
      <c r="Z3673" s="49">
        <f t="shared" si="404"/>
        <v>0</v>
      </c>
      <c r="AA3673" s="60">
        <f t="shared" si="405"/>
        <v>0</v>
      </c>
    </row>
    <row r="3674" spans="1:27" ht="15.75" hidden="1" thickBot="1">
      <c r="A3674" s="83" t="str">
        <f t="shared" si="400"/>
        <v/>
      </c>
      <c r="B3674" s="83" t="str">
        <f t="shared" si="399"/>
        <v/>
      </c>
      <c r="S3674" s="83" t="str">
        <f t="shared" si="401"/>
        <v/>
      </c>
      <c r="T3674" s="83" t="str">
        <f t="shared" si="402"/>
        <v/>
      </c>
      <c r="Y3674" s="60">
        <f t="shared" si="403"/>
        <v>0</v>
      </c>
      <c r="Z3674" s="49">
        <f t="shared" si="404"/>
        <v>0</v>
      </c>
      <c r="AA3674" s="60">
        <f t="shared" si="405"/>
        <v>0</v>
      </c>
    </row>
    <row r="3675" spans="1:27" ht="15.75" hidden="1" thickBot="1">
      <c r="A3675" s="83" t="str">
        <f t="shared" si="400"/>
        <v/>
      </c>
      <c r="B3675" s="83" t="str">
        <f t="shared" si="399"/>
        <v/>
      </c>
      <c r="S3675" s="83" t="str">
        <f t="shared" si="401"/>
        <v/>
      </c>
      <c r="T3675" s="83" t="str">
        <f t="shared" si="402"/>
        <v/>
      </c>
      <c r="Y3675" s="60">
        <f t="shared" si="403"/>
        <v>0</v>
      </c>
      <c r="Z3675" s="49">
        <f t="shared" si="404"/>
        <v>0</v>
      </c>
      <c r="AA3675" s="60">
        <f t="shared" si="405"/>
        <v>0</v>
      </c>
    </row>
    <row r="3676" spans="1:27" ht="15.75" hidden="1" thickBot="1">
      <c r="A3676" s="83" t="str">
        <f t="shared" si="400"/>
        <v/>
      </c>
      <c r="B3676" s="83" t="str">
        <f t="shared" si="399"/>
        <v/>
      </c>
      <c r="S3676" s="83" t="str">
        <f t="shared" si="401"/>
        <v/>
      </c>
      <c r="T3676" s="83" t="str">
        <f t="shared" si="402"/>
        <v/>
      </c>
      <c r="Y3676" s="60">
        <f t="shared" si="403"/>
        <v>0</v>
      </c>
      <c r="Z3676" s="49">
        <f t="shared" si="404"/>
        <v>0</v>
      </c>
      <c r="AA3676" s="60">
        <f t="shared" si="405"/>
        <v>0</v>
      </c>
    </row>
    <row r="3677" spans="1:27" ht="15.75" hidden="1" thickBot="1">
      <c r="A3677" s="83" t="str">
        <f t="shared" si="400"/>
        <v/>
      </c>
      <c r="B3677" s="83" t="str">
        <f t="shared" si="399"/>
        <v/>
      </c>
      <c r="S3677" s="83" t="str">
        <f t="shared" si="401"/>
        <v/>
      </c>
      <c r="T3677" s="83" t="str">
        <f t="shared" si="402"/>
        <v/>
      </c>
      <c r="Y3677" s="60">
        <f t="shared" si="403"/>
        <v>0</v>
      </c>
      <c r="Z3677" s="49">
        <f t="shared" si="404"/>
        <v>0</v>
      </c>
      <c r="AA3677" s="60">
        <f t="shared" si="405"/>
        <v>0</v>
      </c>
    </row>
    <row r="3678" spans="1:27" ht="15.75" hidden="1" thickBot="1">
      <c r="A3678" s="83" t="str">
        <f t="shared" si="400"/>
        <v/>
      </c>
      <c r="B3678" s="83" t="str">
        <f t="shared" si="399"/>
        <v/>
      </c>
      <c r="S3678" s="83" t="str">
        <f t="shared" si="401"/>
        <v/>
      </c>
      <c r="T3678" s="83" t="str">
        <f t="shared" si="402"/>
        <v/>
      </c>
      <c r="Y3678" s="60">
        <f t="shared" si="403"/>
        <v>0</v>
      </c>
      <c r="Z3678" s="49">
        <f t="shared" si="404"/>
        <v>0</v>
      </c>
      <c r="AA3678" s="60">
        <f t="shared" si="405"/>
        <v>0</v>
      </c>
    </row>
    <row r="3679" spans="1:27" ht="15.75" hidden="1" thickBot="1">
      <c r="A3679" s="83" t="str">
        <f t="shared" si="400"/>
        <v/>
      </c>
      <c r="B3679" s="83" t="str">
        <f t="shared" si="399"/>
        <v/>
      </c>
      <c r="S3679" s="83" t="str">
        <f t="shared" si="401"/>
        <v/>
      </c>
      <c r="T3679" s="83" t="str">
        <f t="shared" si="402"/>
        <v/>
      </c>
      <c r="Y3679" s="60">
        <f t="shared" si="403"/>
        <v>0</v>
      </c>
      <c r="Z3679" s="49">
        <f t="shared" si="404"/>
        <v>0</v>
      </c>
      <c r="AA3679" s="60">
        <f t="shared" si="405"/>
        <v>0</v>
      </c>
    </row>
    <row r="3680" spans="1:27" ht="15.75" hidden="1" thickBot="1">
      <c r="A3680" s="83" t="str">
        <f t="shared" si="400"/>
        <v/>
      </c>
      <c r="B3680" s="83" t="str">
        <f t="shared" si="399"/>
        <v/>
      </c>
      <c r="S3680" s="83" t="str">
        <f t="shared" si="401"/>
        <v/>
      </c>
      <c r="T3680" s="83" t="str">
        <f t="shared" si="402"/>
        <v/>
      </c>
      <c r="Y3680" s="60">
        <f t="shared" si="403"/>
        <v>0</v>
      </c>
      <c r="Z3680" s="49">
        <f t="shared" si="404"/>
        <v>0</v>
      </c>
      <c r="AA3680" s="60">
        <f t="shared" si="405"/>
        <v>0</v>
      </c>
    </row>
    <row r="3681" spans="1:27" ht="15.75" hidden="1" thickBot="1">
      <c r="A3681" s="83" t="str">
        <f t="shared" si="400"/>
        <v/>
      </c>
      <c r="B3681" s="83" t="str">
        <f t="shared" ref="B3681:B3744" si="406">IF(C3681&lt;&gt;"",LEFT(C3681,9),"")</f>
        <v/>
      </c>
      <c r="S3681" s="83" t="str">
        <f t="shared" si="401"/>
        <v/>
      </c>
      <c r="T3681" s="83" t="str">
        <f t="shared" si="402"/>
        <v/>
      </c>
      <c r="Y3681" s="60">
        <f t="shared" si="403"/>
        <v>0</v>
      </c>
      <c r="Z3681" s="49">
        <f t="shared" si="404"/>
        <v>0</v>
      </c>
      <c r="AA3681" s="60">
        <f t="shared" si="405"/>
        <v>0</v>
      </c>
    </row>
    <row r="3682" spans="1:27" ht="15.75" hidden="1" thickBot="1">
      <c r="A3682" s="83" t="str">
        <f t="shared" si="400"/>
        <v/>
      </c>
      <c r="B3682" s="83" t="str">
        <f t="shared" si="406"/>
        <v/>
      </c>
      <c r="S3682" s="83" t="str">
        <f t="shared" si="401"/>
        <v/>
      </c>
      <c r="T3682" s="83" t="str">
        <f t="shared" si="402"/>
        <v/>
      </c>
      <c r="Y3682" s="60">
        <f t="shared" si="403"/>
        <v>0</v>
      </c>
      <c r="Z3682" s="49">
        <f t="shared" si="404"/>
        <v>0</v>
      </c>
      <c r="AA3682" s="60">
        <f t="shared" si="405"/>
        <v>0</v>
      </c>
    </row>
    <row r="3683" spans="1:27" ht="15.75" hidden="1" thickBot="1">
      <c r="A3683" s="83" t="str">
        <f t="shared" si="400"/>
        <v/>
      </c>
      <c r="B3683" s="83" t="str">
        <f t="shared" si="406"/>
        <v/>
      </c>
      <c r="S3683" s="83" t="str">
        <f t="shared" si="401"/>
        <v/>
      </c>
      <c r="T3683" s="83" t="str">
        <f t="shared" si="402"/>
        <v/>
      </c>
      <c r="Y3683" s="60">
        <f t="shared" si="403"/>
        <v>0</v>
      </c>
      <c r="Z3683" s="49">
        <f t="shared" si="404"/>
        <v>0</v>
      </c>
      <c r="AA3683" s="60">
        <f t="shared" si="405"/>
        <v>0</v>
      </c>
    </row>
    <row r="3684" spans="1:27" ht="15.75" hidden="1" thickBot="1">
      <c r="A3684" s="83" t="str">
        <f t="shared" si="400"/>
        <v/>
      </c>
      <c r="B3684" s="83" t="str">
        <f t="shared" si="406"/>
        <v/>
      </c>
      <c r="S3684" s="83" t="str">
        <f t="shared" si="401"/>
        <v/>
      </c>
      <c r="T3684" s="83" t="str">
        <f t="shared" si="402"/>
        <v/>
      </c>
      <c r="Y3684" s="60">
        <f t="shared" si="403"/>
        <v>0</v>
      </c>
      <c r="Z3684" s="49">
        <f t="shared" si="404"/>
        <v>0</v>
      </c>
      <c r="AA3684" s="60">
        <f t="shared" si="405"/>
        <v>0</v>
      </c>
    </row>
    <row r="3685" spans="1:27" ht="15.75" hidden="1" thickBot="1">
      <c r="A3685" s="83" t="str">
        <f t="shared" si="400"/>
        <v/>
      </c>
      <c r="B3685" s="83" t="str">
        <f t="shared" si="406"/>
        <v/>
      </c>
      <c r="S3685" s="83" t="str">
        <f t="shared" si="401"/>
        <v/>
      </c>
      <c r="T3685" s="83" t="str">
        <f t="shared" si="402"/>
        <v/>
      </c>
      <c r="Y3685" s="60">
        <f t="shared" si="403"/>
        <v>0</v>
      </c>
      <c r="Z3685" s="49">
        <f t="shared" si="404"/>
        <v>0</v>
      </c>
      <c r="AA3685" s="60">
        <f t="shared" si="405"/>
        <v>0</v>
      </c>
    </row>
    <row r="3686" spans="1:27" ht="15.75" hidden="1" thickBot="1">
      <c r="A3686" s="83" t="str">
        <f t="shared" si="400"/>
        <v/>
      </c>
      <c r="B3686" s="83" t="str">
        <f t="shared" si="406"/>
        <v/>
      </c>
      <c r="S3686" s="83" t="str">
        <f t="shared" si="401"/>
        <v/>
      </c>
      <c r="T3686" s="83" t="str">
        <f t="shared" si="402"/>
        <v/>
      </c>
      <c r="Y3686" s="60">
        <f t="shared" si="403"/>
        <v>0</v>
      </c>
      <c r="Z3686" s="49">
        <f t="shared" si="404"/>
        <v>0</v>
      </c>
      <c r="AA3686" s="60">
        <f t="shared" si="405"/>
        <v>0</v>
      </c>
    </row>
    <row r="3687" spans="1:27" ht="15.75" hidden="1" thickBot="1">
      <c r="A3687" s="83" t="str">
        <f t="shared" si="400"/>
        <v/>
      </c>
      <c r="B3687" s="83" t="str">
        <f t="shared" si="406"/>
        <v/>
      </c>
      <c r="S3687" s="83" t="str">
        <f t="shared" si="401"/>
        <v/>
      </c>
      <c r="T3687" s="83" t="str">
        <f t="shared" si="402"/>
        <v/>
      </c>
      <c r="Y3687" s="60">
        <f t="shared" si="403"/>
        <v>0</v>
      </c>
      <c r="Z3687" s="49">
        <f t="shared" si="404"/>
        <v>0</v>
      </c>
      <c r="AA3687" s="60">
        <f t="shared" si="405"/>
        <v>0</v>
      </c>
    </row>
    <row r="3688" spans="1:27" ht="15.75" hidden="1" thickBot="1">
      <c r="A3688" s="83" t="str">
        <f t="shared" si="400"/>
        <v/>
      </c>
      <c r="B3688" s="83" t="str">
        <f t="shared" si="406"/>
        <v/>
      </c>
      <c r="S3688" s="83" t="str">
        <f t="shared" si="401"/>
        <v/>
      </c>
      <c r="T3688" s="83" t="str">
        <f t="shared" si="402"/>
        <v/>
      </c>
      <c r="Y3688" s="60">
        <f t="shared" si="403"/>
        <v>0</v>
      </c>
      <c r="Z3688" s="49">
        <f t="shared" si="404"/>
        <v>0</v>
      </c>
      <c r="AA3688" s="60">
        <f t="shared" si="405"/>
        <v>0</v>
      </c>
    </row>
    <row r="3689" spans="1:27" ht="15.75" hidden="1" thickBot="1">
      <c r="A3689" s="83" t="str">
        <f t="shared" si="400"/>
        <v/>
      </c>
      <c r="B3689" s="83" t="str">
        <f t="shared" si="406"/>
        <v/>
      </c>
      <c r="S3689" s="83" t="str">
        <f t="shared" si="401"/>
        <v/>
      </c>
      <c r="T3689" s="83" t="str">
        <f t="shared" si="402"/>
        <v/>
      </c>
      <c r="Y3689" s="60">
        <f t="shared" si="403"/>
        <v>0</v>
      </c>
      <c r="Z3689" s="49">
        <f t="shared" si="404"/>
        <v>0</v>
      </c>
      <c r="AA3689" s="60">
        <f t="shared" si="405"/>
        <v>0</v>
      </c>
    </row>
    <row r="3690" spans="1:27" ht="15.75" hidden="1" thickBot="1">
      <c r="A3690" s="83" t="str">
        <f t="shared" si="400"/>
        <v/>
      </c>
      <c r="B3690" s="83" t="str">
        <f t="shared" si="406"/>
        <v/>
      </c>
      <c r="S3690" s="83" t="str">
        <f t="shared" si="401"/>
        <v/>
      </c>
      <c r="T3690" s="83" t="str">
        <f t="shared" si="402"/>
        <v/>
      </c>
      <c r="Y3690" s="60">
        <f t="shared" si="403"/>
        <v>0</v>
      </c>
      <c r="Z3690" s="49">
        <f t="shared" si="404"/>
        <v>0</v>
      </c>
      <c r="AA3690" s="60">
        <f t="shared" si="405"/>
        <v>0</v>
      </c>
    </row>
    <row r="3691" spans="1:27" ht="15.75" hidden="1" thickBot="1">
      <c r="A3691" s="83" t="str">
        <f t="shared" si="400"/>
        <v/>
      </c>
      <c r="B3691" s="83" t="str">
        <f t="shared" si="406"/>
        <v/>
      </c>
      <c r="S3691" s="83" t="str">
        <f t="shared" si="401"/>
        <v/>
      </c>
      <c r="T3691" s="83" t="str">
        <f t="shared" si="402"/>
        <v/>
      </c>
      <c r="Y3691" s="60">
        <f t="shared" si="403"/>
        <v>0</v>
      </c>
      <c r="Z3691" s="49">
        <f t="shared" si="404"/>
        <v>0</v>
      </c>
      <c r="AA3691" s="60">
        <f t="shared" si="405"/>
        <v>0</v>
      </c>
    </row>
    <row r="3692" spans="1:27" ht="15.75" hidden="1" thickBot="1">
      <c r="A3692" s="83" t="str">
        <f t="shared" si="400"/>
        <v/>
      </c>
      <c r="B3692" s="83" t="str">
        <f t="shared" si="406"/>
        <v/>
      </c>
      <c r="S3692" s="83" t="str">
        <f t="shared" si="401"/>
        <v/>
      </c>
      <c r="T3692" s="83" t="str">
        <f t="shared" si="402"/>
        <v/>
      </c>
      <c r="Y3692" s="60">
        <f t="shared" si="403"/>
        <v>0</v>
      </c>
      <c r="Z3692" s="49">
        <f t="shared" si="404"/>
        <v>0</v>
      </c>
      <c r="AA3692" s="60">
        <f t="shared" si="405"/>
        <v>0</v>
      </c>
    </row>
    <row r="3693" spans="1:27" ht="15.75" hidden="1" thickBot="1">
      <c r="A3693" s="83" t="str">
        <f t="shared" si="400"/>
        <v/>
      </c>
      <c r="B3693" s="83" t="str">
        <f t="shared" si="406"/>
        <v/>
      </c>
      <c r="S3693" s="83" t="str">
        <f t="shared" si="401"/>
        <v/>
      </c>
      <c r="T3693" s="83" t="str">
        <f t="shared" si="402"/>
        <v/>
      </c>
      <c r="Y3693" s="60">
        <f t="shared" si="403"/>
        <v>0</v>
      </c>
      <c r="Z3693" s="49">
        <f t="shared" si="404"/>
        <v>0</v>
      </c>
      <c r="AA3693" s="60">
        <f t="shared" si="405"/>
        <v>0</v>
      </c>
    </row>
    <row r="3694" spans="1:27" ht="15.75" hidden="1" thickBot="1">
      <c r="A3694" s="83" t="str">
        <f t="shared" si="400"/>
        <v/>
      </c>
      <c r="B3694" s="83" t="str">
        <f t="shared" si="406"/>
        <v/>
      </c>
      <c r="S3694" s="83" t="str">
        <f t="shared" si="401"/>
        <v/>
      </c>
      <c r="T3694" s="83" t="str">
        <f t="shared" si="402"/>
        <v/>
      </c>
      <c r="Y3694" s="60">
        <f t="shared" si="403"/>
        <v>0</v>
      </c>
      <c r="Z3694" s="49">
        <f t="shared" si="404"/>
        <v>0</v>
      </c>
      <c r="AA3694" s="60">
        <f t="shared" si="405"/>
        <v>0</v>
      </c>
    </row>
    <row r="3695" spans="1:27" ht="15.75" hidden="1" thickBot="1">
      <c r="A3695" s="83" t="str">
        <f t="shared" si="400"/>
        <v/>
      </c>
      <c r="B3695" s="83" t="str">
        <f t="shared" si="406"/>
        <v/>
      </c>
      <c r="S3695" s="83" t="str">
        <f t="shared" si="401"/>
        <v/>
      </c>
      <c r="T3695" s="83" t="str">
        <f t="shared" si="402"/>
        <v/>
      </c>
      <c r="Y3695" s="60">
        <f t="shared" si="403"/>
        <v>0</v>
      </c>
      <c r="Z3695" s="49">
        <f t="shared" si="404"/>
        <v>0</v>
      </c>
      <c r="AA3695" s="60">
        <f t="shared" si="405"/>
        <v>0</v>
      </c>
    </row>
    <row r="3696" spans="1:27" ht="15.75" hidden="1" thickBot="1">
      <c r="A3696" s="83" t="str">
        <f t="shared" si="400"/>
        <v/>
      </c>
      <c r="B3696" s="83" t="str">
        <f t="shared" si="406"/>
        <v/>
      </c>
      <c r="S3696" s="83" t="str">
        <f t="shared" si="401"/>
        <v/>
      </c>
      <c r="T3696" s="83" t="str">
        <f t="shared" si="402"/>
        <v/>
      </c>
      <c r="Y3696" s="60">
        <f t="shared" si="403"/>
        <v>0</v>
      </c>
      <c r="Z3696" s="49">
        <f t="shared" si="404"/>
        <v>0</v>
      </c>
      <c r="AA3696" s="60">
        <f t="shared" si="405"/>
        <v>0</v>
      </c>
    </row>
    <row r="3697" spans="1:27" ht="15.75" hidden="1" thickBot="1">
      <c r="A3697" s="83" t="str">
        <f t="shared" si="400"/>
        <v/>
      </c>
      <c r="B3697" s="83" t="str">
        <f t="shared" si="406"/>
        <v/>
      </c>
      <c r="S3697" s="83" t="str">
        <f t="shared" si="401"/>
        <v/>
      </c>
      <c r="T3697" s="83" t="str">
        <f t="shared" si="402"/>
        <v/>
      </c>
      <c r="Y3697" s="60">
        <f t="shared" si="403"/>
        <v>0</v>
      </c>
      <c r="Z3697" s="49">
        <f t="shared" si="404"/>
        <v>0</v>
      </c>
      <c r="AA3697" s="60">
        <f t="shared" si="405"/>
        <v>0</v>
      </c>
    </row>
    <row r="3698" spans="1:27" ht="15.75" hidden="1" thickBot="1">
      <c r="A3698" s="83" t="str">
        <f t="shared" si="400"/>
        <v/>
      </c>
      <c r="B3698" s="83" t="str">
        <f t="shared" si="406"/>
        <v/>
      </c>
      <c r="S3698" s="83" t="str">
        <f t="shared" si="401"/>
        <v/>
      </c>
      <c r="T3698" s="83" t="str">
        <f t="shared" si="402"/>
        <v/>
      </c>
      <c r="Y3698" s="60">
        <f t="shared" si="403"/>
        <v>0</v>
      </c>
      <c r="Z3698" s="49">
        <f t="shared" si="404"/>
        <v>0</v>
      </c>
      <c r="AA3698" s="60">
        <f t="shared" si="405"/>
        <v>0</v>
      </c>
    </row>
    <row r="3699" spans="1:27" ht="15.75" hidden="1" thickBot="1">
      <c r="A3699" s="83" t="str">
        <f t="shared" si="400"/>
        <v/>
      </c>
      <c r="B3699" s="83" t="str">
        <f t="shared" si="406"/>
        <v/>
      </c>
      <c r="S3699" s="83" t="str">
        <f t="shared" si="401"/>
        <v/>
      </c>
      <c r="T3699" s="83" t="str">
        <f t="shared" si="402"/>
        <v/>
      </c>
      <c r="Y3699" s="60">
        <f t="shared" si="403"/>
        <v>0</v>
      </c>
      <c r="Z3699" s="49">
        <f t="shared" si="404"/>
        <v>0</v>
      </c>
      <c r="AA3699" s="60">
        <f t="shared" si="405"/>
        <v>0</v>
      </c>
    </row>
    <row r="3700" spans="1:27" ht="15.75" hidden="1" thickBot="1">
      <c r="A3700" s="83" t="str">
        <f t="shared" si="400"/>
        <v/>
      </c>
      <c r="B3700" s="83" t="str">
        <f t="shared" si="406"/>
        <v/>
      </c>
      <c r="S3700" s="83" t="str">
        <f t="shared" si="401"/>
        <v/>
      </c>
      <c r="T3700" s="83" t="str">
        <f t="shared" si="402"/>
        <v/>
      </c>
      <c r="Y3700" s="60">
        <f t="shared" si="403"/>
        <v>0</v>
      </c>
      <c r="Z3700" s="49">
        <f t="shared" si="404"/>
        <v>0</v>
      </c>
      <c r="AA3700" s="60">
        <f t="shared" si="405"/>
        <v>0</v>
      </c>
    </row>
    <row r="3701" spans="1:27" ht="15.75" hidden="1" thickBot="1">
      <c r="A3701" s="83" t="str">
        <f t="shared" si="400"/>
        <v/>
      </c>
      <c r="B3701" s="83" t="str">
        <f t="shared" si="406"/>
        <v/>
      </c>
      <c r="S3701" s="83" t="str">
        <f t="shared" si="401"/>
        <v/>
      </c>
      <c r="T3701" s="83" t="str">
        <f t="shared" si="402"/>
        <v/>
      </c>
      <c r="Y3701" s="60">
        <f t="shared" si="403"/>
        <v>0</v>
      </c>
      <c r="Z3701" s="49">
        <f t="shared" si="404"/>
        <v>0</v>
      </c>
      <c r="AA3701" s="60">
        <f t="shared" si="405"/>
        <v>0</v>
      </c>
    </row>
    <row r="3702" spans="1:27" ht="15.75" hidden="1" thickBot="1">
      <c r="A3702" s="83" t="str">
        <f t="shared" si="400"/>
        <v/>
      </c>
      <c r="B3702" s="83" t="str">
        <f t="shared" si="406"/>
        <v/>
      </c>
      <c r="S3702" s="83" t="str">
        <f t="shared" si="401"/>
        <v/>
      </c>
      <c r="T3702" s="83" t="str">
        <f t="shared" si="402"/>
        <v/>
      </c>
      <c r="Y3702" s="60">
        <f t="shared" si="403"/>
        <v>0</v>
      </c>
      <c r="Z3702" s="49">
        <f t="shared" si="404"/>
        <v>0</v>
      </c>
      <c r="AA3702" s="60">
        <f t="shared" si="405"/>
        <v>0</v>
      </c>
    </row>
    <row r="3703" spans="1:27" ht="15.75" hidden="1" thickBot="1">
      <c r="A3703" s="83" t="str">
        <f t="shared" si="400"/>
        <v/>
      </c>
      <c r="B3703" s="83" t="str">
        <f t="shared" si="406"/>
        <v/>
      </c>
      <c r="S3703" s="83" t="str">
        <f t="shared" si="401"/>
        <v/>
      </c>
      <c r="T3703" s="83" t="str">
        <f t="shared" si="402"/>
        <v/>
      </c>
      <c r="Y3703" s="60">
        <f t="shared" si="403"/>
        <v>0</v>
      </c>
      <c r="Z3703" s="49">
        <f t="shared" si="404"/>
        <v>0</v>
      </c>
      <c r="AA3703" s="60">
        <f t="shared" si="405"/>
        <v>0</v>
      </c>
    </row>
    <row r="3704" spans="1:27" ht="15.75" hidden="1" thickBot="1">
      <c r="A3704" s="83" t="str">
        <f t="shared" si="400"/>
        <v/>
      </c>
      <c r="B3704" s="83" t="str">
        <f t="shared" si="406"/>
        <v/>
      </c>
      <c r="S3704" s="83" t="str">
        <f t="shared" si="401"/>
        <v/>
      </c>
      <c r="T3704" s="83" t="str">
        <f t="shared" si="402"/>
        <v/>
      </c>
      <c r="Y3704" s="60">
        <f t="shared" si="403"/>
        <v>0</v>
      </c>
      <c r="Z3704" s="49">
        <f t="shared" si="404"/>
        <v>0</v>
      </c>
      <c r="AA3704" s="60">
        <f t="shared" si="405"/>
        <v>0</v>
      </c>
    </row>
    <row r="3705" spans="1:27" ht="15.75" hidden="1" thickBot="1">
      <c r="A3705" s="83" t="str">
        <f t="shared" si="400"/>
        <v/>
      </c>
      <c r="B3705" s="83" t="str">
        <f t="shared" si="406"/>
        <v/>
      </c>
      <c r="S3705" s="83" t="str">
        <f t="shared" si="401"/>
        <v/>
      </c>
      <c r="T3705" s="83" t="str">
        <f t="shared" si="402"/>
        <v/>
      </c>
      <c r="Y3705" s="60">
        <f t="shared" si="403"/>
        <v>0</v>
      </c>
      <c r="Z3705" s="49">
        <f t="shared" si="404"/>
        <v>0</v>
      </c>
      <c r="AA3705" s="60">
        <f t="shared" si="405"/>
        <v>0</v>
      </c>
    </row>
    <row r="3706" spans="1:27" ht="15.75" hidden="1" thickBot="1">
      <c r="A3706" s="83" t="str">
        <f t="shared" si="400"/>
        <v/>
      </c>
      <c r="B3706" s="83" t="str">
        <f t="shared" si="406"/>
        <v/>
      </c>
      <c r="S3706" s="83" t="str">
        <f t="shared" si="401"/>
        <v/>
      </c>
      <c r="T3706" s="83" t="str">
        <f t="shared" si="402"/>
        <v/>
      </c>
      <c r="Y3706" s="60">
        <f t="shared" si="403"/>
        <v>0</v>
      </c>
      <c r="Z3706" s="49">
        <f t="shared" si="404"/>
        <v>0</v>
      </c>
      <c r="AA3706" s="60">
        <f t="shared" si="405"/>
        <v>0</v>
      </c>
    </row>
    <row r="3707" spans="1:27" ht="15.75" hidden="1" thickBot="1">
      <c r="A3707" s="83" t="str">
        <f t="shared" si="400"/>
        <v/>
      </c>
      <c r="B3707" s="83" t="str">
        <f t="shared" si="406"/>
        <v/>
      </c>
      <c r="S3707" s="83" t="str">
        <f t="shared" si="401"/>
        <v/>
      </c>
      <c r="T3707" s="83" t="str">
        <f t="shared" si="402"/>
        <v/>
      </c>
      <c r="Y3707" s="60">
        <f t="shared" si="403"/>
        <v>0</v>
      </c>
      <c r="Z3707" s="49">
        <f t="shared" si="404"/>
        <v>0</v>
      </c>
      <c r="AA3707" s="60">
        <f t="shared" si="405"/>
        <v>0</v>
      </c>
    </row>
    <row r="3708" spans="1:27" ht="15.75" hidden="1" thickBot="1">
      <c r="A3708" s="83" t="str">
        <f t="shared" si="400"/>
        <v/>
      </c>
      <c r="B3708" s="83" t="str">
        <f t="shared" si="406"/>
        <v/>
      </c>
      <c r="S3708" s="83" t="str">
        <f t="shared" si="401"/>
        <v/>
      </c>
      <c r="T3708" s="83" t="str">
        <f t="shared" si="402"/>
        <v/>
      </c>
      <c r="Y3708" s="60">
        <f t="shared" si="403"/>
        <v>0</v>
      </c>
      <c r="Z3708" s="49">
        <f t="shared" si="404"/>
        <v>0</v>
      </c>
      <c r="AA3708" s="60">
        <f t="shared" si="405"/>
        <v>0</v>
      </c>
    </row>
    <row r="3709" spans="1:27" ht="15.75" hidden="1" thickBot="1">
      <c r="A3709" s="83" t="str">
        <f t="shared" si="400"/>
        <v/>
      </c>
      <c r="B3709" s="83" t="str">
        <f t="shared" si="406"/>
        <v/>
      </c>
      <c r="S3709" s="83" t="str">
        <f t="shared" si="401"/>
        <v/>
      </c>
      <c r="T3709" s="83" t="str">
        <f t="shared" si="402"/>
        <v/>
      </c>
      <c r="Y3709" s="60">
        <f t="shared" si="403"/>
        <v>0</v>
      </c>
      <c r="Z3709" s="49">
        <f t="shared" si="404"/>
        <v>0</v>
      </c>
      <c r="AA3709" s="60">
        <f t="shared" si="405"/>
        <v>0</v>
      </c>
    </row>
    <row r="3710" spans="1:27" ht="15.75" hidden="1" thickBot="1">
      <c r="A3710" s="83" t="str">
        <f t="shared" si="400"/>
        <v/>
      </c>
      <c r="B3710" s="83" t="str">
        <f t="shared" si="406"/>
        <v/>
      </c>
      <c r="S3710" s="83" t="str">
        <f t="shared" si="401"/>
        <v/>
      </c>
      <c r="T3710" s="83" t="str">
        <f t="shared" si="402"/>
        <v/>
      </c>
      <c r="Y3710" s="60">
        <f t="shared" si="403"/>
        <v>0</v>
      </c>
      <c r="Z3710" s="49">
        <f t="shared" si="404"/>
        <v>0</v>
      </c>
      <c r="AA3710" s="60">
        <f t="shared" si="405"/>
        <v>0</v>
      </c>
    </row>
    <row r="3711" spans="1:27" ht="15.75" hidden="1" thickBot="1">
      <c r="A3711" s="83" t="str">
        <f t="shared" si="400"/>
        <v/>
      </c>
      <c r="B3711" s="83" t="str">
        <f t="shared" si="406"/>
        <v/>
      </c>
      <c r="S3711" s="83" t="str">
        <f t="shared" si="401"/>
        <v/>
      </c>
      <c r="T3711" s="83" t="str">
        <f t="shared" si="402"/>
        <v/>
      </c>
      <c r="Y3711" s="60">
        <f t="shared" si="403"/>
        <v>0</v>
      </c>
      <c r="Z3711" s="49">
        <f t="shared" si="404"/>
        <v>0</v>
      </c>
      <c r="AA3711" s="60">
        <f t="shared" si="405"/>
        <v>0</v>
      </c>
    </row>
    <row r="3712" spans="1:27" ht="15.75" hidden="1" thickBot="1">
      <c r="A3712" s="83" t="str">
        <f t="shared" si="400"/>
        <v/>
      </c>
      <c r="B3712" s="83" t="str">
        <f t="shared" si="406"/>
        <v/>
      </c>
      <c r="S3712" s="83" t="str">
        <f t="shared" si="401"/>
        <v/>
      </c>
      <c r="T3712" s="83" t="str">
        <f t="shared" si="402"/>
        <v/>
      </c>
      <c r="Y3712" s="60">
        <f t="shared" si="403"/>
        <v>0</v>
      </c>
      <c r="Z3712" s="49">
        <f t="shared" si="404"/>
        <v>0</v>
      </c>
      <c r="AA3712" s="60">
        <f t="shared" si="405"/>
        <v>0</v>
      </c>
    </row>
    <row r="3713" spans="1:27" ht="15.75" hidden="1" thickBot="1">
      <c r="A3713" s="83" t="str">
        <f t="shared" si="400"/>
        <v/>
      </c>
      <c r="B3713" s="83" t="str">
        <f t="shared" si="406"/>
        <v/>
      </c>
      <c r="S3713" s="83" t="str">
        <f t="shared" si="401"/>
        <v/>
      </c>
      <c r="T3713" s="83" t="str">
        <f t="shared" si="402"/>
        <v/>
      </c>
      <c r="Y3713" s="60">
        <f t="shared" si="403"/>
        <v>0</v>
      </c>
      <c r="Z3713" s="49">
        <f t="shared" si="404"/>
        <v>0</v>
      </c>
      <c r="AA3713" s="60">
        <f t="shared" si="405"/>
        <v>0</v>
      </c>
    </row>
    <row r="3714" spans="1:27" ht="15.75" hidden="1" thickBot="1">
      <c r="A3714" s="83" t="str">
        <f t="shared" si="400"/>
        <v/>
      </c>
      <c r="B3714" s="83" t="str">
        <f t="shared" si="406"/>
        <v/>
      </c>
      <c r="S3714" s="83" t="str">
        <f t="shared" si="401"/>
        <v/>
      </c>
      <c r="T3714" s="83" t="str">
        <f t="shared" si="402"/>
        <v/>
      </c>
      <c r="Y3714" s="60">
        <f t="shared" si="403"/>
        <v>0</v>
      </c>
      <c r="Z3714" s="49">
        <f t="shared" si="404"/>
        <v>0</v>
      </c>
      <c r="AA3714" s="60">
        <f t="shared" si="405"/>
        <v>0</v>
      </c>
    </row>
    <row r="3715" spans="1:27" ht="15.75" hidden="1" thickBot="1">
      <c r="A3715" s="83" t="str">
        <f t="shared" ref="A3715:A3778" si="407">IF(G3715&amp;Q3715&lt;&gt;"",S3715&amp;Q3715,"")</f>
        <v/>
      </c>
      <c r="B3715" s="83" t="str">
        <f t="shared" si="406"/>
        <v/>
      </c>
      <c r="S3715" s="83" t="str">
        <f t="shared" ref="S3715:S3778" si="408">IF(G3715&lt;&gt;"",IF(StyleSpaceSplit,IFERROR(IF(FIND(" ",G3715)&gt;=1,MID(G3715,1,FIND(" ",G3715)-1),G3715),G3715),G3715),"")</f>
        <v/>
      </c>
      <c r="T3715" s="83" t="str">
        <f t="shared" ref="T3715:T3778" si="409">IF(A3715&lt;&gt;"",IFERROR(IF(FIND(" ",G3715)&gt;=1,MID(G3715,FIND(" ",G3715)+1,LEN(G3715)),""),G3715),"")</f>
        <v/>
      </c>
      <c r="Y3715" s="60">
        <f t="shared" ref="Y3715:Y3778" si="410">IFERROR(VALUE(MID($C3715,1,2)),0)</f>
        <v>0</v>
      </c>
      <c r="Z3715" s="49">
        <f t="shared" ref="Z3715:Z3778" si="411">IFERROR(VALUE(MID($C3715,4,3)),0)</f>
        <v>0</v>
      </c>
      <c r="AA3715" s="60">
        <f t="shared" ref="AA3715:AA3778" si="412">VALUE(RIGHT("00"&amp;Y3715,2)&amp;RIGHT("000"&amp;Z3715,3))</f>
        <v>0</v>
      </c>
    </row>
    <row r="3716" spans="1:27" ht="15.75" hidden="1" thickBot="1">
      <c r="A3716" s="83" t="str">
        <f t="shared" si="407"/>
        <v/>
      </c>
      <c r="B3716" s="83" t="str">
        <f t="shared" si="406"/>
        <v/>
      </c>
      <c r="S3716" s="83" t="str">
        <f t="shared" si="408"/>
        <v/>
      </c>
      <c r="T3716" s="83" t="str">
        <f t="shared" si="409"/>
        <v/>
      </c>
      <c r="Y3716" s="60">
        <f t="shared" si="410"/>
        <v>0</v>
      </c>
      <c r="Z3716" s="49">
        <f t="shared" si="411"/>
        <v>0</v>
      </c>
      <c r="AA3716" s="60">
        <f t="shared" si="412"/>
        <v>0</v>
      </c>
    </row>
    <row r="3717" spans="1:27" ht="15.75" hidden="1" thickBot="1">
      <c r="A3717" s="83" t="str">
        <f t="shared" si="407"/>
        <v/>
      </c>
      <c r="B3717" s="83" t="str">
        <f t="shared" si="406"/>
        <v/>
      </c>
      <c r="S3717" s="83" t="str">
        <f t="shared" si="408"/>
        <v/>
      </c>
      <c r="T3717" s="83" t="str">
        <f t="shared" si="409"/>
        <v/>
      </c>
      <c r="Y3717" s="60">
        <f t="shared" si="410"/>
        <v>0</v>
      </c>
      <c r="Z3717" s="49">
        <f t="shared" si="411"/>
        <v>0</v>
      </c>
      <c r="AA3717" s="60">
        <f t="shared" si="412"/>
        <v>0</v>
      </c>
    </row>
    <row r="3718" spans="1:27" ht="15.75" hidden="1" thickBot="1">
      <c r="A3718" s="83" t="str">
        <f t="shared" si="407"/>
        <v/>
      </c>
      <c r="B3718" s="83" t="str">
        <f t="shared" si="406"/>
        <v/>
      </c>
      <c r="S3718" s="83" t="str">
        <f t="shared" si="408"/>
        <v/>
      </c>
      <c r="T3718" s="83" t="str">
        <f t="shared" si="409"/>
        <v/>
      </c>
      <c r="Y3718" s="60">
        <f t="shared" si="410"/>
        <v>0</v>
      </c>
      <c r="Z3718" s="49">
        <f t="shared" si="411"/>
        <v>0</v>
      </c>
      <c r="AA3718" s="60">
        <f t="shared" si="412"/>
        <v>0</v>
      </c>
    </row>
    <row r="3719" spans="1:27" ht="15.75" hidden="1" thickBot="1">
      <c r="A3719" s="83" t="str">
        <f t="shared" si="407"/>
        <v/>
      </c>
      <c r="B3719" s="83" t="str">
        <f t="shared" si="406"/>
        <v/>
      </c>
      <c r="S3719" s="83" t="str">
        <f t="shared" si="408"/>
        <v/>
      </c>
      <c r="T3719" s="83" t="str">
        <f t="shared" si="409"/>
        <v/>
      </c>
      <c r="Y3719" s="60">
        <f t="shared" si="410"/>
        <v>0</v>
      </c>
      <c r="Z3719" s="49">
        <f t="shared" si="411"/>
        <v>0</v>
      </c>
      <c r="AA3719" s="60">
        <f t="shared" si="412"/>
        <v>0</v>
      </c>
    </row>
    <row r="3720" spans="1:27" ht="15.75" hidden="1" thickBot="1">
      <c r="A3720" s="83" t="str">
        <f t="shared" si="407"/>
        <v/>
      </c>
      <c r="B3720" s="83" t="str">
        <f t="shared" si="406"/>
        <v/>
      </c>
      <c r="S3720" s="83" t="str">
        <f t="shared" si="408"/>
        <v/>
      </c>
      <c r="T3720" s="83" t="str">
        <f t="shared" si="409"/>
        <v/>
      </c>
      <c r="Y3720" s="60">
        <f t="shared" si="410"/>
        <v>0</v>
      </c>
      <c r="Z3720" s="49">
        <f t="shared" si="411"/>
        <v>0</v>
      </c>
      <c r="AA3720" s="60">
        <f t="shared" si="412"/>
        <v>0</v>
      </c>
    </row>
    <row r="3721" spans="1:27" ht="15.75" hidden="1" thickBot="1">
      <c r="A3721" s="83" t="str">
        <f t="shared" si="407"/>
        <v/>
      </c>
      <c r="B3721" s="83" t="str">
        <f t="shared" si="406"/>
        <v/>
      </c>
      <c r="S3721" s="83" t="str">
        <f t="shared" si="408"/>
        <v/>
      </c>
      <c r="T3721" s="83" t="str">
        <f t="shared" si="409"/>
        <v/>
      </c>
      <c r="Y3721" s="60">
        <f t="shared" si="410"/>
        <v>0</v>
      </c>
      <c r="Z3721" s="49">
        <f t="shared" si="411"/>
        <v>0</v>
      </c>
      <c r="AA3721" s="60">
        <f t="shared" si="412"/>
        <v>0</v>
      </c>
    </row>
    <row r="3722" spans="1:27" ht="15.75" hidden="1" thickBot="1">
      <c r="A3722" s="83" t="str">
        <f t="shared" si="407"/>
        <v/>
      </c>
      <c r="B3722" s="83" t="str">
        <f t="shared" si="406"/>
        <v/>
      </c>
      <c r="S3722" s="83" t="str">
        <f t="shared" si="408"/>
        <v/>
      </c>
      <c r="T3722" s="83" t="str">
        <f t="shared" si="409"/>
        <v/>
      </c>
      <c r="Y3722" s="60">
        <f t="shared" si="410"/>
        <v>0</v>
      </c>
      <c r="Z3722" s="49">
        <f t="shared" si="411"/>
        <v>0</v>
      </c>
      <c r="AA3722" s="60">
        <f t="shared" si="412"/>
        <v>0</v>
      </c>
    </row>
    <row r="3723" spans="1:27" ht="15.75" hidden="1" thickBot="1">
      <c r="A3723" s="83" t="str">
        <f t="shared" si="407"/>
        <v/>
      </c>
      <c r="B3723" s="83" t="str">
        <f t="shared" si="406"/>
        <v/>
      </c>
      <c r="S3723" s="83" t="str">
        <f t="shared" si="408"/>
        <v/>
      </c>
      <c r="T3723" s="83" t="str">
        <f t="shared" si="409"/>
        <v/>
      </c>
      <c r="Y3723" s="60">
        <f t="shared" si="410"/>
        <v>0</v>
      </c>
      <c r="Z3723" s="49">
        <f t="shared" si="411"/>
        <v>0</v>
      </c>
      <c r="AA3723" s="60">
        <f t="shared" si="412"/>
        <v>0</v>
      </c>
    </row>
    <row r="3724" spans="1:27" ht="15.75" hidden="1" thickBot="1">
      <c r="A3724" s="83" t="str">
        <f t="shared" si="407"/>
        <v/>
      </c>
      <c r="B3724" s="83" t="str">
        <f t="shared" si="406"/>
        <v/>
      </c>
      <c r="S3724" s="83" t="str">
        <f t="shared" si="408"/>
        <v/>
      </c>
      <c r="T3724" s="83" t="str">
        <f t="shared" si="409"/>
        <v/>
      </c>
      <c r="Y3724" s="60">
        <f t="shared" si="410"/>
        <v>0</v>
      </c>
      <c r="Z3724" s="49">
        <f t="shared" si="411"/>
        <v>0</v>
      </c>
      <c r="AA3724" s="60">
        <f t="shared" si="412"/>
        <v>0</v>
      </c>
    </row>
    <row r="3725" spans="1:27" ht="15.75" hidden="1" thickBot="1">
      <c r="A3725" s="83" t="str">
        <f t="shared" si="407"/>
        <v/>
      </c>
      <c r="B3725" s="83" t="str">
        <f t="shared" si="406"/>
        <v/>
      </c>
      <c r="S3725" s="83" t="str">
        <f t="shared" si="408"/>
        <v/>
      </c>
      <c r="T3725" s="83" t="str">
        <f t="shared" si="409"/>
        <v/>
      </c>
      <c r="Y3725" s="60">
        <f t="shared" si="410"/>
        <v>0</v>
      </c>
      <c r="Z3725" s="49">
        <f t="shared" si="411"/>
        <v>0</v>
      </c>
      <c r="AA3725" s="60">
        <f t="shared" si="412"/>
        <v>0</v>
      </c>
    </row>
    <row r="3726" spans="1:27" ht="15.75" hidden="1" thickBot="1">
      <c r="A3726" s="83" t="str">
        <f t="shared" si="407"/>
        <v/>
      </c>
      <c r="B3726" s="83" t="str">
        <f t="shared" si="406"/>
        <v/>
      </c>
      <c r="S3726" s="83" t="str">
        <f t="shared" si="408"/>
        <v/>
      </c>
      <c r="T3726" s="83" t="str">
        <f t="shared" si="409"/>
        <v/>
      </c>
      <c r="Y3726" s="60">
        <f t="shared" si="410"/>
        <v>0</v>
      </c>
      <c r="Z3726" s="49">
        <f t="shared" si="411"/>
        <v>0</v>
      </c>
      <c r="AA3726" s="60">
        <f t="shared" si="412"/>
        <v>0</v>
      </c>
    </row>
    <row r="3727" spans="1:27" ht="15.75" hidden="1" thickBot="1">
      <c r="A3727" s="83" t="str">
        <f t="shared" si="407"/>
        <v/>
      </c>
      <c r="B3727" s="83" t="str">
        <f t="shared" si="406"/>
        <v/>
      </c>
      <c r="S3727" s="83" t="str">
        <f t="shared" si="408"/>
        <v/>
      </c>
      <c r="T3727" s="83" t="str">
        <f t="shared" si="409"/>
        <v/>
      </c>
      <c r="Y3727" s="60">
        <f t="shared" si="410"/>
        <v>0</v>
      </c>
      <c r="Z3727" s="49">
        <f t="shared" si="411"/>
        <v>0</v>
      </c>
      <c r="AA3727" s="60">
        <f t="shared" si="412"/>
        <v>0</v>
      </c>
    </row>
    <row r="3728" spans="1:27" ht="15.75" hidden="1" thickBot="1">
      <c r="A3728" s="83" t="str">
        <f t="shared" si="407"/>
        <v/>
      </c>
      <c r="B3728" s="83" t="str">
        <f t="shared" si="406"/>
        <v/>
      </c>
      <c r="S3728" s="83" t="str">
        <f t="shared" si="408"/>
        <v/>
      </c>
      <c r="T3728" s="83" t="str">
        <f t="shared" si="409"/>
        <v/>
      </c>
      <c r="Y3728" s="60">
        <f t="shared" si="410"/>
        <v>0</v>
      </c>
      <c r="Z3728" s="49">
        <f t="shared" si="411"/>
        <v>0</v>
      </c>
      <c r="AA3728" s="60">
        <f t="shared" si="412"/>
        <v>0</v>
      </c>
    </row>
    <row r="3729" spans="1:27" ht="15.75" hidden="1" thickBot="1">
      <c r="A3729" s="83" t="str">
        <f t="shared" si="407"/>
        <v/>
      </c>
      <c r="B3729" s="83" t="str">
        <f t="shared" si="406"/>
        <v/>
      </c>
      <c r="S3729" s="83" t="str">
        <f t="shared" si="408"/>
        <v/>
      </c>
      <c r="T3729" s="83" t="str">
        <f t="shared" si="409"/>
        <v/>
      </c>
      <c r="Y3729" s="60">
        <f t="shared" si="410"/>
        <v>0</v>
      </c>
      <c r="Z3729" s="49">
        <f t="shared" si="411"/>
        <v>0</v>
      </c>
      <c r="AA3729" s="60">
        <f t="shared" si="412"/>
        <v>0</v>
      </c>
    </row>
    <row r="3730" spans="1:27" ht="15.75" hidden="1" thickBot="1">
      <c r="A3730" s="83" t="str">
        <f t="shared" si="407"/>
        <v/>
      </c>
      <c r="B3730" s="83" t="str">
        <f t="shared" si="406"/>
        <v/>
      </c>
      <c r="S3730" s="83" t="str">
        <f t="shared" si="408"/>
        <v/>
      </c>
      <c r="T3730" s="83" t="str">
        <f t="shared" si="409"/>
        <v/>
      </c>
      <c r="Y3730" s="60">
        <f t="shared" si="410"/>
        <v>0</v>
      </c>
      <c r="Z3730" s="49">
        <f t="shared" si="411"/>
        <v>0</v>
      </c>
      <c r="AA3730" s="60">
        <f t="shared" si="412"/>
        <v>0</v>
      </c>
    </row>
    <row r="3731" spans="1:27" ht="15.75" hidden="1" thickBot="1">
      <c r="A3731" s="83" t="str">
        <f t="shared" si="407"/>
        <v/>
      </c>
      <c r="B3731" s="83" t="str">
        <f t="shared" si="406"/>
        <v/>
      </c>
      <c r="S3731" s="83" t="str">
        <f t="shared" si="408"/>
        <v/>
      </c>
      <c r="T3731" s="83" t="str">
        <f t="shared" si="409"/>
        <v/>
      </c>
      <c r="Y3731" s="60">
        <f t="shared" si="410"/>
        <v>0</v>
      </c>
      <c r="Z3731" s="49">
        <f t="shared" si="411"/>
        <v>0</v>
      </c>
      <c r="AA3731" s="60">
        <f t="shared" si="412"/>
        <v>0</v>
      </c>
    </row>
    <row r="3732" spans="1:27" ht="15.75" hidden="1" thickBot="1">
      <c r="A3732" s="83" t="str">
        <f t="shared" si="407"/>
        <v/>
      </c>
      <c r="B3732" s="83" t="str">
        <f t="shared" si="406"/>
        <v/>
      </c>
      <c r="S3732" s="83" t="str">
        <f t="shared" si="408"/>
        <v/>
      </c>
      <c r="T3732" s="83" t="str">
        <f t="shared" si="409"/>
        <v/>
      </c>
      <c r="Y3732" s="60">
        <f t="shared" si="410"/>
        <v>0</v>
      </c>
      <c r="Z3732" s="49">
        <f t="shared" si="411"/>
        <v>0</v>
      </c>
      <c r="AA3732" s="60">
        <f t="shared" si="412"/>
        <v>0</v>
      </c>
    </row>
    <row r="3733" spans="1:27" ht="15.75" hidden="1" thickBot="1">
      <c r="A3733" s="83" t="str">
        <f t="shared" si="407"/>
        <v/>
      </c>
      <c r="B3733" s="83" t="str">
        <f t="shared" si="406"/>
        <v/>
      </c>
      <c r="S3733" s="83" t="str">
        <f t="shared" si="408"/>
        <v/>
      </c>
      <c r="T3733" s="83" t="str">
        <f t="shared" si="409"/>
        <v/>
      </c>
      <c r="Y3733" s="60">
        <f t="shared" si="410"/>
        <v>0</v>
      </c>
      <c r="Z3733" s="49">
        <f t="shared" si="411"/>
        <v>0</v>
      </c>
      <c r="AA3733" s="60">
        <f t="shared" si="412"/>
        <v>0</v>
      </c>
    </row>
    <row r="3734" spans="1:27" ht="15.75" hidden="1" thickBot="1">
      <c r="A3734" s="83" t="str">
        <f t="shared" si="407"/>
        <v/>
      </c>
      <c r="B3734" s="83" t="str">
        <f t="shared" si="406"/>
        <v/>
      </c>
      <c r="S3734" s="83" t="str">
        <f t="shared" si="408"/>
        <v/>
      </c>
      <c r="T3734" s="83" t="str">
        <f t="shared" si="409"/>
        <v/>
      </c>
      <c r="Y3734" s="60">
        <f t="shared" si="410"/>
        <v>0</v>
      </c>
      <c r="Z3734" s="49">
        <f t="shared" si="411"/>
        <v>0</v>
      </c>
      <c r="AA3734" s="60">
        <f t="shared" si="412"/>
        <v>0</v>
      </c>
    </row>
    <row r="3735" spans="1:27" ht="15.75" hidden="1" thickBot="1">
      <c r="A3735" s="83" t="str">
        <f t="shared" si="407"/>
        <v/>
      </c>
      <c r="B3735" s="83" t="str">
        <f t="shared" si="406"/>
        <v/>
      </c>
      <c r="S3735" s="83" t="str">
        <f t="shared" si="408"/>
        <v/>
      </c>
      <c r="T3735" s="83" t="str">
        <f t="shared" si="409"/>
        <v/>
      </c>
      <c r="Y3735" s="60">
        <f t="shared" si="410"/>
        <v>0</v>
      </c>
      <c r="Z3735" s="49">
        <f t="shared" si="411"/>
        <v>0</v>
      </c>
      <c r="AA3735" s="60">
        <f t="shared" si="412"/>
        <v>0</v>
      </c>
    </row>
    <row r="3736" spans="1:27" ht="15.75" hidden="1" thickBot="1">
      <c r="A3736" s="83" t="str">
        <f t="shared" si="407"/>
        <v/>
      </c>
      <c r="B3736" s="83" t="str">
        <f t="shared" si="406"/>
        <v/>
      </c>
      <c r="S3736" s="83" t="str">
        <f t="shared" si="408"/>
        <v/>
      </c>
      <c r="T3736" s="83" t="str">
        <f t="shared" si="409"/>
        <v/>
      </c>
      <c r="Y3736" s="60">
        <f t="shared" si="410"/>
        <v>0</v>
      </c>
      <c r="Z3736" s="49">
        <f t="shared" si="411"/>
        <v>0</v>
      </c>
      <c r="AA3736" s="60">
        <f t="shared" si="412"/>
        <v>0</v>
      </c>
    </row>
    <row r="3737" spans="1:27" ht="15.75" hidden="1" thickBot="1">
      <c r="A3737" s="83" t="str">
        <f t="shared" si="407"/>
        <v/>
      </c>
      <c r="B3737" s="83" t="str">
        <f t="shared" si="406"/>
        <v/>
      </c>
      <c r="S3737" s="83" t="str">
        <f t="shared" si="408"/>
        <v/>
      </c>
      <c r="T3737" s="83" t="str">
        <f t="shared" si="409"/>
        <v/>
      </c>
      <c r="Y3737" s="60">
        <f t="shared" si="410"/>
        <v>0</v>
      </c>
      <c r="Z3737" s="49">
        <f t="shared" si="411"/>
        <v>0</v>
      </c>
      <c r="AA3737" s="60">
        <f t="shared" si="412"/>
        <v>0</v>
      </c>
    </row>
    <row r="3738" spans="1:27" ht="15.75" hidden="1" thickBot="1">
      <c r="A3738" s="83" t="str">
        <f t="shared" si="407"/>
        <v/>
      </c>
      <c r="B3738" s="83" t="str">
        <f t="shared" si="406"/>
        <v/>
      </c>
      <c r="S3738" s="83" t="str">
        <f t="shared" si="408"/>
        <v/>
      </c>
      <c r="T3738" s="83" t="str">
        <f t="shared" si="409"/>
        <v/>
      </c>
      <c r="Y3738" s="60">
        <f t="shared" si="410"/>
        <v>0</v>
      </c>
      <c r="Z3738" s="49">
        <f t="shared" si="411"/>
        <v>0</v>
      </c>
      <c r="AA3738" s="60">
        <f t="shared" si="412"/>
        <v>0</v>
      </c>
    </row>
    <row r="3739" spans="1:27" ht="15.75" hidden="1" thickBot="1">
      <c r="A3739" s="83" t="str">
        <f t="shared" si="407"/>
        <v/>
      </c>
      <c r="B3739" s="83" t="str">
        <f t="shared" si="406"/>
        <v/>
      </c>
      <c r="S3739" s="83" t="str">
        <f t="shared" si="408"/>
        <v/>
      </c>
      <c r="T3739" s="83" t="str">
        <f t="shared" si="409"/>
        <v/>
      </c>
      <c r="Y3739" s="60">
        <f t="shared" si="410"/>
        <v>0</v>
      </c>
      <c r="Z3739" s="49">
        <f t="shared" si="411"/>
        <v>0</v>
      </c>
      <c r="AA3739" s="60">
        <f t="shared" si="412"/>
        <v>0</v>
      </c>
    </row>
    <row r="3740" spans="1:27" ht="15.75" hidden="1" thickBot="1">
      <c r="A3740" s="83" t="str">
        <f t="shared" si="407"/>
        <v/>
      </c>
      <c r="B3740" s="83" t="str">
        <f t="shared" si="406"/>
        <v/>
      </c>
      <c r="S3740" s="83" t="str">
        <f t="shared" si="408"/>
        <v/>
      </c>
      <c r="T3740" s="83" t="str">
        <f t="shared" si="409"/>
        <v/>
      </c>
      <c r="Y3740" s="60">
        <f t="shared" si="410"/>
        <v>0</v>
      </c>
      <c r="Z3740" s="49">
        <f t="shared" si="411"/>
        <v>0</v>
      </c>
      <c r="AA3740" s="60">
        <f t="shared" si="412"/>
        <v>0</v>
      </c>
    </row>
    <row r="3741" spans="1:27" ht="15.75" hidden="1" thickBot="1">
      <c r="A3741" s="83" t="str">
        <f t="shared" si="407"/>
        <v/>
      </c>
      <c r="B3741" s="83" t="str">
        <f t="shared" si="406"/>
        <v/>
      </c>
      <c r="S3741" s="83" t="str">
        <f t="shared" si="408"/>
        <v/>
      </c>
      <c r="T3741" s="83" t="str">
        <f t="shared" si="409"/>
        <v/>
      </c>
      <c r="Y3741" s="60">
        <f t="shared" si="410"/>
        <v>0</v>
      </c>
      <c r="Z3741" s="49">
        <f t="shared" si="411"/>
        <v>0</v>
      </c>
      <c r="AA3741" s="60">
        <f t="shared" si="412"/>
        <v>0</v>
      </c>
    </row>
    <row r="3742" spans="1:27" ht="15.75" hidden="1" thickBot="1">
      <c r="A3742" s="83" t="str">
        <f t="shared" si="407"/>
        <v/>
      </c>
      <c r="B3742" s="83" t="str">
        <f t="shared" si="406"/>
        <v/>
      </c>
      <c r="S3742" s="83" t="str">
        <f t="shared" si="408"/>
        <v/>
      </c>
      <c r="T3742" s="83" t="str">
        <f t="shared" si="409"/>
        <v/>
      </c>
      <c r="Y3742" s="60">
        <f t="shared" si="410"/>
        <v>0</v>
      </c>
      <c r="Z3742" s="49">
        <f t="shared" si="411"/>
        <v>0</v>
      </c>
      <c r="AA3742" s="60">
        <f t="shared" si="412"/>
        <v>0</v>
      </c>
    </row>
    <row r="3743" spans="1:27" ht="15.75" hidden="1" thickBot="1">
      <c r="A3743" s="83" t="str">
        <f t="shared" si="407"/>
        <v/>
      </c>
      <c r="B3743" s="83" t="str">
        <f t="shared" si="406"/>
        <v/>
      </c>
      <c r="S3743" s="83" t="str">
        <f t="shared" si="408"/>
        <v/>
      </c>
      <c r="T3743" s="83" t="str">
        <f t="shared" si="409"/>
        <v/>
      </c>
      <c r="Y3743" s="60">
        <f t="shared" si="410"/>
        <v>0</v>
      </c>
      <c r="Z3743" s="49">
        <f t="shared" si="411"/>
        <v>0</v>
      </c>
      <c r="AA3743" s="60">
        <f t="shared" si="412"/>
        <v>0</v>
      </c>
    </row>
    <row r="3744" spans="1:27" ht="15.75" hidden="1" thickBot="1">
      <c r="A3744" s="83" t="str">
        <f t="shared" si="407"/>
        <v/>
      </c>
      <c r="B3744" s="83" t="str">
        <f t="shared" si="406"/>
        <v/>
      </c>
      <c r="S3744" s="83" t="str">
        <f t="shared" si="408"/>
        <v/>
      </c>
      <c r="T3744" s="83" t="str">
        <f t="shared" si="409"/>
        <v/>
      </c>
      <c r="Y3744" s="60">
        <f t="shared" si="410"/>
        <v>0</v>
      </c>
      <c r="Z3744" s="49">
        <f t="shared" si="411"/>
        <v>0</v>
      </c>
      <c r="AA3744" s="60">
        <f t="shared" si="412"/>
        <v>0</v>
      </c>
    </row>
    <row r="3745" spans="1:27" ht="15.75" hidden="1" thickBot="1">
      <c r="A3745" s="83" t="str">
        <f t="shared" si="407"/>
        <v/>
      </c>
      <c r="B3745" s="83" t="str">
        <f t="shared" ref="B3745:B3808" si="413">IF(C3745&lt;&gt;"",LEFT(C3745,9),"")</f>
        <v/>
      </c>
      <c r="S3745" s="83" t="str">
        <f t="shared" si="408"/>
        <v/>
      </c>
      <c r="T3745" s="83" t="str">
        <f t="shared" si="409"/>
        <v/>
      </c>
      <c r="Y3745" s="60">
        <f t="shared" si="410"/>
        <v>0</v>
      </c>
      <c r="Z3745" s="49">
        <f t="shared" si="411"/>
        <v>0</v>
      </c>
      <c r="AA3745" s="60">
        <f t="shared" si="412"/>
        <v>0</v>
      </c>
    </row>
    <row r="3746" spans="1:27" ht="15.75" hidden="1" thickBot="1">
      <c r="A3746" s="83" t="str">
        <f t="shared" si="407"/>
        <v/>
      </c>
      <c r="B3746" s="83" t="str">
        <f t="shared" si="413"/>
        <v/>
      </c>
      <c r="S3746" s="83" t="str">
        <f t="shared" si="408"/>
        <v/>
      </c>
      <c r="T3746" s="83" t="str">
        <f t="shared" si="409"/>
        <v/>
      </c>
      <c r="Y3746" s="60">
        <f t="shared" si="410"/>
        <v>0</v>
      </c>
      <c r="Z3746" s="49">
        <f t="shared" si="411"/>
        <v>0</v>
      </c>
      <c r="AA3746" s="60">
        <f t="shared" si="412"/>
        <v>0</v>
      </c>
    </row>
    <row r="3747" spans="1:27" ht="15.75" hidden="1" thickBot="1">
      <c r="A3747" s="83" t="str">
        <f t="shared" si="407"/>
        <v/>
      </c>
      <c r="B3747" s="83" t="str">
        <f t="shared" si="413"/>
        <v/>
      </c>
      <c r="S3747" s="83" t="str">
        <f t="shared" si="408"/>
        <v/>
      </c>
      <c r="T3747" s="83" t="str">
        <f t="shared" si="409"/>
        <v/>
      </c>
      <c r="Y3747" s="60">
        <f t="shared" si="410"/>
        <v>0</v>
      </c>
      <c r="Z3747" s="49">
        <f t="shared" si="411"/>
        <v>0</v>
      </c>
      <c r="AA3747" s="60">
        <f t="shared" si="412"/>
        <v>0</v>
      </c>
    </row>
    <row r="3748" spans="1:27" ht="15.75" hidden="1" thickBot="1">
      <c r="A3748" s="83" t="str">
        <f t="shared" si="407"/>
        <v/>
      </c>
      <c r="B3748" s="83" t="str">
        <f t="shared" si="413"/>
        <v/>
      </c>
      <c r="S3748" s="83" t="str">
        <f t="shared" si="408"/>
        <v/>
      </c>
      <c r="T3748" s="83" t="str">
        <f t="shared" si="409"/>
        <v/>
      </c>
      <c r="Y3748" s="60">
        <f t="shared" si="410"/>
        <v>0</v>
      </c>
      <c r="Z3748" s="49">
        <f t="shared" si="411"/>
        <v>0</v>
      </c>
      <c r="AA3748" s="60">
        <f t="shared" si="412"/>
        <v>0</v>
      </c>
    </row>
    <row r="3749" spans="1:27" ht="15.75" hidden="1" thickBot="1">
      <c r="A3749" s="83" t="str">
        <f t="shared" si="407"/>
        <v/>
      </c>
      <c r="B3749" s="83" t="str">
        <f t="shared" si="413"/>
        <v/>
      </c>
      <c r="S3749" s="83" t="str">
        <f t="shared" si="408"/>
        <v/>
      </c>
      <c r="T3749" s="83" t="str">
        <f t="shared" si="409"/>
        <v/>
      </c>
      <c r="Y3749" s="60">
        <f t="shared" si="410"/>
        <v>0</v>
      </c>
      <c r="Z3749" s="49">
        <f t="shared" si="411"/>
        <v>0</v>
      </c>
      <c r="AA3749" s="60">
        <f t="shared" si="412"/>
        <v>0</v>
      </c>
    </row>
    <row r="3750" spans="1:27" ht="15.75" hidden="1" thickBot="1">
      <c r="A3750" s="83" t="str">
        <f t="shared" si="407"/>
        <v/>
      </c>
      <c r="B3750" s="83" t="str">
        <f t="shared" si="413"/>
        <v/>
      </c>
      <c r="S3750" s="83" t="str">
        <f t="shared" si="408"/>
        <v/>
      </c>
      <c r="T3750" s="83" t="str">
        <f t="shared" si="409"/>
        <v/>
      </c>
      <c r="Y3750" s="60">
        <f t="shared" si="410"/>
        <v>0</v>
      </c>
      <c r="Z3750" s="49">
        <f t="shared" si="411"/>
        <v>0</v>
      </c>
      <c r="AA3750" s="60">
        <f t="shared" si="412"/>
        <v>0</v>
      </c>
    </row>
    <row r="3751" spans="1:27" ht="15.75" hidden="1" thickBot="1">
      <c r="A3751" s="83" t="str">
        <f t="shared" si="407"/>
        <v/>
      </c>
      <c r="B3751" s="83" t="str">
        <f t="shared" si="413"/>
        <v/>
      </c>
      <c r="S3751" s="83" t="str">
        <f t="shared" si="408"/>
        <v/>
      </c>
      <c r="T3751" s="83" t="str">
        <f t="shared" si="409"/>
        <v/>
      </c>
      <c r="Y3751" s="60">
        <f t="shared" si="410"/>
        <v>0</v>
      </c>
      <c r="Z3751" s="49">
        <f t="shared" si="411"/>
        <v>0</v>
      </c>
      <c r="AA3751" s="60">
        <f t="shared" si="412"/>
        <v>0</v>
      </c>
    </row>
    <row r="3752" spans="1:27" ht="15.75" hidden="1" thickBot="1">
      <c r="A3752" s="83" t="str">
        <f t="shared" si="407"/>
        <v/>
      </c>
      <c r="B3752" s="83" t="str">
        <f t="shared" si="413"/>
        <v/>
      </c>
      <c r="S3752" s="83" t="str">
        <f t="shared" si="408"/>
        <v/>
      </c>
      <c r="T3752" s="83" t="str">
        <f t="shared" si="409"/>
        <v/>
      </c>
      <c r="Y3752" s="60">
        <f t="shared" si="410"/>
        <v>0</v>
      </c>
      <c r="Z3752" s="49">
        <f t="shared" si="411"/>
        <v>0</v>
      </c>
      <c r="AA3752" s="60">
        <f t="shared" si="412"/>
        <v>0</v>
      </c>
    </row>
    <row r="3753" spans="1:27" ht="15.75" hidden="1" thickBot="1">
      <c r="A3753" s="83" t="str">
        <f t="shared" si="407"/>
        <v/>
      </c>
      <c r="B3753" s="83" t="str">
        <f t="shared" si="413"/>
        <v/>
      </c>
      <c r="S3753" s="83" t="str">
        <f t="shared" si="408"/>
        <v/>
      </c>
      <c r="T3753" s="83" t="str">
        <f t="shared" si="409"/>
        <v/>
      </c>
      <c r="Y3753" s="60">
        <f t="shared" si="410"/>
        <v>0</v>
      </c>
      <c r="Z3753" s="49">
        <f t="shared" si="411"/>
        <v>0</v>
      </c>
      <c r="AA3753" s="60">
        <f t="shared" si="412"/>
        <v>0</v>
      </c>
    </row>
    <row r="3754" spans="1:27" ht="15.75" hidden="1" thickBot="1">
      <c r="A3754" s="83" t="str">
        <f t="shared" si="407"/>
        <v/>
      </c>
      <c r="B3754" s="83" t="str">
        <f t="shared" si="413"/>
        <v/>
      </c>
      <c r="S3754" s="83" t="str">
        <f t="shared" si="408"/>
        <v/>
      </c>
      <c r="T3754" s="83" t="str">
        <f t="shared" si="409"/>
        <v/>
      </c>
      <c r="Y3754" s="60">
        <f t="shared" si="410"/>
        <v>0</v>
      </c>
      <c r="Z3754" s="49">
        <f t="shared" si="411"/>
        <v>0</v>
      </c>
      <c r="AA3754" s="60">
        <f t="shared" si="412"/>
        <v>0</v>
      </c>
    </row>
    <row r="3755" spans="1:27" ht="15.75" hidden="1" thickBot="1">
      <c r="A3755" s="83" t="str">
        <f t="shared" si="407"/>
        <v/>
      </c>
      <c r="B3755" s="83" t="str">
        <f t="shared" si="413"/>
        <v/>
      </c>
      <c r="S3755" s="83" t="str">
        <f t="shared" si="408"/>
        <v/>
      </c>
      <c r="T3755" s="83" t="str">
        <f t="shared" si="409"/>
        <v/>
      </c>
      <c r="Y3755" s="60">
        <f t="shared" si="410"/>
        <v>0</v>
      </c>
      <c r="Z3755" s="49">
        <f t="shared" si="411"/>
        <v>0</v>
      </c>
      <c r="AA3755" s="60">
        <f t="shared" si="412"/>
        <v>0</v>
      </c>
    </row>
    <row r="3756" spans="1:27" ht="15.75" hidden="1" thickBot="1">
      <c r="A3756" s="83" t="str">
        <f t="shared" si="407"/>
        <v/>
      </c>
      <c r="B3756" s="83" t="str">
        <f t="shared" si="413"/>
        <v/>
      </c>
      <c r="S3756" s="83" t="str">
        <f t="shared" si="408"/>
        <v/>
      </c>
      <c r="T3756" s="83" t="str">
        <f t="shared" si="409"/>
        <v/>
      </c>
      <c r="Y3756" s="60">
        <f t="shared" si="410"/>
        <v>0</v>
      </c>
      <c r="Z3756" s="49">
        <f t="shared" si="411"/>
        <v>0</v>
      </c>
      <c r="AA3756" s="60">
        <f t="shared" si="412"/>
        <v>0</v>
      </c>
    </row>
    <row r="3757" spans="1:27" ht="15.75" hidden="1" thickBot="1">
      <c r="A3757" s="83" t="str">
        <f t="shared" si="407"/>
        <v/>
      </c>
      <c r="B3757" s="83" t="str">
        <f t="shared" si="413"/>
        <v/>
      </c>
      <c r="S3757" s="83" t="str">
        <f t="shared" si="408"/>
        <v/>
      </c>
      <c r="T3757" s="83" t="str">
        <f t="shared" si="409"/>
        <v/>
      </c>
      <c r="Y3757" s="60">
        <f t="shared" si="410"/>
        <v>0</v>
      </c>
      <c r="Z3757" s="49">
        <f t="shared" si="411"/>
        <v>0</v>
      </c>
      <c r="AA3757" s="60">
        <f t="shared" si="412"/>
        <v>0</v>
      </c>
    </row>
    <row r="3758" spans="1:27" ht="15.75" hidden="1" thickBot="1">
      <c r="A3758" s="83" t="str">
        <f t="shared" si="407"/>
        <v/>
      </c>
      <c r="B3758" s="83" t="str">
        <f t="shared" si="413"/>
        <v/>
      </c>
      <c r="S3758" s="83" t="str">
        <f t="shared" si="408"/>
        <v/>
      </c>
      <c r="T3758" s="83" t="str">
        <f t="shared" si="409"/>
        <v/>
      </c>
      <c r="Y3758" s="60">
        <f t="shared" si="410"/>
        <v>0</v>
      </c>
      <c r="Z3758" s="49">
        <f t="shared" si="411"/>
        <v>0</v>
      </c>
      <c r="AA3758" s="60">
        <f t="shared" si="412"/>
        <v>0</v>
      </c>
    </row>
    <row r="3759" spans="1:27" ht="15.75" hidden="1" thickBot="1">
      <c r="A3759" s="83" t="str">
        <f t="shared" si="407"/>
        <v/>
      </c>
      <c r="B3759" s="83" t="str">
        <f t="shared" si="413"/>
        <v/>
      </c>
      <c r="S3759" s="83" t="str">
        <f t="shared" si="408"/>
        <v/>
      </c>
      <c r="T3759" s="83" t="str">
        <f t="shared" si="409"/>
        <v/>
      </c>
      <c r="Y3759" s="60">
        <f t="shared" si="410"/>
        <v>0</v>
      </c>
      <c r="Z3759" s="49">
        <f t="shared" si="411"/>
        <v>0</v>
      </c>
      <c r="AA3759" s="60">
        <f t="shared" si="412"/>
        <v>0</v>
      </c>
    </row>
    <row r="3760" spans="1:27" ht="15.75" hidden="1" thickBot="1">
      <c r="A3760" s="83" t="str">
        <f t="shared" si="407"/>
        <v/>
      </c>
      <c r="B3760" s="83" t="str">
        <f t="shared" si="413"/>
        <v/>
      </c>
      <c r="S3760" s="83" t="str">
        <f t="shared" si="408"/>
        <v/>
      </c>
      <c r="T3760" s="83" t="str">
        <f t="shared" si="409"/>
        <v/>
      </c>
      <c r="Y3760" s="60">
        <f t="shared" si="410"/>
        <v>0</v>
      </c>
      <c r="Z3760" s="49">
        <f t="shared" si="411"/>
        <v>0</v>
      </c>
      <c r="AA3760" s="60">
        <f t="shared" si="412"/>
        <v>0</v>
      </c>
    </row>
    <row r="3761" spans="1:27" ht="15.75" hidden="1" thickBot="1">
      <c r="A3761" s="83" t="str">
        <f t="shared" si="407"/>
        <v/>
      </c>
      <c r="B3761" s="83" t="str">
        <f t="shared" si="413"/>
        <v/>
      </c>
      <c r="S3761" s="83" t="str">
        <f t="shared" si="408"/>
        <v/>
      </c>
      <c r="T3761" s="83" t="str">
        <f t="shared" si="409"/>
        <v/>
      </c>
      <c r="Y3761" s="60">
        <f t="shared" si="410"/>
        <v>0</v>
      </c>
      <c r="Z3761" s="49">
        <f t="shared" si="411"/>
        <v>0</v>
      </c>
      <c r="AA3761" s="60">
        <f t="shared" si="412"/>
        <v>0</v>
      </c>
    </row>
    <row r="3762" spans="1:27" ht="15.75" hidden="1" thickBot="1">
      <c r="A3762" s="83" t="str">
        <f t="shared" si="407"/>
        <v/>
      </c>
      <c r="B3762" s="83" t="str">
        <f t="shared" si="413"/>
        <v/>
      </c>
      <c r="S3762" s="83" t="str">
        <f t="shared" si="408"/>
        <v/>
      </c>
      <c r="T3762" s="83" t="str">
        <f t="shared" si="409"/>
        <v/>
      </c>
      <c r="Y3762" s="60">
        <f t="shared" si="410"/>
        <v>0</v>
      </c>
      <c r="Z3762" s="49">
        <f t="shared" si="411"/>
        <v>0</v>
      </c>
      <c r="AA3762" s="60">
        <f t="shared" si="412"/>
        <v>0</v>
      </c>
    </row>
    <row r="3763" spans="1:27" ht="15.75" hidden="1" thickBot="1">
      <c r="A3763" s="83" t="str">
        <f t="shared" si="407"/>
        <v/>
      </c>
      <c r="B3763" s="83" t="str">
        <f t="shared" si="413"/>
        <v/>
      </c>
      <c r="S3763" s="83" t="str">
        <f t="shared" si="408"/>
        <v/>
      </c>
      <c r="T3763" s="83" t="str">
        <f t="shared" si="409"/>
        <v/>
      </c>
      <c r="Y3763" s="60">
        <f t="shared" si="410"/>
        <v>0</v>
      </c>
      <c r="Z3763" s="49">
        <f t="shared" si="411"/>
        <v>0</v>
      </c>
      <c r="AA3763" s="60">
        <f t="shared" si="412"/>
        <v>0</v>
      </c>
    </row>
    <row r="3764" spans="1:27" ht="15.75" hidden="1" thickBot="1">
      <c r="A3764" s="83" t="str">
        <f t="shared" si="407"/>
        <v/>
      </c>
      <c r="B3764" s="83" t="str">
        <f t="shared" si="413"/>
        <v/>
      </c>
      <c r="S3764" s="83" t="str">
        <f t="shared" si="408"/>
        <v/>
      </c>
      <c r="T3764" s="83" t="str">
        <f t="shared" si="409"/>
        <v/>
      </c>
      <c r="Y3764" s="60">
        <f t="shared" si="410"/>
        <v>0</v>
      </c>
      <c r="Z3764" s="49">
        <f t="shared" si="411"/>
        <v>0</v>
      </c>
      <c r="AA3764" s="60">
        <f t="shared" si="412"/>
        <v>0</v>
      </c>
    </row>
    <row r="3765" spans="1:27" ht="15.75" hidden="1" thickBot="1">
      <c r="A3765" s="83" t="str">
        <f t="shared" si="407"/>
        <v/>
      </c>
      <c r="B3765" s="83" t="str">
        <f t="shared" si="413"/>
        <v/>
      </c>
      <c r="S3765" s="83" t="str">
        <f t="shared" si="408"/>
        <v/>
      </c>
      <c r="T3765" s="83" t="str">
        <f t="shared" si="409"/>
        <v/>
      </c>
      <c r="Y3765" s="60">
        <f t="shared" si="410"/>
        <v>0</v>
      </c>
      <c r="Z3765" s="49">
        <f t="shared" si="411"/>
        <v>0</v>
      </c>
      <c r="AA3765" s="60">
        <f t="shared" si="412"/>
        <v>0</v>
      </c>
    </row>
    <row r="3766" spans="1:27" ht="15.75" hidden="1" thickBot="1">
      <c r="A3766" s="83" t="str">
        <f t="shared" si="407"/>
        <v/>
      </c>
      <c r="B3766" s="83" t="str">
        <f t="shared" si="413"/>
        <v/>
      </c>
      <c r="S3766" s="83" t="str">
        <f t="shared" si="408"/>
        <v/>
      </c>
      <c r="T3766" s="83" t="str">
        <f t="shared" si="409"/>
        <v/>
      </c>
      <c r="Y3766" s="60">
        <f t="shared" si="410"/>
        <v>0</v>
      </c>
      <c r="Z3766" s="49">
        <f t="shared" si="411"/>
        <v>0</v>
      </c>
      <c r="AA3766" s="60">
        <f t="shared" si="412"/>
        <v>0</v>
      </c>
    </row>
    <row r="3767" spans="1:27" ht="15.75" hidden="1" thickBot="1">
      <c r="A3767" s="83" t="str">
        <f t="shared" si="407"/>
        <v/>
      </c>
      <c r="B3767" s="83" t="str">
        <f t="shared" si="413"/>
        <v/>
      </c>
      <c r="S3767" s="83" t="str">
        <f t="shared" si="408"/>
        <v/>
      </c>
      <c r="T3767" s="83" t="str">
        <f t="shared" si="409"/>
        <v/>
      </c>
      <c r="Y3767" s="60">
        <f t="shared" si="410"/>
        <v>0</v>
      </c>
      <c r="Z3767" s="49">
        <f t="shared" si="411"/>
        <v>0</v>
      </c>
      <c r="AA3767" s="60">
        <f t="shared" si="412"/>
        <v>0</v>
      </c>
    </row>
    <row r="3768" spans="1:27" ht="15.75" hidden="1" thickBot="1">
      <c r="A3768" s="83" t="str">
        <f t="shared" si="407"/>
        <v/>
      </c>
      <c r="B3768" s="83" t="str">
        <f t="shared" si="413"/>
        <v/>
      </c>
      <c r="S3768" s="83" t="str">
        <f t="shared" si="408"/>
        <v/>
      </c>
      <c r="T3768" s="83" t="str">
        <f t="shared" si="409"/>
        <v/>
      </c>
      <c r="Y3768" s="60">
        <f t="shared" si="410"/>
        <v>0</v>
      </c>
      <c r="Z3768" s="49">
        <f t="shared" si="411"/>
        <v>0</v>
      </c>
      <c r="AA3768" s="60">
        <f t="shared" si="412"/>
        <v>0</v>
      </c>
    </row>
    <row r="3769" spans="1:27" ht="15.75" hidden="1" thickBot="1">
      <c r="A3769" s="83" t="str">
        <f t="shared" si="407"/>
        <v/>
      </c>
      <c r="B3769" s="83" t="str">
        <f t="shared" si="413"/>
        <v/>
      </c>
      <c r="S3769" s="83" t="str">
        <f t="shared" si="408"/>
        <v/>
      </c>
      <c r="T3769" s="83" t="str">
        <f t="shared" si="409"/>
        <v/>
      </c>
      <c r="Y3769" s="60">
        <f t="shared" si="410"/>
        <v>0</v>
      </c>
      <c r="Z3769" s="49">
        <f t="shared" si="411"/>
        <v>0</v>
      </c>
      <c r="AA3769" s="60">
        <f t="shared" si="412"/>
        <v>0</v>
      </c>
    </row>
    <row r="3770" spans="1:27" ht="15.75" hidden="1" thickBot="1">
      <c r="A3770" s="83" t="str">
        <f t="shared" si="407"/>
        <v/>
      </c>
      <c r="B3770" s="83" t="str">
        <f t="shared" si="413"/>
        <v/>
      </c>
      <c r="S3770" s="83" t="str">
        <f t="shared" si="408"/>
        <v/>
      </c>
      <c r="T3770" s="83" t="str">
        <f t="shared" si="409"/>
        <v/>
      </c>
      <c r="Y3770" s="60">
        <f t="shared" si="410"/>
        <v>0</v>
      </c>
      <c r="Z3770" s="49">
        <f t="shared" si="411"/>
        <v>0</v>
      </c>
      <c r="AA3770" s="60">
        <f t="shared" si="412"/>
        <v>0</v>
      </c>
    </row>
    <row r="3771" spans="1:27" ht="15.75" hidden="1" thickBot="1">
      <c r="A3771" s="83" t="str">
        <f t="shared" si="407"/>
        <v/>
      </c>
      <c r="B3771" s="83" t="str">
        <f t="shared" si="413"/>
        <v/>
      </c>
      <c r="S3771" s="83" t="str">
        <f t="shared" si="408"/>
        <v/>
      </c>
      <c r="T3771" s="83" t="str">
        <f t="shared" si="409"/>
        <v/>
      </c>
      <c r="Y3771" s="60">
        <f t="shared" si="410"/>
        <v>0</v>
      </c>
      <c r="Z3771" s="49">
        <f t="shared" si="411"/>
        <v>0</v>
      </c>
      <c r="AA3771" s="60">
        <f t="shared" si="412"/>
        <v>0</v>
      </c>
    </row>
    <row r="3772" spans="1:27" ht="15.75" hidden="1" thickBot="1">
      <c r="A3772" s="83" t="str">
        <f t="shared" si="407"/>
        <v/>
      </c>
      <c r="B3772" s="83" t="str">
        <f t="shared" si="413"/>
        <v/>
      </c>
      <c r="S3772" s="83" t="str">
        <f t="shared" si="408"/>
        <v/>
      </c>
      <c r="T3772" s="83" t="str">
        <f t="shared" si="409"/>
        <v/>
      </c>
      <c r="Y3772" s="60">
        <f t="shared" si="410"/>
        <v>0</v>
      </c>
      <c r="Z3772" s="49">
        <f t="shared" si="411"/>
        <v>0</v>
      </c>
      <c r="AA3772" s="60">
        <f t="shared" si="412"/>
        <v>0</v>
      </c>
    </row>
    <row r="3773" spans="1:27" ht="15.75" hidden="1" thickBot="1">
      <c r="A3773" s="83" t="str">
        <f t="shared" si="407"/>
        <v/>
      </c>
      <c r="B3773" s="83" t="str">
        <f t="shared" si="413"/>
        <v/>
      </c>
      <c r="S3773" s="83" t="str">
        <f t="shared" si="408"/>
        <v/>
      </c>
      <c r="T3773" s="83" t="str">
        <f t="shared" si="409"/>
        <v/>
      </c>
      <c r="Y3773" s="60">
        <f t="shared" si="410"/>
        <v>0</v>
      </c>
      <c r="Z3773" s="49">
        <f t="shared" si="411"/>
        <v>0</v>
      </c>
      <c r="AA3773" s="60">
        <f t="shared" si="412"/>
        <v>0</v>
      </c>
    </row>
    <row r="3774" spans="1:27" ht="15.75" hidden="1" thickBot="1">
      <c r="A3774" s="83" t="str">
        <f t="shared" si="407"/>
        <v/>
      </c>
      <c r="B3774" s="83" t="str">
        <f t="shared" si="413"/>
        <v/>
      </c>
      <c r="S3774" s="83" t="str">
        <f t="shared" si="408"/>
        <v/>
      </c>
      <c r="T3774" s="83" t="str">
        <f t="shared" si="409"/>
        <v/>
      </c>
      <c r="Y3774" s="60">
        <f t="shared" si="410"/>
        <v>0</v>
      </c>
      <c r="Z3774" s="49">
        <f t="shared" si="411"/>
        <v>0</v>
      </c>
      <c r="AA3774" s="60">
        <f t="shared" si="412"/>
        <v>0</v>
      </c>
    </row>
    <row r="3775" spans="1:27" ht="15.75" hidden="1" thickBot="1">
      <c r="A3775" s="83" t="str">
        <f t="shared" si="407"/>
        <v/>
      </c>
      <c r="B3775" s="83" t="str">
        <f t="shared" si="413"/>
        <v/>
      </c>
      <c r="S3775" s="83" t="str">
        <f t="shared" si="408"/>
        <v/>
      </c>
      <c r="T3775" s="83" t="str">
        <f t="shared" si="409"/>
        <v/>
      </c>
      <c r="Y3775" s="60">
        <f t="shared" si="410"/>
        <v>0</v>
      </c>
      <c r="Z3775" s="49">
        <f t="shared" si="411"/>
        <v>0</v>
      </c>
      <c r="AA3775" s="60">
        <f t="shared" si="412"/>
        <v>0</v>
      </c>
    </row>
    <row r="3776" spans="1:27" ht="15.75" hidden="1" thickBot="1">
      <c r="A3776" s="83" t="str">
        <f t="shared" si="407"/>
        <v/>
      </c>
      <c r="B3776" s="83" t="str">
        <f t="shared" si="413"/>
        <v/>
      </c>
      <c r="S3776" s="83" t="str">
        <f t="shared" si="408"/>
        <v/>
      </c>
      <c r="T3776" s="83" t="str">
        <f t="shared" si="409"/>
        <v/>
      </c>
      <c r="Y3776" s="60">
        <f t="shared" si="410"/>
        <v>0</v>
      </c>
      <c r="Z3776" s="49">
        <f t="shared" si="411"/>
        <v>0</v>
      </c>
      <c r="AA3776" s="60">
        <f t="shared" si="412"/>
        <v>0</v>
      </c>
    </row>
    <row r="3777" spans="1:27" ht="15.75" hidden="1" thickBot="1">
      <c r="A3777" s="83" t="str">
        <f t="shared" si="407"/>
        <v/>
      </c>
      <c r="B3777" s="83" t="str">
        <f t="shared" si="413"/>
        <v/>
      </c>
      <c r="S3777" s="83" t="str">
        <f t="shared" si="408"/>
        <v/>
      </c>
      <c r="T3777" s="83" t="str">
        <f t="shared" si="409"/>
        <v/>
      </c>
      <c r="Y3777" s="60">
        <f t="shared" si="410"/>
        <v>0</v>
      </c>
      <c r="Z3777" s="49">
        <f t="shared" si="411"/>
        <v>0</v>
      </c>
      <c r="AA3777" s="60">
        <f t="shared" si="412"/>
        <v>0</v>
      </c>
    </row>
    <row r="3778" spans="1:27" ht="15.75" hidden="1" thickBot="1">
      <c r="A3778" s="83" t="str">
        <f t="shared" si="407"/>
        <v/>
      </c>
      <c r="B3778" s="83" t="str">
        <f t="shared" si="413"/>
        <v/>
      </c>
      <c r="S3778" s="83" t="str">
        <f t="shared" si="408"/>
        <v/>
      </c>
      <c r="T3778" s="83" t="str">
        <f t="shared" si="409"/>
        <v/>
      </c>
      <c r="Y3778" s="60">
        <f t="shared" si="410"/>
        <v>0</v>
      </c>
      <c r="Z3778" s="49">
        <f t="shared" si="411"/>
        <v>0</v>
      </c>
      <c r="AA3778" s="60">
        <f t="shared" si="412"/>
        <v>0</v>
      </c>
    </row>
    <row r="3779" spans="1:27" ht="15.75" hidden="1" thickBot="1">
      <c r="A3779" s="83" t="str">
        <f t="shared" ref="A3779:A3842" si="414">IF(G3779&amp;Q3779&lt;&gt;"",S3779&amp;Q3779,"")</f>
        <v/>
      </c>
      <c r="B3779" s="83" t="str">
        <f t="shared" si="413"/>
        <v/>
      </c>
      <c r="S3779" s="83" t="str">
        <f t="shared" ref="S3779:S3842" si="415">IF(G3779&lt;&gt;"",IF(StyleSpaceSplit,IFERROR(IF(FIND(" ",G3779)&gt;=1,MID(G3779,1,FIND(" ",G3779)-1),G3779),G3779),G3779),"")</f>
        <v/>
      </c>
      <c r="T3779" s="83" t="str">
        <f t="shared" ref="T3779:T3842" si="416">IF(A3779&lt;&gt;"",IFERROR(IF(FIND(" ",G3779)&gt;=1,MID(G3779,FIND(" ",G3779)+1,LEN(G3779)),""),G3779),"")</f>
        <v/>
      </c>
      <c r="Y3779" s="60">
        <f t="shared" ref="Y3779:Y3842" si="417">IFERROR(VALUE(MID($C3779,1,2)),0)</f>
        <v>0</v>
      </c>
      <c r="Z3779" s="49">
        <f t="shared" ref="Z3779:Z3842" si="418">IFERROR(VALUE(MID($C3779,4,3)),0)</f>
        <v>0</v>
      </c>
      <c r="AA3779" s="60">
        <f t="shared" ref="AA3779:AA3842" si="419">VALUE(RIGHT("00"&amp;Y3779,2)&amp;RIGHT("000"&amp;Z3779,3))</f>
        <v>0</v>
      </c>
    </row>
    <row r="3780" spans="1:27" ht="15.75" hidden="1" thickBot="1">
      <c r="A3780" s="83" t="str">
        <f t="shared" si="414"/>
        <v/>
      </c>
      <c r="B3780" s="83" t="str">
        <f t="shared" si="413"/>
        <v/>
      </c>
      <c r="S3780" s="83" t="str">
        <f t="shared" si="415"/>
        <v/>
      </c>
      <c r="T3780" s="83" t="str">
        <f t="shared" si="416"/>
        <v/>
      </c>
      <c r="Y3780" s="60">
        <f t="shared" si="417"/>
        <v>0</v>
      </c>
      <c r="Z3780" s="49">
        <f t="shared" si="418"/>
        <v>0</v>
      </c>
      <c r="AA3780" s="60">
        <f t="shared" si="419"/>
        <v>0</v>
      </c>
    </row>
    <row r="3781" spans="1:27" ht="15.75" hidden="1" thickBot="1">
      <c r="A3781" s="83" t="str">
        <f t="shared" si="414"/>
        <v/>
      </c>
      <c r="B3781" s="83" t="str">
        <f t="shared" si="413"/>
        <v/>
      </c>
      <c r="S3781" s="83" t="str">
        <f t="shared" si="415"/>
        <v/>
      </c>
      <c r="T3781" s="83" t="str">
        <f t="shared" si="416"/>
        <v/>
      </c>
      <c r="Y3781" s="60">
        <f t="shared" si="417"/>
        <v>0</v>
      </c>
      <c r="Z3781" s="49">
        <f t="shared" si="418"/>
        <v>0</v>
      </c>
      <c r="AA3781" s="60">
        <f t="shared" si="419"/>
        <v>0</v>
      </c>
    </row>
    <row r="3782" spans="1:27" ht="15.75" hidden="1" thickBot="1">
      <c r="A3782" s="83" t="str">
        <f t="shared" si="414"/>
        <v/>
      </c>
      <c r="B3782" s="83" t="str">
        <f t="shared" si="413"/>
        <v/>
      </c>
      <c r="S3782" s="83" t="str">
        <f t="shared" si="415"/>
        <v/>
      </c>
      <c r="T3782" s="83" t="str">
        <f t="shared" si="416"/>
        <v/>
      </c>
      <c r="Y3782" s="60">
        <f t="shared" si="417"/>
        <v>0</v>
      </c>
      <c r="Z3782" s="49">
        <f t="shared" si="418"/>
        <v>0</v>
      </c>
      <c r="AA3782" s="60">
        <f t="shared" si="419"/>
        <v>0</v>
      </c>
    </row>
    <row r="3783" spans="1:27" ht="15.75" hidden="1" thickBot="1">
      <c r="A3783" s="83" t="str">
        <f t="shared" si="414"/>
        <v/>
      </c>
      <c r="B3783" s="83" t="str">
        <f t="shared" si="413"/>
        <v/>
      </c>
      <c r="S3783" s="83" t="str">
        <f t="shared" si="415"/>
        <v/>
      </c>
      <c r="T3783" s="83" t="str">
        <f t="shared" si="416"/>
        <v/>
      </c>
      <c r="Y3783" s="60">
        <f t="shared" si="417"/>
        <v>0</v>
      </c>
      <c r="Z3783" s="49">
        <f t="shared" si="418"/>
        <v>0</v>
      </c>
      <c r="AA3783" s="60">
        <f t="shared" si="419"/>
        <v>0</v>
      </c>
    </row>
    <row r="3784" spans="1:27" ht="15.75" hidden="1" thickBot="1">
      <c r="A3784" s="83" t="str">
        <f t="shared" si="414"/>
        <v/>
      </c>
      <c r="B3784" s="83" t="str">
        <f t="shared" si="413"/>
        <v/>
      </c>
      <c r="S3784" s="83" t="str">
        <f t="shared" si="415"/>
        <v/>
      </c>
      <c r="T3784" s="83" t="str">
        <f t="shared" si="416"/>
        <v/>
      </c>
      <c r="Y3784" s="60">
        <f t="shared" si="417"/>
        <v>0</v>
      </c>
      <c r="Z3784" s="49">
        <f t="shared" si="418"/>
        <v>0</v>
      </c>
      <c r="AA3784" s="60">
        <f t="shared" si="419"/>
        <v>0</v>
      </c>
    </row>
    <row r="3785" spans="1:27" ht="15.75" hidden="1" thickBot="1">
      <c r="A3785" s="83" t="str">
        <f t="shared" si="414"/>
        <v/>
      </c>
      <c r="B3785" s="83" t="str">
        <f t="shared" si="413"/>
        <v/>
      </c>
      <c r="S3785" s="83" t="str">
        <f t="shared" si="415"/>
        <v/>
      </c>
      <c r="T3785" s="83" t="str">
        <f t="shared" si="416"/>
        <v/>
      </c>
      <c r="Y3785" s="60">
        <f t="shared" si="417"/>
        <v>0</v>
      </c>
      <c r="Z3785" s="49">
        <f t="shared" si="418"/>
        <v>0</v>
      </c>
      <c r="AA3785" s="60">
        <f t="shared" si="419"/>
        <v>0</v>
      </c>
    </row>
    <row r="3786" spans="1:27" ht="15.75" hidden="1" thickBot="1">
      <c r="A3786" s="83" t="str">
        <f t="shared" si="414"/>
        <v/>
      </c>
      <c r="B3786" s="83" t="str">
        <f t="shared" si="413"/>
        <v/>
      </c>
      <c r="S3786" s="83" t="str">
        <f t="shared" si="415"/>
        <v/>
      </c>
      <c r="T3786" s="83" t="str">
        <f t="shared" si="416"/>
        <v/>
      </c>
      <c r="Y3786" s="60">
        <f t="shared" si="417"/>
        <v>0</v>
      </c>
      <c r="Z3786" s="49">
        <f t="shared" si="418"/>
        <v>0</v>
      </c>
      <c r="AA3786" s="60">
        <f t="shared" si="419"/>
        <v>0</v>
      </c>
    </row>
    <row r="3787" spans="1:27" ht="15.75" hidden="1" thickBot="1">
      <c r="A3787" s="83" t="str">
        <f t="shared" si="414"/>
        <v/>
      </c>
      <c r="B3787" s="83" t="str">
        <f t="shared" si="413"/>
        <v/>
      </c>
      <c r="S3787" s="83" t="str">
        <f t="shared" si="415"/>
        <v/>
      </c>
      <c r="T3787" s="83" t="str">
        <f t="shared" si="416"/>
        <v/>
      </c>
      <c r="Y3787" s="60">
        <f t="shared" si="417"/>
        <v>0</v>
      </c>
      <c r="Z3787" s="49">
        <f t="shared" si="418"/>
        <v>0</v>
      </c>
      <c r="AA3787" s="60">
        <f t="shared" si="419"/>
        <v>0</v>
      </c>
    </row>
    <row r="3788" spans="1:27" ht="15.75" hidden="1" thickBot="1">
      <c r="A3788" s="83" t="str">
        <f t="shared" si="414"/>
        <v/>
      </c>
      <c r="B3788" s="83" t="str">
        <f t="shared" si="413"/>
        <v/>
      </c>
      <c r="S3788" s="83" t="str">
        <f t="shared" si="415"/>
        <v/>
      </c>
      <c r="T3788" s="83" t="str">
        <f t="shared" si="416"/>
        <v/>
      </c>
      <c r="Y3788" s="60">
        <f t="shared" si="417"/>
        <v>0</v>
      </c>
      <c r="Z3788" s="49">
        <f t="shared" si="418"/>
        <v>0</v>
      </c>
      <c r="AA3788" s="60">
        <f t="shared" si="419"/>
        <v>0</v>
      </c>
    </row>
    <row r="3789" spans="1:27" ht="15.75" hidden="1" thickBot="1">
      <c r="A3789" s="83" t="str">
        <f t="shared" si="414"/>
        <v/>
      </c>
      <c r="B3789" s="83" t="str">
        <f t="shared" si="413"/>
        <v/>
      </c>
      <c r="S3789" s="83" t="str">
        <f t="shared" si="415"/>
        <v/>
      </c>
      <c r="T3789" s="83" t="str">
        <f t="shared" si="416"/>
        <v/>
      </c>
      <c r="Y3789" s="60">
        <f t="shared" si="417"/>
        <v>0</v>
      </c>
      <c r="Z3789" s="49">
        <f t="shared" si="418"/>
        <v>0</v>
      </c>
      <c r="AA3789" s="60">
        <f t="shared" si="419"/>
        <v>0</v>
      </c>
    </row>
    <row r="3790" spans="1:27" ht="15.75" hidden="1" thickBot="1">
      <c r="A3790" s="83" t="str">
        <f t="shared" si="414"/>
        <v/>
      </c>
      <c r="B3790" s="83" t="str">
        <f t="shared" si="413"/>
        <v/>
      </c>
      <c r="S3790" s="83" t="str">
        <f t="shared" si="415"/>
        <v/>
      </c>
      <c r="T3790" s="83" t="str">
        <f t="shared" si="416"/>
        <v/>
      </c>
      <c r="Y3790" s="60">
        <f t="shared" si="417"/>
        <v>0</v>
      </c>
      <c r="Z3790" s="49">
        <f t="shared" si="418"/>
        <v>0</v>
      </c>
      <c r="AA3790" s="60">
        <f t="shared" si="419"/>
        <v>0</v>
      </c>
    </row>
    <row r="3791" spans="1:27" ht="15.75" hidden="1" thickBot="1">
      <c r="A3791" s="83" t="str">
        <f t="shared" si="414"/>
        <v/>
      </c>
      <c r="B3791" s="83" t="str">
        <f t="shared" si="413"/>
        <v/>
      </c>
      <c r="S3791" s="83" t="str">
        <f t="shared" si="415"/>
        <v/>
      </c>
      <c r="T3791" s="83" t="str">
        <f t="shared" si="416"/>
        <v/>
      </c>
      <c r="Y3791" s="60">
        <f t="shared" si="417"/>
        <v>0</v>
      </c>
      <c r="Z3791" s="49">
        <f t="shared" si="418"/>
        <v>0</v>
      </c>
      <c r="AA3791" s="60">
        <f t="shared" si="419"/>
        <v>0</v>
      </c>
    </row>
    <row r="3792" spans="1:27" ht="15.75" hidden="1" thickBot="1">
      <c r="A3792" s="83" t="str">
        <f t="shared" si="414"/>
        <v/>
      </c>
      <c r="B3792" s="83" t="str">
        <f t="shared" si="413"/>
        <v/>
      </c>
      <c r="S3792" s="83" t="str">
        <f t="shared" si="415"/>
        <v/>
      </c>
      <c r="T3792" s="83" t="str">
        <f t="shared" si="416"/>
        <v/>
      </c>
      <c r="Y3792" s="60">
        <f t="shared" si="417"/>
        <v>0</v>
      </c>
      <c r="Z3792" s="49">
        <f t="shared" si="418"/>
        <v>0</v>
      </c>
      <c r="AA3792" s="60">
        <f t="shared" si="419"/>
        <v>0</v>
      </c>
    </row>
    <row r="3793" spans="1:27" ht="15.75" hidden="1" thickBot="1">
      <c r="A3793" s="83" t="str">
        <f t="shared" si="414"/>
        <v/>
      </c>
      <c r="B3793" s="83" t="str">
        <f t="shared" si="413"/>
        <v/>
      </c>
      <c r="S3793" s="83" t="str">
        <f t="shared" si="415"/>
        <v/>
      </c>
      <c r="T3793" s="83" t="str">
        <f t="shared" si="416"/>
        <v/>
      </c>
      <c r="Y3793" s="60">
        <f t="shared" si="417"/>
        <v>0</v>
      </c>
      <c r="Z3793" s="49">
        <f t="shared" si="418"/>
        <v>0</v>
      </c>
      <c r="AA3793" s="60">
        <f t="shared" si="419"/>
        <v>0</v>
      </c>
    </row>
    <row r="3794" spans="1:27" ht="15.75" hidden="1" thickBot="1">
      <c r="A3794" s="83" t="str">
        <f t="shared" si="414"/>
        <v/>
      </c>
      <c r="B3794" s="83" t="str">
        <f t="shared" si="413"/>
        <v/>
      </c>
      <c r="S3794" s="83" t="str">
        <f t="shared" si="415"/>
        <v/>
      </c>
      <c r="T3794" s="83" t="str">
        <f t="shared" si="416"/>
        <v/>
      </c>
      <c r="Y3794" s="60">
        <f t="shared" si="417"/>
        <v>0</v>
      </c>
      <c r="Z3794" s="49">
        <f t="shared" si="418"/>
        <v>0</v>
      </c>
      <c r="AA3794" s="60">
        <f t="shared" si="419"/>
        <v>0</v>
      </c>
    </row>
    <row r="3795" spans="1:27" ht="15.75" hidden="1" thickBot="1">
      <c r="A3795" s="83" t="str">
        <f t="shared" si="414"/>
        <v/>
      </c>
      <c r="B3795" s="83" t="str">
        <f t="shared" si="413"/>
        <v/>
      </c>
      <c r="S3795" s="83" t="str">
        <f t="shared" si="415"/>
        <v/>
      </c>
      <c r="T3795" s="83" t="str">
        <f t="shared" si="416"/>
        <v/>
      </c>
      <c r="Y3795" s="60">
        <f t="shared" si="417"/>
        <v>0</v>
      </c>
      <c r="Z3795" s="49">
        <f t="shared" si="418"/>
        <v>0</v>
      </c>
      <c r="AA3795" s="60">
        <f t="shared" si="419"/>
        <v>0</v>
      </c>
    </row>
    <row r="3796" spans="1:27" ht="15.75" hidden="1" thickBot="1">
      <c r="A3796" s="83" t="str">
        <f t="shared" si="414"/>
        <v/>
      </c>
      <c r="B3796" s="83" t="str">
        <f t="shared" si="413"/>
        <v/>
      </c>
      <c r="S3796" s="83" t="str">
        <f t="shared" si="415"/>
        <v/>
      </c>
      <c r="T3796" s="83" t="str">
        <f t="shared" si="416"/>
        <v/>
      </c>
      <c r="Y3796" s="60">
        <f t="shared" si="417"/>
        <v>0</v>
      </c>
      <c r="Z3796" s="49">
        <f t="shared" si="418"/>
        <v>0</v>
      </c>
      <c r="AA3796" s="60">
        <f t="shared" si="419"/>
        <v>0</v>
      </c>
    </row>
    <row r="3797" spans="1:27" ht="15.75" hidden="1" thickBot="1">
      <c r="A3797" s="83" t="str">
        <f t="shared" si="414"/>
        <v/>
      </c>
      <c r="B3797" s="83" t="str">
        <f t="shared" si="413"/>
        <v/>
      </c>
      <c r="S3797" s="83" t="str">
        <f t="shared" si="415"/>
        <v/>
      </c>
      <c r="T3797" s="83" t="str">
        <f t="shared" si="416"/>
        <v/>
      </c>
      <c r="Y3797" s="60">
        <f t="shared" si="417"/>
        <v>0</v>
      </c>
      <c r="Z3797" s="49">
        <f t="shared" si="418"/>
        <v>0</v>
      </c>
      <c r="AA3797" s="60">
        <f t="shared" si="419"/>
        <v>0</v>
      </c>
    </row>
    <row r="3798" spans="1:27" ht="15.75" hidden="1" thickBot="1">
      <c r="A3798" s="83" t="str">
        <f t="shared" si="414"/>
        <v/>
      </c>
      <c r="B3798" s="83" t="str">
        <f t="shared" si="413"/>
        <v/>
      </c>
      <c r="S3798" s="83" t="str">
        <f t="shared" si="415"/>
        <v/>
      </c>
      <c r="T3798" s="83" t="str">
        <f t="shared" si="416"/>
        <v/>
      </c>
      <c r="Y3798" s="60">
        <f t="shared" si="417"/>
        <v>0</v>
      </c>
      <c r="Z3798" s="49">
        <f t="shared" si="418"/>
        <v>0</v>
      </c>
      <c r="AA3798" s="60">
        <f t="shared" si="419"/>
        <v>0</v>
      </c>
    </row>
    <row r="3799" spans="1:27" ht="15.75" hidden="1" thickBot="1">
      <c r="A3799" s="83" t="str">
        <f t="shared" si="414"/>
        <v/>
      </c>
      <c r="B3799" s="83" t="str">
        <f t="shared" si="413"/>
        <v/>
      </c>
      <c r="S3799" s="83" t="str">
        <f t="shared" si="415"/>
        <v/>
      </c>
      <c r="T3799" s="83" t="str">
        <f t="shared" si="416"/>
        <v/>
      </c>
      <c r="Y3799" s="60">
        <f t="shared" si="417"/>
        <v>0</v>
      </c>
      <c r="Z3799" s="49">
        <f t="shared" si="418"/>
        <v>0</v>
      </c>
      <c r="AA3799" s="60">
        <f t="shared" si="419"/>
        <v>0</v>
      </c>
    </row>
    <row r="3800" spans="1:27" ht="15.75" hidden="1" thickBot="1">
      <c r="A3800" s="83" t="str">
        <f t="shared" si="414"/>
        <v/>
      </c>
      <c r="B3800" s="83" t="str">
        <f t="shared" si="413"/>
        <v/>
      </c>
      <c r="S3800" s="83" t="str">
        <f t="shared" si="415"/>
        <v/>
      </c>
      <c r="T3800" s="83" t="str">
        <f t="shared" si="416"/>
        <v/>
      </c>
      <c r="Y3800" s="60">
        <f t="shared" si="417"/>
        <v>0</v>
      </c>
      <c r="Z3800" s="49">
        <f t="shared" si="418"/>
        <v>0</v>
      </c>
      <c r="AA3800" s="60">
        <f t="shared" si="419"/>
        <v>0</v>
      </c>
    </row>
    <row r="3801" spans="1:27" ht="15.75" hidden="1" thickBot="1">
      <c r="A3801" s="83" t="str">
        <f t="shared" si="414"/>
        <v/>
      </c>
      <c r="B3801" s="83" t="str">
        <f t="shared" si="413"/>
        <v/>
      </c>
      <c r="S3801" s="83" t="str">
        <f t="shared" si="415"/>
        <v/>
      </c>
      <c r="T3801" s="83" t="str">
        <f t="shared" si="416"/>
        <v/>
      </c>
      <c r="Y3801" s="60">
        <f t="shared" si="417"/>
        <v>0</v>
      </c>
      <c r="Z3801" s="49">
        <f t="shared" si="418"/>
        <v>0</v>
      </c>
      <c r="AA3801" s="60">
        <f t="shared" si="419"/>
        <v>0</v>
      </c>
    </row>
    <row r="3802" spans="1:27" ht="15.75" hidden="1" thickBot="1">
      <c r="A3802" s="83" t="str">
        <f t="shared" si="414"/>
        <v/>
      </c>
      <c r="B3802" s="83" t="str">
        <f t="shared" si="413"/>
        <v/>
      </c>
      <c r="S3802" s="83" t="str">
        <f t="shared" si="415"/>
        <v/>
      </c>
      <c r="T3802" s="83" t="str">
        <f t="shared" si="416"/>
        <v/>
      </c>
      <c r="Y3802" s="60">
        <f t="shared" si="417"/>
        <v>0</v>
      </c>
      <c r="Z3802" s="49">
        <f t="shared" si="418"/>
        <v>0</v>
      </c>
      <c r="AA3802" s="60">
        <f t="shared" si="419"/>
        <v>0</v>
      </c>
    </row>
    <row r="3803" spans="1:27" ht="15.75" hidden="1" thickBot="1">
      <c r="A3803" s="83" t="str">
        <f t="shared" si="414"/>
        <v/>
      </c>
      <c r="B3803" s="83" t="str">
        <f t="shared" si="413"/>
        <v/>
      </c>
      <c r="S3803" s="83" t="str">
        <f t="shared" si="415"/>
        <v/>
      </c>
      <c r="T3803" s="83" t="str">
        <f t="shared" si="416"/>
        <v/>
      </c>
      <c r="Y3803" s="60">
        <f t="shared" si="417"/>
        <v>0</v>
      </c>
      <c r="Z3803" s="49">
        <f t="shared" si="418"/>
        <v>0</v>
      </c>
      <c r="AA3803" s="60">
        <f t="shared" si="419"/>
        <v>0</v>
      </c>
    </row>
    <row r="3804" spans="1:27" ht="15.75" hidden="1" thickBot="1">
      <c r="A3804" s="83" t="str">
        <f t="shared" si="414"/>
        <v/>
      </c>
      <c r="B3804" s="83" t="str">
        <f t="shared" si="413"/>
        <v/>
      </c>
      <c r="S3804" s="83" t="str">
        <f t="shared" si="415"/>
        <v/>
      </c>
      <c r="T3804" s="83" t="str">
        <f t="shared" si="416"/>
        <v/>
      </c>
      <c r="Y3804" s="60">
        <f t="shared" si="417"/>
        <v>0</v>
      </c>
      <c r="Z3804" s="49">
        <f t="shared" si="418"/>
        <v>0</v>
      </c>
      <c r="AA3804" s="60">
        <f t="shared" si="419"/>
        <v>0</v>
      </c>
    </row>
    <row r="3805" spans="1:27" ht="15.75" hidden="1" thickBot="1">
      <c r="A3805" s="83" t="str">
        <f t="shared" si="414"/>
        <v/>
      </c>
      <c r="B3805" s="83" t="str">
        <f t="shared" si="413"/>
        <v/>
      </c>
      <c r="S3805" s="83" t="str">
        <f t="shared" si="415"/>
        <v/>
      </c>
      <c r="T3805" s="83" t="str">
        <f t="shared" si="416"/>
        <v/>
      </c>
      <c r="Y3805" s="60">
        <f t="shared" si="417"/>
        <v>0</v>
      </c>
      <c r="Z3805" s="49">
        <f t="shared" si="418"/>
        <v>0</v>
      </c>
      <c r="AA3805" s="60">
        <f t="shared" si="419"/>
        <v>0</v>
      </c>
    </row>
    <row r="3806" spans="1:27" ht="15.75" hidden="1" thickBot="1">
      <c r="A3806" s="83" t="str">
        <f t="shared" si="414"/>
        <v/>
      </c>
      <c r="B3806" s="83" t="str">
        <f t="shared" si="413"/>
        <v/>
      </c>
      <c r="S3806" s="83" t="str">
        <f t="shared" si="415"/>
        <v/>
      </c>
      <c r="T3806" s="83" t="str">
        <f t="shared" si="416"/>
        <v/>
      </c>
      <c r="Y3806" s="60">
        <f t="shared" si="417"/>
        <v>0</v>
      </c>
      <c r="Z3806" s="49">
        <f t="shared" si="418"/>
        <v>0</v>
      </c>
      <c r="AA3806" s="60">
        <f t="shared" si="419"/>
        <v>0</v>
      </c>
    </row>
    <row r="3807" spans="1:27" ht="15.75" hidden="1" thickBot="1">
      <c r="A3807" s="83" t="str">
        <f t="shared" si="414"/>
        <v/>
      </c>
      <c r="B3807" s="83" t="str">
        <f t="shared" si="413"/>
        <v/>
      </c>
      <c r="S3807" s="83" t="str">
        <f t="shared" si="415"/>
        <v/>
      </c>
      <c r="T3807" s="83" t="str">
        <f t="shared" si="416"/>
        <v/>
      </c>
      <c r="Y3807" s="60">
        <f t="shared" si="417"/>
        <v>0</v>
      </c>
      <c r="Z3807" s="49">
        <f t="shared" si="418"/>
        <v>0</v>
      </c>
      <c r="AA3807" s="60">
        <f t="shared" si="419"/>
        <v>0</v>
      </c>
    </row>
    <row r="3808" spans="1:27" ht="15.75" hidden="1" thickBot="1">
      <c r="A3808" s="83" t="str">
        <f t="shared" si="414"/>
        <v/>
      </c>
      <c r="B3808" s="83" t="str">
        <f t="shared" si="413"/>
        <v/>
      </c>
      <c r="S3808" s="83" t="str">
        <f t="shared" si="415"/>
        <v/>
      </c>
      <c r="T3808" s="83" t="str">
        <f t="shared" si="416"/>
        <v/>
      </c>
      <c r="Y3808" s="60">
        <f t="shared" si="417"/>
        <v>0</v>
      </c>
      <c r="Z3808" s="49">
        <f t="shared" si="418"/>
        <v>0</v>
      </c>
      <c r="AA3808" s="60">
        <f t="shared" si="419"/>
        <v>0</v>
      </c>
    </row>
    <row r="3809" spans="1:27" ht="15.75" hidden="1" thickBot="1">
      <c r="A3809" s="83" t="str">
        <f t="shared" si="414"/>
        <v/>
      </c>
      <c r="B3809" s="83" t="str">
        <f t="shared" ref="B3809:B3872" si="420">IF(C3809&lt;&gt;"",LEFT(C3809,9),"")</f>
        <v/>
      </c>
      <c r="S3809" s="83" t="str">
        <f t="shared" si="415"/>
        <v/>
      </c>
      <c r="T3809" s="83" t="str">
        <f t="shared" si="416"/>
        <v/>
      </c>
      <c r="Y3809" s="60">
        <f t="shared" si="417"/>
        <v>0</v>
      </c>
      <c r="Z3809" s="49">
        <f t="shared" si="418"/>
        <v>0</v>
      </c>
      <c r="AA3809" s="60">
        <f t="shared" si="419"/>
        <v>0</v>
      </c>
    </row>
    <row r="3810" spans="1:27" ht="15.75" hidden="1" thickBot="1">
      <c r="A3810" s="83" t="str">
        <f t="shared" si="414"/>
        <v/>
      </c>
      <c r="B3810" s="83" t="str">
        <f t="shared" si="420"/>
        <v/>
      </c>
      <c r="S3810" s="83" t="str">
        <f t="shared" si="415"/>
        <v/>
      </c>
      <c r="T3810" s="83" t="str">
        <f t="shared" si="416"/>
        <v/>
      </c>
      <c r="Y3810" s="60">
        <f t="shared" si="417"/>
        <v>0</v>
      </c>
      <c r="Z3810" s="49">
        <f t="shared" si="418"/>
        <v>0</v>
      </c>
      <c r="AA3810" s="60">
        <f t="shared" si="419"/>
        <v>0</v>
      </c>
    </row>
    <row r="3811" spans="1:27" ht="15.75" hidden="1" thickBot="1">
      <c r="A3811" s="83" t="str">
        <f t="shared" si="414"/>
        <v/>
      </c>
      <c r="B3811" s="83" t="str">
        <f t="shared" si="420"/>
        <v/>
      </c>
      <c r="S3811" s="83" t="str">
        <f t="shared" si="415"/>
        <v/>
      </c>
      <c r="T3811" s="83" t="str">
        <f t="shared" si="416"/>
        <v/>
      </c>
      <c r="Y3811" s="60">
        <f t="shared" si="417"/>
        <v>0</v>
      </c>
      <c r="Z3811" s="49">
        <f t="shared" si="418"/>
        <v>0</v>
      </c>
      <c r="AA3811" s="60">
        <f t="shared" si="419"/>
        <v>0</v>
      </c>
    </row>
    <row r="3812" spans="1:27" ht="15.75" hidden="1" thickBot="1">
      <c r="A3812" s="83" t="str">
        <f t="shared" si="414"/>
        <v/>
      </c>
      <c r="B3812" s="83" t="str">
        <f t="shared" si="420"/>
        <v/>
      </c>
      <c r="S3812" s="83" t="str">
        <f t="shared" si="415"/>
        <v/>
      </c>
      <c r="T3812" s="83" t="str">
        <f t="shared" si="416"/>
        <v/>
      </c>
      <c r="Y3812" s="60">
        <f t="shared" si="417"/>
        <v>0</v>
      </c>
      <c r="Z3812" s="49">
        <f t="shared" si="418"/>
        <v>0</v>
      </c>
      <c r="AA3812" s="60">
        <f t="shared" si="419"/>
        <v>0</v>
      </c>
    </row>
    <row r="3813" spans="1:27" ht="15.75" hidden="1" thickBot="1">
      <c r="A3813" s="83" t="str">
        <f t="shared" si="414"/>
        <v/>
      </c>
      <c r="B3813" s="83" t="str">
        <f t="shared" si="420"/>
        <v/>
      </c>
      <c r="S3813" s="83" t="str">
        <f t="shared" si="415"/>
        <v/>
      </c>
      <c r="T3813" s="83" t="str">
        <f t="shared" si="416"/>
        <v/>
      </c>
      <c r="Y3813" s="60">
        <f t="shared" si="417"/>
        <v>0</v>
      </c>
      <c r="Z3813" s="49">
        <f t="shared" si="418"/>
        <v>0</v>
      </c>
      <c r="AA3813" s="60">
        <f t="shared" si="419"/>
        <v>0</v>
      </c>
    </row>
    <row r="3814" spans="1:27" ht="15.75" hidden="1" thickBot="1">
      <c r="A3814" s="83" t="str">
        <f t="shared" si="414"/>
        <v/>
      </c>
      <c r="B3814" s="83" t="str">
        <f t="shared" si="420"/>
        <v/>
      </c>
      <c r="S3814" s="83" t="str">
        <f t="shared" si="415"/>
        <v/>
      </c>
      <c r="T3814" s="83" t="str">
        <f t="shared" si="416"/>
        <v/>
      </c>
      <c r="Y3814" s="60">
        <f t="shared" si="417"/>
        <v>0</v>
      </c>
      <c r="Z3814" s="49">
        <f t="shared" si="418"/>
        <v>0</v>
      </c>
      <c r="AA3814" s="60">
        <f t="shared" si="419"/>
        <v>0</v>
      </c>
    </row>
    <row r="3815" spans="1:27" ht="15.75" hidden="1" thickBot="1">
      <c r="A3815" s="83" t="str">
        <f t="shared" si="414"/>
        <v/>
      </c>
      <c r="B3815" s="83" t="str">
        <f t="shared" si="420"/>
        <v/>
      </c>
      <c r="S3815" s="83" t="str">
        <f t="shared" si="415"/>
        <v/>
      </c>
      <c r="T3815" s="83" t="str">
        <f t="shared" si="416"/>
        <v/>
      </c>
      <c r="Y3815" s="60">
        <f t="shared" si="417"/>
        <v>0</v>
      </c>
      <c r="Z3815" s="49">
        <f t="shared" si="418"/>
        <v>0</v>
      </c>
      <c r="AA3815" s="60">
        <f t="shared" si="419"/>
        <v>0</v>
      </c>
    </row>
    <row r="3816" spans="1:27" ht="15.75" hidden="1" thickBot="1">
      <c r="A3816" s="83" t="str">
        <f t="shared" si="414"/>
        <v/>
      </c>
      <c r="B3816" s="83" t="str">
        <f t="shared" si="420"/>
        <v/>
      </c>
      <c r="S3816" s="83" t="str">
        <f t="shared" si="415"/>
        <v/>
      </c>
      <c r="T3816" s="83" t="str">
        <f t="shared" si="416"/>
        <v/>
      </c>
      <c r="Y3816" s="60">
        <f t="shared" si="417"/>
        <v>0</v>
      </c>
      <c r="Z3816" s="49">
        <f t="shared" si="418"/>
        <v>0</v>
      </c>
      <c r="AA3816" s="60">
        <f t="shared" si="419"/>
        <v>0</v>
      </c>
    </row>
    <row r="3817" spans="1:27" ht="15.75" hidden="1" thickBot="1">
      <c r="A3817" s="83" t="str">
        <f t="shared" si="414"/>
        <v/>
      </c>
      <c r="B3817" s="83" t="str">
        <f t="shared" si="420"/>
        <v/>
      </c>
      <c r="S3817" s="83" t="str">
        <f t="shared" si="415"/>
        <v/>
      </c>
      <c r="T3817" s="83" t="str">
        <f t="shared" si="416"/>
        <v/>
      </c>
      <c r="Y3817" s="60">
        <f t="shared" si="417"/>
        <v>0</v>
      </c>
      <c r="Z3817" s="49">
        <f t="shared" si="418"/>
        <v>0</v>
      </c>
      <c r="AA3817" s="60">
        <f t="shared" si="419"/>
        <v>0</v>
      </c>
    </row>
    <row r="3818" spans="1:27" ht="15.75" hidden="1" thickBot="1">
      <c r="A3818" s="83" t="str">
        <f t="shared" si="414"/>
        <v/>
      </c>
      <c r="B3818" s="83" t="str">
        <f t="shared" si="420"/>
        <v/>
      </c>
      <c r="S3818" s="83" t="str">
        <f t="shared" si="415"/>
        <v/>
      </c>
      <c r="T3818" s="83" t="str">
        <f t="shared" si="416"/>
        <v/>
      </c>
      <c r="Y3818" s="60">
        <f t="shared" si="417"/>
        <v>0</v>
      </c>
      <c r="Z3818" s="49">
        <f t="shared" si="418"/>
        <v>0</v>
      </c>
      <c r="AA3818" s="60">
        <f t="shared" si="419"/>
        <v>0</v>
      </c>
    </row>
    <row r="3819" spans="1:27" ht="15.75" hidden="1" thickBot="1">
      <c r="A3819" s="83" t="str">
        <f t="shared" si="414"/>
        <v/>
      </c>
      <c r="B3819" s="83" t="str">
        <f t="shared" si="420"/>
        <v/>
      </c>
      <c r="S3819" s="83" t="str">
        <f t="shared" si="415"/>
        <v/>
      </c>
      <c r="T3819" s="83" t="str">
        <f t="shared" si="416"/>
        <v/>
      </c>
      <c r="Y3819" s="60">
        <f t="shared" si="417"/>
        <v>0</v>
      </c>
      <c r="Z3819" s="49">
        <f t="shared" si="418"/>
        <v>0</v>
      </c>
      <c r="AA3819" s="60">
        <f t="shared" si="419"/>
        <v>0</v>
      </c>
    </row>
    <row r="3820" spans="1:27" ht="15.75" hidden="1" thickBot="1">
      <c r="A3820" s="83" t="str">
        <f t="shared" si="414"/>
        <v/>
      </c>
      <c r="B3820" s="83" t="str">
        <f t="shared" si="420"/>
        <v/>
      </c>
      <c r="S3820" s="83" t="str">
        <f t="shared" si="415"/>
        <v/>
      </c>
      <c r="T3820" s="83" t="str">
        <f t="shared" si="416"/>
        <v/>
      </c>
      <c r="Y3820" s="60">
        <f t="shared" si="417"/>
        <v>0</v>
      </c>
      <c r="Z3820" s="49">
        <f t="shared" si="418"/>
        <v>0</v>
      </c>
      <c r="AA3820" s="60">
        <f t="shared" si="419"/>
        <v>0</v>
      </c>
    </row>
    <row r="3821" spans="1:27" ht="15.75" hidden="1" thickBot="1">
      <c r="A3821" s="83" t="str">
        <f t="shared" si="414"/>
        <v/>
      </c>
      <c r="B3821" s="83" t="str">
        <f t="shared" si="420"/>
        <v/>
      </c>
      <c r="S3821" s="83" t="str">
        <f t="shared" si="415"/>
        <v/>
      </c>
      <c r="T3821" s="83" t="str">
        <f t="shared" si="416"/>
        <v/>
      </c>
      <c r="Y3821" s="60">
        <f t="shared" si="417"/>
        <v>0</v>
      </c>
      <c r="Z3821" s="49">
        <f t="shared" si="418"/>
        <v>0</v>
      </c>
      <c r="AA3821" s="60">
        <f t="shared" si="419"/>
        <v>0</v>
      </c>
    </row>
    <row r="3822" spans="1:27" ht="15.75" hidden="1" thickBot="1">
      <c r="A3822" s="83" t="str">
        <f t="shared" si="414"/>
        <v/>
      </c>
      <c r="B3822" s="83" t="str">
        <f t="shared" si="420"/>
        <v/>
      </c>
      <c r="S3822" s="83" t="str">
        <f t="shared" si="415"/>
        <v/>
      </c>
      <c r="T3822" s="83" t="str">
        <f t="shared" si="416"/>
        <v/>
      </c>
      <c r="Y3822" s="60">
        <f t="shared" si="417"/>
        <v>0</v>
      </c>
      <c r="Z3822" s="49">
        <f t="shared" si="418"/>
        <v>0</v>
      </c>
      <c r="AA3822" s="60">
        <f t="shared" si="419"/>
        <v>0</v>
      </c>
    </row>
    <row r="3823" spans="1:27" ht="15.75" hidden="1" thickBot="1">
      <c r="A3823" s="83" t="str">
        <f t="shared" si="414"/>
        <v/>
      </c>
      <c r="B3823" s="83" t="str">
        <f t="shared" si="420"/>
        <v/>
      </c>
      <c r="S3823" s="83" t="str">
        <f t="shared" si="415"/>
        <v/>
      </c>
      <c r="T3823" s="83" t="str">
        <f t="shared" si="416"/>
        <v/>
      </c>
      <c r="Y3823" s="60">
        <f t="shared" si="417"/>
        <v>0</v>
      </c>
      <c r="Z3823" s="49">
        <f t="shared" si="418"/>
        <v>0</v>
      </c>
      <c r="AA3823" s="60">
        <f t="shared" si="419"/>
        <v>0</v>
      </c>
    </row>
    <row r="3824" spans="1:27" ht="15.75" hidden="1" thickBot="1">
      <c r="A3824" s="83" t="str">
        <f t="shared" si="414"/>
        <v/>
      </c>
      <c r="B3824" s="83" t="str">
        <f t="shared" si="420"/>
        <v/>
      </c>
      <c r="S3824" s="83" t="str">
        <f t="shared" si="415"/>
        <v/>
      </c>
      <c r="T3824" s="83" t="str">
        <f t="shared" si="416"/>
        <v/>
      </c>
      <c r="Y3824" s="60">
        <f t="shared" si="417"/>
        <v>0</v>
      </c>
      <c r="Z3824" s="49">
        <f t="shared" si="418"/>
        <v>0</v>
      </c>
      <c r="AA3824" s="60">
        <f t="shared" si="419"/>
        <v>0</v>
      </c>
    </row>
    <row r="3825" spans="1:27" ht="15.75" hidden="1" thickBot="1">
      <c r="A3825" s="83" t="str">
        <f t="shared" si="414"/>
        <v/>
      </c>
      <c r="B3825" s="83" t="str">
        <f t="shared" si="420"/>
        <v/>
      </c>
      <c r="S3825" s="83" t="str">
        <f t="shared" si="415"/>
        <v/>
      </c>
      <c r="T3825" s="83" t="str">
        <f t="shared" si="416"/>
        <v/>
      </c>
      <c r="Y3825" s="60">
        <f t="shared" si="417"/>
        <v>0</v>
      </c>
      <c r="Z3825" s="49">
        <f t="shared" si="418"/>
        <v>0</v>
      </c>
      <c r="AA3825" s="60">
        <f t="shared" si="419"/>
        <v>0</v>
      </c>
    </row>
    <row r="3826" spans="1:27" ht="15.75" hidden="1" thickBot="1">
      <c r="A3826" s="83" t="str">
        <f t="shared" si="414"/>
        <v/>
      </c>
      <c r="B3826" s="83" t="str">
        <f t="shared" si="420"/>
        <v/>
      </c>
      <c r="S3826" s="83" t="str">
        <f t="shared" si="415"/>
        <v/>
      </c>
      <c r="T3826" s="83" t="str">
        <f t="shared" si="416"/>
        <v/>
      </c>
      <c r="Y3826" s="60">
        <f t="shared" si="417"/>
        <v>0</v>
      </c>
      <c r="Z3826" s="49">
        <f t="shared" si="418"/>
        <v>0</v>
      </c>
      <c r="AA3826" s="60">
        <f t="shared" si="419"/>
        <v>0</v>
      </c>
    </row>
    <row r="3827" spans="1:27" ht="15.75" hidden="1" thickBot="1">
      <c r="A3827" s="83" t="str">
        <f t="shared" si="414"/>
        <v/>
      </c>
      <c r="B3827" s="83" t="str">
        <f t="shared" si="420"/>
        <v/>
      </c>
      <c r="S3827" s="83" t="str">
        <f t="shared" si="415"/>
        <v/>
      </c>
      <c r="T3827" s="83" t="str">
        <f t="shared" si="416"/>
        <v/>
      </c>
      <c r="Y3827" s="60">
        <f t="shared" si="417"/>
        <v>0</v>
      </c>
      <c r="Z3827" s="49">
        <f t="shared" si="418"/>
        <v>0</v>
      </c>
      <c r="AA3827" s="60">
        <f t="shared" si="419"/>
        <v>0</v>
      </c>
    </row>
    <row r="3828" spans="1:27" ht="15.75" hidden="1" thickBot="1">
      <c r="A3828" s="83" t="str">
        <f t="shared" si="414"/>
        <v/>
      </c>
      <c r="B3828" s="83" t="str">
        <f t="shared" si="420"/>
        <v/>
      </c>
      <c r="S3828" s="83" t="str">
        <f t="shared" si="415"/>
        <v/>
      </c>
      <c r="T3828" s="83" t="str">
        <f t="shared" si="416"/>
        <v/>
      </c>
      <c r="Y3828" s="60">
        <f t="shared" si="417"/>
        <v>0</v>
      </c>
      <c r="Z3828" s="49">
        <f t="shared" si="418"/>
        <v>0</v>
      </c>
      <c r="AA3828" s="60">
        <f t="shared" si="419"/>
        <v>0</v>
      </c>
    </row>
    <row r="3829" spans="1:27" ht="15.75" hidden="1" thickBot="1">
      <c r="A3829" s="83" t="str">
        <f t="shared" si="414"/>
        <v/>
      </c>
      <c r="B3829" s="83" t="str">
        <f t="shared" si="420"/>
        <v/>
      </c>
      <c r="S3829" s="83" t="str">
        <f t="shared" si="415"/>
        <v/>
      </c>
      <c r="T3829" s="83" t="str">
        <f t="shared" si="416"/>
        <v/>
      </c>
      <c r="Y3829" s="60">
        <f t="shared" si="417"/>
        <v>0</v>
      </c>
      <c r="Z3829" s="49">
        <f t="shared" si="418"/>
        <v>0</v>
      </c>
      <c r="AA3829" s="60">
        <f t="shared" si="419"/>
        <v>0</v>
      </c>
    </row>
    <row r="3830" spans="1:27" ht="15.75" hidden="1" thickBot="1">
      <c r="A3830" s="83" t="str">
        <f t="shared" si="414"/>
        <v/>
      </c>
      <c r="B3830" s="83" t="str">
        <f t="shared" si="420"/>
        <v/>
      </c>
      <c r="S3830" s="83" t="str">
        <f t="shared" si="415"/>
        <v/>
      </c>
      <c r="T3830" s="83" t="str">
        <f t="shared" si="416"/>
        <v/>
      </c>
      <c r="Y3830" s="60">
        <f t="shared" si="417"/>
        <v>0</v>
      </c>
      <c r="Z3830" s="49">
        <f t="shared" si="418"/>
        <v>0</v>
      </c>
      <c r="AA3830" s="60">
        <f t="shared" si="419"/>
        <v>0</v>
      </c>
    </row>
    <row r="3831" spans="1:27" ht="15.75" hidden="1" thickBot="1">
      <c r="A3831" s="83" t="str">
        <f t="shared" si="414"/>
        <v/>
      </c>
      <c r="B3831" s="83" t="str">
        <f t="shared" si="420"/>
        <v/>
      </c>
      <c r="S3831" s="83" t="str">
        <f t="shared" si="415"/>
        <v/>
      </c>
      <c r="T3831" s="83" t="str">
        <f t="shared" si="416"/>
        <v/>
      </c>
      <c r="Y3831" s="60">
        <f t="shared" si="417"/>
        <v>0</v>
      </c>
      <c r="Z3831" s="49">
        <f t="shared" si="418"/>
        <v>0</v>
      </c>
      <c r="AA3831" s="60">
        <f t="shared" si="419"/>
        <v>0</v>
      </c>
    </row>
    <row r="3832" spans="1:27" ht="15.75" hidden="1" thickBot="1">
      <c r="A3832" s="83" t="str">
        <f t="shared" si="414"/>
        <v/>
      </c>
      <c r="B3832" s="83" t="str">
        <f t="shared" si="420"/>
        <v/>
      </c>
      <c r="S3832" s="83" t="str">
        <f t="shared" si="415"/>
        <v/>
      </c>
      <c r="T3832" s="83" t="str">
        <f t="shared" si="416"/>
        <v/>
      </c>
      <c r="Y3832" s="60">
        <f t="shared" si="417"/>
        <v>0</v>
      </c>
      <c r="Z3832" s="49">
        <f t="shared" si="418"/>
        <v>0</v>
      </c>
      <c r="AA3832" s="60">
        <f t="shared" si="419"/>
        <v>0</v>
      </c>
    </row>
    <row r="3833" spans="1:27" ht="15.75" hidden="1" thickBot="1">
      <c r="A3833" s="83" t="str">
        <f t="shared" si="414"/>
        <v/>
      </c>
      <c r="B3833" s="83" t="str">
        <f t="shared" si="420"/>
        <v/>
      </c>
      <c r="S3833" s="83" t="str">
        <f t="shared" si="415"/>
        <v/>
      </c>
      <c r="T3833" s="83" t="str">
        <f t="shared" si="416"/>
        <v/>
      </c>
      <c r="Y3833" s="60">
        <f t="shared" si="417"/>
        <v>0</v>
      </c>
      <c r="Z3833" s="49">
        <f t="shared" si="418"/>
        <v>0</v>
      </c>
      <c r="AA3833" s="60">
        <f t="shared" si="419"/>
        <v>0</v>
      </c>
    </row>
    <row r="3834" spans="1:27" ht="15.75" hidden="1" thickBot="1">
      <c r="A3834" s="83" t="str">
        <f t="shared" si="414"/>
        <v/>
      </c>
      <c r="B3834" s="83" t="str">
        <f t="shared" si="420"/>
        <v/>
      </c>
      <c r="S3834" s="83" t="str">
        <f t="shared" si="415"/>
        <v/>
      </c>
      <c r="T3834" s="83" t="str">
        <f t="shared" si="416"/>
        <v/>
      </c>
      <c r="Y3834" s="60">
        <f t="shared" si="417"/>
        <v>0</v>
      </c>
      <c r="Z3834" s="49">
        <f t="shared" si="418"/>
        <v>0</v>
      </c>
      <c r="AA3834" s="60">
        <f t="shared" si="419"/>
        <v>0</v>
      </c>
    </row>
    <row r="3835" spans="1:27" ht="15.75" hidden="1" thickBot="1">
      <c r="A3835" s="83" t="str">
        <f t="shared" si="414"/>
        <v/>
      </c>
      <c r="B3835" s="83" t="str">
        <f t="shared" si="420"/>
        <v/>
      </c>
      <c r="S3835" s="83" t="str">
        <f t="shared" si="415"/>
        <v/>
      </c>
      <c r="T3835" s="83" t="str">
        <f t="shared" si="416"/>
        <v/>
      </c>
      <c r="Y3835" s="60">
        <f t="shared" si="417"/>
        <v>0</v>
      </c>
      <c r="Z3835" s="49">
        <f t="shared" si="418"/>
        <v>0</v>
      </c>
      <c r="AA3835" s="60">
        <f t="shared" si="419"/>
        <v>0</v>
      </c>
    </row>
    <row r="3836" spans="1:27" ht="15.75" hidden="1" thickBot="1">
      <c r="A3836" s="83" t="str">
        <f t="shared" si="414"/>
        <v/>
      </c>
      <c r="B3836" s="83" t="str">
        <f t="shared" si="420"/>
        <v/>
      </c>
      <c r="S3836" s="83" t="str">
        <f t="shared" si="415"/>
        <v/>
      </c>
      <c r="T3836" s="83" t="str">
        <f t="shared" si="416"/>
        <v/>
      </c>
      <c r="Y3836" s="60">
        <f t="shared" si="417"/>
        <v>0</v>
      </c>
      <c r="Z3836" s="49">
        <f t="shared" si="418"/>
        <v>0</v>
      </c>
      <c r="AA3836" s="60">
        <f t="shared" si="419"/>
        <v>0</v>
      </c>
    </row>
    <row r="3837" spans="1:27" ht="15.75" hidden="1" thickBot="1">
      <c r="A3837" s="83" t="str">
        <f t="shared" si="414"/>
        <v/>
      </c>
      <c r="B3837" s="83" t="str">
        <f t="shared" si="420"/>
        <v/>
      </c>
      <c r="S3837" s="83" t="str">
        <f t="shared" si="415"/>
        <v/>
      </c>
      <c r="T3837" s="83" t="str">
        <f t="shared" si="416"/>
        <v/>
      </c>
      <c r="Y3837" s="60">
        <f t="shared" si="417"/>
        <v>0</v>
      </c>
      <c r="Z3837" s="49">
        <f t="shared" si="418"/>
        <v>0</v>
      </c>
      <c r="AA3837" s="60">
        <f t="shared" si="419"/>
        <v>0</v>
      </c>
    </row>
    <row r="3838" spans="1:27" ht="15.75" hidden="1" thickBot="1">
      <c r="A3838" s="83" t="str">
        <f t="shared" si="414"/>
        <v/>
      </c>
      <c r="B3838" s="83" t="str">
        <f t="shared" si="420"/>
        <v/>
      </c>
      <c r="S3838" s="83" t="str">
        <f t="shared" si="415"/>
        <v/>
      </c>
      <c r="T3838" s="83" t="str">
        <f t="shared" si="416"/>
        <v/>
      </c>
      <c r="Y3838" s="60">
        <f t="shared" si="417"/>
        <v>0</v>
      </c>
      <c r="Z3838" s="49">
        <f t="shared" si="418"/>
        <v>0</v>
      </c>
      <c r="AA3838" s="60">
        <f t="shared" si="419"/>
        <v>0</v>
      </c>
    </row>
    <row r="3839" spans="1:27" ht="15.75" hidden="1" thickBot="1">
      <c r="A3839" s="83" t="str">
        <f t="shared" si="414"/>
        <v/>
      </c>
      <c r="B3839" s="83" t="str">
        <f t="shared" si="420"/>
        <v/>
      </c>
      <c r="S3839" s="83" t="str">
        <f t="shared" si="415"/>
        <v/>
      </c>
      <c r="T3839" s="83" t="str">
        <f t="shared" si="416"/>
        <v/>
      </c>
      <c r="Y3839" s="60">
        <f t="shared" si="417"/>
        <v>0</v>
      </c>
      <c r="Z3839" s="49">
        <f t="shared" si="418"/>
        <v>0</v>
      </c>
      <c r="AA3839" s="60">
        <f t="shared" si="419"/>
        <v>0</v>
      </c>
    </row>
    <row r="3840" spans="1:27" ht="15.75" hidden="1" thickBot="1">
      <c r="A3840" s="83" t="str">
        <f t="shared" si="414"/>
        <v/>
      </c>
      <c r="B3840" s="83" t="str">
        <f t="shared" si="420"/>
        <v/>
      </c>
      <c r="S3840" s="83" t="str">
        <f t="shared" si="415"/>
        <v/>
      </c>
      <c r="T3840" s="83" t="str">
        <f t="shared" si="416"/>
        <v/>
      </c>
      <c r="Y3840" s="60">
        <f t="shared" si="417"/>
        <v>0</v>
      </c>
      <c r="Z3840" s="49">
        <f t="shared" si="418"/>
        <v>0</v>
      </c>
      <c r="AA3840" s="60">
        <f t="shared" si="419"/>
        <v>0</v>
      </c>
    </row>
    <row r="3841" spans="1:27" ht="15.75" hidden="1" thickBot="1">
      <c r="A3841" s="83" t="str">
        <f t="shared" si="414"/>
        <v/>
      </c>
      <c r="B3841" s="83" t="str">
        <f t="shared" si="420"/>
        <v/>
      </c>
      <c r="S3841" s="83" t="str">
        <f t="shared" si="415"/>
        <v/>
      </c>
      <c r="T3841" s="83" t="str">
        <f t="shared" si="416"/>
        <v/>
      </c>
      <c r="Y3841" s="60">
        <f t="shared" si="417"/>
        <v>0</v>
      </c>
      <c r="Z3841" s="49">
        <f t="shared" si="418"/>
        <v>0</v>
      </c>
      <c r="AA3841" s="60">
        <f t="shared" si="419"/>
        <v>0</v>
      </c>
    </row>
    <row r="3842" spans="1:27" ht="15.75" hidden="1" thickBot="1">
      <c r="A3842" s="83" t="str">
        <f t="shared" si="414"/>
        <v/>
      </c>
      <c r="B3842" s="83" t="str">
        <f t="shared" si="420"/>
        <v/>
      </c>
      <c r="S3842" s="83" t="str">
        <f t="shared" si="415"/>
        <v/>
      </c>
      <c r="T3842" s="83" t="str">
        <f t="shared" si="416"/>
        <v/>
      </c>
      <c r="Y3842" s="60">
        <f t="shared" si="417"/>
        <v>0</v>
      </c>
      <c r="Z3842" s="49">
        <f t="shared" si="418"/>
        <v>0</v>
      </c>
      <c r="AA3842" s="60">
        <f t="shared" si="419"/>
        <v>0</v>
      </c>
    </row>
    <row r="3843" spans="1:27" ht="15.75" hidden="1" thickBot="1">
      <c r="A3843" s="83" t="str">
        <f t="shared" ref="A3843:A3906" si="421">IF(G3843&amp;Q3843&lt;&gt;"",S3843&amp;Q3843,"")</f>
        <v/>
      </c>
      <c r="B3843" s="83" t="str">
        <f t="shared" si="420"/>
        <v/>
      </c>
      <c r="S3843" s="83" t="str">
        <f t="shared" ref="S3843:S3906" si="422">IF(G3843&lt;&gt;"",IF(StyleSpaceSplit,IFERROR(IF(FIND(" ",G3843)&gt;=1,MID(G3843,1,FIND(" ",G3843)-1),G3843),G3843),G3843),"")</f>
        <v/>
      </c>
      <c r="T3843" s="83" t="str">
        <f t="shared" ref="T3843:T3906" si="423">IF(A3843&lt;&gt;"",IFERROR(IF(FIND(" ",G3843)&gt;=1,MID(G3843,FIND(" ",G3843)+1,LEN(G3843)),""),G3843),"")</f>
        <v/>
      </c>
      <c r="Y3843" s="60">
        <f t="shared" ref="Y3843:Y3906" si="424">IFERROR(VALUE(MID($C3843,1,2)),0)</f>
        <v>0</v>
      </c>
      <c r="Z3843" s="49">
        <f t="shared" ref="Z3843:Z3906" si="425">IFERROR(VALUE(MID($C3843,4,3)),0)</f>
        <v>0</v>
      </c>
      <c r="AA3843" s="60">
        <f t="shared" ref="AA3843:AA3906" si="426">VALUE(RIGHT("00"&amp;Y3843,2)&amp;RIGHT("000"&amp;Z3843,3))</f>
        <v>0</v>
      </c>
    </row>
    <row r="3844" spans="1:27" ht="15.75" hidden="1" thickBot="1">
      <c r="A3844" s="83" t="str">
        <f t="shared" si="421"/>
        <v/>
      </c>
      <c r="B3844" s="83" t="str">
        <f t="shared" si="420"/>
        <v/>
      </c>
      <c r="S3844" s="83" t="str">
        <f t="shared" si="422"/>
        <v/>
      </c>
      <c r="T3844" s="83" t="str">
        <f t="shared" si="423"/>
        <v/>
      </c>
      <c r="Y3844" s="60">
        <f t="shared" si="424"/>
        <v>0</v>
      </c>
      <c r="Z3844" s="49">
        <f t="shared" si="425"/>
        <v>0</v>
      </c>
      <c r="AA3844" s="60">
        <f t="shared" si="426"/>
        <v>0</v>
      </c>
    </row>
    <row r="3845" spans="1:27" ht="15.75" hidden="1" thickBot="1">
      <c r="A3845" s="83" t="str">
        <f t="shared" si="421"/>
        <v/>
      </c>
      <c r="B3845" s="83" t="str">
        <f t="shared" si="420"/>
        <v/>
      </c>
      <c r="S3845" s="83" t="str">
        <f t="shared" si="422"/>
        <v/>
      </c>
      <c r="T3845" s="83" t="str">
        <f t="shared" si="423"/>
        <v/>
      </c>
      <c r="Y3845" s="60">
        <f t="shared" si="424"/>
        <v>0</v>
      </c>
      <c r="Z3845" s="49">
        <f t="shared" si="425"/>
        <v>0</v>
      </c>
      <c r="AA3845" s="60">
        <f t="shared" si="426"/>
        <v>0</v>
      </c>
    </row>
    <row r="3846" spans="1:27" ht="15.75" hidden="1" thickBot="1">
      <c r="A3846" s="83" t="str">
        <f t="shared" si="421"/>
        <v/>
      </c>
      <c r="B3846" s="83" t="str">
        <f t="shared" si="420"/>
        <v/>
      </c>
      <c r="S3846" s="83" t="str">
        <f t="shared" si="422"/>
        <v/>
      </c>
      <c r="T3846" s="83" t="str">
        <f t="shared" si="423"/>
        <v/>
      </c>
      <c r="Y3846" s="60">
        <f t="shared" si="424"/>
        <v>0</v>
      </c>
      <c r="Z3846" s="49">
        <f t="shared" si="425"/>
        <v>0</v>
      </c>
      <c r="AA3846" s="60">
        <f t="shared" si="426"/>
        <v>0</v>
      </c>
    </row>
    <row r="3847" spans="1:27" ht="15.75" hidden="1" thickBot="1">
      <c r="A3847" s="83" t="str">
        <f t="shared" si="421"/>
        <v/>
      </c>
      <c r="B3847" s="83" t="str">
        <f t="shared" si="420"/>
        <v/>
      </c>
      <c r="S3847" s="83" t="str">
        <f t="shared" si="422"/>
        <v/>
      </c>
      <c r="T3847" s="83" t="str">
        <f t="shared" si="423"/>
        <v/>
      </c>
      <c r="Y3847" s="60">
        <f t="shared" si="424"/>
        <v>0</v>
      </c>
      <c r="Z3847" s="49">
        <f t="shared" si="425"/>
        <v>0</v>
      </c>
      <c r="AA3847" s="60">
        <f t="shared" si="426"/>
        <v>0</v>
      </c>
    </row>
    <row r="3848" spans="1:27" ht="15.75" hidden="1" thickBot="1">
      <c r="A3848" s="83" t="str">
        <f t="shared" si="421"/>
        <v/>
      </c>
      <c r="B3848" s="83" t="str">
        <f t="shared" si="420"/>
        <v/>
      </c>
      <c r="S3848" s="83" t="str">
        <f t="shared" si="422"/>
        <v/>
      </c>
      <c r="T3848" s="83" t="str">
        <f t="shared" si="423"/>
        <v/>
      </c>
      <c r="Y3848" s="60">
        <f t="shared" si="424"/>
        <v>0</v>
      </c>
      <c r="Z3848" s="49">
        <f t="shared" si="425"/>
        <v>0</v>
      </c>
      <c r="AA3848" s="60">
        <f t="shared" si="426"/>
        <v>0</v>
      </c>
    </row>
    <row r="3849" spans="1:27" ht="15.75" hidden="1" thickBot="1">
      <c r="A3849" s="83" t="str">
        <f t="shared" si="421"/>
        <v/>
      </c>
      <c r="B3849" s="83" t="str">
        <f t="shared" si="420"/>
        <v/>
      </c>
      <c r="S3849" s="83" t="str">
        <f t="shared" si="422"/>
        <v/>
      </c>
      <c r="T3849" s="83" t="str">
        <f t="shared" si="423"/>
        <v/>
      </c>
      <c r="Y3849" s="60">
        <f t="shared" si="424"/>
        <v>0</v>
      </c>
      <c r="Z3849" s="49">
        <f t="shared" si="425"/>
        <v>0</v>
      </c>
      <c r="AA3849" s="60">
        <f t="shared" si="426"/>
        <v>0</v>
      </c>
    </row>
    <row r="3850" spans="1:27" ht="15.75" hidden="1" thickBot="1">
      <c r="A3850" s="83" t="str">
        <f t="shared" si="421"/>
        <v/>
      </c>
      <c r="B3850" s="83" t="str">
        <f t="shared" si="420"/>
        <v/>
      </c>
      <c r="S3850" s="83" t="str">
        <f t="shared" si="422"/>
        <v/>
      </c>
      <c r="T3850" s="83" t="str">
        <f t="shared" si="423"/>
        <v/>
      </c>
      <c r="Y3850" s="60">
        <f t="shared" si="424"/>
        <v>0</v>
      </c>
      <c r="Z3850" s="49">
        <f t="shared" si="425"/>
        <v>0</v>
      </c>
      <c r="AA3850" s="60">
        <f t="shared" si="426"/>
        <v>0</v>
      </c>
    </row>
    <row r="3851" spans="1:27" ht="15.75" hidden="1" thickBot="1">
      <c r="A3851" s="83" t="str">
        <f t="shared" si="421"/>
        <v/>
      </c>
      <c r="B3851" s="83" t="str">
        <f t="shared" si="420"/>
        <v/>
      </c>
      <c r="S3851" s="83" t="str">
        <f t="shared" si="422"/>
        <v/>
      </c>
      <c r="T3851" s="83" t="str">
        <f t="shared" si="423"/>
        <v/>
      </c>
      <c r="Y3851" s="60">
        <f t="shared" si="424"/>
        <v>0</v>
      </c>
      <c r="Z3851" s="49">
        <f t="shared" si="425"/>
        <v>0</v>
      </c>
      <c r="AA3851" s="60">
        <f t="shared" si="426"/>
        <v>0</v>
      </c>
    </row>
    <row r="3852" spans="1:27" ht="15.75" hidden="1" thickBot="1">
      <c r="A3852" s="83" t="str">
        <f t="shared" si="421"/>
        <v/>
      </c>
      <c r="B3852" s="83" t="str">
        <f t="shared" si="420"/>
        <v/>
      </c>
      <c r="S3852" s="83" t="str">
        <f t="shared" si="422"/>
        <v/>
      </c>
      <c r="T3852" s="83" t="str">
        <f t="shared" si="423"/>
        <v/>
      </c>
      <c r="Y3852" s="60">
        <f t="shared" si="424"/>
        <v>0</v>
      </c>
      <c r="Z3852" s="49">
        <f t="shared" si="425"/>
        <v>0</v>
      </c>
      <c r="AA3852" s="60">
        <f t="shared" si="426"/>
        <v>0</v>
      </c>
    </row>
    <row r="3853" spans="1:27" ht="15.75" hidden="1" thickBot="1">
      <c r="A3853" s="83" t="str">
        <f t="shared" si="421"/>
        <v/>
      </c>
      <c r="B3853" s="83" t="str">
        <f t="shared" si="420"/>
        <v/>
      </c>
      <c r="S3853" s="83" t="str">
        <f t="shared" si="422"/>
        <v/>
      </c>
      <c r="T3853" s="83" t="str">
        <f t="shared" si="423"/>
        <v/>
      </c>
      <c r="Y3853" s="60">
        <f t="shared" si="424"/>
        <v>0</v>
      </c>
      <c r="Z3853" s="49">
        <f t="shared" si="425"/>
        <v>0</v>
      </c>
      <c r="AA3853" s="60">
        <f t="shared" si="426"/>
        <v>0</v>
      </c>
    </row>
    <row r="3854" spans="1:27" ht="15.75" hidden="1" thickBot="1">
      <c r="A3854" s="83" t="str">
        <f t="shared" si="421"/>
        <v/>
      </c>
      <c r="B3854" s="83" t="str">
        <f t="shared" si="420"/>
        <v/>
      </c>
      <c r="S3854" s="83" t="str">
        <f t="shared" si="422"/>
        <v/>
      </c>
      <c r="T3854" s="83" t="str">
        <f t="shared" si="423"/>
        <v/>
      </c>
      <c r="Y3854" s="60">
        <f t="shared" si="424"/>
        <v>0</v>
      </c>
      <c r="Z3854" s="49">
        <f t="shared" si="425"/>
        <v>0</v>
      </c>
      <c r="AA3854" s="60">
        <f t="shared" si="426"/>
        <v>0</v>
      </c>
    </row>
    <row r="3855" spans="1:27" ht="15.75" hidden="1" thickBot="1">
      <c r="A3855" s="83" t="str">
        <f t="shared" si="421"/>
        <v/>
      </c>
      <c r="B3855" s="83" t="str">
        <f t="shared" si="420"/>
        <v/>
      </c>
      <c r="S3855" s="83" t="str">
        <f t="shared" si="422"/>
        <v/>
      </c>
      <c r="T3855" s="83" t="str">
        <f t="shared" si="423"/>
        <v/>
      </c>
      <c r="Y3855" s="60">
        <f t="shared" si="424"/>
        <v>0</v>
      </c>
      <c r="Z3855" s="49">
        <f t="shared" si="425"/>
        <v>0</v>
      </c>
      <c r="AA3855" s="60">
        <f t="shared" si="426"/>
        <v>0</v>
      </c>
    </row>
    <row r="3856" spans="1:27" ht="15.75" hidden="1" thickBot="1">
      <c r="A3856" s="83" t="str">
        <f t="shared" si="421"/>
        <v/>
      </c>
      <c r="B3856" s="83" t="str">
        <f t="shared" si="420"/>
        <v/>
      </c>
      <c r="S3856" s="83" t="str">
        <f t="shared" si="422"/>
        <v/>
      </c>
      <c r="T3856" s="83" t="str">
        <f t="shared" si="423"/>
        <v/>
      </c>
      <c r="Y3856" s="60">
        <f t="shared" si="424"/>
        <v>0</v>
      </c>
      <c r="Z3856" s="49">
        <f t="shared" si="425"/>
        <v>0</v>
      </c>
      <c r="AA3856" s="60">
        <f t="shared" si="426"/>
        <v>0</v>
      </c>
    </row>
    <row r="3857" spans="1:27" ht="15.75" hidden="1" thickBot="1">
      <c r="A3857" s="83" t="str">
        <f t="shared" si="421"/>
        <v/>
      </c>
      <c r="B3857" s="83" t="str">
        <f t="shared" si="420"/>
        <v/>
      </c>
      <c r="S3857" s="83" t="str">
        <f t="shared" si="422"/>
        <v/>
      </c>
      <c r="T3857" s="83" t="str">
        <f t="shared" si="423"/>
        <v/>
      </c>
      <c r="Y3857" s="60">
        <f t="shared" si="424"/>
        <v>0</v>
      </c>
      <c r="Z3857" s="49">
        <f t="shared" si="425"/>
        <v>0</v>
      </c>
      <c r="AA3857" s="60">
        <f t="shared" si="426"/>
        <v>0</v>
      </c>
    </row>
    <row r="3858" spans="1:27" ht="15.75" hidden="1" thickBot="1">
      <c r="A3858" s="83" t="str">
        <f t="shared" si="421"/>
        <v/>
      </c>
      <c r="B3858" s="83" t="str">
        <f t="shared" si="420"/>
        <v/>
      </c>
      <c r="S3858" s="83" t="str">
        <f t="shared" si="422"/>
        <v/>
      </c>
      <c r="T3858" s="83" t="str">
        <f t="shared" si="423"/>
        <v/>
      </c>
      <c r="Y3858" s="60">
        <f t="shared" si="424"/>
        <v>0</v>
      </c>
      <c r="Z3858" s="49">
        <f t="shared" si="425"/>
        <v>0</v>
      </c>
      <c r="AA3858" s="60">
        <f t="shared" si="426"/>
        <v>0</v>
      </c>
    </row>
    <row r="3859" spans="1:27" ht="15.75" hidden="1" thickBot="1">
      <c r="A3859" s="83" t="str">
        <f t="shared" si="421"/>
        <v/>
      </c>
      <c r="B3859" s="83" t="str">
        <f t="shared" si="420"/>
        <v/>
      </c>
      <c r="S3859" s="83" t="str">
        <f t="shared" si="422"/>
        <v/>
      </c>
      <c r="T3859" s="83" t="str">
        <f t="shared" si="423"/>
        <v/>
      </c>
      <c r="Y3859" s="60">
        <f t="shared" si="424"/>
        <v>0</v>
      </c>
      <c r="Z3859" s="49">
        <f t="shared" si="425"/>
        <v>0</v>
      </c>
      <c r="AA3859" s="60">
        <f t="shared" si="426"/>
        <v>0</v>
      </c>
    </row>
    <row r="3860" spans="1:27" ht="15.75" hidden="1" thickBot="1">
      <c r="A3860" s="83" t="str">
        <f t="shared" si="421"/>
        <v/>
      </c>
      <c r="B3860" s="83" t="str">
        <f t="shared" si="420"/>
        <v/>
      </c>
      <c r="S3860" s="83" t="str">
        <f t="shared" si="422"/>
        <v/>
      </c>
      <c r="T3860" s="83" t="str">
        <f t="shared" si="423"/>
        <v/>
      </c>
      <c r="Y3860" s="60">
        <f t="shared" si="424"/>
        <v>0</v>
      </c>
      <c r="Z3860" s="49">
        <f t="shared" si="425"/>
        <v>0</v>
      </c>
      <c r="AA3860" s="60">
        <f t="shared" si="426"/>
        <v>0</v>
      </c>
    </row>
    <row r="3861" spans="1:27" ht="15.75" hidden="1" thickBot="1">
      <c r="A3861" s="83" t="str">
        <f t="shared" si="421"/>
        <v/>
      </c>
      <c r="B3861" s="83" t="str">
        <f t="shared" si="420"/>
        <v/>
      </c>
      <c r="S3861" s="83" t="str">
        <f t="shared" si="422"/>
        <v/>
      </c>
      <c r="T3861" s="83" t="str">
        <f t="shared" si="423"/>
        <v/>
      </c>
      <c r="Y3861" s="60">
        <f t="shared" si="424"/>
        <v>0</v>
      </c>
      <c r="Z3861" s="49">
        <f t="shared" si="425"/>
        <v>0</v>
      </c>
      <c r="AA3861" s="60">
        <f t="shared" si="426"/>
        <v>0</v>
      </c>
    </row>
    <row r="3862" spans="1:27" ht="15.75" hidden="1" thickBot="1">
      <c r="A3862" s="83" t="str">
        <f t="shared" si="421"/>
        <v/>
      </c>
      <c r="B3862" s="83" t="str">
        <f t="shared" si="420"/>
        <v/>
      </c>
      <c r="S3862" s="83" t="str">
        <f t="shared" si="422"/>
        <v/>
      </c>
      <c r="T3862" s="83" t="str">
        <f t="shared" si="423"/>
        <v/>
      </c>
      <c r="Y3862" s="60">
        <f t="shared" si="424"/>
        <v>0</v>
      </c>
      <c r="Z3862" s="49">
        <f t="shared" si="425"/>
        <v>0</v>
      </c>
      <c r="AA3862" s="60">
        <f t="shared" si="426"/>
        <v>0</v>
      </c>
    </row>
    <row r="3863" spans="1:27" ht="15.75" hidden="1" thickBot="1">
      <c r="A3863" s="83" t="str">
        <f t="shared" si="421"/>
        <v/>
      </c>
      <c r="B3863" s="83" t="str">
        <f t="shared" si="420"/>
        <v/>
      </c>
      <c r="S3863" s="83" t="str">
        <f t="shared" si="422"/>
        <v/>
      </c>
      <c r="T3863" s="83" t="str">
        <f t="shared" si="423"/>
        <v/>
      </c>
      <c r="Y3863" s="60">
        <f t="shared" si="424"/>
        <v>0</v>
      </c>
      <c r="Z3863" s="49">
        <f t="shared" si="425"/>
        <v>0</v>
      </c>
      <c r="AA3863" s="60">
        <f t="shared" si="426"/>
        <v>0</v>
      </c>
    </row>
    <row r="3864" spans="1:27" ht="15.75" hidden="1" thickBot="1">
      <c r="A3864" s="83" t="str">
        <f t="shared" si="421"/>
        <v/>
      </c>
      <c r="B3864" s="83" t="str">
        <f t="shared" si="420"/>
        <v/>
      </c>
      <c r="S3864" s="83" t="str">
        <f t="shared" si="422"/>
        <v/>
      </c>
      <c r="T3864" s="83" t="str">
        <f t="shared" si="423"/>
        <v/>
      </c>
      <c r="Y3864" s="60">
        <f t="shared" si="424"/>
        <v>0</v>
      </c>
      <c r="Z3864" s="49">
        <f t="shared" si="425"/>
        <v>0</v>
      </c>
      <c r="AA3864" s="60">
        <f t="shared" si="426"/>
        <v>0</v>
      </c>
    </row>
    <row r="3865" spans="1:27" ht="15.75" hidden="1" thickBot="1">
      <c r="A3865" s="83" t="str">
        <f t="shared" si="421"/>
        <v/>
      </c>
      <c r="B3865" s="83" t="str">
        <f t="shared" si="420"/>
        <v/>
      </c>
      <c r="S3865" s="83" t="str">
        <f t="shared" si="422"/>
        <v/>
      </c>
      <c r="T3865" s="83" t="str">
        <f t="shared" si="423"/>
        <v/>
      </c>
      <c r="Y3865" s="60">
        <f t="shared" si="424"/>
        <v>0</v>
      </c>
      <c r="Z3865" s="49">
        <f t="shared" si="425"/>
        <v>0</v>
      </c>
      <c r="AA3865" s="60">
        <f t="shared" si="426"/>
        <v>0</v>
      </c>
    </row>
    <row r="3866" spans="1:27" ht="15.75" hidden="1" thickBot="1">
      <c r="A3866" s="83" t="str">
        <f t="shared" si="421"/>
        <v/>
      </c>
      <c r="B3866" s="83" t="str">
        <f t="shared" si="420"/>
        <v/>
      </c>
      <c r="S3866" s="83" t="str">
        <f t="shared" si="422"/>
        <v/>
      </c>
      <c r="T3866" s="83" t="str">
        <f t="shared" si="423"/>
        <v/>
      </c>
      <c r="Y3866" s="60">
        <f t="shared" si="424"/>
        <v>0</v>
      </c>
      <c r="Z3866" s="49">
        <f t="shared" si="425"/>
        <v>0</v>
      </c>
      <c r="AA3866" s="60">
        <f t="shared" si="426"/>
        <v>0</v>
      </c>
    </row>
    <row r="3867" spans="1:27" ht="15.75" hidden="1" thickBot="1">
      <c r="A3867" s="83" t="str">
        <f t="shared" si="421"/>
        <v/>
      </c>
      <c r="B3867" s="83" t="str">
        <f t="shared" si="420"/>
        <v/>
      </c>
      <c r="S3867" s="83" t="str">
        <f t="shared" si="422"/>
        <v/>
      </c>
      <c r="T3867" s="83" t="str">
        <f t="shared" si="423"/>
        <v/>
      </c>
      <c r="Y3867" s="60">
        <f t="shared" si="424"/>
        <v>0</v>
      </c>
      <c r="Z3867" s="49">
        <f t="shared" si="425"/>
        <v>0</v>
      </c>
      <c r="AA3867" s="60">
        <f t="shared" si="426"/>
        <v>0</v>
      </c>
    </row>
    <row r="3868" spans="1:27" ht="15.75" hidden="1" thickBot="1">
      <c r="A3868" s="83" t="str">
        <f t="shared" si="421"/>
        <v/>
      </c>
      <c r="B3868" s="83" t="str">
        <f t="shared" si="420"/>
        <v/>
      </c>
      <c r="S3868" s="83" t="str">
        <f t="shared" si="422"/>
        <v/>
      </c>
      <c r="T3868" s="83" t="str">
        <f t="shared" si="423"/>
        <v/>
      </c>
      <c r="Y3868" s="60">
        <f t="shared" si="424"/>
        <v>0</v>
      </c>
      <c r="Z3868" s="49">
        <f t="shared" si="425"/>
        <v>0</v>
      </c>
      <c r="AA3868" s="60">
        <f t="shared" si="426"/>
        <v>0</v>
      </c>
    </row>
    <row r="3869" spans="1:27" ht="15.75" hidden="1" thickBot="1">
      <c r="A3869" s="83" t="str">
        <f t="shared" si="421"/>
        <v/>
      </c>
      <c r="B3869" s="83" t="str">
        <f t="shared" si="420"/>
        <v/>
      </c>
      <c r="S3869" s="83" t="str">
        <f t="shared" si="422"/>
        <v/>
      </c>
      <c r="T3869" s="83" t="str">
        <f t="shared" si="423"/>
        <v/>
      </c>
      <c r="Y3869" s="60">
        <f t="shared" si="424"/>
        <v>0</v>
      </c>
      <c r="Z3869" s="49">
        <f t="shared" si="425"/>
        <v>0</v>
      </c>
      <c r="AA3869" s="60">
        <f t="shared" si="426"/>
        <v>0</v>
      </c>
    </row>
    <row r="3870" spans="1:27" ht="15.75" hidden="1" thickBot="1">
      <c r="A3870" s="83" t="str">
        <f t="shared" si="421"/>
        <v/>
      </c>
      <c r="B3870" s="83" t="str">
        <f t="shared" si="420"/>
        <v/>
      </c>
      <c r="S3870" s="83" t="str">
        <f t="shared" si="422"/>
        <v/>
      </c>
      <c r="T3870" s="83" t="str">
        <f t="shared" si="423"/>
        <v/>
      </c>
      <c r="Y3870" s="60">
        <f t="shared" si="424"/>
        <v>0</v>
      </c>
      <c r="Z3870" s="49">
        <f t="shared" si="425"/>
        <v>0</v>
      </c>
      <c r="AA3870" s="60">
        <f t="shared" si="426"/>
        <v>0</v>
      </c>
    </row>
    <row r="3871" spans="1:27" ht="15.75" hidden="1" thickBot="1">
      <c r="A3871" s="83" t="str">
        <f t="shared" si="421"/>
        <v/>
      </c>
      <c r="B3871" s="83" t="str">
        <f t="shared" si="420"/>
        <v/>
      </c>
      <c r="S3871" s="83" t="str">
        <f t="shared" si="422"/>
        <v/>
      </c>
      <c r="T3871" s="83" t="str">
        <f t="shared" si="423"/>
        <v/>
      </c>
      <c r="Y3871" s="60">
        <f t="shared" si="424"/>
        <v>0</v>
      </c>
      <c r="Z3871" s="49">
        <f t="shared" si="425"/>
        <v>0</v>
      </c>
      <c r="AA3871" s="60">
        <f t="shared" si="426"/>
        <v>0</v>
      </c>
    </row>
    <row r="3872" spans="1:27" ht="15.75" hidden="1" thickBot="1">
      <c r="A3872" s="83" t="str">
        <f t="shared" si="421"/>
        <v/>
      </c>
      <c r="B3872" s="83" t="str">
        <f t="shared" si="420"/>
        <v/>
      </c>
      <c r="S3872" s="83" t="str">
        <f t="shared" si="422"/>
        <v/>
      </c>
      <c r="T3872" s="83" t="str">
        <f t="shared" si="423"/>
        <v/>
      </c>
      <c r="Y3872" s="60">
        <f t="shared" si="424"/>
        <v>0</v>
      </c>
      <c r="Z3872" s="49">
        <f t="shared" si="425"/>
        <v>0</v>
      </c>
      <c r="AA3872" s="60">
        <f t="shared" si="426"/>
        <v>0</v>
      </c>
    </row>
    <row r="3873" spans="1:27" ht="15.75" hidden="1" thickBot="1">
      <c r="A3873" s="83" t="str">
        <f t="shared" si="421"/>
        <v/>
      </c>
      <c r="B3873" s="83" t="str">
        <f t="shared" ref="B3873:B3936" si="427">IF(C3873&lt;&gt;"",LEFT(C3873,9),"")</f>
        <v/>
      </c>
      <c r="S3873" s="83" t="str">
        <f t="shared" si="422"/>
        <v/>
      </c>
      <c r="T3873" s="83" t="str">
        <f t="shared" si="423"/>
        <v/>
      </c>
      <c r="Y3873" s="60">
        <f t="shared" si="424"/>
        <v>0</v>
      </c>
      <c r="Z3873" s="49">
        <f t="shared" si="425"/>
        <v>0</v>
      </c>
      <c r="AA3873" s="60">
        <f t="shared" si="426"/>
        <v>0</v>
      </c>
    </row>
    <row r="3874" spans="1:27" ht="15.75" hidden="1" thickBot="1">
      <c r="A3874" s="83" t="str">
        <f t="shared" si="421"/>
        <v/>
      </c>
      <c r="B3874" s="83" t="str">
        <f t="shared" si="427"/>
        <v/>
      </c>
      <c r="S3874" s="83" t="str">
        <f t="shared" si="422"/>
        <v/>
      </c>
      <c r="T3874" s="83" t="str">
        <f t="shared" si="423"/>
        <v/>
      </c>
      <c r="Y3874" s="60">
        <f t="shared" si="424"/>
        <v>0</v>
      </c>
      <c r="Z3874" s="49">
        <f t="shared" si="425"/>
        <v>0</v>
      </c>
      <c r="AA3874" s="60">
        <f t="shared" si="426"/>
        <v>0</v>
      </c>
    </row>
    <row r="3875" spans="1:27" ht="15.75" hidden="1" thickBot="1">
      <c r="A3875" s="83" t="str">
        <f t="shared" si="421"/>
        <v/>
      </c>
      <c r="B3875" s="83" t="str">
        <f t="shared" si="427"/>
        <v/>
      </c>
      <c r="S3875" s="83" t="str">
        <f t="shared" si="422"/>
        <v/>
      </c>
      <c r="T3875" s="83" t="str">
        <f t="shared" si="423"/>
        <v/>
      </c>
      <c r="Y3875" s="60">
        <f t="shared" si="424"/>
        <v>0</v>
      </c>
      <c r="Z3875" s="49">
        <f t="shared" si="425"/>
        <v>0</v>
      </c>
      <c r="AA3875" s="60">
        <f t="shared" si="426"/>
        <v>0</v>
      </c>
    </row>
    <row r="3876" spans="1:27" ht="15.75" hidden="1" thickBot="1">
      <c r="A3876" s="83" t="str">
        <f t="shared" si="421"/>
        <v/>
      </c>
      <c r="B3876" s="83" t="str">
        <f t="shared" si="427"/>
        <v/>
      </c>
      <c r="S3876" s="83" t="str">
        <f t="shared" si="422"/>
        <v/>
      </c>
      <c r="T3876" s="83" t="str">
        <f t="shared" si="423"/>
        <v/>
      </c>
      <c r="Y3876" s="60">
        <f t="shared" si="424"/>
        <v>0</v>
      </c>
      <c r="Z3876" s="49">
        <f t="shared" si="425"/>
        <v>0</v>
      </c>
      <c r="AA3876" s="60">
        <f t="shared" si="426"/>
        <v>0</v>
      </c>
    </row>
    <row r="3877" spans="1:27" ht="15.75" hidden="1" thickBot="1">
      <c r="A3877" s="83" t="str">
        <f t="shared" si="421"/>
        <v/>
      </c>
      <c r="B3877" s="83" t="str">
        <f t="shared" si="427"/>
        <v/>
      </c>
      <c r="S3877" s="83" t="str">
        <f t="shared" si="422"/>
        <v/>
      </c>
      <c r="T3877" s="83" t="str">
        <f t="shared" si="423"/>
        <v/>
      </c>
      <c r="Y3877" s="60">
        <f t="shared" si="424"/>
        <v>0</v>
      </c>
      <c r="Z3877" s="49">
        <f t="shared" si="425"/>
        <v>0</v>
      </c>
      <c r="AA3877" s="60">
        <f t="shared" si="426"/>
        <v>0</v>
      </c>
    </row>
    <row r="3878" spans="1:27" ht="15.75" hidden="1" thickBot="1">
      <c r="A3878" s="83" t="str">
        <f t="shared" si="421"/>
        <v/>
      </c>
      <c r="B3878" s="83" t="str">
        <f t="shared" si="427"/>
        <v/>
      </c>
      <c r="S3878" s="83" t="str">
        <f t="shared" si="422"/>
        <v/>
      </c>
      <c r="T3878" s="83" t="str">
        <f t="shared" si="423"/>
        <v/>
      </c>
      <c r="Y3878" s="60">
        <f t="shared" si="424"/>
        <v>0</v>
      </c>
      <c r="Z3878" s="49">
        <f t="shared" si="425"/>
        <v>0</v>
      </c>
      <c r="AA3878" s="60">
        <f t="shared" si="426"/>
        <v>0</v>
      </c>
    </row>
    <row r="3879" spans="1:27" ht="15.75" hidden="1" thickBot="1">
      <c r="A3879" s="83" t="str">
        <f t="shared" si="421"/>
        <v/>
      </c>
      <c r="B3879" s="83" t="str">
        <f t="shared" si="427"/>
        <v/>
      </c>
      <c r="S3879" s="83" t="str">
        <f t="shared" si="422"/>
        <v/>
      </c>
      <c r="T3879" s="83" t="str">
        <f t="shared" si="423"/>
        <v/>
      </c>
      <c r="Y3879" s="60">
        <f t="shared" si="424"/>
        <v>0</v>
      </c>
      <c r="Z3879" s="49">
        <f t="shared" si="425"/>
        <v>0</v>
      </c>
      <c r="AA3879" s="60">
        <f t="shared" si="426"/>
        <v>0</v>
      </c>
    </row>
    <row r="3880" spans="1:27" ht="15.75" hidden="1" thickBot="1">
      <c r="A3880" s="83" t="str">
        <f t="shared" si="421"/>
        <v/>
      </c>
      <c r="B3880" s="83" t="str">
        <f t="shared" si="427"/>
        <v/>
      </c>
      <c r="S3880" s="83" t="str">
        <f t="shared" si="422"/>
        <v/>
      </c>
      <c r="T3880" s="83" t="str">
        <f t="shared" si="423"/>
        <v/>
      </c>
      <c r="Y3880" s="60">
        <f t="shared" si="424"/>
        <v>0</v>
      </c>
      <c r="Z3880" s="49">
        <f t="shared" si="425"/>
        <v>0</v>
      </c>
      <c r="AA3880" s="60">
        <f t="shared" si="426"/>
        <v>0</v>
      </c>
    </row>
    <row r="3881" spans="1:27" ht="15.75" hidden="1" thickBot="1">
      <c r="A3881" s="83" t="str">
        <f t="shared" si="421"/>
        <v/>
      </c>
      <c r="B3881" s="83" t="str">
        <f t="shared" si="427"/>
        <v/>
      </c>
      <c r="S3881" s="83" t="str">
        <f t="shared" si="422"/>
        <v/>
      </c>
      <c r="T3881" s="83" t="str">
        <f t="shared" si="423"/>
        <v/>
      </c>
      <c r="Y3881" s="60">
        <f t="shared" si="424"/>
        <v>0</v>
      </c>
      <c r="Z3881" s="49">
        <f t="shared" si="425"/>
        <v>0</v>
      </c>
      <c r="AA3881" s="60">
        <f t="shared" si="426"/>
        <v>0</v>
      </c>
    </row>
    <row r="3882" spans="1:27" ht="15.75" hidden="1" thickBot="1">
      <c r="A3882" s="83" t="str">
        <f t="shared" si="421"/>
        <v/>
      </c>
      <c r="B3882" s="83" t="str">
        <f t="shared" si="427"/>
        <v/>
      </c>
      <c r="S3882" s="83" t="str">
        <f t="shared" si="422"/>
        <v/>
      </c>
      <c r="T3882" s="83" t="str">
        <f t="shared" si="423"/>
        <v/>
      </c>
      <c r="Y3882" s="60">
        <f t="shared" si="424"/>
        <v>0</v>
      </c>
      <c r="Z3882" s="49">
        <f t="shared" si="425"/>
        <v>0</v>
      </c>
      <c r="AA3882" s="60">
        <f t="shared" si="426"/>
        <v>0</v>
      </c>
    </row>
    <row r="3883" spans="1:27" ht="15.75" hidden="1" thickBot="1">
      <c r="A3883" s="83" t="str">
        <f t="shared" si="421"/>
        <v/>
      </c>
      <c r="B3883" s="83" t="str">
        <f t="shared" si="427"/>
        <v/>
      </c>
      <c r="S3883" s="83" t="str">
        <f t="shared" si="422"/>
        <v/>
      </c>
      <c r="T3883" s="83" t="str">
        <f t="shared" si="423"/>
        <v/>
      </c>
      <c r="Y3883" s="60">
        <f t="shared" si="424"/>
        <v>0</v>
      </c>
      <c r="Z3883" s="49">
        <f t="shared" si="425"/>
        <v>0</v>
      </c>
      <c r="AA3883" s="60">
        <f t="shared" si="426"/>
        <v>0</v>
      </c>
    </row>
    <row r="3884" spans="1:27" ht="15.75" hidden="1" thickBot="1">
      <c r="A3884" s="83" t="str">
        <f t="shared" si="421"/>
        <v/>
      </c>
      <c r="B3884" s="83" t="str">
        <f t="shared" si="427"/>
        <v/>
      </c>
      <c r="S3884" s="83" t="str">
        <f t="shared" si="422"/>
        <v/>
      </c>
      <c r="T3884" s="83" t="str">
        <f t="shared" si="423"/>
        <v/>
      </c>
      <c r="Y3884" s="60">
        <f t="shared" si="424"/>
        <v>0</v>
      </c>
      <c r="Z3884" s="49">
        <f t="shared" si="425"/>
        <v>0</v>
      </c>
      <c r="AA3884" s="60">
        <f t="shared" si="426"/>
        <v>0</v>
      </c>
    </row>
    <row r="3885" spans="1:27" ht="15.75" hidden="1" thickBot="1">
      <c r="A3885" s="83" t="str">
        <f t="shared" si="421"/>
        <v/>
      </c>
      <c r="B3885" s="83" t="str">
        <f t="shared" si="427"/>
        <v/>
      </c>
      <c r="S3885" s="83" t="str">
        <f t="shared" si="422"/>
        <v/>
      </c>
      <c r="T3885" s="83" t="str">
        <f t="shared" si="423"/>
        <v/>
      </c>
      <c r="Y3885" s="60">
        <f t="shared" si="424"/>
        <v>0</v>
      </c>
      <c r="Z3885" s="49">
        <f t="shared" si="425"/>
        <v>0</v>
      </c>
      <c r="AA3885" s="60">
        <f t="shared" si="426"/>
        <v>0</v>
      </c>
    </row>
    <row r="3886" spans="1:27" ht="15.75" hidden="1" thickBot="1">
      <c r="A3886" s="83" t="str">
        <f t="shared" si="421"/>
        <v/>
      </c>
      <c r="B3886" s="83" t="str">
        <f t="shared" si="427"/>
        <v/>
      </c>
      <c r="S3886" s="83" t="str">
        <f t="shared" si="422"/>
        <v/>
      </c>
      <c r="T3886" s="83" t="str">
        <f t="shared" si="423"/>
        <v/>
      </c>
      <c r="Y3886" s="60">
        <f t="shared" si="424"/>
        <v>0</v>
      </c>
      <c r="Z3886" s="49">
        <f t="shared" si="425"/>
        <v>0</v>
      </c>
      <c r="AA3886" s="60">
        <f t="shared" si="426"/>
        <v>0</v>
      </c>
    </row>
    <row r="3887" spans="1:27" ht="15.75" hidden="1" thickBot="1">
      <c r="A3887" s="83" t="str">
        <f t="shared" si="421"/>
        <v/>
      </c>
      <c r="B3887" s="83" t="str">
        <f t="shared" si="427"/>
        <v/>
      </c>
      <c r="S3887" s="83" t="str">
        <f t="shared" si="422"/>
        <v/>
      </c>
      <c r="T3887" s="83" t="str">
        <f t="shared" si="423"/>
        <v/>
      </c>
      <c r="Y3887" s="60">
        <f t="shared" si="424"/>
        <v>0</v>
      </c>
      <c r="Z3887" s="49">
        <f t="shared" si="425"/>
        <v>0</v>
      </c>
      <c r="AA3887" s="60">
        <f t="shared" si="426"/>
        <v>0</v>
      </c>
    </row>
    <row r="3888" spans="1:27" ht="15.75" hidden="1" thickBot="1">
      <c r="A3888" s="83" t="str">
        <f t="shared" si="421"/>
        <v/>
      </c>
      <c r="B3888" s="83" t="str">
        <f t="shared" si="427"/>
        <v/>
      </c>
      <c r="S3888" s="83" t="str">
        <f t="shared" si="422"/>
        <v/>
      </c>
      <c r="T3888" s="83" t="str">
        <f t="shared" si="423"/>
        <v/>
      </c>
      <c r="Y3888" s="60">
        <f t="shared" si="424"/>
        <v>0</v>
      </c>
      <c r="Z3888" s="49">
        <f t="shared" si="425"/>
        <v>0</v>
      </c>
      <c r="AA3888" s="60">
        <f t="shared" si="426"/>
        <v>0</v>
      </c>
    </row>
    <row r="3889" spans="1:27" ht="15.75" hidden="1" thickBot="1">
      <c r="A3889" s="83" t="str">
        <f t="shared" si="421"/>
        <v/>
      </c>
      <c r="B3889" s="83" t="str">
        <f t="shared" si="427"/>
        <v/>
      </c>
      <c r="S3889" s="83" t="str">
        <f t="shared" si="422"/>
        <v/>
      </c>
      <c r="T3889" s="83" t="str">
        <f t="shared" si="423"/>
        <v/>
      </c>
      <c r="Y3889" s="60">
        <f t="shared" si="424"/>
        <v>0</v>
      </c>
      <c r="Z3889" s="49">
        <f t="shared" si="425"/>
        <v>0</v>
      </c>
      <c r="AA3889" s="60">
        <f t="shared" si="426"/>
        <v>0</v>
      </c>
    </row>
    <row r="3890" spans="1:27" ht="15.75" hidden="1" thickBot="1">
      <c r="A3890" s="83" t="str">
        <f t="shared" si="421"/>
        <v/>
      </c>
      <c r="B3890" s="83" t="str">
        <f t="shared" si="427"/>
        <v/>
      </c>
      <c r="S3890" s="83" t="str">
        <f t="shared" si="422"/>
        <v/>
      </c>
      <c r="T3890" s="83" t="str">
        <f t="shared" si="423"/>
        <v/>
      </c>
      <c r="Y3890" s="60">
        <f t="shared" si="424"/>
        <v>0</v>
      </c>
      <c r="Z3890" s="49">
        <f t="shared" si="425"/>
        <v>0</v>
      </c>
      <c r="AA3890" s="60">
        <f t="shared" si="426"/>
        <v>0</v>
      </c>
    </row>
    <row r="3891" spans="1:27" ht="15.75" hidden="1" thickBot="1">
      <c r="A3891" s="83" t="str">
        <f t="shared" si="421"/>
        <v/>
      </c>
      <c r="B3891" s="83" t="str">
        <f t="shared" si="427"/>
        <v/>
      </c>
      <c r="S3891" s="83" t="str">
        <f t="shared" si="422"/>
        <v/>
      </c>
      <c r="T3891" s="83" t="str">
        <f t="shared" si="423"/>
        <v/>
      </c>
      <c r="Y3891" s="60">
        <f t="shared" si="424"/>
        <v>0</v>
      </c>
      <c r="Z3891" s="49">
        <f t="shared" si="425"/>
        <v>0</v>
      </c>
      <c r="AA3891" s="60">
        <f t="shared" si="426"/>
        <v>0</v>
      </c>
    </row>
    <row r="3892" spans="1:27" ht="15.75" hidden="1" thickBot="1">
      <c r="A3892" s="83" t="str">
        <f t="shared" si="421"/>
        <v/>
      </c>
      <c r="B3892" s="83" t="str">
        <f t="shared" si="427"/>
        <v/>
      </c>
      <c r="S3892" s="83" t="str">
        <f t="shared" si="422"/>
        <v/>
      </c>
      <c r="T3892" s="83" t="str">
        <f t="shared" si="423"/>
        <v/>
      </c>
      <c r="Y3892" s="60">
        <f t="shared" si="424"/>
        <v>0</v>
      </c>
      <c r="Z3892" s="49">
        <f t="shared" si="425"/>
        <v>0</v>
      </c>
      <c r="AA3892" s="60">
        <f t="shared" si="426"/>
        <v>0</v>
      </c>
    </row>
    <row r="3893" spans="1:27" ht="15.75" hidden="1" thickBot="1">
      <c r="A3893" s="83" t="str">
        <f t="shared" si="421"/>
        <v/>
      </c>
      <c r="B3893" s="83" t="str">
        <f t="shared" si="427"/>
        <v/>
      </c>
      <c r="S3893" s="83" t="str">
        <f t="shared" si="422"/>
        <v/>
      </c>
      <c r="T3893" s="83" t="str">
        <f t="shared" si="423"/>
        <v/>
      </c>
      <c r="Y3893" s="60">
        <f t="shared" si="424"/>
        <v>0</v>
      </c>
      <c r="Z3893" s="49">
        <f t="shared" si="425"/>
        <v>0</v>
      </c>
      <c r="AA3893" s="60">
        <f t="shared" si="426"/>
        <v>0</v>
      </c>
    </row>
    <row r="3894" spans="1:27" ht="15.75" hidden="1" thickBot="1">
      <c r="A3894" s="83" t="str">
        <f t="shared" si="421"/>
        <v/>
      </c>
      <c r="B3894" s="83" t="str">
        <f t="shared" si="427"/>
        <v/>
      </c>
      <c r="S3894" s="83" t="str">
        <f t="shared" si="422"/>
        <v/>
      </c>
      <c r="T3894" s="83" t="str">
        <f t="shared" si="423"/>
        <v/>
      </c>
      <c r="Y3894" s="60">
        <f t="shared" si="424"/>
        <v>0</v>
      </c>
      <c r="Z3894" s="49">
        <f t="shared" si="425"/>
        <v>0</v>
      </c>
      <c r="AA3894" s="60">
        <f t="shared" si="426"/>
        <v>0</v>
      </c>
    </row>
    <row r="3895" spans="1:27" ht="15.75" hidden="1" thickBot="1">
      <c r="A3895" s="83" t="str">
        <f t="shared" si="421"/>
        <v/>
      </c>
      <c r="B3895" s="83" t="str">
        <f t="shared" si="427"/>
        <v/>
      </c>
      <c r="S3895" s="83" t="str">
        <f t="shared" si="422"/>
        <v/>
      </c>
      <c r="T3895" s="83" t="str">
        <f t="shared" si="423"/>
        <v/>
      </c>
      <c r="Y3895" s="60">
        <f t="shared" si="424"/>
        <v>0</v>
      </c>
      <c r="Z3895" s="49">
        <f t="shared" si="425"/>
        <v>0</v>
      </c>
      <c r="AA3895" s="60">
        <f t="shared" si="426"/>
        <v>0</v>
      </c>
    </row>
    <row r="3896" spans="1:27" ht="15.75" hidden="1" thickBot="1">
      <c r="A3896" s="83" t="str">
        <f t="shared" si="421"/>
        <v/>
      </c>
      <c r="B3896" s="83" t="str">
        <f t="shared" si="427"/>
        <v/>
      </c>
      <c r="S3896" s="83" t="str">
        <f t="shared" si="422"/>
        <v/>
      </c>
      <c r="T3896" s="83" t="str">
        <f t="shared" si="423"/>
        <v/>
      </c>
      <c r="Y3896" s="60">
        <f t="shared" si="424"/>
        <v>0</v>
      </c>
      <c r="Z3896" s="49">
        <f t="shared" si="425"/>
        <v>0</v>
      </c>
      <c r="AA3896" s="60">
        <f t="shared" si="426"/>
        <v>0</v>
      </c>
    </row>
    <row r="3897" spans="1:27" ht="15.75" hidden="1" thickBot="1">
      <c r="A3897" s="83" t="str">
        <f t="shared" si="421"/>
        <v/>
      </c>
      <c r="B3897" s="83" t="str">
        <f t="shared" si="427"/>
        <v/>
      </c>
      <c r="S3897" s="83" t="str">
        <f t="shared" si="422"/>
        <v/>
      </c>
      <c r="T3897" s="83" t="str">
        <f t="shared" si="423"/>
        <v/>
      </c>
      <c r="Y3897" s="60">
        <f t="shared" si="424"/>
        <v>0</v>
      </c>
      <c r="Z3897" s="49">
        <f t="shared" si="425"/>
        <v>0</v>
      </c>
      <c r="AA3897" s="60">
        <f t="shared" si="426"/>
        <v>0</v>
      </c>
    </row>
    <row r="3898" spans="1:27" ht="15.75" hidden="1" thickBot="1">
      <c r="A3898" s="83" t="str">
        <f t="shared" si="421"/>
        <v/>
      </c>
      <c r="B3898" s="83" t="str">
        <f t="shared" si="427"/>
        <v/>
      </c>
      <c r="S3898" s="83" t="str">
        <f t="shared" si="422"/>
        <v/>
      </c>
      <c r="T3898" s="83" t="str">
        <f t="shared" si="423"/>
        <v/>
      </c>
      <c r="Y3898" s="60">
        <f t="shared" si="424"/>
        <v>0</v>
      </c>
      <c r="Z3898" s="49">
        <f t="shared" si="425"/>
        <v>0</v>
      </c>
      <c r="AA3898" s="60">
        <f t="shared" si="426"/>
        <v>0</v>
      </c>
    </row>
    <row r="3899" spans="1:27" ht="15.75" hidden="1" thickBot="1">
      <c r="A3899" s="83" t="str">
        <f t="shared" si="421"/>
        <v/>
      </c>
      <c r="B3899" s="83" t="str">
        <f t="shared" si="427"/>
        <v/>
      </c>
      <c r="S3899" s="83" t="str">
        <f t="shared" si="422"/>
        <v/>
      </c>
      <c r="T3899" s="83" t="str">
        <f t="shared" si="423"/>
        <v/>
      </c>
      <c r="Y3899" s="60">
        <f t="shared" si="424"/>
        <v>0</v>
      </c>
      <c r="Z3899" s="49">
        <f t="shared" si="425"/>
        <v>0</v>
      </c>
      <c r="AA3899" s="60">
        <f t="shared" si="426"/>
        <v>0</v>
      </c>
    </row>
    <row r="3900" spans="1:27" ht="15.75" hidden="1" thickBot="1">
      <c r="A3900" s="83" t="str">
        <f t="shared" si="421"/>
        <v/>
      </c>
      <c r="B3900" s="83" t="str">
        <f t="shared" si="427"/>
        <v/>
      </c>
      <c r="S3900" s="83" t="str">
        <f t="shared" si="422"/>
        <v/>
      </c>
      <c r="T3900" s="83" t="str">
        <f t="shared" si="423"/>
        <v/>
      </c>
      <c r="Y3900" s="60">
        <f t="shared" si="424"/>
        <v>0</v>
      </c>
      <c r="Z3900" s="49">
        <f t="shared" si="425"/>
        <v>0</v>
      </c>
      <c r="AA3900" s="60">
        <f t="shared" si="426"/>
        <v>0</v>
      </c>
    </row>
    <row r="3901" spans="1:27" ht="15.75" hidden="1" thickBot="1">
      <c r="A3901" s="83" t="str">
        <f t="shared" si="421"/>
        <v/>
      </c>
      <c r="B3901" s="83" t="str">
        <f t="shared" si="427"/>
        <v/>
      </c>
      <c r="S3901" s="83" t="str">
        <f t="shared" si="422"/>
        <v/>
      </c>
      <c r="T3901" s="83" t="str">
        <f t="shared" si="423"/>
        <v/>
      </c>
      <c r="Y3901" s="60">
        <f t="shared" si="424"/>
        <v>0</v>
      </c>
      <c r="Z3901" s="49">
        <f t="shared" si="425"/>
        <v>0</v>
      </c>
      <c r="AA3901" s="60">
        <f t="shared" si="426"/>
        <v>0</v>
      </c>
    </row>
    <row r="3902" spans="1:27" ht="15.75" hidden="1" thickBot="1">
      <c r="A3902" s="83" t="str">
        <f t="shared" si="421"/>
        <v/>
      </c>
      <c r="B3902" s="83" t="str">
        <f t="shared" si="427"/>
        <v/>
      </c>
      <c r="S3902" s="83" t="str">
        <f t="shared" si="422"/>
        <v/>
      </c>
      <c r="T3902" s="83" t="str">
        <f t="shared" si="423"/>
        <v/>
      </c>
      <c r="Y3902" s="60">
        <f t="shared" si="424"/>
        <v>0</v>
      </c>
      <c r="Z3902" s="49">
        <f t="shared" si="425"/>
        <v>0</v>
      </c>
      <c r="AA3902" s="60">
        <f t="shared" si="426"/>
        <v>0</v>
      </c>
    </row>
    <row r="3903" spans="1:27" ht="15.75" hidden="1" thickBot="1">
      <c r="A3903" s="83" t="str">
        <f t="shared" si="421"/>
        <v/>
      </c>
      <c r="B3903" s="83" t="str">
        <f t="shared" si="427"/>
        <v/>
      </c>
      <c r="S3903" s="83" t="str">
        <f t="shared" si="422"/>
        <v/>
      </c>
      <c r="T3903" s="83" t="str">
        <f t="shared" si="423"/>
        <v/>
      </c>
      <c r="Y3903" s="60">
        <f t="shared" si="424"/>
        <v>0</v>
      </c>
      <c r="Z3903" s="49">
        <f t="shared" si="425"/>
        <v>0</v>
      </c>
      <c r="AA3903" s="60">
        <f t="shared" si="426"/>
        <v>0</v>
      </c>
    </row>
    <row r="3904" spans="1:27" ht="15.75" hidden="1" thickBot="1">
      <c r="A3904" s="83" t="str">
        <f t="shared" si="421"/>
        <v/>
      </c>
      <c r="B3904" s="83" t="str">
        <f t="shared" si="427"/>
        <v/>
      </c>
      <c r="S3904" s="83" t="str">
        <f t="shared" si="422"/>
        <v/>
      </c>
      <c r="T3904" s="83" t="str">
        <f t="shared" si="423"/>
        <v/>
      </c>
      <c r="Y3904" s="60">
        <f t="shared" si="424"/>
        <v>0</v>
      </c>
      <c r="Z3904" s="49">
        <f t="shared" si="425"/>
        <v>0</v>
      </c>
      <c r="AA3904" s="60">
        <f t="shared" si="426"/>
        <v>0</v>
      </c>
    </row>
    <row r="3905" spans="1:27" ht="15.75" hidden="1" thickBot="1">
      <c r="A3905" s="83" t="str">
        <f t="shared" si="421"/>
        <v/>
      </c>
      <c r="B3905" s="83" t="str">
        <f t="shared" si="427"/>
        <v/>
      </c>
      <c r="S3905" s="83" t="str">
        <f t="shared" si="422"/>
        <v/>
      </c>
      <c r="T3905" s="83" t="str">
        <f t="shared" si="423"/>
        <v/>
      </c>
      <c r="Y3905" s="60">
        <f t="shared" si="424"/>
        <v>0</v>
      </c>
      <c r="Z3905" s="49">
        <f t="shared" si="425"/>
        <v>0</v>
      </c>
      <c r="AA3905" s="60">
        <f t="shared" si="426"/>
        <v>0</v>
      </c>
    </row>
    <row r="3906" spans="1:27" ht="15.75" hidden="1" thickBot="1">
      <c r="A3906" s="83" t="str">
        <f t="shared" si="421"/>
        <v/>
      </c>
      <c r="B3906" s="83" t="str">
        <f t="shared" si="427"/>
        <v/>
      </c>
      <c r="S3906" s="83" t="str">
        <f t="shared" si="422"/>
        <v/>
      </c>
      <c r="T3906" s="83" t="str">
        <f t="shared" si="423"/>
        <v/>
      </c>
      <c r="Y3906" s="60">
        <f t="shared" si="424"/>
        <v>0</v>
      </c>
      <c r="Z3906" s="49">
        <f t="shared" si="425"/>
        <v>0</v>
      </c>
      <c r="AA3906" s="60">
        <f t="shared" si="426"/>
        <v>0</v>
      </c>
    </row>
    <row r="3907" spans="1:27" ht="15.75" hidden="1" thickBot="1">
      <c r="A3907" s="83" t="str">
        <f t="shared" ref="A3907:A3970" si="428">IF(G3907&amp;Q3907&lt;&gt;"",S3907&amp;Q3907,"")</f>
        <v/>
      </c>
      <c r="B3907" s="83" t="str">
        <f t="shared" si="427"/>
        <v/>
      </c>
      <c r="S3907" s="83" t="str">
        <f t="shared" ref="S3907:S3970" si="429">IF(G3907&lt;&gt;"",IF(StyleSpaceSplit,IFERROR(IF(FIND(" ",G3907)&gt;=1,MID(G3907,1,FIND(" ",G3907)-1),G3907),G3907),G3907),"")</f>
        <v/>
      </c>
      <c r="T3907" s="83" t="str">
        <f t="shared" ref="T3907:T3970" si="430">IF(A3907&lt;&gt;"",IFERROR(IF(FIND(" ",G3907)&gt;=1,MID(G3907,FIND(" ",G3907)+1,LEN(G3907)),""),G3907),"")</f>
        <v/>
      </c>
      <c r="Y3907" s="60">
        <f t="shared" ref="Y3907:Y3970" si="431">IFERROR(VALUE(MID($C3907,1,2)),0)</f>
        <v>0</v>
      </c>
      <c r="Z3907" s="49">
        <f t="shared" ref="Z3907:Z3970" si="432">IFERROR(VALUE(MID($C3907,4,3)),0)</f>
        <v>0</v>
      </c>
      <c r="AA3907" s="60">
        <f t="shared" ref="AA3907:AA3970" si="433">VALUE(RIGHT("00"&amp;Y3907,2)&amp;RIGHT("000"&amp;Z3907,3))</f>
        <v>0</v>
      </c>
    </row>
    <row r="3908" spans="1:27" ht="15.75" hidden="1" thickBot="1">
      <c r="A3908" s="83" t="str">
        <f t="shared" si="428"/>
        <v/>
      </c>
      <c r="B3908" s="83" t="str">
        <f t="shared" si="427"/>
        <v/>
      </c>
      <c r="S3908" s="83" t="str">
        <f t="shared" si="429"/>
        <v/>
      </c>
      <c r="T3908" s="83" t="str">
        <f t="shared" si="430"/>
        <v/>
      </c>
      <c r="Y3908" s="60">
        <f t="shared" si="431"/>
        <v>0</v>
      </c>
      <c r="Z3908" s="49">
        <f t="shared" si="432"/>
        <v>0</v>
      </c>
      <c r="AA3908" s="60">
        <f t="shared" si="433"/>
        <v>0</v>
      </c>
    </row>
    <row r="3909" spans="1:27" ht="15.75" hidden="1" thickBot="1">
      <c r="A3909" s="83" t="str">
        <f t="shared" si="428"/>
        <v/>
      </c>
      <c r="B3909" s="83" t="str">
        <f t="shared" si="427"/>
        <v/>
      </c>
      <c r="S3909" s="83" t="str">
        <f t="shared" si="429"/>
        <v/>
      </c>
      <c r="T3909" s="83" t="str">
        <f t="shared" si="430"/>
        <v/>
      </c>
      <c r="Y3909" s="60">
        <f t="shared" si="431"/>
        <v>0</v>
      </c>
      <c r="Z3909" s="49">
        <f t="shared" si="432"/>
        <v>0</v>
      </c>
      <c r="AA3909" s="60">
        <f t="shared" si="433"/>
        <v>0</v>
      </c>
    </row>
    <row r="3910" spans="1:27" ht="15.75" hidden="1" thickBot="1">
      <c r="A3910" s="83" t="str">
        <f t="shared" si="428"/>
        <v/>
      </c>
      <c r="B3910" s="83" t="str">
        <f t="shared" si="427"/>
        <v/>
      </c>
      <c r="S3910" s="83" t="str">
        <f t="shared" si="429"/>
        <v/>
      </c>
      <c r="T3910" s="83" t="str">
        <f t="shared" si="430"/>
        <v/>
      </c>
      <c r="Y3910" s="60">
        <f t="shared" si="431"/>
        <v>0</v>
      </c>
      <c r="Z3910" s="49">
        <f t="shared" si="432"/>
        <v>0</v>
      </c>
      <c r="AA3910" s="60">
        <f t="shared" si="433"/>
        <v>0</v>
      </c>
    </row>
    <row r="3911" spans="1:27" ht="15.75" hidden="1" thickBot="1">
      <c r="A3911" s="83" t="str">
        <f t="shared" si="428"/>
        <v/>
      </c>
      <c r="B3911" s="83" t="str">
        <f t="shared" si="427"/>
        <v/>
      </c>
      <c r="S3911" s="83" t="str">
        <f t="shared" si="429"/>
        <v/>
      </c>
      <c r="T3911" s="83" t="str">
        <f t="shared" si="430"/>
        <v/>
      </c>
      <c r="Y3911" s="60">
        <f t="shared" si="431"/>
        <v>0</v>
      </c>
      <c r="Z3911" s="49">
        <f t="shared" si="432"/>
        <v>0</v>
      </c>
      <c r="AA3911" s="60">
        <f t="shared" si="433"/>
        <v>0</v>
      </c>
    </row>
    <row r="3912" spans="1:27" ht="15.75" hidden="1" thickBot="1">
      <c r="A3912" s="83" t="str">
        <f t="shared" si="428"/>
        <v/>
      </c>
      <c r="B3912" s="83" t="str">
        <f t="shared" si="427"/>
        <v/>
      </c>
      <c r="S3912" s="83" t="str">
        <f t="shared" si="429"/>
        <v/>
      </c>
      <c r="T3912" s="83" t="str">
        <f t="shared" si="430"/>
        <v/>
      </c>
      <c r="Y3912" s="60">
        <f t="shared" si="431"/>
        <v>0</v>
      </c>
      <c r="Z3912" s="49">
        <f t="shared" si="432"/>
        <v>0</v>
      </c>
      <c r="AA3912" s="60">
        <f t="shared" si="433"/>
        <v>0</v>
      </c>
    </row>
    <row r="3913" spans="1:27" ht="15.75" hidden="1" thickBot="1">
      <c r="A3913" s="83" t="str">
        <f t="shared" si="428"/>
        <v/>
      </c>
      <c r="B3913" s="83" t="str">
        <f t="shared" si="427"/>
        <v/>
      </c>
      <c r="S3913" s="83" t="str">
        <f t="shared" si="429"/>
        <v/>
      </c>
      <c r="T3913" s="83" t="str">
        <f t="shared" si="430"/>
        <v/>
      </c>
      <c r="Y3913" s="60">
        <f t="shared" si="431"/>
        <v>0</v>
      </c>
      <c r="Z3913" s="49">
        <f t="shared" si="432"/>
        <v>0</v>
      </c>
      <c r="AA3913" s="60">
        <f t="shared" si="433"/>
        <v>0</v>
      </c>
    </row>
    <row r="3914" spans="1:27" ht="15.75" hidden="1" thickBot="1">
      <c r="A3914" s="83" t="str">
        <f t="shared" si="428"/>
        <v/>
      </c>
      <c r="B3914" s="83" t="str">
        <f t="shared" si="427"/>
        <v/>
      </c>
      <c r="S3914" s="83" t="str">
        <f t="shared" si="429"/>
        <v/>
      </c>
      <c r="T3914" s="83" t="str">
        <f t="shared" si="430"/>
        <v/>
      </c>
      <c r="Y3914" s="60">
        <f t="shared" si="431"/>
        <v>0</v>
      </c>
      <c r="Z3914" s="49">
        <f t="shared" si="432"/>
        <v>0</v>
      </c>
      <c r="AA3914" s="60">
        <f t="shared" si="433"/>
        <v>0</v>
      </c>
    </row>
    <row r="3915" spans="1:27" ht="15.75" hidden="1" thickBot="1">
      <c r="A3915" s="83" t="str">
        <f t="shared" si="428"/>
        <v/>
      </c>
      <c r="B3915" s="83" t="str">
        <f t="shared" si="427"/>
        <v/>
      </c>
      <c r="S3915" s="83" t="str">
        <f t="shared" si="429"/>
        <v/>
      </c>
      <c r="T3915" s="83" t="str">
        <f t="shared" si="430"/>
        <v/>
      </c>
      <c r="Y3915" s="60">
        <f t="shared" si="431"/>
        <v>0</v>
      </c>
      <c r="Z3915" s="49">
        <f t="shared" si="432"/>
        <v>0</v>
      </c>
      <c r="AA3915" s="60">
        <f t="shared" si="433"/>
        <v>0</v>
      </c>
    </row>
    <row r="3916" spans="1:27" ht="15.75" hidden="1" thickBot="1">
      <c r="A3916" s="83" t="str">
        <f t="shared" si="428"/>
        <v/>
      </c>
      <c r="B3916" s="83" t="str">
        <f t="shared" si="427"/>
        <v/>
      </c>
      <c r="S3916" s="83" t="str">
        <f t="shared" si="429"/>
        <v/>
      </c>
      <c r="T3916" s="83" t="str">
        <f t="shared" si="430"/>
        <v/>
      </c>
      <c r="Y3916" s="60">
        <f t="shared" si="431"/>
        <v>0</v>
      </c>
      <c r="Z3916" s="49">
        <f t="shared" si="432"/>
        <v>0</v>
      </c>
      <c r="AA3916" s="60">
        <f t="shared" si="433"/>
        <v>0</v>
      </c>
    </row>
    <row r="3917" spans="1:27" ht="15.75" hidden="1" thickBot="1">
      <c r="A3917" s="83" t="str">
        <f t="shared" si="428"/>
        <v/>
      </c>
      <c r="B3917" s="83" t="str">
        <f t="shared" si="427"/>
        <v/>
      </c>
      <c r="S3917" s="83" t="str">
        <f t="shared" si="429"/>
        <v/>
      </c>
      <c r="T3917" s="83" t="str">
        <f t="shared" si="430"/>
        <v/>
      </c>
      <c r="Y3917" s="60">
        <f t="shared" si="431"/>
        <v>0</v>
      </c>
      <c r="Z3917" s="49">
        <f t="shared" si="432"/>
        <v>0</v>
      </c>
      <c r="AA3917" s="60">
        <f t="shared" si="433"/>
        <v>0</v>
      </c>
    </row>
    <row r="3918" spans="1:27" ht="15.75" hidden="1" thickBot="1">
      <c r="A3918" s="83" t="str">
        <f t="shared" si="428"/>
        <v/>
      </c>
      <c r="B3918" s="83" t="str">
        <f t="shared" si="427"/>
        <v/>
      </c>
      <c r="S3918" s="83" t="str">
        <f t="shared" si="429"/>
        <v/>
      </c>
      <c r="T3918" s="83" t="str">
        <f t="shared" si="430"/>
        <v/>
      </c>
      <c r="Y3918" s="60">
        <f t="shared" si="431"/>
        <v>0</v>
      </c>
      <c r="Z3918" s="49">
        <f t="shared" si="432"/>
        <v>0</v>
      </c>
      <c r="AA3918" s="60">
        <f t="shared" si="433"/>
        <v>0</v>
      </c>
    </row>
    <row r="3919" spans="1:27" ht="15.75" hidden="1" thickBot="1">
      <c r="A3919" s="83" t="str">
        <f t="shared" si="428"/>
        <v/>
      </c>
      <c r="B3919" s="83" t="str">
        <f t="shared" si="427"/>
        <v/>
      </c>
      <c r="S3919" s="83" t="str">
        <f t="shared" si="429"/>
        <v/>
      </c>
      <c r="T3919" s="83" t="str">
        <f t="shared" si="430"/>
        <v/>
      </c>
      <c r="Y3919" s="60">
        <f t="shared" si="431"/>
        <v>0</v>
      </c>
      <c r="Z3919" s="49">
        <f t="shared" si="432"/>
        <v>0</v>
      </c>
      <c r="AA3919" s="60">
        <f t="shared" si="433"/>
        <v>0</v>
      </c>
    </row>
    <row r="3920" spans="1:27" ht="15.75" hidden="1" thickBot="1">
      <c r="A3920" s="83" t="str">
        <f t="shared" si="428"/>
        <v/>
      </c>
      <c r="B3920" s="83" t="str">
        <f t="shared" si="427"/>
        <v/>
      </c>
      <c r="S3920" s="83" t="str">
        <f t="shared" si="429"/>
        <v/>
      </c>
      <c r="T3920" s="83" t="str">
        <f t="shared" si="430"/>
        <v/>
      </c>
      <c r="Y3920" s="60">
        <f t="shared" si="431"/>
        <v>0</v>
      </c>
      <c r="Z3920" s="49">
        <f t="shared" si="432"/>
        <v>0</v>
      </c>
      <c r="AA3920" s="60">
        <f t="shared" si="433"/>
        <v>0</v>
      </c>
    </row>
    <row r="3921" spans="1:27" ht="15.75" hidden="1" thickBot="1">
      <c r="A3921" s="83" t="str">
        <f t="shared" si="428"/>
        <v/>
      </c>
      <c r="B3921" s="83" t="str">
        <f t="shared" si="427"/>
        <v/>
      </c>
      <c r="S3921" s="83" t="str">
        <f t="shared" si="429"/>
        <v/>
      </c>
      <c r="T3921" s="83" t="str">
        <f t="shared" si="430"/>
        <v/>
      </c>
      <c r="Y3921" s="60">
        <f t="shared" si="431"/>
        <v>0</v>
      </c>
      <c r="Z3921" s="49">
        <f t="shared" si="432"/>
        <v>0</v>
      </c>
      <c r="AA3921" s="60">
        <f t="shared" si="433"/>
        <v>0</v>
      </c>
    </row>
    <row r="3922" spans="1:27" ht="15.75" hidden="1" thickBot="1">
      <c r="A3922" s="83" t="str">
        <f t="shared" si="428"/>
        <v/>
      </c>
      <c r="B3922" s="83" t="str">
        <f t="shared" si="427"/>
        <v/>
      </c>
      <c r="S3922" s="83" t="str">
        <f t="shared" si="429"/>
        <v/>
      </c>
      <c r="T3922" s="83" t="str">
        <f t="shared" si="430"/>
        <v/>
      </c>
      <c r="Y3922" s="60">
        <f t="shared" si="431"/>
        <v>0</v>
      </c>
      <c r="Z3922" s="49">
        <f t="shared" si="432"/>
        <v>0</v>
      </c>
      <c r="AA3922" s="60">
        <f t="shared" si="433"/>
        <v>0</v>
      </c>
    </row>
    <row r="3923" spans="1:27" ht="15.75" hidden="1" thickBot="1">
      <c r="A3923" s="83" t="str">
        <f t="shared" si="428"/>
        <v/>
      </c>
      <c r="B3923" s="83" t="str">
        <f t="shared" si="427"/>
        <v/>
      </c>
      <c r="S3923" s="83" t="str">
        <f t="shared" si="429"/>
        <v/>
      </c>
      <c r="T3923" s="83" t="str">
        <f t="shared" si="430"/>
        <v/>
      </c>
      <c r="Y3923" s="60">
        <f t="shared" si="431"/>
        <v>0</v>
      </c>
      <c r="Z3923" s="49">
        <f t="shared" si="432"/>
        <v>0</v>
      </c>
      <c r="AA3923" s="60">
        <f t="shared" si="433"/>
        <v>0</v>
      </c>
    </row>
    <row r="3924" spans="1:27" ht="15.75" hidden="1" thickBot="1">
      <c r="A3924" s="83" t="str">
        <f t="shared" si="428"/>
        <v/>
      </c>
      <c r="B3924" s="83" t="str">
        <f t="shared" si="427"/>
        <v/>
      </c>
      <c r="S3924" s="83" t="str">
        <f t="shared" si="429"/>
        <v/>
      </c>
      <c r="T3924" s="83" t="str">
        <f t="shared" si="430"/>
        <v/>
      </c>
      <c r="Y3924" s="60">
        <f t="shared" si="431"/>
        <v>0</v>
      </c>
      <c r="Z3924" s="49">
        <f t="shared" si="432"/>
        <v>0</v>
      </c>
      <c r="AA3924" s="60">
        <f t="shared" si="433"/>
        <v>0</v>
      </c>
    </row>
    <row r="3925" spans="1:27" ht="15.75" hidden="1" thickBot="1">
      <c r="A3925" s="83" t="str">
        <f t="shared" si="428"/>
        <v/>
      </c>
      <c r="B3925" s="83" t="str">
        <f t="shared" si="427"/>
        <v/>
      </c>
      <c r="S3925" s="83" t="str">
        <f t="shared" si="429"/>
        <v/>
      </c>
      <c r="T3925" s="83" t="str">
        <f t="shared" si="430"/>
        <v/>
      </c>
      <c r="Y3925" s="60">
        <f t="shared" si="431"/>
        <v>0</v>
      </c>
      <c r="Z3925" s="49">
        <f t="shared" si="432"/>
        <v>0</v>
      </c>
      <c r="AA3925" s="60">
        <f t="shared" si="433"/>
        <v>0</v>
      </c>
    </row>
    <row r="3926" spans="1:27" ht="15.75" hidden="1" thickBot="1">
      <c r="A3926" s="83" t="str">
        <f t="shared" si="428"/>
        <v/>
      </c>
      <c r="B3926" s="83" t="str">
        <f t="shared" si="427"/>
        <v/>
      </c>
      <c r="S3926" s="83" t="str">
        <f t="shared" si="429"/>
        <v/>
      </c>
      <c r="T3926" s="83" t="str">
        <f t="shared" si="430"/>
        <v/>
      </c>
      <c r="Y3926" s="60">
        <f t="shared" si="431"/>
        <v>0</v>
      </c>
      <c r="Z3926" s="49">
        <f t="shared" si="432"/>
        <v>0</v>
      </c>
      <c r="AA3926" s="60">
        <f t="shared" si="433"/>
        <v>0</v>
      </c>
    </row>
    <row r="3927" spans="1:27" ht="15.75" hidden="1" thickBot="1">
      <c r="A3927" s="83" t="str">
        <f t="shared" si="428"/>
        <v/>
      </c>
      <c r="B3927" s="83" t="str">
        <f t="shared" si="427"/>
        <v/>
      </c>
      <c r="S3927" s="83" t="str">
        <f t="shared" si="429"/>
        <v/>
      </c>
      <c r="T3927" s="83" t="str">
        <f t="shared" si="430"/>
        <v/>
      </c>
      <c r="Y3927" s="60">
        <f t="shared" si="431"/>
        <v>0</v>
      </c>
      <c r="Z3927" s="49">
        <f t="shared" si="432"/>
        <v>0</v>
      </c>
      <c r="AA3927" s="60">
        <f t="shared" si="433"/>
        <v>0</v>
      </c>
    </row>
    <row r="3928" spans="1:27" ht="15.75" hidden="1" thickBot="1">
      <c r="A3928" s="83" t="str">
        <f t="shared" si="428"/>
        <v/>
      </c>
      <c r="B3928" s="83" t="str">
        <f t="shared" si="427"/>
        <v/>
      </c>
      <c r="S3928" s="83" t="str">
        <f t="shared" si="429"/>
        <v/>
      </c>
      <c r="T3928" s="83" t="str">
        <f t="shared" si="430"/>
        <v/>
      </c>
      <c r="Y3928" s="60">
        <f t="shared" si="431"/>
        <v>0</v>
      </c>
      <c r="Z3928" s="49">
        <f t="shared" si="432"/>
        <v>0</v>
      </c>
      <c r="AA3928" s="60">
        <f t="shared" si="433"/>
        <v>0</v>
      </c>
    </row>
    <row r="3929" spans="1:27" ht="15.75" hidden="1" thickBot="1">
      <c r="A3929" s="83" t="str">
        <f t="shared" si="428"/>
        <v/>
      </c>
      <c r="B3929" s="83" t="str">
        <f t="shared" si="427"/>
        <v/>
      </c>
      <c r="S3929" s="83" t="str">
        <f t="shared" si="429"/>
        <v/>
      </c>
      <c r="T3929" s="83" t="str">
        <f t="shared" si="430"/>
        <v/>
      </c>
      <c r="Y3929" s="60">
        <f t="shared" si="431"/>
        <v>0</v>
      </c>
      <c r="Z3929" s="49">
        <f t="shared" si="432"/>
        <v>0</v>
      </c>
      <c r="AA3929" s="60">
        <f t="shared" si="433"/>
        <v>0</v>
      </c>
    </row>
    <row r="3930" spans="1:27" ht="15.75" hidden="1" thickBot="1">
      <c r="A3930" s="83" t="str">
        <f t="shared" si="428"/>
        <v/>
      </c>
      <c r="B3930" s="83" t="str">
        <f t="shared" si="427"/>
        <v/>
      </c>
      <c r="S3930" s="83" t="str">
        <f t="shared" si="429"/>
        <v/>
      </c>
      <c r="T3930" s="83" t="str">
        <f t="shared" si="430"/>
        <v/>
      </c>
      <c r="Y3930" s="60">
        <f t="shared" si="431"/>
        <v>0</v>
      </c>
      <c r="Z3930" s="49">
        <f t="shared" si="432"/>
        <v>0</v>
      </c>
      <c r="AA3930" s="60">
        <f t="shared" si="433"/>
        <v>0</v>
      </c>
    </row>
    <row r="3931" spans="1:27" ht="15.75" hidden="1" thickBot="1">
      <c r="A3931" s="83" t="str">
        <f t="shared" si="428"/>
        <v/>
      </c>
      <c r="B3931" s="83" t="str">
        <f t="shared" si="427"/>
        <v/>
      </c>
      <c r="S3931" s="83" t="str">
        <f t="shared" si="429"/>
        <v/>
      </c>
      <c r="T3931" s="83" t="str">
        <f t="shared" si="430"/>
        <v/>
      </c>
      <c r="Y3931" s="60">
        <f t="shared" si="431"/>
        <v>0</v>
      </c>
      <c r="Z3931" s="49">
        <f t="shared" si="432"/>
        <v>0</v>
      </c>
      <c r="AA3931" s="60">
        <f t="shared" si="433"/>
        <v>0</v>
      </c>
    </row>
    <row r="3932" spans="1:27" ht="15.75" hidden="1" thickBot="1">
      <c r="A3932" s="83" t="str">
        <f t="shared" si="428"/>
        <v/>
      </c>
      <c r="B3932" s="83" t="str">
        <f t="shared" si="427"/>
        <v/>
      </c>
      <c r="S3932" s="83" t="str">
        <f t="shared" si="429"/>
        <v/>
      </c>
      <c r="T3932" s="83" t="str">
        <f t="shared" si="430"/>
        <v/>
      </c>
      <c r="Y3932" s="60">
        <f t="shared" si="431"/>
        <v>0</v>
      </c>
      <c r="Z3932" s="49">
        <f t="shared" si="432"/>
        <v>0</v>
      </c>
      <c r="AA3932" s="60">
        <f t="shared" si="433"/>
        <v>0</v>
      </c>
    </row>
    <row r="3933" spans="1:27" ht="15.75" hidden="1" thickBot="1">
      <c r="A3933" s="83" t="str">
        <f t="shared" si="428"/>
        <v/>
      </c>
      <c r="B3933" s="83" t="str">
        <f t="shared" si="427"/>
        <v/>
      </c>
      <c r="S3933" s="83" t="str">
        <f t="shared" si="429"/>
        <v/>
      </c>
      <c r="T3933" s="83" t="str">
        <f t="shared" si="430"/>
        <v/>
      </c>
      <c r="Y3933" s="60">
        <f t="shared" si="431"/>
        <v>0</v>
      </c>
      <c r="Z3933" s="49">
        <f t="shared" si="432"/>
        <v>0</v>
      </c>
      <c r="AA3933" s="60">
        <f t="shared" si="433"/>
        <v>0</v>
      </c>
    </row>
    <row r="3934" spans="1:27" ht="15.75" hidden="1" thickBot="1">
      <c r="A3934" s="83" t="str">
        <f t="shared" si="428"/>
        <v/>
      </c>
      <c r="B3934" s="83" t="str">
        <f t="shared" si="427"/>
        <v/>
      </c>
      <c r="S3934" s="83" t="str">
        <f t="shared" si="429"/>
        <v/>
      </c>
      <c r="T3934" s="83" t="str">
        <f t="shared" si="430"/>
        <v/>
      </c>
      <c r="Y3934" s="60">
        <f t="shared" si="431"/>
        <v>0</v>
      </c>
      <c r="Z3934" s="49">
        <f t="shared" si="432"/>
        <v>0</v>
      </c>
      <c r="AA3934" s="60">
        <f t="shared" si="433"/>
        <v>0</v>
      </c>
    </row>
    <row r="3935" spans="1:27" ht="15.75" hidden="1" thickBot="1">
      <c r="A3935" s="83" t="str">
        <f t="shared" si="428"/>
        <v/>
      </c>
      <c r="B3935" s="83" t="str">
        <f t="shared" si="427"/>
        <v/>
      </c>
      <c r="S3935" s="83" t="str">
        <f t="shared" si="429"/>
        <v/>
      </c>
      <c r="T3935" s="83" t="str">
        <f t="shared" si="430"/>
        <v/>
      </c>
      <c r="Y3935" s="60">
        <f t="shared" si="431"/>
        <v>0</v>
      </c>
      <c r="Z3935" s="49">
        <f t="shared" si="432"/>
        <v>0</v>
      </c>
      <c r="AA3935" s="60">
        <f t="shared" si="433"/>
        <v>0</v>
      </c>
    </row>
    <row r="3936" spans="1:27" ht="15.75" hidden="1" thickBot="1">
      <c r="A3936" s="83" t="str">
        <f t="shared" si="428"/>
        <v/>
      </c>
      <c r="B3936" s="83" t="str">
        <f t="shared" si="427"/>
        <v/>
      </c>
      <c r="S3936" s="83" t="str">
        <f t="shared" si="429"/>
        <v/>
      </c>
      <c r="T3936" s="83" t="str">
        <f t="shared" si="430"/>
        <v/>
      </c>
      <c r="Y3936" s="60">
        <f t="shared" si="431"/>
        <v>0</v>
      </c>
      <c r="Z3936" s="49">
        <f t="shared" si="432"/>
        <v>0</v>
      </c>
      <c r="AA3936" s="60">
        <f t="shared" si="433"/>
        <v>0</v>
      </c>
    </row>
    <row r="3937" spans="1:27" ht="15.75" hidden="1" thickBot="1">
      <c r="A3937" s="83" t="str">
        <f t="shared" si="428"/>
        <v/>
      </c>
      <c r="B3937" s="83" t="str">
        <f t="shared" ref="B3937:B4000" si="434">IF(C3937&lt;&gt;"",LEFT(C3937,9),"")</f>
        <v/>
      </c>
      <c r="S3937" s="83" t="str">
        <f t="shared" si="429"/>
        <v/>
      </c>
      <c r="T3937" s="83" t="str">
        <f t="shared" si="430"/>
        <v/>
      </c>
      <c r="Y3937" s="60">
        <f t="shared" si="431"/>
        <v>0</v>
      </c>
      <c r="Z3937" s="49">
        <f t="shared" si="432"/>
        <v>0</v>
      </c>
      <c r="AA3937" s="60">
        <f t="shared" si="433"/>
        <v>0</v>
      </c>
    </row>
    <row r="3938" spans="1:27" ht="15.75" hidden="1" thickBot="1">
      <c r="A3938" s="83" t="str">
        <f t="shared" si="428"/>
        <v/>
      </c>
      <c r="B3938" s="83" t="str">
        <f t="shared" si="434"/>
        <v/>
      </c>
      <c r="S3938" s="83" t="str">
        <f t="shared" si="429"/>
        <v/>
      </c>
      <c r="T3938" s="83" t="str">
        <f t="shared" si="430"/>
        <v/>
      </c>
      <c r="Y3938" s="60">
        <f t="shared" si="431"/>
        <v>0</v>
      </c>
      <c r="Z3938" s="49">
        <f t="shared" si="432"/>
        <v>0</v>
      </c>
      <c r="AA3938" s="60">
        <f t="shared" si="433"/>
        <v>0</v>
      </c>
    </row>
    <row r="3939" spans="1:27" ht="15.75" hidden="1" thickBot="1">
      <c r="A3939" s="83" t="str">
        <f t="shared" si="428"/>
        <v/>
      </c>
      <c r="B3939" s="83" t="str">
        <f t="shared" si="434"/>
        <v/>
      </c>
      <c r="S3939" s="83" t="str">
        <f t="shared" si="429"/>
        <v/>
      </c>
      <c r="T3939" s="83" t="str">
        <f t="shared" si="430"/>
        <v/>
      </c>
      <c r="Y3939" s="60">
        <f t="shared" si="431"/>
        <v>0</v>
      </c>
      <c r="Z3939" s="49">
        <f t="shared" si="432"/>
        <v>0</v>
      </c>
      <c r="AA3939" s="60">
        <f t="shared" si="433"/>
        <v>0</v>
      </c>
    </row>
    <row r="3940" spans="1:27" ht="15.75" hidden="1" thickBot="1">
      <c r="A3940" s="83" t="str">
        <f t="shared" si="428"/>
        <v/>
      </c>
      <c r="B3940" s="83" t="str">
        <f t="shared" si="434"/>
        <v/>
      </c>
      <c r="S3940" s="83" t="str">
        <f t="shared" si="429"/>
        <v/>
      </c>
      <c r="T3940" s="83" t="str">
        <f t="shared" si="430"/>
        <v/>
      </c>
      <c r="Y3940" s="60">
        <f t="shared" si="431"/>
        <v>0</v>
      </c>
      <c r="Z3940" s="49">
        <f t="shared" si="432"/>
        <v>0</v>
      </c>
      <c r="AA3940" s="60">
        <f t="shared" si="433"/>
        <v>0</v>
      </c>
    </row>
    <row r="3941" spans="1:27" ht="15.75" hidden="1" thickBot="1">
      <c r="A3941" s="83" t="str">
        <f t="shared" si="428"/>
        <v/>
      </c>
      <c r="B3941" s="83" t="str">
        <f t="shared" si="434"/>
        <v/>
      </c>
      <c r="S3941" s="83" t="str">
        <f t="shared" si="429"/>
        <v/>
      </c>
      <c r="T3941" s="83" t="str">
        <f t="shared" si="430"/>
        <v/>
      </c>
      <c r="Y3941" s="60">
        <f t="shared" si="431"/>
        <v>0</v>
      </c>
      <c r="Z3941" s="49">
        <f t="shared" si="432"/>
        <v>0</v>
      </c>
      <c r="AA3941" s="60">
        <f t="shared" si="433"/>
        <v>0</v>
      </c>
    </row>
    <row r="3942" spans="1:27" ht="15.75" hidden="1" thickBot="1">
      <c r="A3942" s="83" t="str">
        <f t="shared" si="428"/>
        <v/>
      </c>
      <c r="B3942" s="83" t="str">
        <f t="shared" si="434"/>
        <v/>
      </c>
      <c r="S3942" s="83" t="str">
        <f t="shared" si="429"/>
        <v/>
      </c>
      <c r="T3942" s="83" t="str">
        <f t="shared" si="430"/>
        <v/>
      </c>
      <c r="Y3942" s="60">
        <f t="shared" si="431"/>
        <v>0</v>
      </c>
      <c r="Z3942" s="49">
        <f t="shared" si="432"/>
        <v>0</v>
      </c>
      <c r="AA3942" s="60">
        <f t="shared" si="433"/>
        <v>0</v>
      </c>
    </row>
    <row r="3943" spans="1:27" ht="15.75" hidden="1" thickBot="1">
      <c r="A3943" s="83" t="str">
        <f t="shared" si="428"/>
        <v/>
      </c>
      <c r="B3943" s="83" t="str">
        <f t="shared" si="434"/>
        <v/>
      </c>
      <c r="S3943" s="83" t="str">
        <f t="shared" si="429"/>
        <v/>
      </c>
      <c r="T3943" s="83" t="str">
        <f t="shared" si="430"/>
        <v/>
      </c>
      <c r="Y3943" s="60">
        <f t="shared" si="431"/>
        <v>0</v>
      </c>
      <c r="Z3943" s="49">
        <f t="shared" si="432"/>
        <v>0</v>
      </c>
      <c r="AA3943" s="60">
        <f t="shared" si="433"/>
        <v>0</v>
      </c>
    </row>
    <row r="3944" spans="1:27" ht="15.75" hidden="1" thickBot="1">
      <c r="A3944" s="83" t="str">
        <f t="shared" si="428"/>
        <v/>
      </c>
      <c r="B3944" s="83" t="str">
        <f t="shared" si="434"/>
        <v/>
      </c>
      <c r="S3944" s="83" t="str">
        <f t="shared" si="429"/>
        <v/>
      </c>
      <c r="T3944" s="83" t="str">
        <f t="shared" si="430"/>
        <v/>
      </c>
      <c r="Y3944" s="60">
        <f t="shared" si="431"/>
        <v>0</v>
      </c>
      <c r="Z3944" s="49">
        <f t="shared" si="432"/>
        <v>0</v>
      </c>
      <c r="AA3944" s="60">
        <f t="shared" si="433"/>
        <v>0</v>
      </c>
    </row>
    <row r="3945" spans="1:27" ht="15.75" hidden="1" thickBot="1">
      <c r="A3945" s="83" t="str">
        <f t="shared" si="428"/>
        <v/>
      </c>
      <c r="B3945" s="83" t="str">
        <f t="shared" si="434"/>
        <v/>
      </c>
      <c r="S3945" s="83" t="str">
        <f t="shared" si="429"/>
        <v/>
      </c>
      <c r="T3945" s="83" t="str">
        <f t="shared" si="430"/>
        <v/>
      </c>
      <c r="Y3945" s="60">
        <f t="shared" si="431"/>
        <v>0</v>
      </c>
      <c r="Z3945" s="49">
        <f t="shared" si="432"/>
        <v>0</v>
      </c>
      <c r="AA3945" s="60">
        <f t="shared" si="433"/>
        <v>0</v>
      </c>
    </row>
    <row r="3946" spans="1:27" ht="15.75" hidden="1" thickBot="1">
      <c r="A3946" s="83" t="str">
        <f t="shared" si="428"/>
        <v/>
      </c>
      <c r="B3946" s="83" t="str">
        <f t="shared" si="434"/>
        <v/>
      </c>
      <c r="S3946" s="83" t="str">
        <f t="shared" si="429"/>
        <v/>
      </c>
      <c r="T3946" s="83" t="str">
        <f t="shared" si="430"/>
        <v/>
      </c>
      <c r="Y3946" s="60">
        <f t="shared" si="431"/>
        <v>0</v>
      </c>
      <c r="Z3946" s="49">
        <f t="shared" si="432"/>
        <v>0</v>
      </c>
      <c r="AA3946" s="60">
        <f t="shared" si="433"/>
        <v>0</v>
      </c>
    </row>
    <row r="3947" spans="1:27" ht="15.75" hidden="1" thickBot="1">
      <c r="A3947" s="83" t="str">
        <f t="shared" si="428"/>
        <v/>
      </c>
      <c r="B3947" s="83" t="str">
        <f t="shared" si="434"/>
        <v/>
      </c>
      <c r="S3947" s="83" t="str">
        <f t="shared" si="429"/>
        <v/>
      </c>
      <c r="T3947" s="83" t="str">
        <f t="shared" si="430"/>
        <v/>
      </c>
      <c r="Y3947" s="60">
        <f t="shared" si="431"/>
        <v>0</v>
      </c>
      <c r="Z3947" s="49">
        <f t="shared" si="432"/>
        <v>0</v>
      </c>
      <c r="AA3947" s="60">
        <f t="shared" si="433"/>
        <v>0</v>
      </c>
    </row>
    <row r="3948" spans="1:27" ht="15.75" hidden="1" thickBot="1">
      <c r="A3948" s="83" t="str">
        <f t="shared" si="428"/>
        <v/>
      </c>
      <c r="B3948" s="83" t="str">
        <f t="shared" si="434"/>
        <v/>
      </c>
      <c r="S3948" s="83" t="str">
        <f t="shared" si="429"/>
        <v/>
      </c>
      <c r="T3948" s="83" t="str">
        <f t="shared" si="430"/>
        <v/>
      </c>
      <c r="Y3948" s="60">
        <f t="shared" si="431"/>
        <v>0</v>
      </c>
      <c r="Z3948" s="49">
        <f t="shared" si="432"/>
        <v>0</v>
      </c>
      <c r="AA3948" s="60">
        <f t="shared" si="433"/>
        <v>0</v>
      </c>
    </row>
    <row r="3949" spans="1:27" ht="15.75" hidden="1" thickBot="1">
      <c r="A3949" s="83" t="str">
        <f t="shared" si="428"/>
        <v/>
      </c>
      <c r="B3949" s="83" t="str">
        <f t="shared" si="434"/>
        <v/>
      </c>
      <c r="S3949" s="83" t="str">
        <f t="shared" si="429"/>
        <v/>
      </c>
      <c r="T3949" s="83" t="str">
        <f t="shared" si="430"/>
        <v/>
      </c>
      <c r="Y3949" s="60">
        <f t="shared" si="431"/>
        <v>0</v>
      </c>
      <c r="Z3949" s="49">
        <f t="shared" si="432"/>
        <v>0</v>
      </c>
      <c r="AA3949" s="60">
        <f t="shared" si="433"/>
        <v>0</v>
      </c>
    </row>
    <row r="3950" spans="1:27" ht="15.75" hidden="1" thickBot="1">
      <c r="A3950" s="83" t="str">
        <f t="shared" si="428"/>
        <v/>
      </c>
      <c r="B3950" s="83" t="str">
        <f t="shared" si="434"/>
        <v/>
      </c>
      <c r="S3950" s="83" t="str">
        <f t="shared" si="429"/>
        <v/>
      </c>
      <c r="T3950" s="83" t="str">
        <f t="shared" si="430"/>
        <v/>
      </c>
      <c r="Y3950" s="60">
        <f t="shared" si="431"/>
        <v>0</v>
      </c>
      <c r="Z3950" s="49">
        <f t="shared" si="432"/>
        <v>0</v>
      </c>
      <c r="AA3950" s="60">
        <f t="shared" si="433"/>
        <v>0</v>
      </c>
    </row>
    <row r="3951" spans="1:27" ht="15.75" hidden="1" thickBot="1">
      <c r="A3951" s="83" t="str">
        <f t="shared" si="428"/>
        <v/>
      </c>
      <c r="B3951" s="83" t="str">
        <f t="shared" si="434"/>
        <v/>
      </c>
      <c r="S3951" s="83" t="str">
        <f t="shared" si="429"/>
        <v/>
      </c>
      <c r="T3951" s="83" t="str">
        <f t="shared" si="430"/>
        <v/>
      </c>
      <c r="Y3951" s="60">
        <f t="shared" si="431"/>
        <v>0</v>
      </c>
      <c r="Z3951" s="49">
        <f t="shared" si="432"/>
        <v>0</v>
      </c>
      <c r="AA3951" s="60">
        <f t="shared" si="433"/>
        <v>0</v>
      </c>
    </row>
    <row r="3952" spans="1:27" ht="15.75" hidden="1" thickBot="1">
      <c r="A3952" s="83" t="str">
        <f t="shared" si="428"/>
        <v/>
      </c>
      <c r="B3952" s="83" t="str">
        <f t="shared" si="434"/>
        <v/>
      </c>
      <c r="S3952" s="83" t="str">
        <f t="shared" si="429"/>
        <v/>
      </c>
      <c r="T3952" s="83" t="str">
        <f t="shared" si="430"/>
        <v/>
      </c>
      <c r="Y3952" s="60">
        <f t="shared" si="431"/>
        <v>0</v>
      </c>
      <c r="Z3952" s="49">
        <f t="shared" si="432"/>
        <v>0</v>
      </c>
      <c r="AA3952" s="60">
        <f t="shared" si="433"/>
        <v>0</v>
      </c>
    </row>
    <row r="3953" spans="1:27" ht="15.75" hidden="1" thickBot="1">
      <c r="A3953" s="83" t="str">
        <f t="shared" si="428"/>
        <v/>
      </c>
      <c r="B3953" s="83" t="str">
        <f t="shared" si="434"/>
        <v/>
      </c>
      <c r="S3953" s="83" t="str">
        <f t="shared" si="429"/>
        <v/>
      </c>
      <c r="T3953" s="83" t="str">
        <f t="shared" si="430"/>
        <v/>
      </c>
      <c r="Y3953" s="60">
        <f t="shared" si="431"/>
        <v>0</v>
      </c>
      <c r="Z3953" s="49">
        <f t="shared" si="432"/>
        <v>0</v>
      </c>
      <c r="AA3953" s="60">
        <f t="shared" si="433"/>
        <v>0</v>
      </c>
    </row>
    <row r="3954" spans="1:27" ht="15.75" hidden="1" thickBot="1">
      <c r="A3954" s="83" t="str">
        <f t="shared" si="428"/>
        <v/>
      </c>
      <c r="B3954" s="83" t="str">
        <f t="shared" si="434"/>
        <v/>
      </c>
      <c r="S3954" s="83" t="str">
        <f t="shared" si="429"/>
        <v/>
      </c>
      <c r="T3954" s="83" t="str">
        <f t="shared" si="430"/>
        <v/>
      </c>
      <c r="Y3954" s="60">
        <f t="shared" si="431"/>
        <v>0</v>
      </c>
      <c r="Z3954" s="49">
        <f t="shared" si="432"/>
        <v>0</v>
      </c>
      <c r="AA3954" s="60">
        <f t="shared" si="433"/>
        <v>0</v>
      </c>
    </row>
    <row r="3955" spans="1:27" ht="15.75" hidden="1" thickBot="1">
      <c r="A3955" s="83" t="str">
        <f t="shared" si="428"/>
        <v/>
      </c>
      <c r="B3955" s="83" t="str">
        <f t="shared" si="434"/>
        <v/>
      </c>
      <c r="S3955" s="83" t="str">
        <f t="shared" si="429"/>
        <v/>
      </c>
      <c r="T3955" s="83" t="str">
        <f t="shared" si="430"/>
        <v/>
      </c>
      <c r="Y3955" s="60">
        <f t="shared" si="431"/>
        <v>0</v>
      </c>
      <c r="Z3955" s="49">
        <f t="shared" si="432"/>
        <v>0</v>
      </c>
      <c r="AA3955" s="60">
        <f t="shared" si="433"/>
        <v>0</v>
      </c>
    </row>
    <row r="3956" spans="1:27" ht="15.75" hidden="1" thickBot="1">
      <c r="A3956" s="83" t="str">
        <f t="shared" si="428"/>
        <v/>
      </c>
      <c r="B3956" s="83" t="str">
        <f t="shared" si="434"/>
        <v/>
      </c>
      <c r="S3956" s="83" t="str">
        <f t="shared" si="429"/>
        <v/>
      </c>
      <c r="T3956" s="83" t="str">
        <f t="shared" si="430"/>
        <v/>
      </c>
      <c r="Y3956" s="60">
        <f t="shared" si="431"/>
        <v>0</v>
      </c>
      <c r="Z3956" s="49">
        <f t="shared" si="432"/>
        <v>0</v>
      </c>
      <c r="AA3956" s="60">
        <f t="shared" si="433"/>
        <v>0</v>
      </c>
    </row>
    <row r="3957" spans="1:27" ht="15.75" hidden="1" thickBot="1">
      <c r="A3957" s="83" t="str">
        <f t="shared" si="428"/>
        <v/>
      </c>
      <c r="B3957" s="83" t="str">
        <f t="shared" si="434"/>
        <v/>
      </c>
      <c r="S3957" s="83" t="str">
        <f t="shared" si="429"/>
        <v/>
      </c>
      <c r="T3957" s="83" t="str">
        <f t="shared" si="430"/>
        <v/>
      </c>
      <c r="Y3957" s="60">
        <f t="shared" si="431"/>
        <v>0</v>
      </c>
      <c r="Z3957" s="49">
        <f t="shared" si="432"/>
        <v>0</v>
      </c>
      <c r="AA3957" s="60">
        <f t="shared" si="433"/>
        <v>0</v>
      </c>
    </row>
    <row r="3958" spans="1:27" ht="15.75" hidden="1" thickBot="1">
      <c r="A3958" s="83" t="str">
        <f t="shared" si="428"/>
        <v/>
      </c>
      <c r="B3958" s="83" t="str">
        <f t="shared" si="434"/>
        <v/>
      </c>
      <c r="S3958" s="83" t="str">
        <f t="shared" si="429"/>
        <v/>
      </c>
      <c r="T3958" s="83" t="str">
        <f t="shared" si="430"/>
        <v/>
      </c>
      <c r="Y3958" s="60">
        <f t="shared" si="431"/>
        <v>0</v>
      </c>
      <c r="Z3958" s="49">
        <f t="shared" si="432"/>
        <v>0</v>
      </c>
      <c r="AA3958" s="60">
        <f t="shared" si="433"/>
        <v>0</v>
      </c>
    </row>
    <row r="3959" spans="1:27" ht="15.75" hidden="1" thickBot="1">
      <c r="A3959" s="83" t="str">
        <f t="shared" si="428"/>
        <v/>
      </c>
      <c r="B3959" s="83" t="str">
        <f t="shared" si="434"/>
        <v/>
      </c>
      <c r="S3959" s="83" t="str">
        <f t="shared" si="429"/>
        <v/>
      </c>
      <c r="T3959" s="83" t="str">
        <f t="shared" si="430"/>
        <v/>
      </c>
      <c r="Y3959" s="60">
        <f t="shared" si="431"/>
        <v>0</v>
      </c>
      <c r="Z3959" s="49">
        <f t="shared" si="432"/>
        <v>0</v>
      </c>
      <c r="AA3959" s="60">
        <f t="shared" si="433"/>
        <v>0</v>
      </c>
    </row>
    <row r="3960" spans="1:27" ht="15.75" hidden="1" thickBot="1">
      <c r="A3960" s="83" t="str">
        <f t="shared" si="428"/>
        <v/>
      </c>
      <c r="B3960" s="83" t="str">
        <f t="shared" si="434"/>
        <v/>
      </c>
      <c r="S3960" s="83" t="str">
        <f t="shared" si="429"/>
        <v/>
      </c>
      <c r="T3960" s="83" t="str">
        <f t="shared" si="430"/>
        <v/>
      </c>
      <c r="Y3960" s="60">
        <f t="shared" si="431"/>
        <v>0</v>
      </c>
      <c r="Z3960" s="49">
        <f t="shared" si="432"/>
        <v>0</v>
      </c>
      <c r="AA3960" s="60">
        <f t="shared" si="433"/>
        <v>0</v>
      </c>
    </row>
    <row r="3961" spans="1:27" ht="15.75" hidden="1" thickBot="1">
      <c r="A3961" s="83" t="str">
        <f t="shared" si="428"/>
        <v/>
      </c>
      <c r="B3961" s="83" t="str">
        <f t="shared" si="434"/>
        <v/>
      </c>
      <c r="S3961" s="83" t="str">
        <f t="shared" si="429"/>
        <v/>
      </c>
      <c r="T3961" s="83" t="str">
        <f t="shared" si="430"/>
        <v/>
      </c>
      <c r="Y3961" s="60">
        <f t="shared" si="431"/>
        <v>0</v>
      </c>
      <c r="Z3961" s="49">
        <f t="shared" si="432"/>
        <v>0</v>
      </c>
      <c r="AA3961" s="60">
        <f t="shared" si="433"/>
        <v>0</v>
      </c>
    </row>
    <row r="3962" spans="1:27" ht="15.75" hidden="1" thickBot="1">
      <c r="A3962" s="83" t="str">
        <f t="shared" si="428"/>
        <v/>
      </c>
      <c r="B3962" s="83" t="str">
        <f t="shared" si="434"/>
        <v/>
      </c>
      <c r="S3962" s="83" t="str">
        <f t="shared" si="429"/>
        <v/>
      </c>
      <c r="T3962" s="83" t="str">
        <f t="shared" si="430"/>
        <v/>
      </c>
      <c r="Y3962" s="60">
        <f t="shared" si="431"/>
        <v>0</v>
      </c>
      <c r="Z3962" s="49">
        <f t="shared" si="432"/>
        <v>0</v>
      </c>
      <c r="AA3962" s="60">
        <f t="shared" si="433"/>
        <v>0</v>
      </c>
    </row>
    <row r="3963" spans="1:27" ht="15.75" hidden="1" thickBot="1">
      <c r="A3963" s="83" t="str">
        <f t="shared" si="428"/>
        <v/>
      </c>
      <c r="B3963" s="83" t="str">
        <f t="shared" si="434"/>
        <v/>
      </c>
      <c r="S3963" s="83" t="str">
        <f t="shared" si="429"/>
        <v/>
      </c>
      <c r="T3963" s="83" t="str">
        <f t="shared" si="430"/>
        <v/>
      </c>
      <c r="Y3963" s="60">
        <f t="shared" si="431"/>
        <v>0</v>
      </c>
      <c r="Z3963" s="49">
        <f t="shared" si="432"/>
        <v>0</v>
      </c>
      <c r="AA3963" s="60">
        <f t="shared" si="433"/>
        <v>0</v>
      </c>
    </row>
    <row r="3964" spans="1:27" ht="15.75" hidden="1" thickBot="1">
      <c r="A3964" s="83" t="str">
        <f t="shared" si="428"/>
        <v/>
      </c>
      <c r="B3964" s="83" t="str">
        <f t="shared" si="434"/>
        <v/>
      </c>
      <c r="S3964" s="83" t="str">
        <f t="shared" si="429"/>
        <v/>
      </c>
      <c r="T3964" s="83" t="str">
        <f t="shared" si="430"/>
        <v/>
      </c>
      <c r="Y3964" s="60">
        <f t="shared" si="431"/>
        <v>0</v>
      </c>
      <c r="Z3964" s="49">
        <f t="shared" si="432"/>
        <v>0</v>
      </c>
      <c r="AA3964" s="60">
        <f t="shared" si="433"/>
        <v>0</v>
      </c>
    </row>
    <row r="3965" spans="1:27" ht="15.75" hidden="1" thickBot="1">
      <c r="A3965" s="83" t="str">
        <f t="shared" si="428"/>
        <v/>
      </c>
      <c r="B3965" s="83" t="str">
        <f t="shared" si="434"/>
        <v/>
      </c>
      <c r="S3965" s="83" t="str">
        <f t="shared" si="429"/>
        <v/>
      </c>
      <c r="T3965" s="83" t="str">
        <f t="shared" si="430"/>
        <v/>
      </c>
      <c r="Y3965" s="60">
        <f t="shared" si="431"/>
        <v>0</v>
      </c>
      <c r="Z3965" s="49">
        <f t="shared" si="432"/>
        <v>0</v>
      </c>
      <c r="AA3965" s="60">
        <f t="shared" si="433"/>
        <v>0</v>
      </c>
    </row>
    <row r="3966" spans="1:27" ht="15.75" hidden="1" thickBot="1">
      <c r="A3966" s="83" t="str">
        <f t="shared" si="428"/>
        <v/>
      </c>
      <c r="B3966" s="83" t="str">
        <f t="shared" si="434"/>
        <v/>
      </c>
      <c r="S3966" s="83" t="str">
        <f t="shared" si="429"/>
        <v/>
      </c>
      <c r="T3966" s="83" t="str">
        <f t="shared" si="430"/>
        <v/>
      </c>
      <c r="Y3966" s="60">
        <f t="shared" si="431"/>
        <v>0</v>
      </c>
      <c r="Z3966" s="49">
        <f t="shared" si="432"/>
        <v>0</v>
      </c>
      <c r="AA3966" s="60">
        <f t="shared" si="433"/>
        <v>0</v>
      </c>
    </row>
    <row r="3967" spans="1:27" ht="15.75" hidden="1" thickBot="1">
      <c r="A3967" s="83" t="str">
        <f t="shared" si="428"/>
        <v/>
      </c>
      <c r="B3967" s="83" t="str">
        <f t="shared" si="434"/>
        <v/>
      </c>
      <c r="S3967" s="83" t="str">
        <f t="shared" si="429"/>
        <v/>
      </c>
      <c r="T3967" s="83" t="str">
        <f t="shared" si="430"/>
        <v/>
      </c>
      <c r="Y3967" s="60">
        <f t="shared" si="431"/>
        <v>0</v>
      </c>
      <c r="Z3967" s="49">
        <f t="shared" si="432"/>
        <v>0</v>
      </c>
      <c r="AA3967" s="60">
        <f t="shared" si="433"/>
        <v>0</v>
      </c>
    </row>
    <row r="3968" spans="1:27" ht="15.75" hidden="1" thickBot="1">
      <c r="A3968" s="83" t="str">
        <f t="shared" si="428"/>
        <v/>
      </c>
      <c r="B3968" s="83" t="str">
        <f t="shared" si="434"/>
        <v/>
      </c>
      <c r="S3968" s="83" t="str">
        <f t="shared" si="429"/>
        <v/>
      </c>
      <c r="T3968" s="83" t="str">
        <f t="shared" si="430"/>
        <v/>
      </c>
      <c r="Y3968" s="60">
        <f t="shared" si="431"/>
        <v>0</v>
      </c>
      <c r="Z3968" s="49">
        <f t="shared" si="432"/>
        <v>0</v>
      </c>
      <c r="AA3968" s="60">
        <f t="shared" si="433"/>
        <v>0</v>
      </c>
    </row>
    <row r="3969" spans="1:27" ht="15.75" hidden="1" thickBot="1">
      <c r="A3969" s="83" t="str">
        <f t="shared" si="428"/>
        <v/>
      </c>
      <c r="B3969" s="83" t="str">
        <f t="shared" si="434"/>
        <v/>
      </c>
      <c r="S3969" s="83" t="str">
        <f t="shared" si="429"/>
        <v/>
      </c>
      <c r="T3969" s="83" t="str">
        <f t="shared" si="430"/>
        <v/>
      </c>
      <c r="Y3969" s="60">
        <f t="shared" si="431"/>
        <v>0</v>
      </c>
      <c r="Z3969" s="49">
        <f t="shared" si="432"/>
        <v>0</v>
      </c>
      <c r="AA3969" s="60">
        <f t="shared" si="433"/>
        <v>0</v>
      </c>
    </row>
    <row r="3970" spans="1:27" ht="15.75" hidden="1" thickBot="1">
      <c r="A3970" s="83" t="str">
        <f t="shared" si="428"/>
        <v/>
      </c>
      <c r="B3970" s="83" t="str">
        <f t="shared" si="434"/>
        <v/>
      </c>
      <c r="S3970" s="83" t="str">
        <f t="shared" si="429"/>
        <v/>
      </c>
      <c r="T3970" s="83" t="str">
        <f t="shared" si="430"/>
        <v/>
      </c>
      <c r="Y3970" s="60">
        <f t="shared" si="431"/>
        <v>0</v>
      </c>
      <c r="Z3970" s="49">
        <f t="shared" si="432"/>
        <v>0</v>
      </c>
      <c r="AA3970" s="60">
        <f t="shared" si="433"/>
        <v>0</v>
      </c>
    </row>
    <row r="3971" spans="1:27" ht="15.75" hidden="1" thickBot="1">
      <c r="A3971" s="83" t="str">
        <f t="shared" ref="A3971:A4034" si="435">IF(G3971&amp;Q3971&lt;&gt;"",S3971&amp;Q3971,"")</f>
        <v/>
      </c>
      <c r="B3971" s="83" t="str">
        <f t="shared" si="434"/>
        <v/>
      </c>
      <c r="S3971" s="83" t="str">
        <f t="shared" ref="S3971:S4034" si="436">IF(G3971&lt;&gt;"",IF(StyleSpaceSplit,IFERROR(IF(FIND(" ",G3971)&gt;=1,MID(G3971,1,FIND(" ",G3971)-1),G3971),G3971),G3971),"")</f>
        <v/>
      </c>
      <c r="T3971" s="83" t="str">
        <f t="shared" ref="T3971:T4034" si="437">IF(A3971&lt;&gt;"",IFERROR(IF(FIND(" ",G3971)&gt;=1,MID(G3971,FIND(" ",G3971)+1,LEN(G3971)),""),G3971),"")</f>
        <v/>
      </c>
      <c r="Y3971" s="60">
        <f t="shared" ref="Y3971:Y4034" si="438">IFERROR(VALUE(MID($C3971,1,2)),0)</f>
        <v>0</v>
      </c>
      <c r="Z3971" s="49">
        <f t="shared" ref="Z3971:Z4034" si="439">IFERROR(VALUE(MID($C3971,4,3)),0)</f>
        <v>0</v>
      </c>
      <c r="AA3971" s="60">
        <f t="shared" ref="AA3971:AA4034" si="440">VALUE(RIGHT("00"&amp;Y3971,2)&amp;RIGHT("000"&amp;Z3971,3))</f>
        <v>0</v>
      </c>
    </row>
    <row r="3972" spans="1:27" ht="15.75" hidden="1" thickBot="1">
      <c r="A3972" s="83" t="str">
        <f t="shared" si="435"/>
        <v/>
      </c>
      <c r="B3972" s="83" t="str">
        <f t="shared" si="434"/>
        <v/>
      </c>
      <c r="S3972" s="83" t="str">
        <f t="shared" si="436"/>
        <v/>
      </c>
      <c r="T3972" s="83" t="str">
        <f t="shared" si="437"/>
        <v/>
      </c>
      <c r="Y3972" s="60">
        <f t="shared" si="438"/>
        <v>0</v>
      </c>
      <c r="Z3972" s="49">
        <f t="shared" si="439"/>
        <v>0</v>
      </c>
      <c r="AA3972" s="60">
        <f t="shared" si="440"/>
        <v>0</v>
      </c>
    </row>
    <row r="3973" spans="1:27" ht="15.75" hidden="1" thickBot="1">
      <c r="A3973" s="83" t="str">
        <f t="shared" si="435"/>
        <v/>
      </c>
      <c r="B3973" s="83" t="str">
        <f t="shared" si="434"/>
        <v/>
      </c>
      <c r="S3973" s="83" t="str">
        <f t="shared" si="436"/>
        <v/>
      </c>
      <c r="T3973" s="83" t="str">
        <f t="shared" si="437"/>
        <v/>
      </c>
      <c r="Y3973" s="60">
        <f t="shared" si="438"/>
        <v>0</v>
      </c>
      <c r="Z3973" s="49">
        <f t="shared" si="439"/>
        <v>0</v>
      </c>
      <c r="AA3973" s="60">
        <f t="shared" si="440"/>
        <v>0</v>
      </c>
    </row>
    <row r="3974" spans="1:27" ht="15.75" hidden="1" thickBot="1">
      <c r="A3974" s="83" t="str">
        <f t="shared" si="435"/>
        <v/>
      </c>
      <c r="B3974" s="83" t="str">
        <f t="shared" si="434"/>
        <v/>
      </c>
      <c r="S3974" s="83" t="str">
        <f t="shared" si="436"/>
        <v/>
      </c>
      <c r="T3974" s="83" t="str">
        <f t="shared" si="437"/>
        <v/>
      </c>
      <c r="Y3974" s="60">
        <f t="shared" si="438"/>
        <v>0</v>
      </c>
      <c r="Z3974" s="49">
        <f t="shared" si="439"/>
        <v>0</v>
      </c>
      <c r="AA3974" s="60">
        <f t="shared" si="440"/>
        <v>0</v>
      </c>
    </row>
    <row r="3975" spans="1:27" ht="15.75" hidden="1" thickBot="1">
      <c r="A3975" s="83" t="str">
        <f t="shared" si="435"/>
        <v/>
      </c>
      <c r="B3975" s="83" t="str">
        <f t="shared" si="434"/>
        <v/>
      </c>
      <c r="S3975" s="83" t="str">
        <f t="shared" si="436"/>
        <v/>
      </c>
      <c r="T3975" s="83" t="str">
        <f t="shared" si="437"/>
        <v/>
      </c>
      <c r="Y3975" s="60">
        <f t="shared" si="438"/>
        <v>0</v>
      </c>
      <c r="Z3975" s="49">
        <f t="shared" si="439"/>
        <v>0</v>
      </c>
      <c r="AA3975" s="60">
        <f t="shared" si="440"/>
        <v>0</v>
      </c>
    </row>
    <row r="3976" spans="1:27" ht="15.75" hidden="1" thickBot="1">
      <c r="A3976" s="83" t="str">
        <f t="shared" si="435"/>
        <v/>
      </c>
      <c r="B3976" s="83" t="str">
        <f t="shared" si="434"/>
        <v/>
      </c>
      <c r="S3976" s="83" t="str">
        <f t="shared" si="436"/>
        <v/>
      </c>
      <c r="T3976" s="83" t="str">
        <f t="shared" si="437"/>
        <v/>
      </c>
      <c r="Y3976" s="60">
        <f t="shared" si="438"/>
        <v>0</v>
      </c>
      <c r="Z3976" s="49">
        <f t="shared" si="439"/>
        <v>0</v>
      </c>
      <c r="AA3976" s="60">
        <f t="shared" si="440"/>
        <v>0</v>
      </c>
    </row>
    <row r="3977" spans="1:27" ht="15.75" hidden="1" thickBot="1">
      <c r="A3977" s="83" t="str">
        <f t="shared" si="435"/>
        <v/>
      </c>
      <c r="B3977" s="83" t="str">
        <f t="shared" si="434"/>
        <v/>
      </c>
      <c r="S3977" s="83" t="str">
        <f t="shared" si="436"/>
        <v/>
      </c>
      <c r="T3977" s="83" t="str">
        <f t="shared" si="437"/>
        <v/>
      </c>
      <c r="Y3977" s="60">
        <f t="shared" si="438"/>
        <v>0</v>
      </c>
      <c r="Z3977" s="49">
        <f t="shared" si="439"/>
        <v>0</v>
      </c>
      <c r="AA3977" s="60">
        <f t="shared" si="440"/>
        <v>0</v>
      </c>
    </row>
    <row r="3978" spans="1:27" ht="15.75" hidden="1" thickBot="1">
      <c r="A3978" s="83" t="str">
        <f t="shared" si="435"/>
        <v/>
      </c>
      <c r="B3978" s="83" t="str">
        <f t="shared" si="434"/>
        <v/>
      </c>
      <c r="S3978" s="83" t="str">
        <f t="shared" si="436"/>
        <v/>
      </c>
      <c r="T3978" s="83" t="str">
        <f t="shared" si="437"/>
        <v/>
      </c>
      <c r="Y3978" s="60">
        <f t="shared" si="438"/>
        <v>0</v>
      </c>
      <c r="Z3978" s="49">
        <f t="shared" si="439"/>
        <v>0</v>
      </c>
      <c r="AA3978" s="60">
        <f t="shared" si="440"/>
        <v>0</v>
      </c>
    </row>
    <row r="3979" spans="1:27" ht="15.75" hidden="1" thickBot="1">
      <c r="A3979" s="83" t="str">
        <f t="shared" si="435"/>
        <v/>
      </c>
      <c r="B3979" s="83" t="str">
        <f t="shared" si="434"/>
        <v/>
      </c>
      <c r="S3979" s="83" t="str">
        <f t="shared" si="436"/>
        <v/>
      </c>
      <c r="T3979" s="83" t="str">
        <f t="shared" si="437"/>
        <v/>
      </c>
      <c r="Y3979" s="60">
        <f t="shared" si="438"/>
        <v>0</v>
      </c>
      <c r="Z3979" s="49">
        <f t="shared" si="439"/>
        <v>0</v>
      </c>
      <c r="AA3979" s="60">
        <f t="shared" si="440"/>
        <v>0</v>
      </c>
    </row>
    <row r="3980" spans="1:27" ht="15.75" hidden="1" thickBot="1">
      <c r="A3980" s="83" t="str">
        <f t="shared" si="435"/>
        <v/>
      </c>
      <c r="B3980" s="83" t="str">
        <f t="shared" si="434"/>
        <v/>
      </c>
      <c r="S3980" s="83" t="str">
        <f t="shared" si="436"/>
        <v/>
      </c>
      <c r="T3980" s="83" t="str">
        <f t="shared" si="437"/>
        <v/>
      </c>
      <c r="Y3980" s="60">
        <f t="shared" si="438"/>
        <v>0</v>
      </c>
      <c r="Z3980" s="49">
        <f t="shared" si="439"/>
        <v>0</v>
      </c>
      <c r="AA3980" s="60">
        <f t="shared" si="440"/>
        <v>0</v>
      </c>
    </row>
    <row r="3981" spans="1:27" ht="15.75" hidden="1" thickBot="1">
      <c r="A3981" s="83" t="str">
        <f t="shared" si="435"/>
        <v/>
      </c>
      <c r="B3981" s="83" t="str">
        <f t="shared" si="434"/>
        <v/>
      </c>
      <c r="S3981" s="83" t="str">
        <f t="shared" si="436"/>
        <v/>
      </c>
      <c r="T3981" s="83" t="str">
        <f t="shared" si="437"/>
        <v/>
      </c>
      <c r="Y3981" s="60">
        <f t="shared" si="438"/>
        <v>0</v>
      </c>
      <c r="Z3981" s="49">
        <f t="shared" si="439"/>
        <v>0</v>
      </c>
      <c r="AA3981" s="60">
        <f t="shared" si="440"/>
        <v>0</v>
      </c>
    </row>
    <row r="3982" spans="1:27" ht="15.75" hidden="1" thickBot="1">
      <c r="A3982" s="83" t="str">
        <f t="shared" si="435"/>
        <v/>
      </c>
      <c r="B3982" s="83" t="str">
        <f t="shared" si="434"/>
        <v/>
      </c>
      <c r="S3982" s="83" t="str">
        <f t="shared" si="436"/>
        <v/>
      </c>
      <c r="T3982" s="83" t="str">
        <f t="shared" si="437"/>
        <v/>
      </c>
      <c r="Y3982" s="60">
        <f t="shared" si="438"/>
        <v>0</v>
      </c>
      <c r="Z3982" s="49">
        <f t="shared" si="439"/>
        <v>0</v>
      </c>
      <c r="AA3982" s="60">
        <f t="shared" si="440"/>
        <v>0</v>
      </c>
    </row>
    <row r="3983" spans="1:27" ht="15.75" hidden="1" thickBot="1">
      <c r="A3983" s="83" t="str">
        <f t="shared" si="435"/>
        <v/>
      </c>
      <c r="B3983" s="83" t="str">
        <f t="shared" si="434"/>
        <v/>
      </c>
      <c r="S3983" s="83" t="str">
        <f t="shared" si="436"/>
        <v/>
      </c>
      <c r="T3983" s="83" t="str">
        <f t="shared" si="437"/>
        <v/>
      </c>
      <c r="Y3983" s="60">
        <f t="shared" si="438"/>
        <v>0</v>
      </c>
      <c r="Z3983" s="49">
        <f t="shared" si="439"/>
        <v>0</v>
      </c>
      <c r="AA3983" s="60">
        <f t="shared" si="440"/>
        <v>0</v>
      </c>
    </row>
    <row r="3984" spans="1:27" ht="15.75" hidden="1" thickBot="1">
      <c r="A3984" s="83" t="str">
        <f t="shared" si="435"/>
        <v/>
      </c>
      <c r="B3984" s="83" t="str">
        <f t="shared" si="434"/>
        <v/>
      </c>
      <c r="S3984" s="83" t="str">
        <f t="shared" si="436"/>
        <v/>
      </c>
      <c r="T3984" s="83" t="str">
        <f t="shared" si="437"/>
        <v/>
      </c>
      <c r="Y3984" s="60">
        <f t="shared" si="438"/>
        <v>0</v>
      </c>
      <c r="Z3984" s="49">
        <f t="shared" si="439"/>
        <v>0</v>
      </c>
      <c r="AA3984" s="60">
        <f t="shared" si="440"/>
        <v>0</v>
      </c>
    </row>
    <row r="3985" spans="1:27" ht="15.75" hidden="1" thickBot="1">
      <c r="A3985" s="83" t="str">
        <f t="shared" si="435"/>
        <v/>
      </c>
      <c r="B3985" s="83" t="str">
        <f t="shared" si="434"/>
        <v/>
      </c>
      <c r="S3985" s="83" t="str">
        <f t="shared" si="436"/>
        <v/>
      </c>
      <c r="T3985" s="83" t="str">
        <f t="shared" si="437"/>
        <v/>
      </c>
      <c r="Y3985" s="60">
        <f t="shared" si="438"/>
        <v>0</v>
      </c>
      <c r="Z3985" s="49">
        <f t="shared" si="439"/>
        <v>0</v>
      </c>
      <c r="AA3985" s="60">
        <f t="shared" si="440"/>
        <v>0</v>
      </c>
    </row>
    <row r="3986" spans="1:27" ht="15.75" hidden="1" thickBot="1">
      <c r="A3986" s="83" t="str">
        <f t="shared" si="435"/>
        <v/>
      </c>
      <c r="B3986" s="83" t="str">
        <f t="shared" si="434"/>
        <v/>
      </c>
      <c r="S3986" s="83" t="str">
        <f t="shared" si="436"/>
        <v/>
      </c>
      <c r="T3986" s="83" t="str">
        <f t="shared" si="437"/>
        <v/>
      </c>
      <c r="Y3986" s="60">
        <f t="shared" si="438"/>
        <v>0</v>
      </c>
      <c r="Z3986" s="49">
        <f t="shared" si="439"/>
        <v>0</v>
      </c>
      <c r="AA3986" s="60">
        <f t="shared" si="440"/>
        <v>0</v>
      </c>
    </row>
    <row r="3987" spans="1:27" ht="15.75" hidden="1" thickBot="1">
      <c r="A3987" s="83" t="str">
        <f t="shared" si="435"/>
        <v/>
      </c>
      <c r="B3987" s="83" t="str">
        <f t="shared" si="434"/>
        <v/>
      </c>
      <c r="S3987" s="83" t="str">
        <f t="shared" si="436"/>
        <v/>
      </c>
      <c r="T3987" s="83" t="str">
        <f t="shared" si="437"/>
        <v/>
      </c>
      <c r="Y3987" s="60">
        <f t="shared" si="438"/>
        <v>0</v>
      </c>
      <c r="Z3987" s="49">
        <f t="shared" si="439"/>
        <v>0</v>
      </c>
      <c r="AA3987" s="60">
        <f t="shared" si="440"/>
        <v>0</v>
      </c>
    </row>
    <row r="3988" spans="1:27" ht="15.75" hidden="1" thickBot="1">
      <c r="A3988" s="83" t="str">
        <f t="shared" si="435"/>
        <v/>
      </c>
      <c r="B3988" s="83" t="str">
        <f t="shared" si="434"/>
        <v/>
      </c>
      <c r="S3988" s="83" t="str">
        <f t="shared" si="436"/>
        <v/>
      </c>
      <c r="T3988" s="83" t="str">
        <f t="shared" si="437"/>
        <v/>
      </c>
      <c r="Y3988" s="60">
        <f t="shared" si="438"/>
        <v>0</v>
      </c>
      <c r="Z3988" s="49">
        <f t="shared" si="439"/>
        <v>0</v>
      </c>
      <c r="AA3988" s="60">
        <f t="shared" si="440"/>
        <v>0</v>
      </c>
    </row>
    <row r="3989" spans="1:27" ht="15.75" hidden="1" thickBot="1">
      <c r="A3989" s="83" t="str">
        <f t="shared" si="435"/>
        <v/>
      </c>
      <c r="B3989" s="83" t="str">
        <f t="shared" si="434"/>
        <v/>
      </c>
      <c r="S3989" s="83" t="str">
        <f t="shared" si="436"/>
        <v/>
      </c>
      <c r="T3989" s="83" t="str">
        <f t="shared" si="437"/>
        <v/>
      </c>
      <c r="Y3989" s="60">
        <f t="shared" si="438"/>
        <v>0</v>
      </c>
      <c r="Z3989" s="49">
        <f t="shared" si="439"/>
        <v>0</v>
      </c>
      <c r="AA3989" s="60">
        <f t="shared" si="440"/>
        <v>0</v>
      </c>
    </row>
    <row r="3990" spans="1:27" ht="15.75" hidden="1" thickBot="1">
      <c r="A3990" s="83" t="str">
        <f t="shared" si="435"/>
        <v/>
      </c>
      <c r="B3990" s="83" t="str">
        <f t="shared" si="434"/>
        <v/>
      </c>
      <c r="S3990" s="83" t="str">
        <f t="shared" si="436"/>
        <v/>
      </c>
      <c r="T3990" s="83" t="str">
        <f t="shared" si="437"/>
        <v/>
      </c>
      <c r="Y3990" s="60">
        <f t="shared" si="438"/>
        <v>0</v>
      </c>
      <c r="Z3990" s="49">
        <f t="shared" si="439"/>
        <v>0</v>
      </c>
      <c r="AA3990" s="60">
        <f t="shared" si="440"/>
        <v>0</v>
      </c>
    </row>
    <row r="3991" spans="1:27" ht="15.75" hidden="1" thickBot="1">
      <c r="A3991" s="83" t="str">
        <f t="shared" si="435"/>
        <v/>
      </c>
      <c r="B3991" s="83" t="str">
        <f t="shared" si="434"/>
        <v/>
      </c>
      <c r="S3991" s="83" t="str">
        <f t="shared" si="436"/>
        <v/>
      </c>
      <c r="T3991" s="83" t="str">
        <f t="shared" si="437"/>
        <v/>
      </c>
      <c r="Y3991" s="60">
        <f t="shared" si="438"/>
        <v>0</v>
      </c>
      <c r="Z3991" s="49">
        <f t="shared" si="439"/>
        <v>0</v>
      </c>
      <c r="AA3991" s="60">
        <f t="shared" si="440"/>
        <v>0</v>
      </c>
    </row>
    <row r="3992" spans="1:27" ht="15.75" hidden="1" thickBot="1">
      <c r="A3992" s="83" t="str">
        <f t="shared" si="435"/>
        <v/>
      </c>
      <c r="B3992" s="83" t="str">
        <f t="shared" si="434"/>
        <v/>
      </c>
      <c r="S3992" s="83" t="str">
        <f t="shared" si="436"/>
        <v/>
      </c>
      <c r="T3992" s="83" t="str">
        <f t="shared" si="437"/>
        <v/>
      </c>
      <c r="Y3992" s="60">
        <f t="shared" si="438"/>
        <v>0</v>
      </c>
      <c r="Z3992" s="49">
        <f t="shared" si="439"/>
        <v>0</v>
      </c>
      <c r="AA3992" s="60">
        <f t="shared" si="440"/>
        <v>0</v>
      </c>
    </row>
    <row r="3993" spans="1:27" ht="15.75" hidden="1" thickBot="1">
      <c r="A3993" s="83" t="str">
        <f t="shared" si="435"/>
        <v/>
      </c>
      <c r="B3993" s="83" t="str">
        <f t="shared" si="434"/>
        <v/>
      </c>
      <c r="S3993" s="83" t="str">
        <f t="shared" si="436"/>
        <v/>
      </c>
      <c r="T3993" s="83" t="str">
        <f t="shared" si="437"/>
        <v/>
      </c>
      <c r="Y3993" s="60">
        <f t="shared" si="438"/>
        <v>0</v>
      </c>
      <c r="Z3993" s="49">
        <f t="shared" si="439"/>
        <v>0</v>
      </c>
      <c r="AA3993" s="60">
        <f t="shared" si="440"/>
        <v>0</v>
      </c>
    </row>
    <row r="3994" spans="1:27" ht="15.75" hidden="1" thickBot="1">
      <c r="A3994" s="83" t="str">
        <f t="shared" si="435"/>
        <v/>
      </c>
      <c r="B3994" s="83" t="str">
        <f t="shared" si="434"/>
        <v/>
      </c>
      <c r="S3994" s="83" t="str">
        <f t="shared" si="436"/>
        <v/>
      </c>
      <c r="T3994" s="83" t="str">
        <f t="shared" si="437"/>
        <v/>
      </c>
      <c r="Y3994" s="60">
        <f t="shared" si="438"/>
        <v>0</v>
      </c>
      <c r="Z3994" s="49">
        <f t="shared" si="439"/>
        <v>0</v>
      </c>
      <c r="AA3994" s="60">
        <f t="shared" si="440"/>
        <v>0</v>
      </c>
    </row>
    <row r="3995" spans="1:27" ht="15.75" hidden="1" thickBot="1">
      <c r="A3995" s="83" t="str">
        <f t="shared" si="435"/>
        <v/>
      </c>
      <c r="B3995" s="83" t="str">
        <f t="shared" si="434"/>
        <v/>
      </c>
      <c r="S3995" s="83" t="str">
        <f t="shared" si="436"/>
        <v/>
      </c>
      <c r="T3995" s="83" t="str">
        <f t="shared" si="437"/>
        <v/>
      </c>
      <c r="Y3995" s="60">
        <f t="shared" si="438"/>
        <v>0</v>
      </c>
      <c r="Z3995" s="49">
        <f t="shared" si="439"/>
        <v>0</v>
      </c>
      <c r="AA3995" s="60">
        <f t="shared" si="440"/>
        <v>0</v>
      </c>
    </row>
    <row r="3996" spans="1:27" ht="15.75" hidden="1" thickBot="1">
      <c r="A3996" s="83" t="str">
        <f t="shared" si="435"/>
        <v/>
      </c>
      <c r="B3996" s="83" t="str">
        <f t="shared" si="434"/>
        <v/>
      </c>
      <c r="S3996" s="83" t="str">
        <f t="shared" si="436"/>
        <v/>
      </c>
      <c r="T3996" s="83" t="str">
        <f t="shared" si="437"/>
        <v/>
      </c>
      <c r="Y3996" s="60">
        <f t="shared" si="438"/>
        <v>0</v>
      </c>
      <c r="Z3996" s="49">
        <f t="shared" si="439"/>
        <v>0</v>
      </c>
      <c r="AA3996" s="60">
        <f t="shared" si="440"/>
        <v>0</v>
      </c>
    </row>
    <row r="3997" spans="1:27" ht="15.75" hidden="1" thickBot="1">
      <c r="A3997" s="83" t="str">
        <f t="shared" si="435"/>
        <v/>
      </c>
      <c r="B3997" s="83" t="str">
        <f t="shared" si="434"/>
        <v/>
      </c>
      <c r="S3997" s="83" t="str">
        <f t="shared" si="436"/>
        <v/>
      </c>
      <c r="T3997" s="83" t="str">
        <f t="shared" si="437"/>
        <v/>
      </c>
      <c r="Y3997" s="60">
        <f t="shared" si="438"/>
        <v>0</v>
      </c>
      <c r="Z3997" s="49">
        <f t="shared" si="439"/>
        <v>0</v>
      </c>
      <c r="AA3997" s="60">
        <f t="shared" si="440"/>
        <v>0</v>
      </c>
    </row>
    <row r="3998" spans="1:27" ht="15.75" hidden="1" thickBot="1">
      <c r="A3998" s="83" t="str">
        <f t="shared" si="435"/>
        <v/>
      </c>
      <c r="B3998" s="83" t="str">
        <f t="shared" si="434"/>
        <v/>
      </c>
      <c r="S3998" s="83" t="str">
        <f t="shared" si="436"/>
        <v/>
      </c>
      <c r="T3998" s="83" t="str">
        <f t="shared" si="437"/>
        <v/>
      </c>
      <c r="Y3998" s="60">
        <f t="shared" si="438"/>
        <v>0</v>
      </c>
      <c r="Z3998" s="49">
        <f t="shared" si="439"/>
        <v>0</v>
      </c>
      <c r="AA3998" s="60">
        <f t="shared" si="440"/>
        <v>0</v>
      </c>
    </row>
    <row r="3999" spans="1:27" ht="15.75" hidden="1" thickBot="1">
      <c r="A3999" s="83" t="str">
        <f t="shared" si="435"/>
        <v/>
      </c>
      <c r="B3999" s="83" t="str">
        <f t="shared" si="434"/>
        <v/>
      </c>
      <c r="S3999" s="83" t="str">
        <f t="shared" si="436"/>
        <v/>
      </c>
      <c r="T3999" s="83" t="str">
        <f t="shared" si="437"/>
        <v/>
      </c>
      <c r="Y3999" s="60">
        <f t="shared" si="438"/>
        <v>0</v>
      </c>
      <c r="Z3999" s="49">
        <f t="shared" si="439"/>
        <v>0</v>
      </c>
      <c r="AA3999" s="60">
        <f t="shared" si="440"/>
        <v>0</v>
      </c>
    </row>
    <row r="4000" spans="1:27" ht="15.75" hidden="1" thickBot="1">
      <c r="A4000" s="83" t="str">
        <f t="shared" si="435"/>
        <v/>
      </c>
      <c r="B4000" s="83" t="str">
        <f t="shared" si="434"/>
        <v/>
      </c>
      <c r="S4000" s="83" t="str">
        <f t="shared" si="436"/>
        <v/>
      </c>
      <c r="T4000" s="83" t="str">
        <f t="shared" si="437"/>
        <v/>
      </c>
      <c r="Y4000" s="60">
        <f t="shared" si="438"/>
        <v>0</v>
      </c>
      <c r="Z4000" s="49">
        <f t="shared" si="439"/>
        <v>0</v>
      </c>
      <c r="AA4000" s="60">
        <f t="shared" si="440"/>
        <v>0</v>
      </c>
    </row>
    <row r="4001" spans="1:27" ht="15.75" hidden="1" thickBot="1">
      <c r="A4001" s="83" t="str">
        <f t="shared" si="435"/>
        <v/>
      </c>
      <c r="B4001" s="83" t="str">
        <f t="shared" ref="B4001:B4064" si="441">IF(C4001&lt;&gt;"",LEFT(C4001,9),"")</f>
        <v/>
      </c>
      <c r="S4001" s="83" t="str">
        <f t="shared" si="436"/>
        <v/>
      </c>
      <c r="T4001" s="83" t="str">
        <f t="shared" si="437"/>
        <v/>
      </c>
      <c r="Y4001" s="60">
        <f t="shared" si="438"/>
        <v>0</v>
      </c>
      <c r="Z4001" s="49">
        <f t="shared" si="439"/>
        <v>0</v>
      </c>
      <c r="AA4001" s="60">
        <f t="shared" si="440"/>
        <v>0</v>
      </c>
    </row>
    <row r="4002" spans="1:27" ht="15.75" hidden="1" thickBot="1">
      <c r="A4002" s="83" t="str">
        <f t="shared" si="435"/>
        <v/>
      </c>
      <c r="B4002" s="83" t="str">
        <f t="shared" si="441"/>
        <v/>
      </c>
      <c r="S4002" s="83" t="str">
        <f t="shared" si="436"/>
        <v/>
      </c>
      <c r="T4002" s="83" t="str">
        <f t="shared" si="437"/>
        <v/>
      </c>
      <c r="Y4002" s="60">
        <f t="shared" si="438"/>
        <v>0</v>
      </c>
      <c r="Z4002" s="49">
        <f t="shared" si="439"/>
        <v>0</v>
      </c>
      <c r="AA4002" s="60">
        <f t="shared" si="440"/>
        <v>0</v>
      </c>
    </row>
    <row r="4003" spans="1:27" ht="15.75" hidden="1" thickBot="1">
      <c r="A4003" s="83" t="str">
        <f t="shared" si="435"/>
        <v/>
      </c>
      <c r="B4003" s="83" t="str">
        <f t="shared" si="441"/>
        <v/>
      </c>
      <c r="S4003" s="83" t="str">
        <f t="shared" si="436"/>
        <v/>
      </c>
      <c r="T4003" s="83" t="str">
        <f t="shared" si="437"/>
        <v/>
      </c>
      <c r="Y4003" s="60">
        <f t="shared" si="438"/>
        <v>0</v>
      </c>
      <c r="Z4003" s="49">
        <f t="shared" si="439"/>
        <v>0</v>
      </c>
      <c r="AA4003" s="60">
        <f t="shared" si="440"/>
        <v>0</v>
      </c>
    </row>
    <row r="4004" spans="1:27" ht="15.75" hidden="1" thickBot="1">
      <c r="A4004" s="83" t="str">
        <f t="shared" si="435"/>
        <v/>
      </c>
      <c r="B4004" s="83" t="str">
        <f t="shared" si="441"/>
        <v/>
      </c>
      <c r="S4004" s="83" t="str">
        <f t="shared" si="436"/>
        <v/>
      </c>
      <c r="T4004" s="83" t="str">
        <f t="shared" si="437"/>
        <v/>
      </c>
      <c r="Y4004" s="60">
        <f t="shared" si="438"/>
        <v>0</v>
      </c>
      <c r="Z4004" s="49">
        <f t="shared" si="439"/>
        <v>0</v>
      </c>
      <c r="AA4004" s="60">
        <f t="shared" si="440"/>
        <v>0</v>
      </c>
    </row>
    <row r="4005" spans="1:27" ht="15.75" hidden="1" thickBot="1">
      <c r="A4005" s="83" t="str">
        <f t="shared" si="435"/>
        <v/>
      </c>
      <c r="B4005" s="83" t="str">
        <f t="shared" si="441"/>
        <v/>
      </c>
      <c r="S4005" s="83" t="str">
        <f t="shared" si="436"/>
        <v/>
      </c>
      <c r="T4005" s="83" t="str">
        <f t="shared" si="437"/>
        <v/>
      </c>
      <c r="Y4005" s="60">
        <f t="shared" si="438"/>
        <v>0</v>
      </c>
      <c r="Z4005" s="49">
        <f t="shared" si="439"/>
        <v>0</v>
      </c>
      <c r="AA4005" s="60">
        <f t="shared" si="440"/>
        <v>0</v>
      </c>
    </row>
    <row r="4006" spans="1:27" ht="15.75" hidden="1" thickBot="1">
      <c r="A4006" s="83" t="str">
        <f t="shared" si="435"/>
        <v/>
      </c>
      <c r="B4006" s="83" t="str">
        <f t="shared" si="441"/>
        <v/>
      </c>
      <c r="S4006" s="83" t="str">
        <f t="shared" si="436"/>
        <v/>
      </c>
      <c r="T4006" s="83" t="str">
        <f t="shared" si="437"/>
        <v/>
      </c>
      <c r="Y4006" s="60">
        <f t="shared" si="438"/>
        <v>0</v>
      </c>
      <c r="Z4006" s="49">
        <f t="shared" si="439"/>
        <v>0</v>
      </c>
      <c r="AA4006" s="60">
        <f t="shared" si="440"/>
        <v>0</v>
      </c>
    </row>
    <row r="4007" spans="1:27" ht="15.75" hidden="1" thickBot="1">
      <c r="A4007" s="83" t="str">
        <f t="shared" si="435"/>
        <v/>
      </c>
      <c r="B4007" s="83" t="str">
        <f t="shared" si="441"/>
        <v/>
      </c>
      <c r="S4007" s="83" t="str">
        <f t="shared" si="436"/>
        <v/>
      </c>
      <c r="T4007" s="83" t="str">
        <f t="shared" si="437"/>
        <v/>
      </c>
      <c r="Y4007" s="60">
        <f t="shared" si="438"/>
        <v>0</v>
      </c>
      <c r="Z4007" s="49">
        <f t="shared" si="439"/>
        <v>0</v>
      </c>
      <c r="AA4007" s="60">
        <f t="shared" si="440"/>
        <v>0</v>
      </c>
    </row>
    <row r="4008" spans="1:27" ht="15.75" hidden="1" thickBot="1">
      <c r="A4008" s="83" t="str">
        <f t="shared" si="435"/>
        <v/>
      </c>
      <c r="B4008" s="83" t="str">
        <f t="shared" si="441"/>
        <v/>
      </c>
      <c r="S4008" s="83" t="str">
        <f t="shared" si="436"/>
        <v/>
      </c>
      <c r="T4008" s="83" t="str">
        <f t="shared" si="437"/>
        <v/>
      </c>
      <c r="Y4008" s="60">
        <f t="shared" si="438"/>
        <v>0</v>
      </c>
      <c r="Z4008" s="49">
        <f t="shared" si="439"/>
        <v>0</v>
      </c>
      <c r="AA4008" s="60">
        <f t="shared" si="440"/>
        <v>0</v>
      </c>
    </row>
    <row r="4009" spans="1:27" ht="15.75" hidden="1" thickBot="1">
      <c r="A4009" s="83" t="str">
        <f t="shared" si="435"/>
        <v/>
      </c>
      <c r="B4009" s="83" t="str">
        <f t="shared" si="441"/>
        <v/>
      </c>
      <c r="S4009" s="83" t="str">
        <f t="shared" si="436"/>
        <v/>
      </c>
      <c r="T4009" s="83" t="str">
        <f t="shared" si="437"/>
        <v/>
      </c>
      <c r="Y4009" s="60">
        <f t="shared" si="438"/>
        <v>0</v>
      </c>
      <c r="Z4009" s="49">
        <f t="shared" si="439"/>
        <v>0</v>
      </c>
      <c r="AA4009" s="60">
        <f t="shared" si="440"/>
        <v>0</v>
      </c>
    </row>
    <row r="4010" spans="1:27" ht="15.75" hidden="1" thickBot="1">
      <c r="A4010" s="83" t="str">
        <f t="shared" si="435"/>
        <v/>
      </c>
      <c r="B4010" s="83" t="str">
        <f t="shared" si="441"/>
        <v/>
      </c>
      <c r="S4010" s="83" t="str">
        <f t="shared" si="436"/>
        <v/>
      </c>
      <c r="T4010" s="83" t="str">
        <f t="shared" si="437"/>
        <v/>
      </c>
      <c r="Y4010" s="60">
        <f t="shared" si="438"/>
        <v>0</v>
      </c>
      <c r="Z4010" s="49">
        <f t="shared" si="439"/>
        <v>0</v>
      </c>
      <c r="AA4010" s="60">
        <f t="shared" si="440"/>
        <v>0</v>
      </c>
    </row>
    <row r="4011" spans="1:27" ht="15.75" hidden="1" thickBot="1">
      <c r="A4011" s="83" t="str">
        <f t="shared" si="435"/>
        <v/>
      </c>
      <c r="B4011" s="83" t="str">
        <f t="shared" si="441"/>
        <v/>
      </c>
      <c r="S4011" s="83" t="str">
        <f t="shared" si="436"/>
        <v/>
      </c>
      <c r="T4011" s="83" t="str">
        <f t="shared" si="437"/>
        <v/>
      </c>
      <c r="Y4011" s="60">
        <f t="shared" si="438"/>
        <v>0</v>
      </c>
      <c r="Z4011" s="49">
        <f t="shared" si="439"/>
        <v>0</v>
      </c>
      <c r="AA4011" s="60">
        <f t="shared" si="440"/>
        <v>0</v>
      </c>
    </row>
    <row r="4012" spans="1:27" ht="15.75" hidden="1" thickBot="1">
      <c r="A4012" s="83" t="str">
        <f t="shared" si="435"/>
        <v/>
      </c>
      <c r="B4012" s="83" t="str">
        <f t="shared" si="441"/>
        <v/>
      </c>
      <c r="S4012" s="83" t="str">
        <f t="shared" si="436"/>
        <v/>
      </c>
      <c r="T4012" s="83" t="str">
        <f t="shared" si="437"/>
        <v/>
      </c>
      <c r="Y4012" s="60">
        <f t="shared" si="438"/>
        <v>0</v>
      </c>
      <c r="Z4012" s="49">
        <f t="shared" si="439"/>
        <v>0</v>
      </c>
      <c r="AA4012" s="60">
        <f t="shared" si="440"/>
        <v>0</v>
      </c>
    </row>
    <row r="4013" spans="1:27" ht="15.75" hidden="1" thickBot="1">
      <c r="A4013" s="83" t="str">
        <f t="shared" si="435"/>
        <v/>
      </c>
      <c r="B4013" s="83" t="str">
        <f t="shared" si="441"/>
        <v/>
      </c>
      <c r="S4013" s="83" t="str">
        <f t="shared" si="436"/>
        <v/>
      </c>
      <c r="T4013" s="83" t="str">
        <f t="shared" si="437"/>
        <v/>
      </c>
      <c r="Y4013" s="60">
        <f t="shared" si="438"/>
        <v>0</v>
      </c>
      <c r="Z4013" s="49">
        <f t="shared" si="439"/>
        <v>0</v>
      </c>
      <c r="AA4013" s="60">
        <f t="shared" si="440"/>
        <v>0</v>
      </c>
    </row>
    <row r="4014" spans="1:27" ht="15.75" hidden="1" thickBot="1">
      <c r="A4014" s="83" t="str">
        <f t="shared" si="435"/>
        <v/>
      </c>
      <c r="B4014" s="83" t="str">
        <f t="shared" si="441"/>
        <v/>
      </c>
      <c r="S4014" s="83" t="str">
        <f t="shared" si="436"/>
        <v/>
      </c>
      <c r="T4014" s="83" t="str">
        <f t="shared" si="437"/>
        <v/>
      </c>
      <c r="Y4014" s="60">
        <f t="shared" si="438"/>
        <v>0</v>
      </c>
      <c r="Z4014" s="49">
        <f t="shared" si="439"/>
        <v>0</v>
      </c>
      <c r="AA4014" s="60">
        <f t="shared" si="440"/>
        <v>0</v>
      </c>
    </row>
    <row r="4015" spans="1:27" ht="15.75" hidden="1" thickBot="1">
      <c r="A4015" s="83" t="str">
        <f t="shared" si="435"/>
        <v/>
      </c>
      <c r="B4015" s="83" t="str">
        <f t="shared" si="441"/>
        <v/>
      </c>
      <c r="S4015" s="83" t="str">
        <f t="shared" si="436"/>
        <v/>
      </c>
      <c r="T4015" s="83" t="str">
        <f t="shared" si="437"/>
        <v/>
      </c>
      <c r="Y4015" s="60">
        <f t="shared" si="438"/>
        <v>0</v>
      </c>
      <c r="Z4015" s="49">
        <f t="shared" si="439"/>
        <v>0</v>
      </c>
      <c r="AA4015" s="60">
        <f t="shared" si="440"/>
        <v>0</v>
      </c>
    </row>
    <row r="4016" spans="1:27" ht="15.75" hidden="1" thickBot="1">
      <c r="A4016" s="83" t="str">
        <f t="shared" si="435"/>
        <v/>
      </c>
      <c r="B4016" s="83" t="str">
        <f t="shared" si="441"/>
        <v/>
      </c>
      <c r="S4016" s="83" t="str">
        <f t="shared" si="436"/>
        <v/>
      </c>
      <c r="T4016" s="83" t="str">
        <f t="shared" si="437"/>
        <v/>
      </c>
      <c r="Y4016" s="60">
        <f t="shared" si="438"/>
        <v>0</v>
      </c>
      <c r="Z4016" s="49">
        <f t="shared" si="439"/>
        <v>0</v>
      </c>
      <c r="AA4016" s="60">
        <f t="shared" si="440"/>
        <v>0</v>
      </c>
    </row>
    <row r="4017" spans="1:27" ht="15.75" hidden="1" thickBot="1">
      <c r="A4017" s="83" t="str">
        <f t="shared" si="435"/>
        <v/>
      </c>
      <c r="B4017" s="83" t="str">
        <f t="shared" si="441"/>
        <v/>
      </c>
      <c r="S4017" s="83" t="str">
        <f t="shared" si="436"/>
        <v/>
      </c>
      <c r="T4017" s="83" t="str">
        <f t="shared" si="437"/>
        <v/>
      </c>
      <c r="Y4017" s="60">
        <f t="shared" si="438"/>
        <v>0</v>
      </c>
      <c r="Z4017" s="49">
        <f t="shared" si="439"/>
        <v>0</v>
      </c>
      <c r="AA4017" s="60">
        <f t="shared" si="440"/>
        <v>0</v>
      </c>
    </row>
    <row r="4018" spans="1:27" ht="15.75" hidden="1" thickBot="1">
      <c r="A4018" s="83" t="str">
        <f t="shared" si="435"/>
        <v/>
      </c>
      <c r="B4018" s="83" t="str">
        <f t="shared" si="441"/>
        <v/>
      </c>
      <c r="S4018" s="83" t="str">
        <f t="shared" si="436"/>
        <v/>
      </c>
      <c r="T4018" s="83" t="str">
        <f t="shared" si="437"/>
        <v/>
      </c>
      <c r="Y4018" s="60">
        <f t="shared" si="438"/>
        <v>0</v>
      </c>
      <c r="Z4018" s="49">
        <f t="shared" si="439"/>
        <v>0</v>
      </c>
      <c r="AA4018" s="60">
        <f t="shared" si="440"/>
        <v>0</v>
      </c>
    </row>
    <row r="4019" spans="1:27" ht="15.75" hidden="1" thickBot="1">
      <c r="A4019" s="83" t="str">
        <f t="shared" si="435"/>
        <v/>
      </c>
      <c r="B4019" s="83" t="str">
        <f t="shared" si="441"/>
        <v/>
      </c>
      <c r="S4019" s="83" t="str">
        <f t="shared" si="436"/>
        <v/>
      </c>
      <c r="T4019" s="83" t="str">
        <f t="shared" si="437"/>
        <v/>
      </c>
      <c r="Y4019" s="60">
        <f t="shared" si="438"/>
        <v>0</v>
      </c>
      <c r="Z4019" s="49">
        <f t="shared" si="439"/>
        <v>0</v>
      </c>
      <c r="AA4019" s="60">
        <f t="shared" si="440"/>
        <v>0</v>
      </c>
    </row>
    <row r="4020" spans="1:27" ht="15.75" hidden="1" thickBot="1">
      <c r="A4020" s="83" t="str">
        <f t="shared" si="435"/>
        <v/>
      </c>
      <c r="B4020" s="83" t="str">
        <f t="shared" si="441"/>
        <v/>
      </c>
      <c r="S4020" s="83" t="str">
        <f t="shared" si="436"/>
        <v/>
      </c>
      <c r="T4020" s="83" t="str">
        <f t="shared" si="437"/>
        <v/>
      </c>
      <c r="Y4020" s="60">
        <f t="shared" si="438"/>
        <v>0</v>
      </c>
      <c r="Z4020" s="49">
        <f t="shared" si="439"/>
        <v>0</v>
      </c>
      <c r="AA4020" s="60">
        <f t="shared" si="440"/>
        <v>0</v>
      </c>
    </row>
    <row r="4021" spans="1:27" ht="15.75" hidden="1" thickBot="1">
      <c r="A4021" s="83" t="str">
        <f t="shared" si="435"/>
        <v/>
      </c>
      <c r="B4021" s="83" t="str">
        <f t="shared" si="441"/>
        <v/>
      </c>
      <c r="S4021" s="83" t="str">
        <f t="shared" si="436"/>
        <v/>
      </c>
      <c r="T4021" s="83" t="str">
        <f t="shared" si="437"/>
        <v/>
      </c>
      <c r="Y4021" s="60">
        <f t="shared" si="438"/>
        <v>0</v>
      </c>
      <c r="Z4021" s="49">
        <f t="shared" si="439"/>
        <v>0</v>
      </c>
      <c r="AA4021" s="60">
        <f t="shared" si="440"/>
        <v>0</v>
      </c>
    </row>
    <row r="4022" spans="1:27" ht="15.75" hidden="1" thickBot="1">
      <c r="A4022" s="83" t="str">
        <f t="shared" si="435"/>
        <v/>
      </c>
      <c r="B4022" s="83" t="str">
        <f t="shared" si="441"/>
        <v/>
      </c>
      <c r="S4022" s="83" t="str">
        <f t="shared" si="436"/>
        <v/>
      </c>
      <c r="T4022" s="83" t="str">
        <f t="shared" si="437"/>
        <v/>
      </c>
      <c r="Y4022" s="60">
        <f t="shared" si="438"/>
        <v>0</v>
      </c>
      <c r="Z4022" s="49">
        <f t="shared" si="439"/>
        <v>0</v>
      </c>
      <c r="AA4022" s="60">
        <f t="shared" si="440"/>
        <v>0</v>
      </c>
    </row>
    <row r="4023" spans="1:27" ht="15.75" hidden="1" thickBot="1">
      <c r="A4023" s="83" t="str">
        <f t="shared" si="435"/>
        <v/>
      </c>
      <c r="B4023" s="83" t="str">
        <f t="shared" si="441"/>
        <v/>
      </c>
      <c r="S4023" s="83" t="str">
        <f t="shared" si="436"/>
        <v/>
      </c>
      <c r="T4023" s="83" t="str">
        <f t="shared" si="437"/>
        <v/>
      </c>
      <c r="Y4023" s="60">
        <f t="shared" si="438"/>
        <v>0</v>
      </c>
      <c r="Z4023" s="49">
        <f t="shared" si="439"/>
        <v>0</v>
      </c>
      <c r="AA4023" s="60">
        <f t="shared" si="440"/>
        <v>0</v>
      </c>
    </row>
    <row r="4024" spans="1:27" ht="15.75" hidden="1" thickBot="1">
      <c r="A4024" s="83" t="str">
        <f t="shared" si="435"/>
        <v/>
      </c>
      <c r="B4024" s="83" t="str">
        <f t="shared" si="441"/>
        <v/>
      </c>
      <c r="S4024" s="83" t="str">
        <f t="shared" si="436"/>
        <v/>
      </c>
      <c r="T4024" s="83" t="str">
        <f t="shared" si="437"/>
        <v/>
      </c>
      <c r="Y4024" s="60">
        <f t="shared" si="438"/>
        <v>0</v>
      </c>
      <c r="Z4024" s="49">
        <f t="shared" si="439"/>
        <v>0</v>
      </c>
      <c r="AA4024" s="60">
        <f t="shared" si="440"/>
        <v>0</v>
      </c>
    </row>
    <row r="4025" spans="1:27" ht="15.75" hidden="1" thickBot="1">
      <c r="A4025" s="83" t="str">
        <f t="shared" si="435"/>
        <v/>
      </c>
      <c r="B4025" s="83" t="str">
        <f t="shared" si="441"/>
        <v/>
      </c>
      <c r="S4025" s="83" t="str">
        <f t="shared" si="436"/>
        <v/>
      </c>
      <c r="T4025" s="83" t="str">
        <f t="shared" si="437"/>
        <v/>
      </c>
      <c r="Y4025" s="60">
        <f t="shared" si="438"/>
        <v>0</v>
      </c>
      <c r="Z4025" s="49">
        <f t="shared" si="439"/>
        <v>0</v>
      </c>
      <c r="AA4025" s="60">
        <f t="shared" si="440"/>
        <v>0</v>
      </c>
    </row>
    <row r="4026" spans="1:27" ht="15.75" hidden="1" thickBot="1">
      <c r="A4026" s="83" t="str">
        <f t="shared" si="435"/>
        <v/>
      </c>
      <c r="B4026" s="83" t="str">
        <f t="shared" si="441"/>
        <v/>
      </c>
      <c r="S4026" s="83" t="str">
        <f t="shared" si="436"/>
        <v/>
      </c>
      <c r="T4026" s="83" t="str">
        <f t="shared" si="437"/>
        <v/>
      </c>
      <c r="Y4026" s="60">
        <f t="shared" si="438"/>
        <v>0</v>
      </c>
      <c r="Z4026" s="49">
        <f t="shared" si="439"/>
        <v>0</v>
      </c>
      <c r="AA4026" s="60">
        <f t="shared" si="440"/>
        <v>0</v>
      </c>
    </row>
    <row r="4027" spans="1:27" ht="15.75" hidden="1" thickBot="1">
      <c r="A4027" s="83" t="str">
        <f t="shared" si="435"/>
        <v/>
      </c>
      <c r="B4027" s="83" t="str">
        <f t="shared" si="441"/>
        <v/>
      </c>
      <c r="S4027" s="83" t="str">
        <f t="shared" si="436"/>
        <v/>
      </c>
      <c r="T4027" s="83" t="str">
        <f t="shared" si="437"/>
        <v/>
      </c>
      <c r="Y4027" s="60">
        <f t="shared" si="438"/>
        <v>0</v>
      </c>
      <c r="Z4027" s="49">
        <f t="shared" si="439"/>
        <v>0</v>
      </c>
      <c r="AA4027" s="60">
        <f t="shared" si="440"/>
        <v>0</v>
      </c>
    </row>
    <row r="4028" spans="1:27" ht="15.75" hidden="1" thickBot="1">
      <c r="A4028" s="83" t="str">
        <f t="shared" si="435"/>
        <v/>
      </c>
      <c r="B4028" s="83" t="str">
        <f t="shared" si="441"/>
        <v/>
      </c>
      <c r="S4028" s="83" t="str">
        <f t="shared" si="436"/>
        <v/>
      </c>
      <c r="T4028" s="83" t="str">
        <f t="shared" si="437"/>
        <v/>
      </c>
      <c r="Y4028" s="60">
        <f t="shared" si="438"/>
        <v>0</v>
      </c>
      <c r="Z4028" s="49">
        <f t="shared" si="439"/>
        <v>0</v>
      </c>
      <c r="AA4028" s="60">
        <f t="shared" si="440"/>
        <v>0</v>
      </c>
    </row>
    <row r="4029" spans="1:27" ht="15.75" hidden="1" thickBot="1">
      <c r="A4029" s="83" t="str">
        <f t="shared" si="435"/>
        <v/>
      </c>
      <c r="B4029" s="83" t="str">
        <f t="shared" si="441"/>
        <v/>
      </c>
      <c r="S4029" s="83" t="str">
        <f t="shared" si="436"/>
        <v/>
      </c>
      <c r="T4029" s="83" t="str">
        <f t="shared" si="437"/>
        <v/>
      </c>
      <c r="Y4029" s="60">
        <f t="shared" si="438"/>
        <v>0</v>
      </c>
      <c r="Z4029" s="49">
        <f t="shared" si="439"/>
        <v>0</v>
      </c>
      <c r="AA4029" s="60">
        <f t="shared" si="440"/>
        <v>0</v>
      </c>
    </row>
    <row r="4030" spans="1:27" ht="15.75" hidden="1" thickBot="1">
      <c r="A4030" s="83" t="str">
        <f t="shared" si="435"/>
        <v/>
      </c>
      <c r="B4030" s="83" t="str">
        <f t="shared" si="441"/>
        <v/>
      </c>
      <c r="S4030" s="83" t="str">
        <f t="shared" si="436"/>
        <v/>
      </c>
      <c r="T4030" s="83" t="str">
        <f t="shared" si="437"/>
        <v/>
      </c>
      <c r="Y4030" s="60">
        <f t="shared" si="438"/>
        <v>0</v>
      </c>
      <c r="Z4030" s="49">
        <f t="shared" si="439"/>
        <v>0</v>
      </c>
      <c r="AA4030" s="60">
        <f t="shared" si="440"/>
        <v>0</v>
      </c>
    </row>
    <row r="4031" spans="1:27" ht="15.75" hidden="1" thickBot="1">
      <c r="A4031" s="83" t="str">
        <f t="shared" si="435"/>
        <v/>
      </c>
      <c r="B4031" s="83" t="str">
        <f t="shared" si="441"/>
        <v/>
      </c>
      <c r="S4031" s="83" t="str">
        <f t="shared" si="436"/>
        <v/>
      </c>
      <c r="T4031" s="83" t="str">
        <f t="shared" si="437"/>
        <v/>
      </c>
      <c r="Y4031" s="60">
        <f t="shared" si="438"/>
        <v>0</v>
      </c>
      <c r="Z4031" s="49">
        <f t="shared" si="439"/>
        <v>0</v>
      </c>
      <c r="AA4031" s="60">
        <f t="shared" si="440"/>
        <v>0</v>
      </c>
    </row>
    <row r="4032" spans="1:27" ht="15.75" hidden="1" thickBot="1">
      <c r="A4032" s="83" t="str">
        <f t="shared" si="435"/>
        <v/>
      </c>
      <c r="B4032" s="83" t="str">
        <f t="shared" si="441"/>
        <v/>
      </c>
      <c r="S4032" s="83" t="str">
        <f t="shared" si="436"/>
        <v/>
      </c>
      <c r="T4032" s="83" t="str">
        <f t="shared" si="437"/>
        <v/>
      </c>
      <c r="Y4032" s="60">
        <f t="shared" si="438"/>
        <v>0</v>
      </c>
      <c r="Z4032" s="49">
        <f t="shared" si="439"/>
        <v>0</v>
      </c>
      <c r="AA4032" s="60">
        <f t="shared" si="440"/>
        <v>0</v>
      </c>
    </row>
    <row r="4033" spans="1:27" ht="15.75" hidden="1" thickBot="1">
      <c r="A4033" s="83" t="str">
        <f t="shared" si="435"/>
        <v/>
      </c>
      <c r="B4033" s="83" t="str">
        <f t="shared" si="441"/>
        <v/>
      </c>
      <c r="S4033" s="83" t="str">
        <f t="shared" si="436"/>
        <v/>
      </c>
      <c r="T4033" s="83" t="str">
        <f t="shared" si="437"/>
        <v/>
      </c>
      <c r="Y4033" s="60">
        <f t="shared" si="438"/>
        <v>0</v>
      </c>
      <c r="Z4033" s="49">
        <f t="shared" si="439"/>
        <v>0</v>
      </c>
      <c r="AA4033" s="60">
        <f t="shared" si="440"/>
        <v>0</v>
      </c>
    </row>
    <row r="4034" spans="1:27" ht="15.75" hidden="1" thickBot="1">
      <c r="A4034" s="83" t="str">
        <f t="shared" si="435"/>
        <v/>
      </c>
      <c r="B4034" s="83" t="str">
        <f t="shared" si="441"/>
        <v/>
      </c>
      <c r="S4034" s="83" t="str">
        <f t="shared" si="436"/>
        <v/>
      </c>
      <c r="T4034" s="83" t="str">
        <f t="shared" si="437"/>
        <v/>
      </c>
      <c r="Y4034" s="60">
        <f t="shared" si="438"/>
        <v>0</v>
      </c>
      <c r="Z4034" s="49">
        <f t="shared" si="439"/>
        <v>0</v>
      </c>
      <c r="AA4034" s="60">
        <f t="shared" si="440"/>
        <v>0</v>
      </c>
    </row>
    <row r="4035" spans="1:27" ht="15.75" hidden="1" thickBot="1">
      <c r="A4035" s="83" t="str">
        <f t="shared" ref="A4035:A4098" si="442">IF(G4035&amp;Q4035&lt;&gt;"",S4035&amp;Q4035,"")</f>
        <v/>
      </c>
      <c r="B4035" s="83" t="str">
        <f t="shared" si="441"/>
        <v/>
      </c>
      <c r="S4035" s="83" t="str">
        <f t="shared" ref="S4035:S4098" si="443">IF(G4035&lt;&gt;"",IF(StyleSpaceSplit,IFERROR(IF(FIND(" ",G4035)&gt;=1,MID(G4035,1,FIND(" ",G4035)-1),G4035),G4035),G4035),"")</f>
        <v/>
      </c>
      <c r="T4035" s="83" t="str">
        <f t="shared" ref="T4035:T4098" si="444">IF(A4035&lt;&gt;"",IFERROR(IF(FIND(" ",G4035)&gt;=1,MID(G4035,FIND(" ",G4035)+1,LEN(G4035)),""),G4035),"")</f>
        <v/>
      </c>
      <c r="Y4035" s="60">
        <f t="shared" ref="Y4035:Y4098" si="445">IFERROR(VALUE(MID($C4035,1,2)),0)</f>
        <v>0</v>
      </c>
      <c r="Z4035" s="49">
        <f t="shared" ref="Z4035:Z4098" si="446">IFERROR(VALUE(MID($C4035,4,3)),0)</f>
        <v>0</v>
      </c>
      <c r="AA4035" s="60">
        <f t="shared" ref="AA4035:AA4098" si="447">VALUE(RIGHT("00"&amp;Y4035,2)&amp;RIGHT("000"&amp;Z4035,3))</f>
        <v>0</v>
      </c>
    </row>
    <row r="4036" spans="1:27" ht="15.75" hidden="1" thickBot="1">
      <c r="A4036" s="83" t="str">
        <f t="shared" si="442"/>
        <v/>
      </c>
      <c r="B4036" s="83" t="str">
        <f t="shared" si="441"/>
        <v/>
      </c>
      <c r="S4036" s="83" t="str">
        <f t="shared" si="443"/>
        <v/>
      </c>
      <c r="T4036" s="83" t="str">
        <f t="shared" si="444"/>
        <v/>
      </c>
      <c r="Y4036" s="60">
        <f t="shared" si="445"/>
        <v>0</v>
      </c>
      <c r="Z4036" s="49">
        <f t="shared" si="446"/>
        <v>0</v>
      </c>
      <c r="AA4036" s="60">
        <f t="shared" si="447"/>
        <v>0</v>
      </c>
    </row>
    <row r="4037" spans="1:27" ht="15.75" hidden="1" thickBot="1">
      <c r="A4037" s="83" t="str">
        <f t="shared" si="442"/>
        <v/>
      </c>
      <c r="B4037" s="83" t="str">
        <f t="shared" si="441"/>
        <v/>
      </c>
      <c r="S4037" s="83" t="str">
        <f t="shared" si="443"/>
        <v/>
      </c>
      <c r="T4037" s="83" t="str">
        <f t="shared" si="444"/>
        <v/>
      </c>
      <c r="Y4037" s="60">
        <f t="shared" si="445"/>
        <v>0</v>
      </c>
      <c r="Z4037" s="49">
        <f t="shared" si="446"/>
        <v>0</v>
      </c>
      <c r="AA4037" s="60">
        <f t="shared" si="447"/>
        <v>0</v>
      </c>
    </row>
    <row r="4038" spans="1:27" ht="15.75" hidden="1" thickBot="1">
      <c r="A4038" s="83" t="str">
        <f t="shared" si="442"/>
        <v/>
      </c>
      <c r="B4038" s="83" t="str">
        <f t="shared" si="441"/>
        <v/>
      </c>
      <c r="S4038" s="83" t="str">
        <f t="shared" si="443"/>
        <v/>
      </c>
      <c r="T4038" s="83" t="str">
        <f t="shared" si="444"/>
        <v/>
      </c>
      <c r="Y4038" s="60">
        <f t="shared" si="445"/>
        <v>0</v>
      </c>
      <c r="Z4038" s="49">
        <f t="shared" si="446"/>
        <v>0</v>
      </c>
      <c r="AA4038" s="60">
        <f t="shared" si="447"/>
        <v>0</v>
      </c>
    </row>
    <row r="4039" spans="1:27" ht="15.75" hidden="1" thickBot="1">
      <c r="A4039" s="83" t="str">
        <f t="shared" si="442"/>
        <v/>
      </c>
      <c r="B4039" s="83" t="str">
        <f t="shared" si="441"/>
        <v/>
      </c>
      <c r="S4039" s="83" t="str">
        <f t="shared" si="443"/>
        <v/>
      </c>
      <c r="T4039" s="83" t="str">
        <f t="shared" si="444"/>
        <v/>
      </c>
      <c r="Y4039" s="60">
        <f t="shared" si="445"/>
        <v>0</v>
      </c>
      <c r="Z4039" s="49">
        <f t="shared" si="446"/>
        <v>0</v>
      </c>
      <c r="AA4039" s="60">
        <f t="shared" si="447"/>
        <v>0</v>
      </c>
    </row>
    <row r="4040" spans="1:27" ht="15.75" hidden="1" thickBot="1">
      <c r="A4040" s="83" t="str">
        <f t="shared" si="442"/>
        <v/>
      </c>
      <c r="B4040" s="83" t="str">
        <f t="shared" si="441"/>
        <v/>
      </c>
      <c r="S4040" s="83" t="str">
        <f t="shared" si="443"/>
        <v/>
      </c>
      <c r="T4040" s="83" t="str">
        <f t="shared" si="444"/>
        <v/>
      </c>
      <c r="Y4040" s="60">
        <f t="shared" si="445"/>
        <v>0</v>
      </c>
      <c r="Z4040" s="49">
        <f t="shared" si="446"/>
        <v>0</v>
      </c>
      <c r="AA4040" s="60">
        <f t="shared" si="447"/>
        <v>0</v>
      </c>
    </row>
    <row r="4041" spans="1:27" ht="15.75" hidden="1" thickBot="1">
      <c r="A4041" s="83" t="str">
        <f t="shared" si="442"/>
        <v/>
      </c>
      <c r="B4041" s="83" t="str">
        <f t="shared" si="441"/>
        <v/>
      </c>
      <c r="S4041" s="83" t="str">
        <f t="shared" si="443"/>
        <v/>
      </c>
      <c r="T4041" s="83" t="str">
        <f t="shared" si="444"/>
        <v/>
      </c>
      <c r="Y4041" s="60">
        <f t="shared" si="445"/>
        <v>0</v>
      </c>
      <c r="Z4041" s="49">
        <f t="shared" si="446"/>
        <v>0</v>
      </c>
      <c r="AA4041" s="60">
        <f t="shared" si="447"/>
        <v>0</v>
      </c>
    </row>
    <row r="4042" spans="1:27" ht="15.75" hidden="1" thickBot="1">
      <c r="A4042" s="83" t="str">
        <f t="shared" si="442"/>
        <v/>
      </c>
      <c r="B4042" s="83" t="str">
        <f t="shared" si="441"/>
        <v/>
      </c>
      <c r="S4042" s="83" t="str">
        <f t="shared" si="443"/>
        <v/>
      </c>
      <c r="T4042" s="83" t="str">
        <f t="shared" si="444"/>
        <v/>
      </c>
      <c r="Y4042" s="60">
        <f t="shared" si="445"/>
        <v>0</v>
      </c>
      <c r="Z4042" s="49">
        <f t="shared" si="446"/>
        <v>0</v>
      </c>
      <c r="AA4042" s="60">
        <f t="shared" si="447"/>
        <v>0</v>
      </c>
    </row>
    <row r="4043" spans="1:27" ht="15.75" hidden="1" thickBot="1">
      <c r="A4043" s="83" t="str">
        <f t="shared" si="442"/>
        <v/>
      </c>
      <c r="B4043" s="83" t="str">
        <f t="shared" si="441"/>
        <v/>
      </c>
      <c r="S4043" s="83" t="str">
        <f t="shared" si="443"/>
        <v/>
      </c>
      <c r="T4043" s="83" t="str">
        <f t="shared" si="444"/>
        <v/>
      </c>
      <c r="Y4043" s="60">
        <f t="shared" si="445"/>
        <v>0</v>
      </c>
      <c r="Z4043" s="49">
        <f t="shared" si="446"/>
        <v>0</v>
      </c>
      <c r="AA4043" s="60">
        <f t="shared" si="447"/>
        <v>0</v>
      </c>
    </row>
    <row r="4044" spans="1:27" ht="15.75" hidden="1" thickBot="1">
      <c r="A4044" s="83" t="str">
        <f t="shared" si="442"/>
        <v/>
      </c>
      <c r="B4044" s="83" t="str">
        <f t="shared" si="441"/>
        <v/>
      </c>
      <c r="S4044" s="83" t="str">
        <f t="shared" si="443"/>
        <v/>
      </c>
      <c r="T4044" s="83" t="str">
        <f t="shared" si="444"/>
        <v/>
      </c>
      <c r="Y4044" s="60">
        <f t="shared" si="445"/>
        <v>0</v>
      </c>
      <c r="Z4044" s="49">
        <f t="shared" si="446"/>
        <v>0</v>
      </c>
      <c r="AA4044" s="60">
        <f t="shared" si="447"/>
        <v>0</v>
      </c>
    </row>
    <row r="4045" spans="1:27" ht="15.75" hidden="1" thickBot="1">
      <c r="A4045" s="83" t="str">
        <f t="shared" si="442"/>
        <v/>
      </c>
      <c r="B4045" s="83" t="str">
        <f t="shared" si="441"/>
        <v/>
      </c>
      <c r="S4045" s="83" t="str">
        <f t="shared" si="443"/>
        <v/>
      </c>
      <c r="T4045" s="83" t="str">
        <f t="shared" si="444"/>
        <v/>
      </c>
      <c r="Y4045" s="60">
        <f t="shared" si="445"/>
        <v>0</v>
      </c>
      <c r="Z4045" s="49">
        <f t="shared" si="446"/>
        <v>0</v>
      </c>
      <c r="AA4045" s="60">
        <f t="shared" si="447"/>
        <v>0</v>
      </c>
    </row>
    <row r="4046" spans="1:27" ht="15.75" hidden="1" thickBot="1">
      <c r="A4046" s="83" t="str">
        <f t="shared" si="442"/>
        <v/>
      </c>
      <c r="B4046" s="83" t="str">
        <f t="shared" si="441"/>
        <v/>
      </c>
      <c r="S4046" s="83" t="str">
        <f t="shared" si="443"/>
        <v/>
      </c>
      <c r="T4046" s="83" t="str">
        <f t="shared" si="444"/>
        <v/>
      </c>
      <c r="Y4046" s="60">
        <f t="shared" si="445"/>
        <v>0</v>
      </c>
      <c r="Z4046" s="49">
        <f t="shared" si="446"/>
        <v>0</v>
      </c>
      <c r="AA4046" s="60">
        <f t="shared" si="447"/>
        <v>0</v>
      </c>
    </row>
    <row r="4047" spans="1:27" ht="15.75" hidden="1" thickBot="1">
      <c r="A4047" s="83" t="str">
        <f t="shared" si="442"/>
        <v/>
      </c>
      <c r="B4047" s="83" t="str">
        <f t="shared" si="441"/>
        <v/>
      </c>
      <c r="S4047" s="83" t="str">
        <f t="shared" si="443"/>
        <v/>
      </c>
      <c r="T4047" s="83" t="str">
        <f t="shared" si="444"/>
        <v/>
      </c>
      <c r="Y4047" s="60">
        <f t="shared" si="445"/>
        <v>0</v>
      </c>
      <c r="Z4047" s="49">
        <f t="shared" si="446"/>
        <v>0</v>
      </c>
      <c r="AA4047" s="60">
        <f t="shared" si="447"/>
        <v>0</v>
      </c>
    </row>
    <row r="4048" spans="1:27" ht="15.75" hidden="1" thickBot="1">
      <c r="A4048" s="83" t="str">
        <f t="shared" si="442"/>
        <v/>
      </c>
      <c r="B4048" s="83" t="str">
        <f t="shared" si="441"/>
        <v/>
      </c>
      <c r="S4048" s="83" t="str">
        <f t="shared" si="443"/>
        <v/>
      </c>
      <c r="T4048" s="83" t="str">
        <f t="shared" si="444"/>
        <v/>
      </c>
      <c r="Y4048" s="60">
        <f t="shared" si="445"/>
        <v>0</v>
      </c>
      <c r="Z4048" s="49">
        <f t="shared" si="446"/>
        <v>0</v>
      </c>
      <c r="AA4048" s="60">
        <f t="shared" si="447"/>
        <v>0</v>
      </c>
    </row>
    <row r="4049" spans="1:27" ht="15.75" hidden="1" thickBot="1">
      <c r="A4049" s="83" t="str">
        <f t="shared" si="442"/>
        <v/>
      </c>
      <c r="B4049" s="83" t="str">
        <f t="shared" si="441"/>
        <v/>
      </c>
      <c r="S4049" s="83" t="str">
        <f t="shared" si="443"/>
        <v/>
      </c>
      <c r="T4049" s="83" t="str">
        <f t="shared" si="444"/>
        <v/>
      </c>
      <c r="Y4049" s="60">
        <f t="shared" si="445"/>
        <v>0</v>
      </c>
      <c r="Z4049" s="49">
        <f t="shared" si="446"/>
        <v>0</v>
      </c>
      <c r="AA4049" s="60">
        <f t="shared" si="447"/>
        <v>0</v>
      </c>
    </row>
    <row r="4050" spans="1:27" ht="15.75" hidden="1" thickBot="1">
      <c r="A4050" s="83" t="str">
        <f t="shared" si="442"/>
        <v/>
      </c>
      <c r="B4050" s="83" t="str">
        <f t="shared" si="441"/>
        <v/>
      </c>
      <c r="S4050" s="83" t="str">
        <f t="shared" si="443"/>
        <v/>
      </c>
      <c r="T4050" s="83" t="str">
        <f t="shared" si="444"/>
        <v/>
      </c>
      <c r="Y4050" s="60">
        <f t="shared" si="445"/>
        <v>0</v>
      </c>
      <c r="Z4050" s="49">
        <f t="shared" si="446"/>
        <v>0</v>
      </c>
      <c r="AA4050" s="60">
        <f t="shared" si="447"/>
        <v>0</v>
      </c>
    </row>
    <row r="4051" spans="1:27" ht="15.75" hidden="1" thickBot="1">
      <c r="A4051" s="83" t="str">
        <f t="shared" si="442"/>
        <v/>
      </c>
      <c r="B4051" s="83" t="str">
        <f t="shared" si="441"/>
        <v/>
      </c>
      <c r="S4051" s="83" t="str">
        <f t="shared" si="443"/>
        <v/>
      </c>
      <c r="T4051" s="83" t="str">
        <f t="shared" si="444"/>
        <v/>
      </c>
      <c r="Y4051" s="60">
        <f t="shared" si="445"/>
        <v>0</v>
      </c>
      <c r="Z4051" s="49">
        <f t="shared" si="446"/>
        <v>0</v>
      </c>
      <c r="AA4051" s="60">
        <f t="shared" si="447"/>
        <v>0</v>
      </c>
    </row>
    <row r="4052" spans="1:27" ht="15.75" hidden="1" thickBot="1">
      <c r="A4052" s="83" t="str">
        <f t="shared" si="442"/>
        <v/>
      </c>
      <c r="B4052" s="83" t="str">
        <f t="shared" si="441"/>
        <v/>
      </c>
      <c r="S4052" s="83" t="str">
        <f t="shared" si="443"/>
        <v/>
      </c>
      <c r="T4052" s="83" t="str">
        <f t="shared" si="444"/>
        <v/>
      </c>
      <c r="Y4052" s="60">
        <f t="shared" si="445"/>
        <v>0</v>
      </c>
      <c r="Z4052" s="49">
        <f t="shared" si="446"/>
        <v>0</v>
      </c>
      <c r="AA4052" s="60">
        <f t="shared" si="447"/>
        <v>0</v>
      </c>
    </row>
    <row r="4053" spans="1:27" ht="15.75" hidden="1" thickBot="1">
      <c r="A4053" s="83" t="str">
        <f t="shared" si="442"/>
        <v/>
      </c>
      <c r="B4053" s="83" t="str">
        <f t="shared" si="441"/>
        <v/>
      </c>
      <c r="S4053" s="83" t="str">
        <f t="shared" si="443"/>
        <v/>
      </c>
      <c r="T4053" s="83" t="str">
        <f t="shared" si="444"/>
        <v/>
      </c>
      <c r="Y4053" s="60">
        <f t="shared" si="445"/>
        <v>0</v>
      </c>
      <c r="Z4053" s="49">
        <f t="shared" si="446"/>
        <v>0</v>
      </c>
      <c r="AA4053" s="60">
        <f t="shared" si="447"/>
        <v>0</v>
      </c>
    </row>
    <row r="4054" spans="1:27" ht="15.75" hidden="1" thickBot="1">
      <c r="A4054" s="83" t="str">
        <f t="shared" si="442"/>
        <v/>
      </c>
      <c r="B4054" s="83" t="str">
        <f t="shared" si="441"/>
        <v/>
      </c>
      <c r="S4054" s="83" t="str">
        <f t="shared" si="443"/>
        <v/>
      </c>
      <c r="T4054" s="83" t="str">
        <f t="shared" si="444"/>
        <v/>
      </c>
      <c r="Y4054" s="60">
        <f t="shared" si="445"/>
        <v>0</v>
      </c>
      <c r="Z4054" s="49">
        <f t="shared" si="446"/>
        <v>0</v>
      </c>
      <c r="AA4054" s="60">
        <f t="shared" si="447"/>
        <v>0</v>
      </c>
    </row>
    <row r="4055" spans="1:27" ht="15.75" hidden="1" thickBot="1">
      <c r="A4055" s="83" t="str">
        <f t="shared" si="442"/>
        <v/>
      </c>
      <c r="B4055" s="83" t="str">
        <f t="shared" si="441"/>
        <v/>
      </c>
      <c r="S4055" s="83" t="str">
        <f t="shared" si="443"/>
        <v/>
      </c>
      <c r="T4055" s="83" t="str">
        <f t="shared" si="444"/>
        <v/>
      </c>
      <c r="Y4055" s="60">
        <f t="shared" si="445"/>
        <v>0</v>
      </c>
      <c r="Z4055" s="49">
        <f t="shared" si="446"/>
        <v>0</v>
      </c>
      <c r="AA4055" s="60">
        <f t="shared" si="447"/>
        <v>0</v>
      </c>
    </row>
    <row r="4056" spans="1:27" ht="15.75" hidden="1" thickBot="1">
      <c r="A4056" s="83" t="str">
        <f t="shared" si="442"/>
        <v/>
      </c>
      <c r="B4056" s="83" t="str">
        <f t="shared" si="441"/>
        <v/>
      </c>
      <c r="S4056" s="83" t="str">
        <f t="shared" si="443"/>
        <v/>
      </c>
      <c r="T4056" s="83" t="str">
        <f t="shared" si="444"/>
        <v/>
      </c>
      <c r="Y4056" s="60">
        <f t="shared" si="445"/>
        <v>0</v>
      </c>
      <c r="Z4056" s="49">
        <f t="shared" si="446"/>
        <v>0</v>
      </c>
      <c r="AA4056" s="60">
        <f t="shared" si="447"/>
        <v>0</v>
      </c>
    </row>
    <row r="4057" spans="1:27" ht="15.75" hidden="1" thickBot="1">
      <c r="A4057" s="83" t="str">
        <f t="shared" si="442"/>
        <v/>
      </c>
      <c r="B4057" s="83" t="str">
        <f t="shared" si="441"/>
        <v/>
      </c>
      <c r="S4057" s="83" t="str">
        <f t="shared" si="443"/>
        <v/>
      </c>
      <c r="T4057" s="83" t="str">
        <f t="shared" si="444"/>
        <v/>
      </c>
      <c r="Y4057" s="60">
        <f t="shared" si="445"/>
        <v>0</v>
      </c>
      <c r="Z4057" s="49">
        <f t="shared" si="446"/>
        <v>0</v>
      </c>
      <c r="AA4057" s="60">
        <f t="shared" si="447"/>
        <v>0</v>
      </c>
    </row>
    <row r="4058" spans="1:27" ht="15.75" hidden="1" thickBot="1">
      <c r="A4058" s="83" t="str">
        <f t="shared" si="442"/>
        <v/>
      </c>
      <c r="B4058" s="83" t="str">
        <f t="shared" si="441"/>
        <v/>
      </c>
      <c r="S4058" s="83" t="str">
        <f t="shared" si="443"/>
        <v/>
      </c>
      <c r="T4058" s="83" t="str">
        <f t="shared" si="444"/>
        <v/>
      </c>
      <c r="Y4058" s="60">
        <f t="shared" si="445"/>
        <v>0</v>
      </c>
      <c r="Z4058" s="49">
        <f t="shared" si="446"/>
        <v>0</v>
      </c>
      <c r="AA4058" s="60">
        <f t="shared" si="447"/>
        <v>0</v>
      </c>
    </row>
    <row r="4059" spans="1:27" ht="15.75" hidden="1" thickBot="1">
      <c r="A4059" s="83" t="str">
        <f t="shared" si="442"/>
        <v/>
      </c>
      <c r="B4059" s="83" t="str">
        <f t="shared" si="441"/>
        <v/>
      </c>
      <c r="S4059" s="83" t="str">
        <f t="shared" si="443"/>
        <v/>
      </c>
      <c r="T4059" s="83" t="str">
        <f t="shared" si="444"/>
        <v/>
      </c>
      <c r="Y4059" s="60">
        <f t="shared" si="445"/>
        <v>0</v>
      </c>
      <c r="Z4059" s="49">
        <f t="shared" si="446"/>
        <v>0</v>
      </c>
      <c r="AA4059" s="60">
        <f t="shared" si="447"/>
        <v>0</v>
      </c>
    </row>
    <row r="4060" spans="1:27" ht="15.75" hidden="1" thickBot="1">
      <c r="A4060" s="83" t="str">
        <f t="shared" si="442"/>
        <v/>
      </c>
      <c r="B4060" s="83" t="str">
        <f t="shared" si="441"/>
        <v/>
      </c>
      <c r="S4060" s="83" t="str">
        <f t="shared" si="443"/>
        <v/>
      </c>
      <c r="T4060" s="83" t="str">
        <f t="shared" si="444"/>
        <v/>
      </c>
      <c r="Y4060" s="60">
        <f t="shared" si="445"/>
        <v>0</v>
      </c>
      <c r="Z4060" s="49">
        <f t="shared" si="446"/>
        <v>0</v>
      </c>
      <c r="AA4060" s="60">
        <f t="shared" si="447"/>
        <v>0</v>
      </c>
    </row>
    <row r="4061" spans="1:27" ht="15.75" hidden="1" thickBot="1">
      <c r="A4061" s="83" t="str">
        <f t="shared" si="442"/>
        <v/>
      </c>
      <c r="B4061" s="83" t="str">
        <f t="shared" si="441"/>
        <v/>
      </c>
      <c r="S4061" s="83" t="str">
        <f t="shared" si="443"/>
        <v/>
      </c>
      <c r="T4061" s="83" t="str">
        <f t="shared" si="444"/>
        <v/>
      </c>
      <c r="Y4061" s="60">
        <f t="shared" si="445"/>
        <v>0</v>
      </c>
      <c r="Z4061" s="49">
        <f t="shared" si="446"/>
        <v>0</v>
      </c>
      <c r="AA4061" s="60">
        <f t="shared" si="447"/>
        <v>0</v>
      </c>
    </row>
    <row r="4062" spans="1:27" ht="15.75" hidden="1" thickBot="1">
      <c r="A4062" s="83" t="str">
        <f t="shared" si="442"/>
        <v/>
      </c>
      <c r="B4062" s="83" t="str">
        <f t="shared" si="441"/>
        <v/>
      </c>
      <c r="S4062" s="83" t="str">
        <f t="shared" si="443"/>
        <v/>
      </c>
      <c r="T4062" s="83" t="str">
        <f t="shared" si="444"/>
        <v/>
      </c>
      <c r="Y4062" s="60">
        <f t="shared" si="445"/>
        <v>0</v>
      </c>
      <c r="Z4062" s="49">
        <f t="shared" si="446"/>
        <v>0</v>
      </c>
      <c r="AA4062" s="60">
        <f t="shared" si="447"/>
        <v>0</v>
      </c>
    </row>
    <row r="4063" spans="1:27" ht="15.75" hidden="1" thickBot="1">
      <c r="A4063" s="83" t="str">
        <f t="shared" si="442"/>
        <v/>
      </c>
      <c r="B4063" s="83" t="str">
        <f t="shared" si="441"/>
        <v/>
      </c>
      <c r="S4063" s="83" t="str">
        <f t="shared" si="443"/>
        <v/>
      </c>
      <c r="T4063" s="83" t="str">
        <f t="shared" si="444"/>
        <v/>
      </c>
      <c r="Y4063" s="60">
        <f t="shared" si="445"/>
        <v>0</v>
      </c>
      <c r="Z4063" s="49">
        <f t="shared" si="446"/>
        <v>0</v>
      </c>
      <c r="AA4063" s="60">
        <f t="shared" si="447"/>
        <v>0</v>
      </c>
    </row>
    <row r="4064" spans="1:27" ht="15.75" hidden="1" thickBot="1">
      <c r="A4064" s="83" t="str">
        <f t="shared" si="442"/>
        <v/>
      </c>
      <c r="B4064" s="83" t="str">
        <f t="shared" si="441"/>
        <v/>
      </c>
      <c r="S4064" s="83" t="str">
        <f t="shared" si="443"/>
        <v/>
      </c>
      <c r="T4064" s="83" t="str">
        <f t="shared" si="444"/>
        <v/>
      </c>
      <c r="Y4064" s="60">
        <f t="shared" si="445"/>
        <v>0</v>
      </c>
      <c r="Z4064" s="49">
        <f t="shared" si="446"/>
        <v>0</v>
      </c>
      <c r="AA4064" s="60">
        <f t="shared" si="447"/>
        <v>0</v>
      </c>
    </row>
    <row r="4065" spans="1:27" ht="15.75" hidden="1" thickBot="1">
      <c r="A4065" s="83" t="str">
        <f t="shared" si="442"/>
        <v/>
      </c>
      <c r="B4065" s="83" t="str">
        <f t="shared" ref="B4065:B4128" si="448">IF(C4065&lt;&gt;"",LEFT(C4065,9),"")</f>
        <v/>
      </c>
      <c r="S4065" s="83" t="str">
        <f t="shared" si="443"/>
        <v/>
      </c>
      <c r="T4065" s="83" t="str">
        <f t="shared" si="444"/>
        <v/>
      </c>
      <c r="Y4065" s="60">
        <f t="shared" si="445"/>
        <v>0</v>
      </c>
      <c r="Z4065" s="49">
        <f t="shared" si="446"/>
        <v>0</v>
      </c>
      <c r="AA4065" s="60">
        <f t="shared" si="447"/>
        <v>0</v>
      </c>
    </row>
    <row r="4066" spans="1:27" ht="15.75" hidden="1" thickBot="1">
      <c r="A4066" s="83" t="str">
        <f t="shared" si="442"/>
        <v/>
      </c>
      <c r="B4066" s="83" t="str">
        <f t="shared" si="448"/>
        <v/>
      </c>
      <c r="S4066" s="83" t="str">
        <f t="shared" si="443"/>
        <v/>
      </c>
      <c r="T4066" s="83" t="str">
        <f t="shared" si="444"/>
        <v/>
      </c>
      <c r="Y4066" s="60">
        <f t="shared" si="445"/>
        <v>0</v>
      </c>
      <c r="Z4066" s="49">
        <f t="shared" si="446"/>
        <v>0</v>
      </c>
      <c r="AA4066" s="60">
        <f t="shared" si="447"/>
        <v>0</v>
      </c>
    </row>
    <row r="4067" spans="1:27" ht="15.75" hidden="1" thickBot="1">
      <c r="A4067" s="83" t="str">
        <f t="shared" si="442"/>
        <v/>
      </c>
      <c r="B4067" s="83" t="str">
        <f t="shared" si="448"/>
        <v/>
      </c>
      <c r="S4067" s="83" t="str">
        <f t="shared" si="443"/>
        <v/>
      </c>
      <c r="T4067" s="83" t="str">
        <f t="shared" si="444"/>
        <v/>
      </c>
      <c r="Y4067" s="60">
        <f t="shared" si="445"/>
        <v>0</v>
      </c>
      <c r="Z4067" s="49">
        <f t="shared" si="446"/>
        <v>0</v>
      </c>
      <c r="AA4067" s="60">
        <f t="shared" si="447"/>
        <v>0</v>
      </c>
    </row>
    <row r="4068" spans="1:27" ht="15.75" hidden="1" thickBot="1">
      <c r="A4068" s="83" t="str">
        <f t="shared" si="442"/>
        <v/>
      </c>
      <c r="B4068" s="83" t="str">
        <f t="shared" si="448"/>
        <v/>
      </c>
      <c r="S4068" s="83" t="str">
        <f t="shared" si="443"/>
        <v/>
      </c>
      <c r="T4068" s="83" t="str">
        <f t="shared" si="444"/>
        <v/>
      </c>
      <c r="Y4068" s="60">
        <f t="shared" si="445"/>
        <v>0</v>
      </c>
      <c r="Z4068" s="49">
        <f t="shared" si="446"/>
        <v>0</v>
      </c>
      <c r="AA4068" s="60">
        <f t="shared" si="447"/>
        <v>0</v>
      </c>
    </row>
    <row r="4069" spans="1:27" ht="15.75" hidden="1" thickBot="1">
      <c r="A4069" s="83" t="str">
        <f t="shared" si="442"/>
        <v/>
      </c>
      <c r="B4069" s="83" t="str">
        <f t="shared" si="448"/>
        <v/>
      </c>
      <c r="S4069" s="83" t="str">
        <f t="shared" si="443"/>
        <v/>
      </c>
      <c r="T4069" s="83" t="str">
        <f t="shared" si="444"/>
        <v/>
      </c>
      <c r="Y4069" s="60">
        <f t="shared" si="445"/>
        <v>0</v>
      </c>
      <c r="Z4069" s="49">
        <f t="shared" si="446"/>
        <v>0</v>
      </c>
      <c r="AA4069" s="60">
        <f t="shared" si="447"/>
        <v>0</v>
      </c>
    </row>
    <row r="4070" spans="1:27" ht="15.75" hidden="1" thickBot="1">
      <c r="A4070" s="83" t="str">
        <f t="shared" si="442"/>
        <v/>
      </c>
      <c r="B4070" s="83" t="str">
        <f t="shared" si="448"/>
        <v/>
      </c>
      <c r="S4070" s="83" t="str">
        <f t="shared" si="443"/>
        <v/>
      </c>
      <c r="T4070" s="83" t="str">
        <f t="shared" si="444"/>
        <v/>
      </c>
      <c r="Y4070" s="60">
        <f t="shared" si="445"/>
        <v>0</v>
      </c>
      <c r="Z4070" s="49">
        <f t="shared" si="446"/>
        <v>0</v>
      </c>
      <c r="AA4070" s="60">
        <f t="shared" si="447"/>
        <v>0</v>
      </c>
    </row>
    <row r="4071" spans="1:27" ht="15.75" hidden="1" thickBot="1">
      <c r="A4071" s="83" t="str">
        <f t="shared" si="442"/>
        <v/>
      </c>
      <c r="B4071" s="83" t="str">
        <f t="shared" si="448"/>
        <v/>
      </c>
      <c r="S4071" s="83" t="str">
        <f t="shared" si="443"/>
        <v/>
      </c>
      <c r="T4071" s="83" t="str">
        <f t="shared" si="444"/>
        <v/>
      </c>
      <c r="Y4071" s="60">
        <f t="shared" si="445"/>
        <v>0</v>
      </c>
      <c r="Z4071" s="49">
        <f t="shared" si="446"/>
        <v>0</v>
      </c>
      <c r="AA4071" s="60">
        <f t="shared" si="447"/>
        <v>0</v>
      </c>
    </row>
    <row r="4072" spans="1:27" ht="15.75" hidden="1" thickBot="1">
      <c r="A4072" s="83" t="str">
        <f t="shared" si="442"/>
        <v/>
      </c>
      <c r="B4072" s="83" t="str">
        <f t="shared" si="448"/>
        <v/>
      </c>
      <c r="S4072" s="83" t="str">
        <f t="shared" si="443"/>
        <v/>
      </c>
      <c r="T4072" s="83" t="str">
        <f t="shared" si="444"/>
        <v/>
      </c>
      <c r="Y4072" s="60">
        <f t="shared" si="445"/>
        <v>0</v>
      </c>
      <c r="Z4072" s="49">
        <f t="shared" si="446"/>
        <v>0</v>
      </c>
      <c r="AA4072" s="60">
        <f t="shared" si="447"/>
        <v>0</v>
      </c>
    </row>
    <row r="4073" spans="1:27" ht="15.75" hidden="1" thickBot="1">
      <c r="A4073" s="83" t="str">
        <f t="shared" si="442"/>
        <v/>
      </c>
      <c r="B4073" s="83" t="str">
        <f t="shared" si="448"/>
        <v/>
      </c>
      <c r="S4073" s="83" t="str">
        <f t="shared" si="443"/>
        <v/>
      </c>
      <c r="T4073" s="83" t="str">
        <f t="shared" si="444"/>
        <v/>
      </c>
      <c r="Y4073" s="60">
        <f t="shared" si="445"/>
        <v>0</v>
      </c>
      <c r="Z4073" s="49">
        <f t="shared" si="446"/>
        <v>0</v>
      </c>
      <c r="AA4073" s="60">
        <f t="shared" si="447"/>
        <v>0</v>
      </c>
    </row>
    <row r="4074" spans="1:27" ht="15.75" hidden="1" thickBot="1">
      <c r="A4074" s="83" t="str">
        <f t="shared" si="442"/>
        <v/>
      </c>
      <c r="B4074" s="83" t="str">
        <f t="shared" si="448"/>
        <v/>
      </c>
      <c r="S4074" s="83" t="str">
        <f t="shared" si="443"/>
        <v/>
      </c>
      <c r="T4074" s="83" t="str">
        <f t="shared" si="444"/>
        <v/>
      </c>
      <c r="Y4074" s="60">
        <f t="shared" si="445"/>
        <v>0</v>
      </c>
      <c r="Z4074" s="49">
        <f t="shared" si="446"/>
        <v>0</v>
      </c>
      <c r="AA4074" s="60">
        <f t="shared" si="447"/>
        <v>0</v>
      </c>
    </row>
    <row r="4075" spans="1:27" ht="15.75" hidden="1" thickBot="1">
      <c r="A4075" s="83" t="str">
        <f t="shared" si="442"/>
        <v/>
      </c>
      <c r="B4075" s="83" t="str">
        <f t="shared" si="448"/>
        <v/>
      </c>
      <c r="S4075" s="83" t="str">
        <f t="shared" si="443"/>
        <v/>
      </c>
      <c r="T4075" s="83" t="str">
        <f t="shared" si="444"/>
        <v/>
      </c>
      <c r="Y4075" s="60">
        <f t="shared" si="445"/>
        <v>0</v>
      </c>
      <c r="Z4075" s="49">
        <f t="shared" si="446"/>
        <v>0</v>
      </c>
      <c r="AA4075" s="60">
        <f t="shared" si="447"/>
        <v>0</v>
      </c>
    </row>
    <row r="4076" spans="1:27" ht="15.75" hidden="1" thickBot="1">
      <c r="A4076" s="83" t="str">
        <f t="shared" si="442"/>
        <v/>
      </c>
      <c r="B4076" s="83" t="str">
        <f t="shared" si="448"/>
        <v/>
      </c>
      <c r="S4076" s="83" t="str">
        <f t="shared" si="443"/>
        <v/>
      </c>
      <c r="T4076" s="83" t="str">
        <f t="shared" si="444"/>
        <v/>
      </c>
      <c r="Y4076" s="60">
        <f t="shared" si="445"/>
        <v>0</v>
      </c>
      <c r="Z4076" s="49">
        <f t="shared" si="446"/>
        <v>0</v>
      </c>
      <c r="AA4076" s="60">
        <f t="shared" si="447"/>
        <v>0</v>
      </c>
    </row>
    <row r="4077" spans="1:27" ht="15.75" hidden="1" thickBot="1">
      <c r="A4077" s="83" t="str">
        <f t="shared" si="442"/>
        <v/>
      </c>
      <c r="B4077" s="83" t="str">
        <f t="shared" si="448"/>
        <v/>
      </c>
      <c r="S4077" s="83" t="str">
        <f t="shared" si="443"/>
        <v/>
      </c>
      <c r="T4077" s="83" t="str">
        <f t="shared" si="444"/>
        <v/>
      </c>
      <c r="Y4077" s="60">
        <f t="shared" si="445"/>
        <v>0</v>
      </c>
      <c r="Z4077" s="49">
        <f t="shared" si="446"/>
        <v>0</v>
      </c>
      <c r="AA4077" s="60">
        <f t="shared" si="447"/>
        <v>0</v>
      </c>
    </row>
    <row r="4078" spans="1:27" ht="15.75" hidden="1" thickBot="1">
      <c r="A4078" s="83" t="str">
        <f t="shared" si="442"/>
        <v/>
      </c>
      <c r="B4078" s="83" t="str">
        <f t="shared" si="448"/>
        <v/>
      </c>
      <c r="S4078" s="83" t="str">
        <f t="shared" si="443"/>
        <v/>
      </c>
      <c r="T4078" s="83" t="str">
        <f t="shared" si="444"/>
        <v/>
      </c>
      <c r="Y4078" s="60">
        <f t="shared" si="445"/>
        <v>0</v>
      </c>
      <c r="Z4078" s="49">
        <f t="shared" si="446"/>
        <v>0</v>
      </c>
      <c r="AA4078" s="60">
        <f t="shared" si="447"/>
        <v>0</v>
      </c>
    </row>
    <row r="4079" spans="1:27" ht="15.75" hidden="1" thickBot="1">
      <c r="A4079" s="83" t="str">
        <f t="shared" si="442"/>
        <v/>
      </c>
      <c r="B4079" s="83" t="str">
        <f t="shared" si="448"/>
        <v/>
      </c>
      <c r="S4079" s="83" t="str">
        <f t="shared" si="443"/>
        <v/>
      </c>
      <c r="T4079" s="83" t="str">
        <f t="shared" si="444"/>
        <v/>
      </c>
      <c r="Y4079" s="60">
        <f t="shared" si="445"/>
        <v>0</v>
      </c>
      <c r="Z4079" s="49">
        <f t="shared" si="446"/>
        <v>0</v>
      </c>
      <c r="AA4079" s="60">
        <f t="shared" si="447"/>
        <v>0</v>
      </c>
    </row>
    <row r="4080" spans="1:27" ht="15.75" hidden="1" thickBot="1">
      <c r="A4080" s="83" t="str">
        <f t="shared" si="442"/>
        <v/>
      </c>
      <c r="B4080" s="83" t="str">
        <f t="shared" si="448"/>
        <v/>
      </c>
      <c r="S4080" s="83" t="str">
        <f t="shared" si="443"/>
        <v/>
      </c>
      <c r="T4080" s="83" t="str">
        <f t="shared" si="444"/>
        <v/>
      </c>
      <c r="Y4080" s="60">
        <f t="shared" si="445"/>
        <v>0</v>
      </c>
      <c r="Z4080" s="49">
        <f t="shared" si="446"/>
        <v>0</v>
      </c>
      <c r="AA4080" s="60">
        <f t="shared" si="447"/>
        <v>0</v>
      </c>
    </row>
    <row r="4081" spans="1:27" ht="15.75" hidden="1" thickBot="1">
      <c r="A4081" s="83" t="str">
        <f t="shared" si="442"/>
        <v/>
      </c>
      <c r="B4081" s="83" t="str">
        <f t="shared" si="448"/>
        <v/>
      </c>
      <c r="S4081" s="83" t="str">
        <f t="shared" si="443"/>
        <v/>
      </c>
      <c r="T4081" s="83" t="str">
        <f t="shared" si="444"/>
        <v/>
      </c>
      <c r="Y4081" s="60">
        <f t="shared" si="445"/>
        <v>0</v>
      </c>
      <c r="Z4081" s="49">
        <f t="shared" si="446"/>
        <v>0</v>
      </c>
      <c r="AA4081" s="60">
        <f t="shared" si="447"/>
        <v>0</v>
      </c>
    </row>
    <row r="4082" spans="1:27" ht="15.75" hidden="1" thickBot="1">
      <c r="A4082" s="83" t="str">
        <f t="shared" si="442"/>
        <v/>
      </c>
      <c r="B4082" s="83" t="str">
        <f t="shared" si="448"/>
        <v/>
      </c>
      <c r="S4082" s="83" t="str">
        <f t="shared" si="443"/>
        <v/>
      </c>
      <c r="T4082" s="83" t="str">
        <f t="shared" si="444"/>
        <v/>
      </c>
      <c r="Y4082" s="60">
        <f t="shared" si="445"/>
        <v>0</v>
      </c>
      <c r="Z4082" s="49">
        <f t="shared" si="446"/>
        <v>0</v>
      </c>
      <c r="AA4082" s="60">
        <f t="shared" si="447"/>
        <v>0</v>
      </c>
    </row>
    <row r="4083" spans="1:27" ht="15.75" hidden="1" thickBot="1">
      <c r="A4083" s="83" t="str">
        <f t="shared" si="442"/>
        <v/>
      </c>
      <c r="B4083" s="83" t="str">
        <f t="shared" si="448"/>
        <v/>
      </c>
      <c r="S4083" s="83" t="str">
        <f t="shared" si="443"/>
        <v/>
      </c>
      <c r="T4083" s="83" t="str">
        <f t="shared" si="444"/>
        <v/>
      </c>
      <c r="Y4083" s="60">
        <f t="shared" si="445"/>
        <v>0</v>
      </c>
      <c r="Z4083" s="49">
        <f t="shared" si="446"/>
        <v>0</v>
      </c>
      <c r="AA4083" s="60">
        <f t="shared" si="447"/>
        <v>0</v>
      </c>
    </row>
    <row r="4084" spans="1:27" ht="15.75" hidden="1" thickBot="1">
      <c r="A4084" s="83" t="str">
        <f t="shared" si="442"/>
        <v/>
      </c>
      <c r="B4084" s="83" t="str">
        <f t="shared" si="448"/>
        <v/>
      </c>
      <c r="S4084" s="83" t="str">
        <f t="shared" si="443"/>
        <v/>
      </c>
      <c r="T4084" s="83" t="str">
        <f t="shared" si="444"/>
        <v/>
      </c>
      <c r="Y4084" s="60">
        <f t="shared" si="445"/>
        <v>0</v>
      </c>
      <c r="Z4084" s="49">
        <f t="shared" si="446"/>
        <v>0</v>
      </c>
      <c r="AA4084" s="60">
        <f t="shared" si="447"/>
        <v>0</v>
      </c>
    </row>
    <row r="4085" spans="1:27" ht="15.75" hidden="1" thickBot="1">
      <c r="A4085" s="83" t="str">
        <f t="shared" si="442"/>
        <v/>
      </c>
      <c r="B4085" s="83" t="str">
        <f t="shared" si="448"/>
        <v/>
      </c>
      <c r="S4085" s="83" t="str">
        <f t="shared" si="443"/>
        <v/>
      </c>
      <c r="T4085" s="83" t="str">
        <f t="shared" si="444"/>
        <v/>
      </c>
      <c r="Y4085" s="60">
        <f t="shared" si="445"/>
        <v>0</v>
      </c>
      <c r="Z4085" s="49">
        <f t="shared" si="446"/>
        <v>0</v>
      </c>
      <c r="AA4085" s="60">
        <f t="shared" si="447"/>
        <v>0</v>
      </c>
    </row>
    <row r="4086" spans="1:27" ht="15.75" hidden="1" thickBot="1">
      <c r="A4086" s="83" t="str">
        <f t="shared" si="442"/>
        <v/>
      </c>
      <c r="B4086" s="83" t="str">
        <f t="shared" si="448"/>
        <v/>
      </c>
      <c r="S4086" s="83" t="str">
        <f t="shared" si="443"/>
        <v/>
      </c>
      <c r="T4086" s="83" t="str">
        <f t="shared" si="444"/>
        <v/>
      </c>
      <c r="Y4086" s="60">
        <f t="shared" si="445"/>
        <v>0</v>
      </c>
      <c r="Z4086" s="49">
        <f t="shared" si="446"/>
        <v>0</v>
      </c>
      <c r="AA4086" s="60">
        <f t="shared" si="447"/>
        <v>0</v>
      </c>
    </row>
    <row r="4087" spans="1:27" ht="15.75" hidden="1" thickBot="1">
      <c r="A4087" s="83" t="str">
        <f t="shared" si="442"/>
        <v/>
      </c>
      <c r="B4087" s="83" t="str">
        <f t="shared" si="448"/>
        <v/>
      </c>
      <c r="S4087" s="83" t="str">
        <f t="shared" si="443"/>
        <v/>
      </c>
      <c r="T4087" s="83" t="str">
        <f t="shared" si="444"/>
        <v/>
      </c>
      <c r="Y4087" s="60">
        <f t="shared" si="445"/>
        <v>0</v>
      </c>
      <c r="Z4087" s="49">
        <f t="shared" si="446"/>
        <v>0</v>
      </c>
      <c r="AA4087" s="60">
        <f t="shared" si="447"/>
        <v>0</v>
      </c>
    </row>
    <row r="4088" spans="1:27" ht="15.75" hidden="1" thickBot="1">
      <c r="A4088" s="83" t="str">
        <f t="shared" si="442"/>
        <v/>
      </c>
      <c r="B4088" s="83" t="str">
        <f t="shared" si="448"/>
        <v/>
      </c>
      <c r="S4088" s="83" t="str">
        <f t="shared" si="443"/>
        <v/>
      </c>
      <c r="T4088" s="83" t="str">
        <f t="shared" si="444"/>
        <v/>
      </c>
      <c r="Y4088" s="60">
        <f t="shared" si="445"/>
        <v>0</v>
      </c>
      <c r="Z4088" s="49">
        <f t="shared" si="446"/>
        <v>0</v>
      </c>
      <c r="AA4088" s="60">
        <f t="shared" si="447"/>
        <v>0</v>
      </c>
    </row>
    <row r="4089" spans="1:27" ht="15.75" hidden="1" thickBot="1">
      <c r="A4089" s="83" t="str">
        <f t="shared" si="442"/>
        <v/>
      </c>
      <c r="B4089" s="83" t="str">
        <f t="shared" si="448"/>
        <v/>
      </c>
      <c r="S4089" s="83" t="str">
        <f t="shared" si="443"/>
        <v/>
      </c>
      <c r="T4089" s="83" t="str">
        <f t="shared" si="444"/>
        <v/>
      </c>
      <c r="Y4089" s="60">
        <f t="shared" si="445"/>
        <v>0</v>
      </c>
      <c r="Z4089" s="49">
        <f t="shared" si="446"/>
        <v>0</v>
      </c>
      <c r="AA4089" s="60">
        <f t="shared" si="447"/>
        <v>0</v>
      </c>
    </row>
    <row r="4090" spans="1:27" ht="15.75" hidden="1" thickBot="1">
      <c r="A4090" s="83" t="str">
        <f t="shared" si="442"/>
        <v/>
      </c>
      <c r="B4090" s="83" t="str">
        <f t="shared" si="448"/>
        <v/>
      </c>
      <c r="S4090" s="83" t="str">
        <f t="shared" si="443"/>
        <v/>
      </c>
      <c r="T4090" s="83" t="str">
        <f t="shared" si="444"/>
        <v/>
      </c>
      <c r="Y4090" s="60">
        <f t="shared" si="445"/>
        <v>0</v>
      </c>
      <c r="Z4090" s="49">
        <f t="shared" si="446"/>
        <v>0</v>
      </c>
      <c r="AA4090" s="60">
        <f t="shared" si="447"/>
        <v>0</v>
      </c>
    </row>
    <row r="4091" spans="1:27" ht="15.75" hidden="1" thickBot="1">
      <c r="A4091" s="83" t="str">
        <f t="shared" si="442"/>
        <v/>
      </c>
      <c r="B4091" s="83" t="str">
        <f t="shared" si="448"/>
        <v/>
      </c>
      <c r="S4091" s="83" t="str">
        <f t="shared" si="443"/>
        <v/>
      </c>
      <c r="T4091" s="83" t="str">
        <f t="shared" si="444"/>
        <v/>
      </c>
      <c r="Y4091" s="60">
        <f t="shared" si="445"/>
        <v>0</v>
      </c>
      <c r="Z4091" s="49">
        <f t="shared" si="446"/>
        <v>0</v>
      </c>
      <c r="AA4091" s="60">
        <f t="shared" si="447"/>
        <v>0</v>
      </c>
    </row>
    <row r="4092" spans="1:27" ht="15.75" hidden="1" thickBot="1">
      <c r="A4092" s="83" t="str">
        <f t="shared" si="442"/>
        <v/>
      </c>
      <c r="B4092" s="83" t="str">
        <f t="shared" si="448"/>
        <v/>
      </c>
      <c r="S4092" s="83" t="str">
        <f t="shared" si="443"/>
        <v/>
      </c>
      <c r="T4092" s="83" t="str">
        <f t="shared" si="444"/>
        <v/>
      </c>
      <c r="Y4092" s="60">
        <f t="shared" si="445"/>
        <v>0</v>
      </c>
      <c r="Z4092" s="49">
        <f t="shared" si="446"/>
        <v>0</v>
      </c>
      <c r="AA4092" s="60">
        <f t="shared" si="447"/>
        <v>0</v>
      </c>
    </row>
    <row r="4093" spans="1:27" ht="15.75" hidden="1" thickBot="1">
      <c r="A4093" s="83" t="str">
        <f t="shared" si="442"/>
        <v/>
      </c>
      <c r="B4093" s="83" t="str">
        <f t="shared" si="448"/>
        <v/>
      </c>
      <c r="S4093" s="83" t="str">
        <f t="shared" si="443"/>
        <v/>
      </c>
      <c r="T4093" s="83" t="str">
        <f t="shared" si="444"/>
        <v/>
      </c>
      <c r="Y4093" s="60">
        <f t="shared" si="445"/>
        <v>0</v>
      </c>
      <c r="Z4093" s="49">
        <f t="shared" si="446"/>
        <v>0</v>
      </c>
      <c r="AA4093" s="60">
        <f t="shared" si="447"/>
        <v>0</v>
      </c>
    </row>
    <row r="4094" spans="1:27" ht="15.75" hidden="1" thickBot="1">
      <c r="A4094" s="83" t="str">
        <f t="shared" si="442"/>
        <v/>
      </c>
      <c r="B4094" s="83" t="str">
        <f t="shared" si="448"/>
        <v/>
      </c>
      <c r="S4094" s="83" t="str">
        <f t="shared" si="443"/>
        <v/>
      </c>
      <c r="T4094" s="83" t="str">
        <f t="shared" si="444"/>
        <v/>
      </c>
      <c r="Y4094" s="60">
        <f t="shared" si="445"/>
        <v>0</v>
      </c>
      <c r="Z4094" s="49">
        <f t="shared" si="446"/>
        <v>0</v>
      </c>
      <c r="AA4094" s="60">
        <f t="shared" si="447"/>
        <v>0</v>
      </c>
    </row>
    <row r="4095" spans="1:27" ht="15.75" hidden="1" thickBot="1">
      <c r="A4095" s="83" t="str">
        <f t="shared" si="442"/>
        <v/>
      </c>
      <c r="B4095" s="83" t="str">
        <f t="shared" si="448"/>
        <v/>
      </c>
      <c r="S4095" s="83" t="str">
        <f t="shared" si="443"/>
        <v/>
      </c>
      <c r="T4095" s="83" t="str">
        <f t="shared" si="444"/>
        <v/>
      </c>
      <c r="Y4095" s="60">
        <f t="shared" si="445"/>
        <v>0</v>
      </c>
      <c r="Z4095" s="49">
        <f t="shared" si="446"/>
        <v>0</v>
      </c>
      <c r="AA4095" s="60">
        <f t="shared" si="447"/>
        <v>0</v>
      </c>
    </row>
    <row r="4096" spans="1:27" ht="15.75" hidden="1" thickBot="1">
      <c r="A4096" s="83" t="str">
        <f t="shared" si="442"/>
        <v/>
      </c>
      <c r="B4096" s="83" t="str">
        <f t="shared" si="448"/>
        <v/>
      </c>
      <c r="S4096" s="83" t="str">
        <f t="shared" si="443"/>
        <v/>
      </c>
      <c r="T4096" s="83" t="str">
        <f t="shared" si="444"/>
        <v/>
      </c>
      <c r="Y4096" s="60">
        <f t="shared" si="445"/>
        <v>0</v>
      </c>
      <c r="Z4096" s="49">
        <f t="shared" si="446"/>
        <v>0</v>
      </c>
      <c r="AA4096" s="60">
        <f t="shared" si="447"/>
        <v>0</v>
      </c>
    </row>
    <row r="4097" spans="1:27" ht="15.75" hidden="1" thickBot="1">
      <c r="A4097" s="83" t="str">
        <f t="shared" si="442"/>
        <v/>
      </c>
      <c r="B4097" s="83" t="str">
        <f t="shared" si="448"/>
        <v/>
      </c>
      <c r="S4097" s="83" t="str">
        <f t="shared" si="443"/>
        <v/>
      </c>
      <c r="T4097" s="83" t="str">
        <f t="shared" si="444"/>
        <v/>
      </c>
      <c r="Y4097" s="60">
        <f t="shared" si="445"/>
        <v>0</v>
      </c>
      <c r="Z4097" s="49">
        <f t="shared" si="446"/>
        <v>0</v>
      </c>
      <c r="AA4097" s="60">
        <f t="shared" si="447"/>
        <v>0</v>
      </c>
    </row>
    <row r="4098" spans="1:27" ht="15.75" hidden="1" thickBot="1">
      <c r="A4098" s="83" t="str">
        <f t="shared" si="442"/>
        <v/>
      </c>
      <c r="B4098" s="83" t="str">
        <f t="shared" si="448"/>
        <v/>
      </c>
      <c r="S4098" s="83" t="str">
        <f t="shared" si="443"/>
        <v/>
      </c>
      <c r="T4098" s="83" t="str">
        <f t="shared" si="444"/>
        <v/>
      </c>
      <c r="Y4098" s="60">
        <f t="shared" si="445"/>
        <v>0</v>
      </c>
      <c r="Z4098" s="49">
        <f t="shared" si="446"/>
        <v>0</v>
      </c>
      <c r="AA4098" s="60">
        <f t="shared" si="447"/>
        <v>0</v>
      </c>
    </row>
    <row r="4099" spans="1:27" ht="15.75" hidden="1" thickBot="1">
      <c r="A4099" s="83" t="str">
        <f t="shared" ref="A4099:A4162" si="449">IF(G4099&amp;Q4099&lt;&gt;"",S4099&amp;Q4099,"")</f>
        <v/>
      </c>
      <c r="B4099" s="83" t="str">
        <f t="shared" si="448"/>
        <v/>
      </c>
      <c r="S4099" s="83" t="str">
        <f t="shared" ref="S4099:S4162" si="450">IF(G4099&lt;&gt;"",IF(StyleSpaceSplit,IFERROR(IF(FIND(" ",G4099)&gt;=1,MID(G4099,1,FIND(" ",G4099)-1),G4099),G4099),G4099),"")</f>
        <v/>
      </c>
      <c r="T4099" s="83" t="str">
        <f t="shared" ref="T4099:T4162" si="451">IF(A4099&lt;&gt;"",IFERROR(IF(FIND(" ",G4099)&gt;=1,MID(G4099,FIND(" ",G4099)+1,LEN(G4099)),""),G4099),"")</f>
        <v/>
      </c>
      <c r="Y4099" s="60">
        <f t="shared" ref="Y4099:Y4162" si="452">IFERROR(VALUE(MID($C4099,1,2)),0)</f>
        <v>0</v>
      </c>
      <c r="Z4099" s="49">
        <f t="shared" ref="Z4099:Z4162" si="453">IFERROR(VALUE(MID($C4099,4,3)),0)</f>
        <v>0</v>
      </c>
      <c r="AA4099" s="60">
        <f t="shared" ref="AA4099:AA4162" si="454">VALUE(RIGHT("00"&amp;Y4099,2)&amp;RIGHT("000"&amp;Z4099,3))</f>
        <v>0</v>
      </c>
    </row>
    <row r="4100" spans="1:27" ht="15.75" hidden="1" thickBot="1">
      <c r="A4100" s="83" t="str">
        <f t="shared" si="449"/>
        <v/>
      </c>
      <c r="B4100" s="83" t="str">
        <f t="shared" si="448"/>
        <v/>
      </c>
      <c r="S4100" s="83" t="str">
        <f t="shared" si="450"/>
        <v/>
      </c>
      <c r="T4100" s="83" t="str">
        <f t="shared" si="451"/>
        <v/>
      </c>
      <c r="Y4100" s="60">
        <f t="shared" si="452"/>
        <v>0</v>
      </c>
      <c r="Z4100" s="49">
        <f t="shared" si="453"/>
        <v>0</v>
      </c>
      <c r="AA4100" s="60">
        <f t="shared" si="454"/>
        <v>0</v>
      </c>
    </row>
    <row r="4101" spans="1:27" ht="15.75" hidden="1" thickBot="1">
      <c r="A4101" s="83" t="str">
        <f t="shared" si="449"/>
        <v/>
      </c>
      <c r="B4101" s="83" t="str">
        <f t="shared" si="448"/>
        <v/>
      </c>
      <c r="S4101" s="83" t="str">
        <f t="shared" si="450"/>
        <v/>
      </c>
      <c r="T4101" s="83" t="str">
        <f t="shared" si="451"/>
        <v/>
      </c>
      <c r="Y4101" s="60">
        <f t="shared" si="452"/>
        <v>0</v>
      </c>
      <c r="Z4101" s="49">
        <f t="shared" si="453"/>
        <v>0</v>
      </c>
      <c r="AA4101" s="60">
        <f t="shared" si="454"/>
        <v>0</v>
      </c>
    </row>
    <row r="4102" spans="1:27" ht="15.75" hidden="1" thickBot="1">
      <c r="A4102" s="83" t="str">
        <f t="shared" si="449"/>
        <v/>
      </c>
      <c r="B4102" s="83" t="str">
        <f t="shared" si="448"/>
        <v/>
      </c>
      <c r="S4102" s="83" t="str">
        <f t="shared" si="450"/>
        <v/>
      </c>
      <c r="T4102" s="83" t="str">
        <f t="shared" si="451"/>
        <v/>
      </c>
      <c r="Y4102" s="60">
        <f t="shared" si="452"/>
        <v>0</v>
      </c>
      <c r="Z4102" s="49">
        <f t="shared" si="453"/>
        <v>0</v>
      </c>
      <c r="AA4102" s="60">
        <f t="shared" si="454"/>
        <v>0</v>
      </c>
    </row>
    <row r="4103" spans="1:27" ht="15.75" hidden="1" thickBot="1">
      <c r="A4103" s="83" t="str">
        <f t="shared" si="449"/>
        <v/>
      </c>
      <c r="B4103" s="83" t="str">
        <f t="shared" si="448"/>
        <v/>
      </c>
      <c r="S4103" s="83" t="str">
        <f t="shared" si="450"/>
        <v/>
      </c>
      <c r="T4103" s="83" t="str">
        <f t="shared" si="451"/>
        <v/>
      </c>
      <c r="Y4103" s="60">
        <f t="shared" si="452"/>
        <v>0</v>
      </c>
      <c r="Z4103" s="49">
        <f t="shared" si="453"/>
        <v>0</v>
      </c>
      <c r="AA4103" s="60">
        <f t="shared" si="454"/>
        <v>0</v>
      </c>
    </row>
    <row r="4104" spans="1:27" ht="15.75" hidden="1" thickBot="1">
      <c r="A4104" s="83" t="str">
        <f t="shared" si="449"/>
        <v/>
      </c>
      <c r="B4104" s="83" t="str">
        <f t="shared" si="448"/>
        <v/>
      </c>
      <c r="S4104" s="83" t="str">
        <f t="shared" si="450"/>
        <v/>
      </c>
      <c r="T4104" s="83" t="str">
        <f t="shared" si="451"/>
        <v/>
      </c>
      <c r="Y4104" s="60">
        <f t="shared" si="452"/>
        <v>0</v>
      </c>
      <c r="Z4104" s="49">
        <f t="shared" si="453"/>
        <v>0</v>
      </c>
      <c r="AA4104" s="60">
        <f t="shared" si="454"/>
        <v>0</v>
      </c>
    </row>
    <row r="4105" spans="1:27" ht="15.75" hidden="1" thickBot="1">
      <c r="A4105" s="83" t="str">
        <f t="shared" si="449"/>
        <v/>
      </c>
      <c r="B4105" s="83" t="str">
        <f t="shared" si="448"/>
        <v/>
      </c>
      <c r="S4105" s="83" t="str">
        <f t="shared" si="450"/>
        <v/>
      </c>
      <c r="T4105" s="83" t="str">
        <f t="shared" si="451"/>
        <v/>
      </c>
      <c r="Y4105" s="60">
        <f t="shared" si="452"/>
        <v>0</v>
      </c>
      <c r="Z4105" s="49">
        <f t="shared" si="453"/>
        <v>0</v>
      </c>
      <c r="AA4105" s="60">
        <f t="shared" si="454"/>
        <v>0</v>
      </c>
    </row>
    <row r="4106" spans="1:27" ht="15.75" hidden="1" thickBot="1">
      <c r="A4106" s="83" t="str">
        <f t="shared" si="449"/>
        <v/>
      </c>
      <c r="B4106" s="83" t="str">
        <f t="shared" si="448"/>
        <v/>
      </c>
      <c r="S4106" s="83" t="str">
        <f t="shared" si="450"/>
        <v/>
      </c>
      <c r="T4106" s="83" t="str">
        <f t="shared" si="451"/>
        <v/>
      </c>
      <c r="Y4106" s="60">
        <f t="shared" si="452"/>
        <v>0</v>
      </c>
      <c r="Z4106" s="49">
        <f t="shared" si="453"/>
        <v>0</v>
      </c>
      <c r="AA4106" s="60">
        <f t="shared" si="454"/>
        <v>0</v>
      </c>
    </row>
    <row r="4107" spans="1:27" ht="15.75" hidden="1" thickBot="1">
      <c r="A4107" s="83" t="str">
        <f t="shared" si="449"/>
        <v/>
      </c>
      <c r="B4107" s="83" t="str">
        <f t="shared" si="448"/>
        <v/>
      </c>
      <c r="S4107" s="83" t="str">
        <f t="shared" si="450"/>
        <v/>
      </c>
      <c r="T4107" s="83" t="str">
        <f t="shared" si="451"/>
        <v/>
      </c>
      <c r="Y4107" s="60">
        <f t="shared" si="452"/>
        <v>0</v>
      </c>
      <c r="Z4107" s="49">
        <f t="shared" si="453"/>
        <v>0</v>
      </c>
      <c r="AA4107" s="60">
        <f t="shared" si="454"/>
        <v>0</v>
      </c>
    </row>
    <row r="4108" spans="1:27" ht="15.75" hidden="1" thickBot="1">
      <c r="A4108" s="83" t="str">
        <f t="shared" si="449"/>
        <v/>
      </c>
      <c r="B4108" s="83" t="str">
        <f t="shared" si="448"/>
        <v/>
      </c>
      <c r="S4108" s="83" t="str">
        <f t="shared" si="450"/>
        <v/>
      </c>
      <c r="T4108" s="83" t="str">
        <f t="shared" si="451"/>
        <v/>
      </c>
      <c r="Y4108" s="60">
        <f t="shared" si="452"/>
        <v>0</v>
      </c>
      <c r="Z4108" s="49">
        <f t="shared" si="453"/>
        <v>0</v>
      </c>
      <c r="AA4108" s="60">
        <f t="shared" si="454"/>
        <v>0</v>
      </c>
    </row>
    <row r="4109" spans="1:27" ht="15.75" hidden="1" thickBot="1">
      <c r="A4109" s="83" t="str">
        <f t="shared" si="449"/>
        <v/>
      </c>
      <c r="B4109" s="83" t="str">
        <f t="shared" si="448"/>
        <v/>
      </c>
      <c r="S4109" s="83" t="str">
        <f t="shared" si="450"/>
        <v/>
      </c>
      <c r="T4109" s="83" t="str">
        <f t="shared" si="451"/>
        <v/>
      </c>
      <c r="Y4109" s="60">
        <f t="shared" si="452"/>
        <v>0</v>
      </c>
      <c r="Z4109" s="49">
        <f t="shared" si="453"/>
        <v>0</v>
      </c>
      <c r="AA4109" s="60">
        <f t="shared" si="454"/>
        <v>0</v>
      </c>
    </row>
    <row r="4110" spans="1:27" ht="15.75" hidden="1" thickBot="1">
      <c r="A4110" s="83" t="str">
        <f t="shared" si="449"/>
        <v/>
      </c>
      <c r="B4110" s="83" t="str">
        <f t="shared" si="448"/>
        <v/>
      </c>
      <c r="S4110" s="83" t="str">
        <f t="shared" si="450"/>
        <v/>
      </c>
      <c r="T4110" s="83" t="str">
        <f t="shared" si="451"/>
        <v/>
      </c>
      <c r="Y4110" s="60">
        <f t="shared" si="452"/>
        <v>0</v>
      </c>
      <c r="Z4110" s="49">
        <f t="shared" si="453"/>
        <v>0</v>
      </c>
      <c r="AA4110" s="60">
        <f t="shared" si="454"/>
        <v>0</v>
      </c>
    </row>
    <row r="4111" spans="1:27" ht="15.75" hidden="1" thickBot="1">
      <c r="A4111" s="83" t="str">
        <f t="shared" si="449"/>
        <v/>
      </c>
      <c r="B4111" s="83" t="str">
        <f t="shared" si="448"/>
        <v/>
      </c>
      <c r="S4111" s="83" t="str">
        <f t="shared" si="450"/>
        <v/>
      </c>
      <c r="T4111" s="83" t="str">
        <f t="shared" si="451"/>
        <v/>
      </c>
      <c r="Y4111" s="60">
        <f t="shared" si="452"/>
        <v>0</v>
      </c>
      <c r="Z4111" s="49">
        <f t="shared" si="453"/>
        <v>0</v>
      </c>
      <c r="AA4111" s="60">
        <f t="shared" si="454"/>
        <v>0</v>
      </c>
    </row>
    <row r="4112" spans="1:27" ht="15.75" hidden="1" thickBot="1">
      <c r="A4112" s="83" t="str">
        <f t="shared" si="449"/>
        <v/>
      </c>
      <c r="B4112" s="83" t="str">
        <f t="shared" si="448"/>
        <v/>
      </c>
      <c r="S4112" s="83" t="str">
        <f t="shared" si="450"/>
        <v/>
      </c>
      <c r="T4112" s="83" t="str">
        <f t="shared" si="451"/>
        <v/>
      </c>
      <c r="Y4112" s="60">
        <f t="shared" si="452"/>
        <v>0</v>
      </c>
      <c r="Z4112" s="49">
        <f t="shared" si="453"/>
        <v>0</v>
      </c>
      <c r="AA4112" s="60">
        <f t="shared" si="454"/>
        <v>0</v>
      </c>
    </row>
    <row r="4113" spans="1:27" ht="15.75" hidden="1" thickBot="1">
      <c r="A4113" s="83" t="str">
        <f t="shared" si="449"/>
        <v/>
      </c>
      <c r="B4113" s="83" t="str">
        <f t="shared" si="448"/>
        <v/>
      </c>
      <c r="S4113" s="83" t="str">
        <f t="shared" si="450"/>
        <v/>
      </c>
      <c r="T4113" s="83" t="str">
        <f t="shared" si="451"/>
        <v/>
      </c>
      <c r="Y4113" s="60">
        <f t="shared" si="452"/>
        <v>0</v>
      </c>
      <c r="Z4113" s="49">
        <f t="shared" si="453"/>
        <v>0</v>
      </c>
      <c r="AA4113" s="60">
        <f t="shared" si="454"/>
        <v>0</v>
      </c>
    </row>
    <row r="4114" spans="1:27" ht="15.75" hidden="1" thickBot="1">
      <c r="A4114" s="83" t="str">
        <f t="shared" si="449"/>
        <v/>
      </c>
      <c r="B4114" s="83" t="str">
        <f t="shared" si="448"/>
        <v/>
      </c>
      <c r="S4114" s="83" t="str">
        <f t="shared" si="450"/>
        <v/>
      </c>
      <c r="T4114" s="83" t="str">
        <f t="shared" si="451"/>
        <v/>
      </c>
      <c r="Y4114" s="60">
        <f t="shared" si="452"/>
        <v>0</v>
      </c>
      <c r="Z4114" s="49">
        <f t="shared" si="453"/>
        <v>0</v>
      </c>
      <c r="AA4114" s="60">
        <f t="shared" si="454"/>
        <v>0</v>
      </c>
    </row>
    <row r="4115" spans="1:27" ht="15.75" hidden="1" thickBot="1">
      <c r="A4115" s="83" t="str">
        <f t="shared" si="449"/>
        <v/>
      </c>
      <c r="B4115" s="83" t="str">
        <f t="shared" si="448"/>
        <v/>
      </c>
      <c r="S4115" s="83" t="str">
        <f t="shared" si="450"/>
        <v/>
      </c>
      <c r="T4115" s="83" t="str">
        <f t="shared" si="451"/>
        <v/>
      </c>
      <c r="Y4115" s="60">
        <f t="shared" si="452"/>
        <v>0</v>
      </c>
      <c r="Z4115" s="49">
        <f t="shared" si="453"/>
        <v>0</v>
      </c>
      <c r="AA4115" s="60">
        <f t="shared" si="454"/>
        <v>0</v>
      </c>
    </row>
    <row r="4116" spans="1:27" ht="15.75" hidden="1" thickBot="1">
      <c r="A4116" s="83" t="str">
        <f t="shared" si="449"/>
        <v/>
      </c>
      <c r="B4116" s="83" t="str">
        <f t="shared" si="448"/>
        <v/>
      </c>
      <c r="S4116" s="83" t="str">
        <f t="shared" si="450"/>
        <v/>
      </c>
      <c r="T4116" s="83" t="str">
        <f t="shared" si="451"/>
        <v/>
      </c>
      <c r="Y4116" s="60">
        <f t="shared" si="452"/>
        <v>0</v>
      </c>
      <c r="Z4116" s="49">
        <f t="shared" si="453"/>
        <v>0</v>
      </c>
      <c r="AA4116" s="60">
        <f t="shared" si="454"/>
        <v>0</v>
      </c>
    </row>
    <row r="4117" spans="1:27" ht="15.75" hidden="1" thickBot="1">
      <c r="A4117" s="83" t="str">
        <f t="shared" si="449"/>
        <v/>
      </c>
      <c r="B4117" s="83" t="str">
        <f t="shared" si="448"/>
        <v/>
      </c>
      <c r="S4117" s="83" t="str">
        <f t="shared" si="450"/>
        <v/>
      </c>
      <c r="T4117" s="83" t="str">
        <f t="shared" si="451"/>
        <v/>
      </c>
      <c r="Y4117" s="60">
        <f t="shared" si="452"/>
        <v>0</v>
      </c>
      <c r="Z4117" s="49">
        <f t="shared" si="453"/>
        <v>0</v>
      </c>
      <c r="AA4117" s="60">
        <f t="shared" si="454"/>
        <v>0</v>
      </c>
    </row>
    <row r="4118" spans="1:27" ht="15.75" hidden="1" thickBot="1">
      <c r="A4118" s="83" t="str">
        <f t="shared" si="449"/>
        <v/>
      </c>
      <c r="B4118" s="83" t="str">
        <f t="shared" si="448"/>
        <v/>
      </c>
      <c r="S4118" s="83" t="str">
        <f t="shared" si="450"/>
        <v/>
      </c>
      <c r="T4118" s="83" t="str">
        <f t="shared" si="451"/>
        <v/>
      </c>
      <c r="Y4118" s="60">
        <f t="shared" si="452"/>
        <v>0</v>
      </c>
      <c r="Z4118" s="49">
        <f t="shared" si="453"/>
        <v>0</v>
      </c>
      <c r="AA4118" s="60">
        <f t="shared" si="454"/>
        <v>0</v>
      </c>
    </row>
    <row r="4119" spans="1:27" ht="15.75" hidden="1" thickBot="1">
      <c r="A4119" s="83" t="str">
        <f t="shared" si="449"/>
        <v/>
      </c>
      <c r="B4119" s="83" t="str">
        <f t="shared" si="448"/>
        <v/>
      </c>
      <c r="S4119" s="83" t="str">
        <f t="shared" si="450"/>
        <v/>
      </c>
      <c r="T4119" s="83" t="str">
        <f t="shared" si="451"/>
        <v/>
      </c>
      <c r="Y4119" s="60">
        <f t="shared" si="452"/>
        <v>0</v>
      </c>
      <c r="Z4119" s="49">
        <f t="shared" si="453"/>
        <v>0</v>
      </c>
      <c r="AA4119" s="60">
        <f t="shared" si="454"/>
        <v>0</v>
      </c>
    </row>
    <row r="4120" spans="1:27" ht="15.75" hidden="1" thickBot="1">
      <c r="A4120" s="83" t="str">
        <f t="shared" si="449"/>
        <v/>
      </c>
      <c r="B4120" s="83" t="str">
        <f t="shared" si="448"/>
        <v/>
      </c>
      <c r="S4120" s="83" t="str">
        <f t="shared" si="450"/>
        <v/>
      </c>
      <c r="T4120" s="83" t="str">
        <f t="shared" si="451"/>
        <v/>
      </c>
      <c r="Y4120" s="60">
        <f t="shared" si="452"/>
        <v>0</v>
      </c>
      <c r="Z4120" s="49">
        <f t="shared" si="453"/>
        <v>0</v>
      </c>
      <c r="AA4120" s="60">
        <f t="shared" si="454"/>
        <v>0</v>
      </c>
    </row>
    <row r="4121" spans="1:27" ht="15.75" hidden="1" thickBot="1">
      <c r="A4121" s="83" t="str">
        <f t="shared" si="449"/>
        <v/>
      </c>
      <c r="B4121" s="83" t="str">
        <f t="shared" si="448"/>
        <v/>
      </c>
      <c r="S4121" s="83" t="str">
        <f t="shared" si="450"/>
        <v/>
      </c>
      <c r="T4121" s="83" t="str">
        <f t="shared" si="451"/>
        <v/>
      </c>
      <c r="Y4121" s="60">
        <f t="shared" si="452"/>
        <v>0</v>
      </c>
      <c r="Z4121" s="49">
        <f t="shared" si="453"/>
        <v>0</v>
      </c>
      <c r="AA4121" s="60">
        <f t="shared" si="454"/>
        <v>0</v>
      </c>
    </row>
    <row r="4122" spans="1:27" ht="15.75" hidden="1" thickBot="1">
      <c r="A4122" s="83" t="str">
        <f t="shared" si="449"/>
        <v/>
      </c>
      <c r="B4122" s="83" t="str">
        <f t="shared" si="448"/>
        <v/>
      </c>
      <c r="S4122" s="83" t="str">
        <f t="shared" si="450"/>
        <v/>
      </c>
      <c r="T4122" s="83" t="str">
        <f t="shared" si="451"/>
        <v/>
      </c>
      <c r="Y4122" s="60">
        <f t="shared" si="452"/>
        <v>0</v>
      </c>
      <c r="Z4122" s="49">
        <f t="shared" si="453"/>
        <v>0</v>
      </c>
      <c r="AA4122" s="60">
        <f t="shared" si="454"/>
        <v>0</v>
      </c>
    </row>
    <row r="4123" spans="1:27" ht="15.75" hidden="1" thickBot="1">
      <c r="A4123" s="83" t="str">
        <f t="shared" si="449"/>
        <v/>
      </c>
      <c r="B4123" s="83" t="str">
        <f t="shared" si="448"/>
        <v/>
      </c>
      <c r="S4123" s="83" t="str">
        <f t="shared" si="450"/>
        <v/>
      </c>
      <c r="T4123" s="83" t="str">
        <f t="shared" si="451"/>
        <v/>
      </c>
      <c r="Y4123" s="60">
        <f t="shared" si="452"/>
        <v>0</v>
      </c>
      <c r="Z4123" s="49">
        <f t="shared" si="453"/>
        <v>0</v>
      </c>
      <c r="AA4123" s="60">
        <f t="shared" si="454"/>
        <v>0</v>
      </c>
    </row>
    <row r="4124" spans="1:27" ht="15.75" hidden="1" thickBot="1">
      <c r="A4124" s="83" t="str">
        <f t="shared" si="449"/>
        <v/>
      </c>
      <c r="B4124" s="83" t="str">
        <f t="shared" si="448"/>
        <v/>
      </c>
      <c r="S4124" s="83" t="str">
        <f t="shared" si="450"/>
        <v/>
      </c>
      <c r="T4124" s="83" t="str">
        <f t="shared" si="451"/>
        <v/>
      </c>
      <c r="Y4124" s="60">
        <f t="shared" si="452"/>
        <v>0</v>
      </c>
      <c r="Z4124" s="49">
        <f t="shared" si="453"/>
        <v>0</v>
      </c>
      <c r="AA4124" s="60">
        <f t="shared" si="454"/>
        <v>0</v>
      </c>
    </row>
    <row r="4125" spans="1:27" ht="15.75" hidden="1" thickBot="1">
      <c r="A4125" s="83" t="str">
        <f t="shared" si="449"/>
        <v/>
      </c>
      <c r="B4125" s="83" t="str">
        <f t="shared" si="448"/>
        <v/>
      </c>
      <c r="S4125" s="83" t="str">
        <f t="shared" si="450"/>
        <v/>
      </c>
      <c r="T4125" s="83" t="str">
        <f t="shared" si="451"/>
        <v/>
      </c>
      <c r="Y4125" s="60">
        <f t="shared" si="452"/>
        <v>0</v>
      </c>
      <c r="Z4125" s="49">
        <f t="shared" si="453"/>
        <v>0</v>
      </c>
      <c r="AA4125" s="60">
        <f t="shared" si="454"/>
        <v>0</v>
      </c>
    </row>
    <row r="4126" spans="1:27" ht="15.75" hidden="1" thickBot="1">
      <c r="A4126" s="83" t="str">
        <f t="shared" si="449"/>
        <v/>
      </c>
      <c r="B4126" s="83" t="str">
        <f t="shared" si="448"/>
        <v/>
      </c>
      <c r="S4126" s="83" t="str">
        <f t="shared" si="450"/>
        <v/>
      </c>
      <c r="T4126" s="83" t="str">
        <f t="shared" si="451"/>
        <v/>
      </c>
      <c r="Y4126" s="60">
        <f t="shared" si="452"/>
        <v>0</v>
      </c>
      <c r="Z4126" s="49">
        <f t="shared" si="453"/>
        <v>0</v>
      </c>
      <c r="AA4126" s="60">
        <f t="shared" si="454"/>
        <v>0</v>
      </c>
    </row>
    <row r="4127" spans="1:27" ht="15.75" hidden="1" thickBot="1">
      <c r="A4127" s="83" t="str">
        <f t="shared" si="449"/>
        <v/>
      </c>
      <c r="B4127" s="83" t="str">
        <f t="shared" si="448"/>
        <v/>
      </c>
      <c r="S4127" s="83" t="str">
        <f t="shared" si="450"/>
        <v/>
      </c>
      <c r="T4127" s="83" t="str">
        <f t="shared" si="451"/>
        <v/>
      </c>
      <c r="Y4127" s="60">
        <f t="shared" si="452"/>
        <v>0</v>
      </c>
      <c r="Z4127" s="49">
        <f t="shared" si="453"/>
        <v>0</v>
      </c>
      <c r="AA4127" s="60">
        <f t="shared" si="454"/>
        <v>0</v>
      </c>
    </row>
    <row r="4128" spans="1:27" ht="15.75" hidden="1" thickBot="1">
      <c r="A4128" s="83" t="str">
        <f t="shared" si="449"/>
        <v/>
      </c>
      <c r="B4128" s="83" t="str">
        <f t="shared" si="448"/>
        <v/>
      </c>
      <c r="S4128" s="83" t="str">
        <f t="shared" si="450"/>
        <v/>
      </c>
      <c r="T4128" s="83" t="str">
        <f t="shared" si="451"/>
        <v/>
      </c>
      <c r="Y4128" s="60">
        <f t="shared" si="452"/>
        <v>0</v>
      </c>
      <c r="Z4128" s="49">
        <f t="shared" si="453"/>
        <v>0</v>
      </c>
      <c r="AA4128" s="60">
        <f t="shared" si="454"/>
        <v>0</v>
      </c>
    </row>
    <row r="4129" spans="1:27" ht="15.75" hidden="1" thickBot="1">
      <c r="A4129" s="83" t="str">
        <f t="shared" si="449"/>
        <v/>
      </c>
      <c r="B4129" s="83" t="str">
        <f t="shared" ref="B4129:B4192" si="455">IF(C4129&lt;&gt;"",LEFT(C4129,9),"")</f>
        <v/>
      </c>
      <c r="S4129" s="83" t="str">
        <f t="shared" si="450"/>
        <v/>
      </c>
      <c r="T4129" s="83" t="str">
        <f t="shared" si="451"/>
        <v/>
      </c>
      <c r="Y4129" s="60">
        <f t="shared" si="452"/>
        <v>0</v>
      </c>
      <c r="Z4129" s="49">
        <f t="shared" si="453"/>
        <v>0</v>
      </c>
      <c r="AA4129" s="60">
        <f t="shared" si="454"/>
        <v>0</v>
      </c>
    </row>
    <row r="4130" spans="1:27" ht="15.75" hidden="1" thickBot="1">
      <c r="A4130" s="83" t="str">
        <f t="shared" si="449"/>
        <v/>
      </c>
      <c r="B4130" s="83" t="str">
        <f t="shared" si="455"/>
        <v/>
      </c>
      <c r="S4130" s="83" t="str">
        <f t="shared" si="450"/>
        <v/>
      </c>
      <c r="T4130" s="83" t="str">
        <f t="shared" si="451"/>
        <v/>
      </c>
      <c r="Y4130" s="60">
        <f t="shared" si="452"/>
        <v>0</v>
      </c>
      <c r="Z4130" s="49">
        <f t="shared" si="453"/>
        <v>0</v>
      </c>
      <c r="AA4130" s="60">
        <f t="shared" si="454"/>
        <v>0</v>
      </c>
    </row>
    <row r="4131" spans="1:27" ht="15.75" hidden="1" thickBot="1">
      <c r="A4131" s="83" t="str">
        <f t="shared" si="449"/>
        <v/>
      </c>
      <c r="B4131" s="83" t="str">
        <f t="shared" si="455"/>
        <v/>
      </c>
      <c r="S4131" s="83" t="str">
        <f t="shared" si="450"/>
        <v/>
      </c>
      <c r="T4131" s="83" t="str">
        <f t="shared" si="451"/>
        <v/>
      </c>
      <c r="Y4131" s="60">
        <f t="shared" si="452"/>
        <v>0</v>
      </c>
      <c r="Z4131" s="49">
        <f t="shared" si="453"/>
        <v>0</v>
      </c>
      <c r="AA4131" s="60">
        <f t="shared" si="454"/>
        <v>0</v>
      </c>
    </row>
    <row r="4132" spans="1:27" ht="15.75" hidden="1" thickBot="1">
      <c r="A4132" s="83" t="str">
        <f t="shared" si="449"/>
        <v/>
      </c>
      <c r="B4132" s="83" t="str">
        <f t="shared" si="455"/>
        <v/>
      </c>
      <c r="S4132" s="83" t="str">
        <f t="shared" si="450"/>
        <v/>
      </c>
      <c r="T4132" s="83" t="str">
        <f t="shared" si="451"/>
        <v/>
      </c>
      <c r="Y4132" s="60">
        <f t="shared" si="452"/>
        <v>0</v>
      </c>
      <c r="Z4132" s="49">
        <f t="shared" si="453"/>
        <v>0</v>
      </c>
      <c r="AA4132" s="60">
        <f t="shared" si="454"/>
        <v>0</v>
      </c>
    </row>
    <row r="4133" spans="1:27" ht="15.75" hidden="1" thickBot="1">
      <c r="A4133" s="83" t="str">
        <f t="shared" si="449"/>
        <v/>
      </c>
      <c r="B4133" s="83" t="str">
        <f t="shared" si="455"/>
        <v/>
      </c>
      <c r="S4133" s="83" t="str">
        <f t="shared" si="450"/>
        <v/>
      </c>
      <c r="T4133" s="83" t="str">
        <f t="shared" si="451"/>
        <v/>
      </c>
      <c r="Y4133" s="60">
        <f t="shared" si="452"/>
        <v>0</v>
      </c>
      <c r="Z4133" s="49">
        <f t="shared" si="453"/>
        <v>0</v>
      </c>
      <c r="AA4133" s="60">
        <f t="shared" si="454"/>
        <v>0</v>
      </c>
    </row>
    <row r="4134" spans="1:27" ht="15.75" hidden="1" thickBot="1">
      <c r="A4134" s="83" t="str">
        <f t="shared" si="449"/>
        <v/>
      </c>
      <c r="B4134" s="83" t="str">
        <f t="shared" si="455"/>
        <v/>
      </c>
      <c r="S4134" s="83" t="str">
        <f t="shared" si="450"/>
        <v/>
      </c>
      <c r="T4134" s="83" t="str">
        <f t="shared" si="451"/>
        <v/>
      </c>
      <c r="Y4134" s="60">
        <f t="shared" si="452"/>
        <v>0</v>
      </c>
      <c r="Z4134" s="49">
        <f t="shared" si="453"/>
        <v>0</v>
      </c>
      <c r="AA4134" s="60">
        <f t="shared" si="454"/>
        <v>0</v>
      </c>
    </row>
    <row r="4135" spans="1:27" ht="15.75" hidden="1" thickBot="1">
      <c r="A4135" s="83" t="str">
        <f t="shared" si="449"/>
        <v/>
      </c>
      <c r="B4135" s="83" t="str">
        <f t="shared" si="455"/>
        <v/>
      </c>
      <c r="S4135" s="83" t="str">
        <f t="shared" si="450"/>
        <v/>
      </c>
      <c r="T4135" s="83" t="str">
        <f t="shared" si="451"/>
        <v/>
      </c>
      <c r="Y4135" s="60">
        <f t="shared" si="452"/>
        <v>0</v>
      </c>
      <c r="Z4135" s="49">
        <f t="shared" si="453"/>
        <v>0</v>
      </c>
      <c r="AA4135" s="60">
        <f t="shared" si="454"/>
        <v>0</v>
      </c>
    </row>
    <row r="4136" spans="1:27" ht="15.75" hidden="1" thickBot="1">
      <c r="A4136" s="83" t="str">
        <f t="shared" si="449"/>
        <v/>
      </c>
      <c r="B4136" s="83" t="str">
        <f t="shared" si="455"/>
        <v/>
      </c>
      <c r="S4136" s="83" t="str">
        <f t="shared" si="450"/>
        <v/>
      </c>
      <c r="T4136" s="83" t="str">
        <f t="shared" si="451"/>
        <v/>
      </c>
      <c r="Y4136" s="60">
        <f t="shared" si="452"/>
        <v>0</v>
      </c>
      <c r="Z4136" s="49">
        <f t="shared" si="453"/>
        <v>0</v>
      </c>
      <c r="AA4136" s="60">
        <f t="shared" si="454"/>
        <v>0</v>
      </c>
    </row>
    <row r="4137" spans="1:27" ht="15.75" hidden="1" thickBot="1">
      <c r="A4137" s="83" t="str">
        <f t="shared" si="449"/>
        <v/>
      </c>
      <c r="B4137" s="83" t="str">
        <f t="shared" si="455"/>
        <v/>
      </c>
      <c r="S4137" s="83" t="str">
        <f t="shared" si="450"/>
        <v/>
      </c>
      <c r="T4137" s="83" t="str">
        <f t="shared" si="451"/>
        <v/>
      </c>
      <c r="Y4137" s="60">
        <f t="shared" si="452"/>
        <v>0</v>
      </c>
      <c r="Z4137" s="49">
        <f t="shared" si="453"/>
        <v>0</v>
      </c>
      <c r="AA4137" s="60">
        <f t="shared" si="454"/>
        <v>0</v>
      </c>
    </row>
    <row r="4138" spans="1:27" ht="15.75" hidden="1" thickBot="1">
      <c r="A4138" s="83" t="str">
        <f t="shared" si="449"/>
        <v/>
      </c>
      <c r="B4138" s="83" t="str">
        <f t="shared" si="455"/>
        <v/>
      </c>
      <c r="S4138" s="83" t="str">
        <f t="shared" si="450"/>
        <v/>
      </c>
      <c r="T4138" s="83" t="str">
        <f t="shared" si="451"/>
        <v/>
      </c>
      <c r="Y4138" s="60">
        <f t="shared" si="452"/>
        <v>0</v>
      </c>
      <c r="Z4138" s="49">
        <f t="shared" si="453"/>
        <v>0</v>
      </c>
      <c r="AA4138" s="60">
        <f t="shared" si="454"/>
        <v>0</v>
      </c>
    </row>
    <row r="4139" spans="1:27" ht="15.75" hidden="1" thickBot="1">
      <c r="A4139" s="83" t="str">
        <f t="shared" si="449"/>
        <v/>
      </c>
      <c r="B4139" s="83" t="str">
        <f t="shared" si="455"/>
        <v/>
      </c>
      <c r="S4139" s="83" t="str">
        <f t="shared" si="450"/>
        <v/>
      </c>
      <c r="T4139" s="83" t="str">
        <f t="shared" si="451"/>
        <v/>
      </c>
      <c r="Y4139" s="60">
        <f t="shared" si="452"/>
        <v>0</v>
      </c>
      <c r="Z4139" s="49">
        <f t="shared" si="453"/>
        <v>0</v>
      </c>
      <c r="AA4139" s="60">
        <f t="shared" si="454"/>
        <v>0</v>
      </c>
    </row>
    <row r="4140" spans="1:27" ht="15.75" hidden="1" thickBot="1">
      <c r="A4140" s="83" t="str">
        <f t="shared" si="449"/>
        <v/>
      </c>
      <c r="B4140" s="83" t="str">
        <f t="shared" si="455"/>
        <v/>
      </c>
      <c r="S4140" s="83" t="str">
        <f t="shared" si="450"/>
        <v/>
      </c>
      <c r="T4140" s="83" t="str">
        <f t="shared" si="451"/>
        <v/>
      </c>
      <c r="Y4140" s="60">
        <f t="shared" si="452"/>
        <v>0</v>
      </c>
      <c r="Z4140" s="49">
        <f t="shared" si="453"/>
        <v>0</v>
      </c>
      <c r="AA4140" s="60">
        <f t="shared" si="454"/>
        <v>0</v>
      </c>
    </row>
    <row r="4141" spans="1:27" ht="15.75" hidden="1" thickBot="1">
      <c r="A4141" s="83" t="str">
        <f t="shared" si="449"/>
        <v/>
      </c>
      <c r="B4141" s="83" t="str">
        <f t="shared" si="455"/>
        <v/>
      </c>
      <c r="S4141" s="83" t="str">
        <f t="shared" si="450"/>
        <v/>
      </c>
      <c r="T4141" s="83" t="str">
        <f t="shared" si="451"/>
        <v/>
      </c>
      <c r="Y4141" s="60">
        <f t="shared" si="452"/>
        <v>0</v>
      </c>
      <c r="Z4141" s="49">
        <f t="shared" si="453"/>
        <v>0</v>
      </c>
      <c r="AA4141" s="60">
        <f t="shared" si="454"/>
        <v>0</v>
      </c>
    </row>
    <row r="4142" spans="1:27" ht="15.75" hidden="1" thickBot="1">
      <c r="A4142" s="83" t="str">
        <f t="shared" si="449"/>
        <v/>
      </c>
      <c r="B4142" s="83" t="str">
        <f t="shared" si="455"/>
        <v/>
      </c>
      <c r="S4142" s="83" t="str">
        <f t="shared" si="450"/>
        <v/>
      </c>
      <c r="T4142" s="83" t="str">
        <f t="shared" si="451"/>
        <v/>
      </c>
      <c r="Y4142" s="60">
        <f t="shared" si="452"/>
        <v>0</v>
      </c>
      <c r="Z4142" s="49">
        <f t="shared" si="453"/>
        <v>0</v>
      </c>
      <c r="AA4142" s="60">
        <f t="shared" si="454"/>
        <v>0</v>
      </c>
    </row>
    <row r="4143" spans="1:27" ht="15.75" hidden="1" thickBot="1">
      <c r="A4143" s="83" t="str">
        <f t="shared" si="449"/>
        <v/>
      </c>
      <c r="B4143" s="83" t="str">
        <f t="shared" si="455"/>
        <v/>
      </c>
      <c r="S4143" s="83" t="str">
        <f t="shared" si="450"/>
        <v/>
      </c>
      <c r="T4143" s="83" t="str">
        <f t="shared" si="451"/>
        <v/>
      </c>
      <c r="Y4143" s="60">
        <f t="shared" si="452"/>
        <v>0</v>
      </c>
      <c r="Z4143" s="49">
        <f t="shared" si="453"/>
        <v>0</v>
      </c>
      <c r="AA4143" s="60">
        <f t="shared" si="454"/>
        <v>0</v>
      </c>
    </row>
    <row r="4144" spans="1:27" ht="15.75" hidden="1" thickBot="1">
      <c r="A4144" s="83" t="str">
        <f t="shared" si="449"/>
        <v/>
      </c>
      <c r="B4144" s="83" t="str">
        <f t="shared" si="455"/>
        <v/>
      </c>
      <c r="S4144" s="83" t="str">
        <f t="shared" si="450"/>
        <v/>
      </c>
      <c r="T4144" s="83" t="str">
        <f t="shared" si="451"/>
        <v/>
      </c>
      <c r="Y4144" s="60">
        <f t="shared" si="452"/>
        <v>0</v>
      </c>
      <c r="Z4144" s="49">
        <f t="shared" si="453"/>
        <v>0</v>
      </c>
      <c r="AA4144" s="60">
        <f t="shared" si="454"/>
        <v>0</v>
      </c>
    </row>
    <row r="4145" spans="1:27" ht="15.75" hidden="1" thickBot="1">
      <c r="A4145" s="83" t="str">
        <f t="shared" si="449"/>
        <v/>
      </c>
      <c r="B4145" s="83" t="str">
        <f t="shared" si="455"/>
        <v/>
      </c>
      <c r="S4145" s="83" t="str">
        <f t="shared" si="450"/>
        <v/>
      </c>
      <c r="T4145" s="83" t="str">
        <f t="shared" si="451"/>
        <v/>
      </c>
      <c r="Y4145" s="60">
        <f t="shared" si="452"/>
        <v>0</v>
      </c>
      <c r="Z4145" s="49">
        <f t="shared" si="453"/>
        <v>0</v>
      </c>
      <c r="AA4145" s="60">
        <f t="shared" si="454"/>
        <v>0</v>
      </c>
    </row>
    <row r="4146" spans="1:27" ht="15.75" hidden="1" thickBot="1">
      <c r="A4146" s="83" t="str">
        <f t="shared" si="449"/>
        <v/>
      </c>
      <c r="B4146" s="83" t="str">
        <f t="shared" si="455"/>
        <v/>
      </c>
      <c r="S4146" s="83" t="str">
        <f t="shared" si="450"/>
        <v/>
      </c>
      <c r="T4146" s="83" t="str">
        <f t="shared" si="451"/>
        <v/>
      </c>
      <c r="Y4146" s="60">
        <f t="shared" si="452"/>
        <v>0</v>
      </c>
      <c r="Z4146" s="49">
        <f t="shared" si="453"/>
        <v>0</v>
      </c>
      <c r="AA4146" s="60">
        <f t="shared" si="454"/>
        <v>0</v>
      </c>
    </row>
    <row r="4147" spans="1:27" ht="15.75" hidden="1" thickBot="1">
      <c r="A4147" s="83" t="str">
        <f t="shared" si="449"/>
        <v/>
      </c>
      <c r="B4147" s="83" t="str">
        <f t="shared" si="455"/>
        <v/>
      </c>
      <c r="S4147" s="83" t="str">
        <f t="shared" si="450"/>
        <v/>
      </c>
      <c r="T4147" s="83" t="str">
        <f t="shared" si="451"/>
        <v/>
      </c>
      <c r="Y4147" s="60">
        <f t="shared" si="452"/>
        <v>0</v>
      </c>
      <c r="Z4147" s="49">
        <f t="shared" si="453"/>
        <v>0</v>
      </c>
      <c r="AA4147" s="60">
        <f t="shared" si="454"/>
        <v>0</v>
      </c>
    </row>
    <row r="4148" spans="1:27" ht="15.75" hidden="1" thickBot="1">
      <c r="A4148" s="83" t="str">
        <f t="shared" si="449"/>
        <v/>
      </c>
      <c r="B4148" s="83" t="str">
        <f t="shared" si="455"/>
        <v/>
      </c>
      <c r="S4148" s="83" t="str">
        <f t="shared" si="450"/>
        <v/>
      </c>
      <c r="T4148" s="83" t="str">
        <f t="shared" si="451"/>
        <v/>
      </c>
      <c r="Y4148" s="60">
        <f t="shared" si="452"/>
        <v>0</v>
      </c>
      <c r="Z4148" s="49">
        <f t="shared" si="453"/>
        <v>0</v>
      </c>
      <c r="AA4148" s="60">
        <f t="shared" si="454"/>
        <v>0</v>
      </c>
    </row>
    <row r="4149" spans="1:27" ht="15.75" hidden="1" thickBot="1">
      <c r="A4149" s="83" t="str">
        <f t="shared" si="449"/>
        <v/>
      </c>
      <c r="B4149" s="83" t="str">
        <f t="shared" si="455"/>
        <v/>
      </c>
      <c r="S4149" s="83" t="str">
        <f t="shared" si="450"/>
        <v/>
      </c>
      <c r="T4149" s="83" t="str">
        <f t="shared" si="451"/>
        <v/>
      </c>
      <c r="Y4149" s="60">
        <f t="shared" si="452"/>
        <v>0</v>
      </c>
      <c r="Z4149" s="49">
        <f t="shared" si="453"/>
        <v>0</v>
      </c>
      <c r="AA4149" s="60">
        <f t="shared" si="454"/>
        <v>0</v>
      </c>
    </row>
    <row r="4150" spans="1:27" ht="15.75" hidden="1" thickBot="1">
      <c r="A4150" s="83" t="str">
        <f t="shared" si="449"/>
        <v/>
      </c>
      <c r="B4150" s="83" t="str">
        <f t="shared" si="455"/>
        <v/>
      </c>
      <c r="S4150" s="83" t="str">
        <f t="shared" si="450"/>
        <v/>
      </c>
      <c r="T4150" s="83" t="str">
        <f t="shared" si="451"/>
        <v/>
      </c>
      <c r="Y4150" s="60">
        <f t="shared" si="452"/>
        <v>0</v>
      </c>
      <c r="Z4150" s="49">
        <f t="shared" si="453"/>
        <v>0</v>
      </c>
      <c r="AA4150" s="60">
        <f t="shared" si="454"/>
        <v>0</v>
      </c>
    </row>
    <row r="4151" spans="1:27" ht="15.75" hidden="1" thickBot="1">
      <c r="A4151" s="83" t="str">
        <f t="shared" si="449"/>
        <v/>
      </c>
      <c r="B4151" s="83" t="str">
        <f t="shared" si="455"/>
        <v/>
      </c>
      <c r="S4151" s="83" t="str">
        <f t="shared" si="450"/>
        <v/>
      </c>
      <c r="T4151" s="83" t="str">
        <f t="shared" si="451"/>
        <v/>
      </c>
      <c r="Y4151" s="60">
        <f t="shared" si="452"/>
        <v>0</v>
      </c>
      <c r="Z4151" s="49">
        <f t="shared" si="453"/>
        <v>0</v>
      </c>
      <c r="AA4151" s="60">
        <f t="shared" si="454"/>
        <v>0</v>
      </c>
    </row>
    <row r="4152" spans="1:27" ht="15.75" hidden="1" thickBot="1">
      <c r="A4152" s="83" t="str">
        <f t="shared" si="449"/>
        <v/>
      </c>
      <c r="B4152" s="83" t="str">
        <f t="shared" si="455"/>
        <v/>
      </c>
      <c r="S4152" s="83" t="str">
        <f t="shared" si="450"/>
        <v/>
      </c>
      <c r="T4152" s="83" t="str">
        <f t="shared" si="451"/>
        <v/>
      </c>
      <c r="Y4152" s="60">
        <f t="shared" si="452"/>
        <v>0</v>
      </c>
      <c r="Z4152" s="49">
        <f t="shared" si="453"/>
        <v>0</v>
      </c>
      <c r="AA4152" s="60">
        <f t="shared" si="454"/>
        <v>0</v>
      </c>
    </row>
    <row r="4153" spans="1:27" ht="15.75" hidden="1" thickBot="1">
      <c r="A4153" s="83" t="str">
        <f t="shared" si="449"/>
        <v/>
      </c>
      <c r="B4153" s="83" t="str">
        <f t="shared" si="455"/>
        <v/>
      </c>
      <c r="S4153" s="83" t="str">
        <f t="shared" si="450"/>
        <v/>
      </c>
      <c r="T4153" s="83" t="str">
        <f t="shared" si="451"/>
        <v/>
      </c>
      <c r="Y4153" s="60">
        <f t="shared" si="452"/>
        <v>0</v>
      </c>
      <c r="Z4153" s="49">
        <f t="shared" si="453"/>
        <v>0</v>
      </c>
      <c r="AA4153" s="60">
        <f t="shared" si="454"/>
        <v>0</v>
      </c>
    </row>
    <row r="4154" spans="1:27" ht="15.75" hidden="1" thickBot="1">
      <c r="A4154" s="83" t="str">
        <f t="shared" si="449"/>
        <v/>
      </c>
      <c r="B4154" s="83" t="str">
        <f t="shared" si="455"/>
        <v/>
      </c>
      <c r="S4154" s="83" t="str">
        <f t="shared" si="450"/>
        <v/>
      </c>
      <c r="T4154" s="83" t="str">
        <f t="shared" si="451"/>
        <v/>
      </c>
      <c r="Y4154" s="60">
        <f t="shared" si="452"/>
        <v>0</v>
      </c>
      <c r="Z4154" s="49">
        <f t="shared" si="453"/>
        <v>0</v>
      </c>
      <c r="AA4154" s="60">
        <f t="shared" si="454"/>
        <v>0</v>
      </c>
    </row>
    <row r="4155" spans="1:27" ht="15.75" hidden="1" thickBot="1">
      <c r="A4155" s="83" t="str">
        <f t="shared" si="449"/>
        <v/>
      </c>
      <c r="B4155" s="83" t="str">
        <f t="shared" si="455"/>
        <v/>
      </c>
      <c r="S4155" s="83" t="str">
        <f t="shared" si="450"/>
        <v/>
      </c>
      <c r="T4155" s="83" t="str">
        <f t="shared" si="451"/>
        <v/>
      </c>
      <c r="Y4155" s="60">
        <f t="shared" si="452"/>
        <v>0</v>
      </c>
      <c r="Z4155" s="49">
        <f t="shared" si="453"/>
        <v>0</v>
      </c>
      <c r="AA4155" s="60">
        <f t="shared" si="454"/>
        <v>0</v>
      </c>
    </row>
    <row r="4156" spans="1:27" ht="15.75" hidden="1" thickBot="1">
      <c r="A4156" s="83" t="str">
        <f t="shared" si="449"/>
        <v/>
      </c>
      <c r="B4156" s="83" t="str">
        <f t="shared" si="455"/>
        <v/>
      </c>
      <c r="S4156" s="83" t="str">
        <f t="shared" si="450"/>
        <v/>
      </c>
      <c r="T4156" s="83" t="str">
        <f t="shared" si="451"/>
        <v/>
      </c>
      <c r="Y4156" s="60">
        <f t="shared" si="452"/>
        <v>0</v>
      </c>
      <c r="Z4156" s="49">
        <f t="shared" si="453"/>
        <v>0</v>
      </c>
      <c r="AA4156" s="60">
        <f t="shared" si="454"/>
        <v>0</v>
      </c>
    </row>
    <row r="4157" spans="1:27" ht="15.75" hidden="1" thickBot="1">
      <c r="A4157" s="83" t="str">
        <f t="shared" si="449"/>
        <v/>
      </c>
      <c r="B4157" s="83" t="str">
        <f t="shared" si="455"/>
        <v/>
      </c>
      <c r="S4157" s="83" t="str">
        <f t="shared" si="450"/>
        <v/>
      </c>
      <c r="T4157" s="83" t="str">
        <f t="shared" si="451"/>
        <v/>
      </c>
      <c r="Y4157" s="60">
        <f t="shared" si="452"/>
        <v>0</v>
      </c>
      <c r="Z4157" s="49">
        <f t="shared" si="453"/>
        <v>0</v>
      </c>
      <c r="AA4157" s="60">
        <f t="shared" si="454"/>
        <v>0</v>
      </c>
    </row>
    <row r="4158" spans="1:27" ht="15.75" hidden="1" thickBot="1">
      <c r="A4158" s="83" t="str">
        <f t="shared" si="449"/>
        <v/>
      </c>
      <c r="B4158" s="83" t="str">
        <f t="shared" si="455"/>
        <v/>
      </c>
      <c r="S4158" s="83" t="str">
        <f t="shared" si="450"/>
        <v/>
      </c>
      <c r="T4158" s="83" t="str">
        <f t="shared" si="451"/>
        <v/>
      </c>
      <c r="Y4158" s="60">
        <f t="shared" si="452"/>
        <v>0</v>
      </c>
      <c r="Z4158" s="49">
        <f t="shared" si="453"/>
        <v>0</v>
      </c>
      <c r="AA4158" s="60">
        <f t="shared" si="454"/>
        <v>0</v>
      </c>
    </row>
    <row r="4159" spans="1:27" ht="15.75" hidden="1" thickBot="1">
      <c r="A4159" s="83" t="str">
        <f t="shared" si="449"/>
        <v/>
      </c>
      <c r="B4159" s="83" t="str">
        <f t="shared" si="455"/>
        <v/>
      </c>
      <c r="S4159" s="83" t="str">
        <f t="shared" si="450"/>
        <v/>
      </c>
      <c r="T4159" s="83" t="str">
        <f t="shared" si="451"/>
        <v/>
      </c>
      <c r="Y4159" s="60">
        <f t="shared" si="452"/>
        <v>0</v>
      </c>
      <c r="Z4159" s="49">
        <f t="shared" si="453"/>
        <v>0</v>
      </c>
      <c r="AA4159" s="60">
        <f t="shared" si="454"/>
        <v>0</v>
      </c>
    </row>
    <row r="4160" spans="1:27" ht="15.75" hidden="1" thickBot="1">
      <c r="A4160" s="83" t="str">
        <f t="shared" si="449"/>
        <v/>
      </c>
      <c r="B4160" s="83" t="str">
        <f t="shared" si="455"/>
        <v/>
      </c>
      <c r="S4160" s="83" t="str">
        <f t="shared" si="450"/>
        <v/>
      </c>
      <c r="T4160" s="83" t="str">
        <f t="shared" si="451"/>
        <v/>
      </c>
      <c r="Y4160" s="60">
        <f t="shared" si="452"/>
        <v>0</v>
      </c>
      <c r="Z4160" s="49">
        <f t="shared" si="453"/>
        <v>0</v>
      </c>
      <c r="AA4160" s="60">
        <f t="shared" si="454"/>
        <v>0</v>
      </c>
    </row>
    <row r="4161" spans="1:27" ht="15.75" hidden="1" thickBot="1">
      <c r="A4161" s="83" t="str">
        <f t="shared" si="449"/>
        <v/>
      </c>
      <c r="B4161" s="83" t="str">
        <f t="shared" si="455"/>
        <v/>
      </c>
      <c r="S4161" s="83" t="str">
        <f t="shared" si="450"/>
        <v/>
      </c>
      <c r="T4161" s="83" t="str">
        <f t="shared" si="451"/>
        <v/>
      </c>
      <c r="Y4161" s="60">
        <f t="shared" si="452"/>
        <v>0</v>
      </c>
      <c r="Z4161" s="49">
        <f t="shared" si="453"/>
        <v>0</v>
      </c>
      <c r="AA4161" s="60">
        <f t="shared" si="454"/>
        <v>0</v>
      </c>
    </row>
    <row r="4162" spans="1:27" ht="15.75" hidden="1" thickBot="1">
      <c r="A4162" s="83" t="str">
        <f t="shared" si="449"/>
        <v/>
      </c>
      <c r="B4162" s="83" t="str">
        <f t="shared" si="455"/>
        <v/>
      </c>
      <c r="S4162" s="83" t="str">
        <f t="shared" si="450"/>
        <v/>
      </c>
      <c r="T4162" s="83" t="str">
        <f t="shared" si="451"/>
        <v/>
      </c>
      <c r="Y4162" s="60">
        <f t="shared" si="452"/>
        <v>0</v>
      </c>
      <c r="Z4162" s="49">
        <f t="shared" si="453"/>
        <v>0</v>
      </c>
      <c r="AA4162" s="60">
        <f t="shared" si="454"/>
        <v>0</v>
      </c>
    </row>
    <row r="4163" spans="1:27" ht="15.75" hidden="1" thickBot="1">
      <c r="A4163" s="83" t="str">
        <f t="shared" ref="A4163:A4226" si="456">IF(G4163&amp;Q4163&lt;&gt;"",S4163&amp;Q4163,"")</f>
        <v/>
      </c>
      <c r="B4163" s="83" t="str">
        <f t="shared" si="455"/>
        <v/>
      </c>
      <c r="S4163" s="83" t="str">
        <f t="shared" ref="S4163:S4226" si="457">IF(G4163&lt;&gt;"",IF(StyleSpaceSplit,IFERROR(IF(FIND(" ",G4163)&gt;=1,MID(G4163,1,FIND(" ",G4163)-1),G4163),G4163),G4163),"")</f>
        <v/>
      </c>
      <c r="T4163" s="83" t="str">
        <f t="shared" ref="T4163:T4226" si="458">IF(A4163&lt;&gt;"",IFERROR(IF(FIND(" ",G4163)&gt;=1,MID(G4163,FIND(" ",G4163)+1,LEN(G4163)),""),G4163),"")</f>
        <v/>
      </c>
      <c r="Y4163" s="60">
        <f t="shared" ref="Y4163:Y4226" si="459">IFERROR(VALUE(MID($C4163,1,2)),0)</f>
        <v>0</v>
      </c>
      <c r="Z4163" s="49">
        <f t="shared" ref="Z4163:Z4226" si="460">IFERROR(VALUE(MID($C4163,4,3)),0)</f>
        <v>0</v>
      </c>
      <c r="AA4163" s="60">
        <f t="shared" ref="AA4163:AA4226" si="461">VALUE(RIGHT("00"&amp;Y4163,2)&amp;RIGHT("000"&amp;Z4163,3))</f>
        <v>0</v>
      </c>
    </row>
    <row r="4164" spans="1:27" ht="15.75" hidden="1" thickBot="1">
      <c r="A4164" s="83" t="str">
        <f t="shared" si="456"/>
        <v/>
      </c>
      <c r="B4164" s="83" t="str">
        <f t="shared" si="455"/>
        <v/>
      </c>
      <c r="S4164" s="83" t="str">
        <f t="shared" si="457"/>
        <v/>
      </c>
      <c r="T4164" s="83" t="str">
        <f t="shared" si="458"/>
        <v/>
      </c>
      <c r="Y4164" s="60">
        <f t="shared" si="459"/>
        <v>0</v>
      </c>
      <c r="Z4164" s="49">
        <f t="shared" si="460"/>
        <v>0</v>
      </c>
      <c r="AA4164" s="60">
        <f t="shared" si="461"/>
        <v>0</v>
      </c>
    </row>
    <row r="4165" spans="1:27" ht="15.75" hidden="1" thickBot="1">
      <c r="A4165" s="83" t="str">
        <f t="shared" si="456"/>
        <v/>
      </c>
      <c r="B4165" s="83" t="str">
        <f t="shared" si="455"/>
        <v/>
      </c>
      <c r="S4165" s="83" t="str">
        <f t="shared" si="457"/>
        <v/>
      </c>
      <c r="T4165" s="83" t="str">
        <f t="shared" si="458"/>
        <v/>
      </c>
      <c r="Y4165" s="60">
        <f t="shared" si="459"/>
        <v>0</v>
      </c>
      <c r="Z4165" s="49">
        <f t="shared" si="460"/>
        <v>0</v>
      </c>
      <c r="AA4165" s="60">
        <f t="shared" si="461"/>
        <v>0</v>
      </c>
    </row>
    <row r="4166" spans="1:27" ht="15.75" hidden="1" thickBot="1">
      <c r="A4166" s="83" t="str">
        <f t="shared" si="456"/>
        <v/>
      </c>
      <c r="B4166" s="83" t="str">
        <f t="shared" si="455"/>
        <v/>
      </c>
      <c r="S4166" s="83" t="str">
        <f t="shared" si="457"/>
        <v/>
      </c>
      <c r="T4166" s="83" t="str">
        <f t="shared" si="458"/>
        <v/>
      </c>
      <c r="Y4166" s="60">
        <f t="shared" si="459"/>
        <v>0</v>
      </c>
      <c r="Z4166" s="49">
        <f t="shared" si="460"/>
        <v>0</v>
      </c>
      <c r="AA4166" s="60">
        <f t="shared" si="461"/>
        <v>0</v>
      </c>
    </row>
    <row r="4167" spans="1:27" ht="15.75" hidden="1" thickBot="1">
      <c r="A4167" s="83" t="str">
        <f t="shared" si="456"/>
        <v/>
      </c>
      <c r="B4167" s="83" t="str">
        <f t="shared" si="455"/>
        <v/>
      </c>
      <c r="S4167" s="83" t="str">
        <f t="shared" si="457"/>
        <v/>
      </c>
      <c r="T4167" s="83" t="str">
        <f t="shared" si="458"/>
        <v/>
      </c>
      <c r="Y4167" s="60">
        <f t="shared" si="459"/>
        <v>0</v>
      </c>
      <c r="Z4167" s="49">
        <f t="shared" si="460"/>
        <v>0</v>
      </c>
      <c r="AA4167" s="60">
        <f t="shared" si="461"/>
        <v>0</v>
      </c>
    </row>
    <row r="4168" spans="1:27" ht="15.75" hidden="1" thickBot="1">
      <c r="A4168" s="83" t="str">
        <f t="shared" si="456"/>
        <v/>
      </c>
      <c r="B4168" s="83" t="str">
        <f t="shared" si="455"/>
        <v/>
      </c>
      <c r="S4168" s="83" t="str">
        <f t="shared" si="457"/>
        <v/>
      </c>
      <c r="T4168" s="83" t="str">
        <f t="shared" si="458"/>
        <v/>
      </c>
      <c r="Y4168" s="60">
        <f t="shared" si="459"/>
        <v>0</v>
      </c>
      <c r="Z4168" s="49">
        <f t="shared" si="460"/>
        <v>0</v>
      </c>
      <c r="AA4168" s="60">
        <f t="shared" si="461"/>
        <v>0</v>
      </c>
    </row>
    <row r="4169" spans="1:27" ht="15.75" hidden="1" thickBot="1">
      <c r="A4169" s="83" t="str">
        <f t="shared" si="456"/>
        <v/>
      </c>
      <c r="B4169" s="83" t="str">
        <f t="shared" si="455"/>
        <v/>
      </c>
      <c r="S4169" s="83" t="str">
        <f t="shared" si="457"/>
        <v/>
      </c>
      <c r="T4169" s="83" t="str">
        <f t="shared" si="458"/>
        <v/>
      </c>
      <c r="Y4169" s="60">
        <f t="shared" si="459"/>
        <v>0</v>
      </c>
      <c r="Z4169" s="49">
        <f t="shared" si="460"/>
        <v>0</v>
      </c>
      <c r="AA4169" s="60">
        <f t="shared" si="461"/>
        <v>0</v>
      </c>
    </row>
    <row r="4170" spans="1:27" ht="15.75" hidden="1" thickBot="1">
      <c r="A4170" s="83" t="str">
        <f t="shared" si="456"/>
        <v/>
      </c>
      <c r="B4170" s="83" t="str">
        <f t="shared" si="455"/>
        <v/>
      </c>
      <c r="S4170" s="83" t="str">
        <f t="shared" si="457"/>
        <v/>
      </c>
      <c r="T4170" s="83" t="str">
        <f t="shared" si="458"/>
        <v/>
      </c>
      <c r="Y4170" s="60">
        <f t="shared" si="459"/>
        <v>0</v>
      </c>
      <c r="Z4170" s="49">
        <f t="shared" si="460"/>
        <v>0</v>
      </c>
      <c r="AA4170" s="60">
        <f t="shared" si="461"/>
        <v>0</v>
      </c>
    </row>
    <row r="4171" spans="1:27" ht="15.75" hidden="1" thickBot="1">
      <c r="A4171" s="83" t="str">
        <f t="shared" si="456"/>
        <v/>
      </c>
      <c r="B4171" s="83" t="str">
        <f t="shared" si="455"/>
        <v/>
      </c>
      <c r="S4171" s="83" t="str">
        <f t="shared" si="457"/>
        <v/>
      </c>
      <c r="T4171" s="83" t="str">
        <f t="shared" si="458"/>
        <v/>
      </c>
      <c r="Y4171" s="60">
        <f t="shared" si="459"/>
        <v>0</v>
      </c>
      <c r="Z4171" s="49">
        <f t="shared" si="460"/>
        <v>0</v>
      </c>
      <c r="AA4171" s="60">
        <f t="shared" si="461"/>
        <v>0</v>
      </c>
    </row>
    <row r="4172" spans="1:27" ht="15.75" hidden="1" thickBot="1">
      <c r="A4172" s="83" t="str">
        <f t="shared" si="456"/>
        <v/>
      </c>
      <c r="B4172" s="83" t="str">
        <f t="shared" si="455"/>
        <v/>
      </c>
      <c r="S4172" s="83" t="str">
        <f t="shared" si="457"/>
        <v/>
      </c>
      <c r="T4172" s="83" t="str">
        <f t="shared" si="458"/>
        <v/>
      </c>
      <c r="Y4172" s="60">
        <f t="shared" si="459"/>
        <v>0</v>
      </c>
      <c r="Z4172" s="49">
        <f t="shared" si="460"/>
        <v>0</v>
      </c>
      <c r="AA4172" s="60">
        <f t="shared" si="461"/>
        <v>0</v>
      </c>
    </row>
    <row r="4173" spans="1:27" ht="15.75" hidden="1" thickBot="1">
      <c r="A4173" s="83" t="str">
        <f t="shared" si="456"/>
        <v/>
      </c>
      <c r="B4173" s="83" t="str">
        <f t="shared" si="455"/>
        <v/>
      </c>
      <c r="S4173" s="83" t="str">
        <f t="shared" si="457"/>
        <v/>
      </c>
      <c r="T4173" s="83" t="str">
        <f t="shared" si="458"/>
        <v/>
      </c>
      <c r="Y4173" s="60">
        <f t="shared" si="459"/>
        <v>0</v>
      </c>
      <c r="Z4173" s="49">
        <f t="shared" si="460"/>
        <v>0</v>
      </c>
      <c r="AA4173" s="60">
        <f t="shared" si="461"/>
        <v>0</v>
      </c>
    </row>
    <row r="4174" spans="1:27" ht="15.75" hidden="1" thickBot="1">
      <c r="A4174" s="83" t="str">
        <f t="shared" si="456"/>
        <v/>
      </c>
      <c r="B4174" s="83" t="str">
        <f t="shared" si="455"/>
        <v/>
      </c>
      <c r="S4174" s="83" t="str">
        <f t="shared" si="457"/>
        <v/>
      </c>
      <c r="T4174" s="83" t="str">
        <f t="shared" si="458"/>
        <v/>
      </c>
      <c r="Y4174" s="60">
        <f t="shared" si="459"/>
        <v>0</v>
      </c>
      <c r="Z4174" s="49">
        <f t="shared" si="460"/>
        <v>0</v>
      </c>
      <c r="AA4174" s="60">
        <f t="shared" si="461"/>
        <v>0</v>
      </c>
    </row>
    <row r="4175" spans="1:27" ht="15.75" hidden="1" thickBot="1">
      <c r="A4175" s="83" t="str">
        <f t="shared" si="456"/>
        <v/>
      </c>
      <c r="B4175" s="83" t="str">
        <f t="shared" si="455"/>
        <v/>
      </c>
      <c r="S4175" s="83" t="str">
        <f t="shared" si="457"/>
        <v/>
      </c>
      <c r="T4175" s="83" t="str">
        <f t="shared" si="458"/>
        <v/>
      </c>
      <c r="Y4175" s="60">
        <f t="shared" si="459"/>
        <v>0</v>
      </c>
      <c r="Z4175" s="49">
        <f t="shared" si="460"/>
        <v>0</v>
      </c>
      <c r="AA4175" s="60">
        <f t="shared" si="461"/>
        <v>0</v>
      </c>
    </row>
    <row r="4176" spans="1:27" ht="15.75" hidden="1" thickBot="1">
      <c r="A4176" s="83" t="str">
        <f t="shared" si="456"/>
        <v/>
      </c>
      <c r="B4176" s="83" t="str">
        <f t="shared" si="455"/>
        <v/>
      </c>
      <c r="S4176" s="83" t="str">
        <f t="shared" si="457"/>
        <v/>
      </c>
      <c r="T4176" s="83" t="str">
        <f t="shared" si="458"/>
        <v/>
      </c>
      <c r="Y4176" s="60">
        <f t="shared" si="459"/>
        <v>0</v>
      </c>
      <c r="Z4176" s="49">
        <f t="shared" si="460"/>
        <v>0</v>
      </c>
      <c r="AA4176" s="60">
        <f t="shared" si="461"/>
        <v>0</v>
      </c>
    </row>
    <row r="4177" spans="1:27" ht="15.75" hidden="1" thickBot="1">
      <c r="A4177" s="83" t="str">
        <f t="shared" si="456"/>
        <v/>
      </c>
      <c r="B4177" s="83" t="str">
        <f t="shared" si="455"/>
        <v/>
      </c>
      <c r="S4177" s="83" t="str">
        <f t="shared" si="457"/>
        <v/>
      </c>
      <c r="T4177" s="83" t="str">
        <f t="shared" si="458"/>
        <v/>
      </c>
      <c r="Y4177" s="60">
        <f t="shared" si="459"/>
        <v>0</v>
      </c>
      <c r="Z4177" s="49">
        <f t="shared" si="460"/>
        <v>0</v>
      </c>
      <c r="AA4177" s="60">
        <f t="shared" si="461"/>
        <v>0</v>
      </c>
    </row>
    <row r="4178" spans="1:27" ht="15.75" hidden="1" thickBot="1">
      <c r="A4178" s="83" t="str">
        <f t="shared" si="456"/>
        <v/>
      </c>
      <c r="B4178" s="83" t="str">
        <f t="shared" si="455"/>
        <v/>
      </c>
      <c r="S4178" s="83" t="str">
        <f t="shared" si="457"/>
        <v/>
      </c>
      <c r="T4178" s="83" t="str">
        <f t="shared" si="458"/>
        <v/>
      </c>
      <c r="Y4178" s="60">
        <f t="shared" si="459"/>
        <v>0</v>
      </c>
      <c r="Z4178" s="49">
        <f t="shared" si="460"/>
        <v>0</v>
      </c>
      <c r="AA4178" s="60">
        <f t="shared" si="461"/>
        <v>0</v>
      </c>
    </row>
    <row r="4179" spans="1:27" ht="15.75" hidden="1" thickBot="1">
      <c r="A4179" s="83" t="str">
        <f t="shared" si="456"/>
        <v/>
      </c>
      <c r="B4179" s="83" t="str">
        <f t="shared" si="455"/>
        <v/>
      </c>
      <c r="S4179" s="83" t="str">
        <f t="shared" si="457"/>
        <v/>
      </c>
      <c r="T4179" s="83" t="str">
        <f t="shared" si="458"/>
        <v/>
      </c>
      <c r="Y4179" s="60">
        <f t="shared" si="459"/>
        <v>0</v>
      </c>
      <c r="Z4179" s="49">
        <f t="shared" si="460"/>
        <v>0</v>
      </c>
      <c r="AA4179" s="60">
        <f t="shared" si="461"/>
        <v>0</v>
      </c>
    </row>
    <row r="4180" spans="1:27" ht="15.75" hidden="1" thickBot="1">
      <c r="A4180" s="83" t="str">
        <f t="shared" si="456"/>
        <v/>
      </c>
      <c r="B4180" s="83" t="str">
        <f t="shared" si="455"/>
        <v/>
      </c>
      <c r="S4180" s="83" t="str">
        <f t="shared" si="457"/>
        <v/>
      </c>
      <c r="T4180" s="83" t="str">
        <f t="shared" si="458"/>
        <v/>
      </c>
      <c r="Y4180" s="60">
        <f t="shared" si="459"/>
        <v>0</v>
      </c>
      <c r="Z4180" s="49">
        <f t="shared" si="460"/>
        <v>0</v>
      </c>
      <c r="AA4180" s="60">
        <f t="shared" si="461"/>
        <v>0</v>
      </c>
    </row>
    <row r="4181" spans="1:27" ht="15.75" hidden="1" thickBot="1">
      <c r="A4181" s="83" t="str">
        <f t="shared" si="456"/>
        <v/>
      </c>
      <c r="B4181" s="83" t="str">
        <f t="shared" si="455"/>
        <v/>
      </c>
      <c r="S4181" s="83" t="str">
        <f t="shared" si="457"/>
        <v/>
      </c>
      <c r="T4181" s="83" t="str">
        <f t="shared" si="458"/>
        <v/>
      </c>
      <c r="Y4181" s="60">
        <f t="shared" si="459"/>
        <v>0</v>
      </c>
      <c r="Z4181" s="49">
        <f t="shared" si="460"/>
        <v>0</v>
      </c>
      <c r="AA4181" s="60">
        <f t="shared" si="461"/>
        <v>0</v>
      </c>
    </row>
    <row r="4182" spans="1:27" ht="15.75" hidden="1" thickBot="1">
      <c r="A4182" s="83" t="str">
        <f t="shared" si="456"/>
        <v/>
      </c>
      <c r="B4182" s="83" t="str">
        <f t="shared" si="455"/>
        <v/>
      </c>
      <c r="S4182" s="83" t="str">
        <f t="shared" si="457"/>
        <v/>
      </c>
      <c r="T4182" s="83" t="str">
        <f t="shared" si="458"/>
        <v/>
      </c>
      <c r="Y4182" s="60">
        <f t="shared" si="459"/>
        <v>0</v>
      </c>
      <c r="Z4182" s="49">
        <f t="shared" si="460"/>
        <v>0</v>
      </c>
      <c r="AA4182" s="60">
        <f t="shared" si="461"/>
        <v>0</v>
      </c>
    </row>
    <row r="4183" spans="1:27" ht="15.75" hidden="1" thickBot="1">
      <c r="A4183" s="83" t="str">
        <f t="shared" si="456"/>
        <v/>
      </c>
      <c r="B4183" s="83" t="str">
        <f t="shared" si="455"/>
        <v/>
      </c>
      <c r="S4183" s="83" t="str">
        <f t="shared" si="457"/>
        <v/>
      </c>
      <c r="T4183" s="83" t="str">
        <f t="shared" si="458"/>
        <v/>
      </c>
      <c r="Y4183" s="60">
        <f t="shared" si="459"/>
        <v>0</v>
      </c>
      <c r="Z4183" s="49">
        <f t="shared" si="460"/>
        <v>0</v>
      </c>
      <c r="AA4183" s="60">
        <f t="shared" si="461"/>
        <v>0</v>
      </c>
    </row>
    <row r="4184" spans="1:27" ht="15.75" hidden="1" thickBot="1">
      <c r="A4184" s="83" t="str">
        <f t="shared" si="456"/>
        <v/>
      </c>
      <c r="B4184" s="83" t="str">
        <f t="shared" si="455"/>
        <v/>
      </c>
      <c r="S4184" s="83" t="str">
        <f t="shared" si="457"/>
        <v/>
      </c>
      <c r="T4184" s="83" t="str">
        <f t="shared" si="458"/>
        <v/>
      </c>
      <c r="Y4184" s="60">
        <f t="shared" si="459"/>
        <v>0</v>
      </c>
      <c r="Z4184" s="49">
        <f t="shared" si="460"/>
        <v>0</v>
      </c>
      <c r="AA4184" s="60">
        <f t="shared" si="461"/>
        <v>0</v>
      </c>
    </row>
    <row r="4185" spans="1:27" ht="15.75" hidden="1" thickBot="1">
      <c r="A4185" s="83" t="str">
        <f t="shared" si="456"/>
        <v/>
      </c>
      <c r="B4185" s="83" t="str">
        <f t="shared" si="455"/>
        <v/>
      </c>
      <c r="S4185" s="83" t="str">
        <f t="shared" si="457"/>
        <v/>
      </c>
      <c r="T4185" s="83" t="str">
        <f t="shared" si="458"/>
        <v/>
      </c>
      <c r="Y4185" s="60">
        <f t="shared" si="459"/>
        <v>0</v>
      </c>
      <c r="Z4185" s="49">
        <f t="shared" si="460"/>
        <v>0</v>
      </c>
      <c r="AA4185" s="60">
        <f t="shared" si="461"/>
        <v>0</v>
      </c>
    </row>
    <row r="4186" spans="1:27" ht="15.75" hidden="1" thickBot="1">
      <c r="A4186" s="83" t="str">
        <f t="shared" si="456"/>
        <v/>
      </c>
      <c r="B4186" s="83" t="str">
        <f t="shared" si="455"/>
        <v/>
      </c>
      <c r="S4186" s="83" t="str">
        <f t="shared" si="457"/>
        <v/>
      </c>
      <c r="T4186" s="83" t="str">
        <f t="shared" si="458"/>
        <v/>
      </c>
      <c r="Y4186" s="60">
        <f t="shared" si="459"/>
        <v>0</v>
      </c>
      <c r="Z4186" s="49">
        <f t="shared" si="460"/>
        <v>0</v>
      </c>
      <c r="AA4186" s="60">
        <f t="shared" si="461"/>
        <v>0</v>
      </c>
    </row>
    <row r="4187" spans="1:27" ht="15.75" hidden="1" thickBot="1">
      <c r="A4187" s="83" t="str">
        <f t="shared" si="456"/>
        <v/>
      </c>
      <c r="B4187" s="83" t="str">
        <f t="shared" si="455"/>
        <v/>
      </c>
      <c r="S4187" s="83" t="str">
        <f t="shared" si="457"/>
        <v/>
      </c>
      <c r="T4187" s="83" t="str">
        <f t="shared" si="458"/>
        <v/>
      </c>
      <c r="Y4187" s="60">
        <f t="shared" si="459"/>
        <v>0</v>
      </c>
      <c r="Z4187" s="49">
        <f t="shared" si="460"/>
        <v>0</v>
      </c>
      <c r="AA4187" s="60">
        <f t="shared" si="461"/>
        <v>0</v>
      </c>
    </row>
    <row r="4188" spans="1:27" ht="15.75" hidden="1" thickBot="1">
      <c r="A4188" s="83" t="str">
        <f t="shared" si="456"/>
        <v/>
      </c>
      <c r="B4188" s="83" t="str">
        <f t="shared" si="455"/>
        <v/>
      </c>
      <c r="S4188" s="83" t="str">
        <f t="shared" si="457"/>
        <v/>
      </c>
      <c r="T4188" s="83" t="str">
        <f t="shared" si="458"/>
        <v/>
      </c>
      <c r="Y4188" s="60">
        <f t="shared" si="459"/>
        <v>0</v>
      </c>
      <c r="Z4188" s="49">
        <f t="shared" si="460"/>
        <v>0</v>
      </c>
      <c r="AA4188" s="60">
        <f t="shared" si="461"/>
        <v>0</v>
      </c>
    </row>
    <row r="4189" spans="1:27" ht="15.75" hidden="1" thickBot="1">
      <c r="A4189" s="83" t="str">
        <f t="shared" si="456"/>
        <v/>
      </c>
      <c r="B4189" s="83" t="str">
        <f t="shared" si="455"/>
        <v/>
      </c>
      <c r="S4189" s="83" t="str">
        <f t="shared" si="457"/>
        <v/>
      </c>
      <c r="T4189" s="83" t="str">
        <f t="shared" si="458"/>
        <v/>
      </c>
      <c r="Y4189" s="60">
        <f t="shared" si="459"/>
        <v>0</v>
      </c>
      <c r="Z4189" s="49">
        <f t="shared" si="460"/>
        <v>0</v>
      </c>
      <c r="AA4189" s="60">
        <f t="shared" si="461"/>
        <v>0</v>
      </c>
    </row>
    <row r="4190" spans="1:27" ht="15.75" hidden="1" thickBot="1">
      <c r="A4190" s="83" t="str">
        <f t="shared" si="456"/>
        <v/>
      </c>
      <c r="B4190" s="83" t="str">
        <f t="shared" si="455"/>
        <v/>
      </c>
      <c r="S4190" s="83" t="str">
        <f t="shared" si="457"/>
        <v/>
      </c>
      <c r="T4190" s="83" t="str">
        <f t="shared" si="458"/>
        <v/>
      </c>
      <c r="Y4190" s="60">
        <f t="shared" si="459"/>
        <v>0</v>
      </c>
      <c r="Z4190" s="49">
        <f t="shared" si="460"/>
        <v>0</v>
      </c>
      <c r="AA4190" s="60">
        <f t="shared" si="461"/>
        <v>0</v>
      </c>
    </row>
    <row r="4191" spans="1:27" ht="15.75" hidden="1" thickBot="1">
      <c r="A4191" s="83" t="str">
        <f t="shared" si="456"/>
        <v/>
      </c>
      <c r="B4191" s="83" t="str">
        <f t="shared" si="455"/>
        <v/>
      </c>
      <c r="S4191" s="83" t="str">
        <f t="shared" si="457"/>
        <v/>
      </c>
      <c r="T4191" s="83" t="str">
        <f t="shared" si="458"/>
        <v/>
      </c>
      <c r="Y4191" s="60">
        <f t="shared" si="459"/>
        <v>0</v>
      </c>
      <c r="Z4191" s="49">
        <f t="shared" si="460"/>
        <v>0</v>
      </c>
      <c r="AA4191" s="60">
        <f t="shared" si="461"/>
        <v>0</v>
      </c>
    </row>
    <row r="4192" spans="1:27" ht="15.75" hidden="1" thickBot="1">
      <c r="A4192" s="83" t="str">
        <f t="shared" si="456"/>
        <v/>
      </c>
      <c r="B4192" s="83" t="str">
        <f t="shared" si="455"/>
        <v/>
      </c>
      <c r="S4192" s="83" t="str">
        <f t="shared" si="457"/>
        <v/>
      </c>
      <c r="T4192" s="83" t="str">
        <f t="shared" si="458"/>
        <v/>
      </c>
      <c r="Y4192" s="60">
        <f t="shared" si="459"/>
        <v>0</v>
      </c>
      <c r="Z4192" s="49">
        <f t="shared" si="460"/>
        <v>0</v>
      </c>
      <c r="AA4192" s="60">
        <f t="shared" si="461"/>
        <v>0</v>
      </c>
    </row>
    <row r="4193" spans="1:27" ht="15.75" hidden="1" thickBot="1">
      <c r="A4193" s="83" t="str">
        <f t="shared" si="456"/>
        <v/>
      </c>
      <c r="B4193" s="83" t="str">
        <f t="shared" ref="B4193:B4256" si="462">IF(C4193&lt;&gt;"",LEFT(C4193,9),"")</f>
        <v/>
      </c>
      <c r="S4193" s="83" t="str">
        <f t="shared" si="457"/>
        <v/>
      </c>
      <c r="T4193" s="83" t="str">
        <f t="shared" si="458"/>
        <v/>
      </c>
      <c r="Y4193" s="60">
        <f t="shared" si="459"/>
        <v>0</v>
      </c>
      <c r="Z4193" s="49">
        <f t="shared" si="460"/>
        <v>0</v>
      </c>
      <c r="AA4193" s="60">
        <f t="shared" si="461"/>
        <v>0</v>
      </c>
    </row>
    <row r="4194" spans="1:27" ht="15.75" hidden="1" thickBot="1">
      <c r="A4194" s="83" t="str">
        <f t="shared" si="456"/>
        <v/>
      </c>
      <c r="B4194" s="83" t="str">
        <f t="shared" si="462"/>
        <v/>
      </c>
      <c r="S4194" s="83" t="str">
        <f t="shared" si="457"/>
        <v/>
      </c>
      <c r="T4194" s="83" t="str">
        <f t="shared" si="458"/>
        <v/>
      </c>
      <c r="Y4194" s="60">
        <f t="shared" si="459"/>
        <v>0</v>
      </c>
      <c r="Z4194" s="49">
        <f t="shared" si="460"/>
        <v>0</v>
      </c>
      <c r="AA4194" s="60">
        <f t="shared" si="461"/>
        <v>0</v>
      </c>
    </row>
    <row r="4195" spans="1:27" ht="15.75" hidden="1" thickBot="1">
      <c r="A4195" s="83" t="str">
        <f t="shared" si="456"/>
        <v/>
      </c>
      <c r="B4195" s="83" t="str">
        <f t="shared" si="462"/>
        <v/>
      </c>
      <c r="S4195" s="83" t="str">
        <f t="shared" si="457"/>
        <v/>
      </c>
      <c r="T4195" s="83" t="str">
        <f t="shared" si="458"/>
        <v/>
      </c>
      <c r="Y4195" s="60">
        <f t="shared" si="459"/>
        <v>0</v>
      </c>
      <c r="Z4195" s="49">
        <f t="shared" si="460"/>
        <v>0</v>
      </c>
      <c r="AA4195" s="60">
        <f t="shared" si="461"/>
        <v>0</v>
      </c>
    </row>
    <row r="4196" spans="1:27" ht="15.75" hidden="1" thickBot="1">
      <c r="A4196" s="83" t="str">
        <f t="shared" si="456"/>
        <v/>
      </c>
      <c r="B4196" s="83" t="str">
        <f t="shared" si="462"/>
        <v/>
      </c>
      <c r="S4196" s="83" t="str">
        <f t="shared" si="457"/>
        <v/>
      </c>
      <c r="T4196" s="83" t="str">
        <f t="shared" si="458"/>
        <v/>
      </c>
      <c r="Y4196" s="60">
        <f t="shared" si="459"/>
        <v>0</v>
      </c>
      <c r="Z4196" s="49">
        <f t="shared" si="460"/>
        <v>0</v>
      </c>
      <c r="AA4196" s="60">
        <f t="shared" si="461"/>
        <v>0</v>
      </c>
    </row>
    <row r="4197" spans="1:27" ht="15.75" hidden="1" thickBot="1">
      <c r="A4197" s="83" t="str">
        <f t="shared" si="456"/>
        <v/>
      </c>
      <c r="B4197" s="83" t="str">
        <f t="shared" si="462"/>
        <v/>
      </c>
      <c r="S4197" s="83" t="str">
        <f t="shared" si="457"/>
        <v/>
      </c>
      <c r="T4197" s="83" t="str">
        <f t="shared" si="458"/>
        <v/>
      </c>
      <c r="Y4197" s="60">
        <f t="shared" si="459"/>
        <v>0</v>
      </c>
      <c r="Z4197" s="49">
        <f t="shared" si="460"/>
        <v>0</v>
      </c>
      <c r="AA4197" s="60">
        <f t="shared" si="461"/>
        <v>0</v>
      </c>
    </row>
    <row r="4198" spans="1:27" ht="15.75" hidden="1" thickBot="1">
      <c r="A4198" s="83" t="str">
        <f t="shared" si="456"/>
        <v/>
      </c>
      <c r="B4198" s="83" t="str">
        <f t="shared" si="462"/>
        <v/>
      </c>
      <c r="S4198" s="83" t="str">
        <f t="shared" si="457"/>
        <v/>
      </c>
      <c r="T4198" s="83" t="str">
        <f t="shared" si="458"/>
        <v/>
      </c>
      <c r="Y4198" s="60">
        <f t="shared" si="459"/>
        <v>0</v>
      </c>
      <c r="Z4198" s="49">
        <f t="shared" si="460"/>
        <v>0</v>
      </c>
      <c r="AA4198" s="60">
        <f t="shared" si="461"/>
        <v>0</v>
      </c>
    </row>
    <row r="4199" spans="1:27" ht="15.75" hidden="1" thickBot="1">
      <c r="A4199" s="83" t="str">
        <f t="shared" si="456"/>
        <v/>
      </c>
      <c r="B4199" s="83" t="str">
        <f t="shared" si="462"/>
        <v/>
      </c>
      <c r="S4199" s="83" t="str">
        <f t="shared" si="457"/>
        <v/>
      </c>
      <c r="T4199" s="83" t="str">
        <f t="shared" si="458"/>
        <v/>
      </c>
      <c r="Y4199" s="60">
        <f t="shared" si="459"/>
        <v>0</v>
      </c>
      <c r="Z4199" s="49">
        <f t="shared" si="460"/>
        <v>0</v>
      </c>
      <c r="AA4199" s="60">
        <f t="shared" si="461"/>
        <v>0</v>
      </c>
    </row>
    <row r="4200" spans="1:27" ht="15.75" hidden="1" thickBot="1">
      <c r="A4200" s="83" t="str">
        <f t="shared" si="456"/>
        <v/>
      </c>
      <c r="B4200" s="83" t="str">
        <f t="shared" si="462"/>
        <v/>
      </c>
      <c r="S4200" s="83" t="str">
        <f t="shared" si="457"/>
        <v/>
      </c>
      <c r="T4200" s="83" t="str">
        <f t="shared" si="458"/>
        <v/>
      </c>
      <c r="Y4200" s="60">
        <f t="shared" si="459"/>
        <v>0</v>
      </c>
      <c r="Z4200" s="49">
        <f t="shared" si="460"/>
        <v>0</v>
      </c>
      <c r="AA4200" s="60">
        <f t="shared" si="461"/>
        <v>0</v>
      </c>
    </row>
    <row r="4201" spans="1:27" ht="15.75" hidden="1" thickBot="1">
      <c r="A4201" s="83" t="str">
        <f t="shared" si="456"/>
        <v/>
      </c>
      <c r="B4201" s="83" t="str">
        <f t="shared" si="462"/>
        <v/>
      </c>
      <c r="S4201" s="83" t="str">
        <f t="shared" si="457"/>
        <v/>
      </c>
      <c r="T4201" s="83" t="str">
        <f t="shared" si="458"/>
        <v/>
      </c>
      <c r="Y4201" s="60">
        <f t="shared" si="459"/>
        <v>0</v>
      </c>
      <c r="Z4201" s="49">
        <f t="shared" si="460"/>
        <v>0</v>
      </c>
      <c r="AA4201" s="60">
        <f t="shared" si="461"/>
        <v>0</v>
      </c>
    </row>
    <row r="4202" spans="1:27" ht="15.75" hidden="1" thickBot="1">
      <c r="A4202" s="83" t="str">
        <f t="shared" si="456"/>
        <v/>
      </c>
      <c r="B4202" s="83" t="str">
        <f t="shared" si="462"/>
        <v/>
      </c>
      <c r="S4202" s="83" t="str">
        <f t="shared" si="457"/>
        <v/>
      </c>
      <c r="T4202" s="83" t="str">
        <f t="shared" si="458"/>
        <v/>
      </c>
      <c r="Y4202" s="60">
        <f t="shared" si="459"/>
        <v>0</v>
      </c>
      <c r="Z4202" s="49">
        <f t="shared" si="460"/>
        <v>0</v>
      </c>
      <c r="AA4202" s="60">
        <f t="shared" si="461"/>
        <v>0</v>
      </c>
    </row>
    <row r="4203" spans="1:27" ht="15.75" hidden="1" thickBot="1">
      <c r="A4203" s="83" t="str">
        <f t="shared" si="456"/>
        <v/>
      </c>
      <c r="B4203" s="83" t="str">
        <f t="shared" si="462"/>
        <v/>
      </c>
      <c r="S4203" s="83" t="str">
        <f t="shared" si="457"/>
        <v/>
      </c>
      <c r="T4203" s="83" t="str">
        <f t="shared" si="458"/>
        <v/>
      </c>
      <c r="Y4203" s="60">
        <f t="shared" si="459"/>
        <v>0</v>
      </c>
      <c r="Z4203" s="49">
        <f t="shared" si="460"/>
        <v>0</v>
      </c>
      <c r="AA4203" s="60">
        <f t="shared" si="461"/>
        <v>0</v>
      </c>
    </row>
    <row r="4204" spans="1:27" ht="15.75" hidden="1" thickBot="1">
      <c r="A4204" s="83" t="str">
        <f t="shared" si="456"/>
        <v/>
      </c>
      <c r="B4204" s="83" t="str">
        <f t="shared" si="462"/>
        <v/>
      </c>
      <c r="S4204" s="83" t="str">
        <f t="shared" si="457"/>
        <v/>
      </c>
      <c r="T4204" s="83" t="str">
        <f t="shared" si="458"/>
        <v/>
      </c>
      <c r="Y4204" s="60">
        <f t="shared" si="459"/>
        <v>0</v>
      </c>
      <c r="Z4204" s="49">
        <f t="shared" si="460"/>
        <v>0</v>
      </c>
      <c r="AA4204" s="60">
        <f t="shared" si="461"/>
        <v>0</v>
      </c>
    </row>
    <row r="4205" spans="1:27" ht="15.75" hidden="1" thickBot="1">
      <c r="A4205" s="83" t="str">
        <f t="shared" si="456"/>
        <v/>
      </c>
      <c r="B4205" s="83" t="str">
        <f t="shared" si="462"/>
        <v/>
      </c>
      <c r="S4205" s="83" t="str">
        <f t="shared" si="457"/>
        <v/>
      </c>
      <c r="T4205" s="83" t="str">
        <f t="shared" si="458"/>
        <v/>
      </c>
      <c r="Y4205" s="60">
        <f t="shared" si="459"/>
        <v>0</v>
      </c>
      <c r="Z4205" s="49">
        <f t="shared" si="460"/>
        <v>0</v>
      </c>
      <c r="AA4205" s="60">
        <f t="shared" si="461"/>
        <v>0</v>
      </c>
    </row>
    <row r="4206" spans="1:27" ht="15.75" hidden="1" thickBot="1">
      <c r="A4206" s="83" t="str">
        <f t="shared" si="456"/>
        <v/>
      </c>
      <c r="B4206" s="83" t="str">
        <f t="shared" si="462"/>
        <v/>
      </c>
      <c r="S4206" s="83" t="str">
        <f t="shared" si="457"/>
        <v/>
      </c>
      <c r="T4206" s="83" t="str">
        <f t="shared" si="458"/>
        <v/>
      </c>
      <c r="Y4206" s="60">
        <f t="shared" si="459"/>
        <v>0</v>
      </c>
      <c r="Z4206" s="49">
        <f t="shared" si="460"/>
        <v>0</v>
      </c>
      <c r="AA4206" s="60">
        <f t="shared" si="461"/>
        <v>0</v>
      </c>
    </row>
    <row r="4207" spans="1:27" ht="15.75" hidden="1" thickBot="1">
      <c r="A4207" s="83" t="str">
        <f t="shared" si="456"/>
        <v/>
      </c>
      <c r="B4207" s="83" t="str">
        <f t="shared" si="462"/>
        <v/>
      </c>
      <c r="S4207" s="83" t="str">
        <f t="shared" si="457"/>
        <v/>
      </c>
      <c r="T4207" s="83" t="str">
        <f t="shared" si="458"/>
        <v/>
      </c>
      <c r="Y4207" s="60">
        <f t="shared" si="459"/>
        <v>0</v>
      </c>
      <c r="Z4207" s="49">
        <f t="shared" si="460"/>
        <v>0</v>
      </c>
      <c r="AA4207" s="60">
        <f t="shared" si="461"/>
        <v>0</v>
      </c>
    </row>
    <row r="4208" spans="1:27" ht="15.75" hidden="1" thickBot="1">
      <c r="A4208" s="83" t="str">
        <f t="shared" si="456"/>
        <v/>
      </c>
      <c r="B4208" s="83" t="str">
        <f t="shared" si="462"/>
        <v/>
      </c>
      <c r="S4208" s="83" t="str">
        <f t="shared" si="457"/>
        <v/>
      </c>
      <c r="T4208" s="83" t="str">
        <f t="shared" si="458"/>
        <v/>
      </c>
      <c r="Y4208" s="60">
        <f t="shared" si="459"/>
        <v>0</v>
      </c>
      <c r="Z4208" s="49">
        <f t="shared" si="460"/>
        <v>0</v>
      </c>
      <c r="AA4208" s="60">
        <f t="shared" si="461"/>
        <v>0</v>
      </c>
    </row>
    <row r="4209" spans="1:27" ht="15.75" hidden="1" thickBot="1">
      <c r="A4209" s="83" t="str">
        <f t="shared" si="456"/>
        <v/>
      </c>
      <c r="B4209" s="83" t="str">
        <f t="shared" si="462"/>
        <v/>
      </c>
      <c r="S4209" s="83" t="str">
        <f t="shared" si="457"/>
        <v/>
      </c>
      <c r="T4209" s="83" t="str">
        <f t="shared" si="458"/>
        <v/>
      </c>
      <c r="Y4209" s="60">
        <f t="shared" si="459"/>
        <v>0</v>
      </c>
      <c r="Z4209" s="49">
        <f t="shared" si="460"/>
        <v>0</v>
      </c>
      <c r="AA4209" s="60">
        <f t="shared" si="461"/>
        <v>0</v>
      </c>
    </row>
    <row r="4210" spans="1:27" ht="15.75" hidden="1" thickBot="1">
      <c r="A4210" s="83" t="str">
        <f t="shared" si="456"/>
        <v/>
      </c>
      <c r="B4210" s="83" t="str">
        <f t="shared" si="462"/>
        <v/>
      </c>
      <c r="S4210" s="83" t="str">
        <f t="shared" si="457"/>
        <v/>
      </c>
      <c r="T4210" s="83" t="str">
        <f t="shared" si="458"/>
        <v/>
      </c>
      <c r="Y4210" s="60">
        <f t="shared" si="459"/>
        <v>0</v>
      </c>
      <c r="Z4210" s="49">
        <f t="shared" si="460"/>
        <v>0</v>
      </c>
      <c r="AA4210" s="60">
        <f t="shared" si="461"/>
        <v>0</v>
      </c>
    </row>
    <row r="4211" spans="1:27" ht="15.75" hidden="1" thickBot="1">
      <c r="A4211" s="83" t="str">
        <f t="shared" si="456"/>
        <v/>
      </c>
      <c r="B4211" s="83" t="str">
        <f t="shared" si="462"/>
        <v/>
      </c>
      <c r="S4211" s="83" t="str">
        <f t="shared" si="457"/>
        <v/>
      </c>
      <c r="T4211" s="83" t="str">
        <f t="shared" si="458"/>
        <v/>
      </c>
      <c r="Y4211" s="60">
        <f t="shared" si="459"/>
        <v>0</v>
      </c>
      <c r="Z4211" s="49">
        <f t="shared" si="460"/>
        <v>0</v>
      </c>
      <c r="AA4211" s="60">
        <f t="shared" si="461"/>
        <v>0</v>
      </c>
    </row>
    <row r="4212" spans="1:27" ht="15.75" hidden="1" thickBot="1">
      <c r="A4212" s="83" t="str">
        <f t="shared" si="456"/>
        <v/>
      </c>
      <c r="B4212" s="83" t="str">
        <f t="shared" si="462"/>
        <v/>
      </c>
      <c r="S4212" s="83" t="str">
        <f t="shared" si="457"/>
        <v/>
      </c>
      <c r="T4212" s="83" t="str">
        <f t="shared" si="458"/>
        <v/>
      </c>
      <c r="Y4212" s="60">
        <f t="shared" si="459"/>
        <v>0</v>
      </c>
      <c r="Z4212" s="49">
        <f t="shared" si="460"/>
        <v>0</v>
      </c>
      <c r="AA4212" s="60">
        <f t="shared" si="461"/>
        <v>0</v>
      </c>
    </row>
    <row r="4213" spans="1:27" ht="15.75" hidden="1" thickBot="1">
      <c r="A4213" s="83" t="str">
        <f t="shared" si="456"/>
        <v/>
      </c>
      <c r="B4213" s="83" t="str">
        <f t="shared" si="462"/>
        <v/>
      </c>
      <c r="S4213" s="83" t="str">
        <f t="shared" si="457"/>
        <v/>
      </c>
      <c r="T4213" s="83" t="str">
        <f t="shared" si="458"/>
        <v/>
      </c>
      <c r="Y4213" s="60">
        <f t="shared" si="459"/>
        <v>0</v>
      </c>
      <c r="Z4213" s="49">
        <f t="shared" si="460"/>
        <v>0</v>
      </c>
      <c r="AA4213" s="60">
        <f t="shared" si="461"/>
        <v>0</v>
      </c>
    </row>
    <row r="4214" spans="1:27" ht="15.75" hidden="1" thickBot="1">
      <c r="A4214" s="83" t="str">
        <f t="shared" si="456"/>
        <v/>
      </c>
      <c r="B4214" s="83" t="str">
        <f t="shared" si="462"/>
        <v/>
      </c>
      <c r="S4214" s="83" t="str">
        <f t="shared" si="457"/>
        <v/>
      </c>
      <c r="T4214" s="83" t="str">
        <f t="shared" si="458"/>
        <v/>
      </c>
      <c r="Y4214" s="60">
        <f t="shared" si="459"/>
        <v>0</v>
      </c>
      <c r="Z4214" s="49">
        <f t="shared" si="460"/>
        <v>0</v>
      </c>
      <c r="AA4214" s="60">
        <f t="shared" si="461"/>
        <v>0</v>
      </c>
    </row>
    <row r="4215" spans="1:27" ht="15.75" hidden="1" thickBot="1">
      <c r="A4215" s="83" t="str">
        <f t="shared" si="456"/>
        <v/>
      </c>
      <c r="B4215" s="83" t="str">
        <f t="shared" si="462"/>
        <v/>
      </c>
      <c r="S4215" s="83" t="str">
        <f t="shared" si="457"/>
        <v/>
      </c>
      <c r="T4215" s="83" t="str">
        <f t="shared" si="458"/>
        <v/>
      </c>
      <c r="Y4215" s="60">
        <f t="shared" si="459"/>
        <v>0</v>
      </c>
      <c r="Z4215" s="49">
        <f t="shared" si="460"/>
        <v>0</v>
      </c>
      <c r="AA4215" s="60">
        <f t="shared" si="461"/>
        <v>0</v>
      </c>
    </row>
    <row r="4216" spans="1:27" ht="15.75" hidden="1" thickBot="1">
      <c r="A4216" s="83" t="str">
        <f t="shared" si="456"/>
        <v/>
      </c>
      <c r="B4216" s="83" t="str">
        <f t="shared" si="462"/>
        <v/>
      </c>
      <c r="S4216" s="83" t="str">
        <f t="shared" si="457"/>
        <v/>
      </c>
      <c r="T4216" s="83" t="str">
        <f t="shared" si="458"/>
        <v/>
      </c>
      <c r="Y4216" s="60">
        <f t="shared" si="459"/>
        <v>0</v>
      </c>
      <c r="Z4216" s="49">
        <f t="shared" si="460"/>
        <v>0</v>
      </c>
      <c r="AA4216" s="60">
        <f t="shared" si="461"/>
        <v>0</v>
      </c>
    </row>
    <row r="4217" spans="1:27" ht="15.75" hidden="1" thickBot="1">
      <c r="A4217" s="83" t="str">
        <f t="shared" si="456"/>
        <v/>
      </c>
      <c r="B4217" s="83" t="str">
        <f t="shared" si="462"/>
        <v/>
      </c>
      <c r="S4217" s="83" t="str">
        <f t="shared" si="457"/>
        <v/>
      </c>
      <c r="T4217" s="83" t="str">
        <f t="shared" si="458"/>
        <v/>
      </c>
      <c r="Y4217" s="60">
        <f t="shared" si="459"/>
        <v>0</v>
      </c>
      <c r="Z4217" s="49">
        <f t="shared" si="460"/>
        <v>0</v>
      </c>
      <c r="AA4217" s="60">
        <f t="shared" si="461"/>
        <v>0</v>
      </c>
    </row>
    <row r="4218" spans="1:27" ht="15.75" hidden="1" thickBot="1">
      <c r="A4218" s="83" t="str">
        <f t="shared" si="456"/>
        <v/>
      </c>
      <c r="B4218" s="83" t="str">
        <f t="shared" si="462"/>
        <v/>
      </c>
      <c r="S4218" s="83" t="str">
        <f t="shared" si="457"/>
        <v/>
      </c>
      <c r="T4218" s="83" t="str">
        <f t="shared" si="458"/>
        <v/>
      </c>
      <c r="Y4218" s="60">
        <f t="shared" si="459"/>
        <v>0</v>
      </c>
      <c r="Z4218" s="49">
        <f t="shared" si="460"/>
        <v>0</v>
      </c>
      <c r="AA4218" s="60">
        <f t="shared" si="461"/>
        <v>0</v>
      </c>
    </row>
    <row r="4219" spans="1:27" ht="15.75" hidden="1" thickBot="1">
      <c r="A4219" s="83" t="str">
        <f t="shared" si="456"/>
        <v/>
      </c>
      <c r="B4219" s="83" t="str">
        <f t="shared" si="462"/>
        <v/>
      </c>
      <c r="S4219" s="83" t="str">
        <f t="shared" si="457"/>
        <v/>
      </c>
      <c r="T4219" s="83" t="str">
        <f t="shared" si="458"/>
        <v/>
      </c>
      <c r="Y4219" s="60">
        <f t="shared" si="459"/>
        <v>0</v>
      </c>
      <c r="Z4219" s="49">
        <f t="shared" si="460"/>
        <v>0</v>
      </c>
      <c r="AA4219" s="60">
        <f t="shared" si="461"/>
        <v>0</v>
      </c>
    </row>
    <row r="4220" spans="1:27" ht="15.75" hidden="1" thickBot="1">
      <c r="A4220" s="83" t="str">
        <f t="shared" si="456"/>
        <v/>
      </c>
      <c r="B4220" s="83" t="str">
        <f t="shared" si="462"/>
        <v/>
      </c>
      <c r="S4220" s="83" t="str">
        <f t="shared" si="457"/>
        <v/>
      </c>
      <c r="T4220" s="83" t="str">
        <f t="shared" si="458"/>
        <v/>
      </c>
      <c r="Y4220" s="60">
        <f t="shared" si="459"/>
        <v>0</v>
      </c>
      <c r="Z4220" s="49">
        <f t="shared" si="460"/>
        <v>0</v>
      </c>
      <c r="AA4220" s="60">
        <f t="shared" si="461"/>
        <v>0</v>
      </c>
    </row>
    <row r="4221" spans="1:27" ht="15.75" hidden="1" thickBot="1">
      <c r="A4221" s="83" t="str">
        <f t="shared" si="456"/>
        <v/>
      </c>
      <c r="B4221" s="83" t="str">
        <f t="shared" si="462"/>
        <v/>
      </c>
      <c r="S4221" s="83" t="str">
        <f t="shared" si="457"/>
        <v/>
      </c>
      <c r="T4221" s="83" t="str">
        <f t="shared" si="458"/>
        <v/>
      </c>
      <c r="Y4221" s="60">
        <f t="shared" si="459"/>
        <v>0</v>
      </c>
      <c r="Z4221" s="49">
        <f t="shared" si="460"/>
        <v>0</v>
      </c>
      <c r="AA4221" s="60">
        <f t="shared" si="461"/>
        <v>0</v>
      </c>
    </row>
    <row r="4222" spans="1:27" ht="15.75" hidden="1" thickBot="1">
      <c r="A4222" s="83" t="str">
        <f t="shared" si="456"/>
        <v/>
      </c>
      <c r="B4222" s="83" t="str">
        <f t="shared" si="462"/>
        <v/>
      </c>
      <c r="S4222" s="83" t="str">
        <f t="shared" si="457"/>
        <v/>
      </c>
      <c r="T4222" s="83" t="str">
        <f t="shared" si="458"/>
        <v/>
      </c>
      <c r="Y4222" s="60">
        <f t="shared" si="459"/>
        <v>0</v>
      </c>
      <c r="Z4222" s="49">
        <f t="shared" si="460"/>
        <v>0</v>
      </c>
      <c r="AA4222" s="60">
        <f t="shared" si="461"/>
        <v>0</v>
      </c>
    </row>
    <row r="4223" spans="1:27" ht="15.75" hidden="1" thickBot="1">
      <c r="A4223" s="83" t="str">
        <f t="shared" si="456"/>
        <v/>
      </c>
      <c r="B4223" s="83" t="str">
        <f t="shared" si="462"/>
        <v/>
      </c>
      <c r="S4223" s="83" t="str">
        <f t="shared" si="457"/>
        <v/>
      </c>
      <c r="T4223" s="83" t="str">
        <f t="shared" si="458"/>
        <v/>
      </c>
      <c r="Y4223" s="60">
        <f t="shared" si="459"/>
        <v>0</v>
      </c>
      <c r="Z4223" s="49">
        <f t="shared" si="460"/>
        <v>0</v>
      </c>
      <c r="AA4223" s="60">
        <f t="shared" si="461"/>
        <v>0</v>
      </c>
    </row>
    <row r="4224" spans="1:27" ht="15.75" hidden="1" thickBot="1">
      <c r="A4224" s="83" t="str">
        <f t="shared" si="456"/>
        <v/>
      </c>
      <c r="B4224" s="83" t="str">
        <f t="shared" si="462"/>
        <v/>
      </c>
      <c r="S4224" s="83" t="str">
        <f t="shared" si="457"/>
        <v/>
      </c>
      <c r="T4224" s="83" t="str">
        <f t="shared" si="458"/>
        <v/>
      </c>
      <c r="Y4224" s="60">
        <f t="shared" si="459"/>
        <v>0</v>
      </c>
      <c r="Z4224" s="49">
        <f t="shared" si="460"/>
        <v>0</v>
      </c>
      <c r="AA4224" s="60">
        <f t="shared" si="461"/>
        <v>0</v>
      </c>
    </row>
    <row r="4225" spans="1:27" ht="15.75" hidden="1" thickBot="1">
      <c r="A4225" s="83" t="str">
        <f t="shared" si="456"/>
        <v/>
      </c>
      <c r="B4225" s="83" t="str">
        <f t="shared" si="462"/>
        <v/>
      </c>
      <c r="S4225" s="83" t="str">
        <f t="shared" si="457"/>
        <v/>
      </c>
      <c r="T4225" s="83" t="str">
        <f t="shared" si="458"/>
        <v/>
      </c>
      <c r="Y4225" s="60">
        <f t="shared" si="459"/>
        <v>0</v>
      </c>
      <c r="Z4225" s="49">
        <f t="shared" si="460"/>
        <v>0</v>
      </c>
      <c r="AA4225" s="60">
        <f t="shared" si="461"/>
        <v>0</v>
      </c>
    </row>
    <row r="4226" spans="1:27" ht="15.75" hidden="1" thickBot="1">
      <c r="A4226" s="83" t="str">
        <f t="shared" si="456"/>
        <v/>
      </c>
      <c r="B4226" s="83" t="str">
        <f t="shared" si="462"/>
        <v/>
      </c>
      <c r="S4226" s="83" t="str">
        <f t="shared" si="457"/>
        <v/>
      </c>
      <c r="T4226" s="83" t="str">
        <f t="shared" si="458"/>
        <v/>
      </c>
      <c r="Y4226" s="60">
        <f t="shared" si="459"/>
        <v>0</v>
      </c>
      <c r="Z4226" s="49">
        <f t="shared" si="460"/>
        <v>0</v>
      </c>
      <c r="AA4226" s="60">
        <f t="shared" si="461"/>
        <v>0</v>
      </c>
    </row>
    <row r="4227" spans="1:27" ht="15.75" hidden="1" thickBot="1">
      <c r="A4227" s="83" t="str">
        <f t="shared" ref="A4227:A4290" si="463">IF(G4227&amp;Q4227&lt;&gt;"",S4227&amp;Q4227,"")</f>
        <v/>
      </c>
      <c r="B4227" s="83" t="str">
        <f t="shared" si="462"/>
        <v/>
      </c>
      <c r="S4227" s="83" t="str">
        <f t="shared" ref="S4227:S4290" si="464">IF(G4227&lt;&gt;"",IF(StyleSpaceSplit,IFERROR(IF(FIND(" ",G4227)&gt;=1,MID(G4227,1,FIND(" ",G4227)-1),G4227),G4227),G4227),"")</f>
        <v/>
      </c>
      <c r="T4227" s="83" t="str">
        <f t="shared" ref="T4227:T4290" si="465">IF(A4227&lt;&gt;"",IFERROR(IF(FIND(" ",G4227)&gt;=1,MID(G4227,FIND(" ",G4227)+1,LEN(G4227)),""),G4227),"")</f>
        <v/>
      </c>
      <c r="Y4227" s="60">
        <f t="shared" ref="Y4227:Y4290" si="466">IFERROR(VALUE(MID($C4227,1,2)),0)</f>
        <v>0</v>
      </c>
      <c r="Z4227" s="49">
        <f t="shared" ref="Z4227:Z4290" si="467">IFERROR(VALUE(MID($C4227,4,3)),0)</f>
        <v>0</v>
      </c>
      <c r="AA4227" s="60">
        <f t="shared" ref="AA4227:AA4290" si="468">VALUE(RIGHT("00"&amp;Y4227,2)&amp;RIGHT("000"&amp;Z4227,3))</f>
        <v>0</v>
      </c>
    </row>
    <row r="4228" spans="1:27" ht="15.75" hidden="1" thickBot="1">
      <c r="A4228" s="83" t="str">
        <f t="shared" si="463"/>
        <v/>
      </c>
      <c r="B4228" s="83" t="str">
        <f t="shared" si="462"/>
        <v/>
      </c>
      <c r="S4228" s="83" t="str">
        <f t="shared" si="464"/>
        <v/>
      </c>
      <c r="T4228" s="83" t="str">
        <f t="shared" si="465"/>
        <v/>
      </c>
      <c r="Y4228" s="60">
        <f t="shared" si="466"/>
        <v>0</v>
      </c>
      <c r="Z4228" s="49">
        <f t="shared" si="467"/>
        <v>0</v>
      </c>
      <c r="AA4228" s="60">
        <f t="shared" si="468"/>
        <v>0</v>
      </c>
    </row>
    <row r="4229" spans="1:27" ht="15.75" hidden="1" thickBot="1">
      <c r="A4229" s="83" t="str">
        <f t="shared" si="463"/>
        <v/>
      </c>
      <c r="B4229" s="83" t="str">
        <f t="shared" si="462"/>
        <v/>
      </c>
      <c r="S4229" s="83" t="str">
        <f t="shared" si="464"/>
        <v/>
      </c>
      <c r="T4229" s="83" t="str">
        <f t="shared" si="465"/>
        <v/>
      </c>
      <c r="Y4229" s="60">
        <f t="shared" si="466"/>
        <v>0</v>
      </c>
      <c r="Z4229" s="49">
        <f t="shared" si="467"/>
        <v>0</v>
      </c>
      <c r="AA4229" s="60">
        <f t="shared" si="468"/>
        <v>0</v>
      </c>
    </row>
    <row r="4230" spans="1:27" ht="15.75" hidden="1" thickBot="1">
      <c r="A4230" s="83" t="str">
        <f t="shared" si="463"/>
        <v/>
      </c>
      <c r="B4230" s="83" t="str">
        <f t="shared" si="462"/>
        <v/>
      </c>
      <c r="S4230" s="83" t="str">
        <f t="shared" si="464"/>
        <v/>
      </c>
      <c r="T4230" s="83" t="str">
        <f t="shared" si="465"/>
        <v/>
      </c>
      <c r="Y4230" s="60">
        <f t="shared" si="466"/>
        <v>0</v>
      </c>
      <c r="Z4230" s="49">
        <f t="shared" si="467"/>
        <v>0</v>
      </c>
      <c r="AA4230" s="60">
        <f t="shared" si="468"/>
        <v>0</v>
      </c>
    </row>
    <row r="4231" spans="1:27" ht="15.75" hidden="1" thickBot="1">
      <c r="A4231" s="83" t="str">
        <f t="shared" si="463"/>
        <v/>
      </c>
      <c r="B4231" s="83" t="str">
        <f t="shared" si="462"/>
        <v/>
      </c>
      <c r="S4231" s="83" t="str">
        <f t="shared" si="464"/>
        <v/>
      </c>
      <c r="T4231" s="83" t="str">
        <f t="shared" si="465"/>
        <v/>
      </c>
      <c r="Y4231" s="60">
        <f t="shared" si="466"/>
        <v>0</v>
      </c>
      <c r="Z4231" s="49">
        <f t="shared" si="467"/>
        <v>0</v>
      </c>
      <c r="AA4231" s="60">
        <f t="shared" si="468"/>
        <v>0</v>
      </c>
    </row>
    <row r="4232" spans="1:27" ht="15.75" hidden="1" thickBot="1">
      <c r="A4232" s="83" t="str">
        <f t="shared" si="463"/>
        <v/>
      </c>
      <c r="B4232" s="83" t="str">
        <f t="shared" si="462"/>
        <v/>
      </c>
      <c r="S4232" s="83" t="str">
        <f t="shared" si="464"/>
        <v/>
      </c>
      <c r="T4232" s="83" t="str">
        <f t="shared" si="465"/>
        <v/>
      </c>
      <c r="Y4232" s="60">
        <f t="shared" si="466"/>
        <v>0</v>
      </c>
      <c r="Z4232" s="49">
        <f t="shared" si="467"/>
        <v>0</v>
      </c>
      <c r="AA4232" s="60">
        <f t="shared" si="468"/>
        <v>0</v>
      </c>
    </row>
    <row r="4233" spans="1:27" ht="15.75" hidden="1" thickBot="1">
      <c r="A4233" s="83" t="str">
        <f t="shared" si="463"/>
        <v/>
      </c>
      <c r="B4233" s="83" t="str">
        <f t="shared" si="462"/>
        <v/>
      </c>
      <c r="S4233" s="83" t="str">
        <f t="shared" si="464"/>
        <v/>
      </c>
      <c r="T4233" s="83" t="str">
        <f t="shared" si="465"/>
        <v/>
      </c>
      <c r="Y4233" s="60">
        <f t="shared" si="466"/>
        <v>0</v>
      </c>
      <c r="Z4233" s="49">
        <f t="shared" si="467"/>
        <v>0</v>
      </c>
      <c r="AA4233" s="60">
        <f t="shared" si="468"/>
        <v>0</v>
      </c>
    </row>
    <row r="4234" spans="1:27" ht="15.75" hidden="1" thickBot="1">
      <c r="A4234" s="83" t="str">
        <f t="shared" si="463"/>
        <v/>
      </c>
      <c r="B4234" s="83" t="str">
        <f t="shared" si="462"/>
        <v/>
      </c>
      <c r="S4234" s="83" t="str">
        <f t="shared" si="464"/>
        <v/>
      </c>
      <c r="T4234" s="83" t="str">
        <f t="shared" si="465"/>
        <v/>
      </c>
      <c r="Y4234" s="60">
        <f t="shared" si="466"/>
        <v>0</v>
      </c>
      <c r="Z4234" s="49">
        <f t="shared" si="467"/>
        <v>0</v>
      </c>
      <c r="AA4234" s="60">
        <f t="shared" si="468"/>
        <v>0</v>
      </c>
    </row>
    <row r="4235" spans="1:27" ht="15.75" hidden="1" thickBot="1">
      <c r="A4235" s="83" t="str">
        <f t="shared" si="463"/>
        <v/>
      </c>
      <c r="B4235" s="83" t="str">
        <f t="shared" si="462"/>
        <v/>
      </c>
      <c r="S4235" s="83" t="str">
        <f t="shared" si="464"/>
        <v/>
      </c>
      <c r="T4235" s="83" t="str">
        <f t="shared" si="465"/>
        <v/>
      </c>
      <c r="Y4235" s="60">
        <f t="shared" si="466"/>
        <v>0</v>
      </c>
      <c r="Z4235" s="49">
        <f t="shared" si="467"/>
        <v>0</v>
      </c>
      <c r="AA4235" s="60">
        <f t="shared" si="468"/>
        <v>0</v>
      </c>
    </row>
    <row r="4236" spans="1:27" ht="15.75" hidden="1" thickBot="1">
      <c r="A4236" s="83" t="str">
        <f t="shared" si="463"/>
        <v/>
      </c>
      <c r="B4236" s="83" t="str">
        <f t="shared" si="462"/>
        <v/>
      </c>
      <c r="S4236" s="83" t="str">
        <f t="shared" si="464"/>
        <v/>
      </c>
      <c r="T4236" s="83" t="str">
        <f t="shared" si="465"/>
        <v/>
      </c>
      <c r="Y4236" s="60">
        <f t="shared" si="466"/>
        <v>0</v>
      </c>
      <c r="Z4236" s="49">
        <f t="shared" si="467"/>
        <v>0</v>
      </c>
      <c r="AA4236" s="60">
        <f t="shared" si="468"/>
        <v>0</v>
      </c>
    </row>
    <row r="4237" spans="1:27" ht="15.75" hidden="1" thickBot="1">
      <c r="A4237" s="83" t="str">
        <f t="shared" si="463"/>
        <v/>
      </c>
      <c r="B4237" s="83" t="str">
        <f t="shared" si="462"/>
        <v/>
      </c>
      <c r="S4237" s="83" t="str">
        <f t="shared" si="464"/>
        <v/>
      </c>
      <c r="T4237" s="83" t="str">
        <f t="shared" si="465"/>
        <v/>
      </c>
      <c r="Y4237" s="60">
        <f t="shared" si="466"/>
        <v>0</v>
      </c>
      <c r="Z4237" s="49">
        <f t="shared" si="467"/>
        <v>0</v>
      </c>
      <c r="AA4237" s="60">
        <f t="shared" si="468"/>
        <v>0</v>
      </c>
    </row>
    <row r="4238" spans="1:27" ht="15.75" hidden="1" thickBot="1">
      <c r="A4238" s="83" t="str">
        <f t="shared" si="463"/>
        <v/>
      </c>
      <c r="B4238" s="83" t="str">
        <f t="shared" si="462"/>
        <v/>
      </c>
      <c r="S4238" s="83" t="str">
        <f t="shared" si="464"/>
        <v/>
      </c>
      <c r="T4238" s="83" t="str">
        <f t="shared" si="465"/>
        <v/>
      </c>
      <c r="Y4238" s="60">
        <f t="shared" si="466"/>
        <v>0</v>
      </c>
      <c r="Z4238" s="49">
        <f t="shared" si="467"/>
        <v>0</v>
      </c>
      <c r="AA4238" s="60">
        <f t="shared" si="468"/>
        <v>0</v>
      </c>
    </row>
    <row r="4239" spans="1:27" ht="15.75" hidden="1" thickBot="1">
      <c r="A4239" s="83" t="str">
        <f t="shared" si="463"/>
        <v/>
      </c>
      <c r="B4239" s="83" t="str">
        <f t="shared" si="462"/>
        <v/>
      </c>
      <c r="S4239" s="83" t="str">
        <f t="shared" si="464"/>
        <v/>
      </c>
      <c r="T4239" s="83" t="str">
        <f t="shared" si="465"/>
        <v/>
      </c>
      <c r="Y4239" s="60">
        <f t="shared" si="466"/>
        <v>0</v>
      </c>
      <c r="Z4239" s="49">
        <f t="shared" si="467"/>
        <v>0</v>
      </c>
      <c r="AA4239" s="60">
        <f t="shared" si="468"/>
        <v>0</v>
      </c>
    </row>
    <row r="4240" spans="1:27" ht="15.75" hidden="1" thickBot="1">
      <c r="A4240" s="83" t="str">
        <f t="shared" si="463"/>
        <v/>
      </c>
      <c r="B4240" s="83" t="str">
        <f t="shared" si="462"/>
        <v/>
      </c>
      <c r="S4240" s="83" t="str">
        <f t="shared" si="464"/>
        <v/>
      </c>
      <c r="T4240" s="83" t="str">
        <f t="shared" si="465"/>
        <v/>
      </c>
      <c r="Y4240" s="60">
        <f t="shared" si="466"/>
        <v>0</v>
      </c>
      <c r="Z4240" s="49">
        <f t="shared" si="467"/>
        <v>0</v>
      </c>
      <c r="AA4240" s="60">
        <f t="shared" si="468"/>
        <v>0</v>
      </c>
    </row>
    <row r="4241" spans="1:27" ht="15.75" hidden="1" thickBot="1">
      <c r="A4241" s="83" t="str">
        <f t="shared" si="463"/>
        <v/>
      </c>
      <c r="B4241" s="83" t="str">
        <f t="shared" si="462"/>
        <v/>
      </c>
      <c r="S4241" s="83" t="str">
        <f t="shared" si="464"/>
        <v/>
      </c>
      <c r="T4241" s="83" t="str">
        <f t="shared" si="465"/>
        <v/>
      </c>
      <c r="Y4241" s="60">
        <f t="shared" si="466"/>
        <v>0</v>
      </c>
      <c r="Z4241" s="49">
        <f t="shared" si="467"/>
        <v>0</v>
      </c>
      <c r="AA4241" s="60">
        <f t="shared" si="468"/>
        <v>0</v>
      </c>
    </row>
    <row r="4242" spans="1:27" ht="15.75" hidden="1" thickBot="1">
      <c r="A4242" s="83" t="str">
        <f t="shared" si="463"/>
        <v/>
      </c>
      <c r="B4242" s="83" t="str">
        <f t="shared" si="462"/>
        <v/>
      </c>
      <c r="S4242" s="83" t="str">
        <f t="shared" si="464"/>
        <v/>
      </c>
      <c r="T4242" s="83" t="str">
        <f t="shared" si="465"/>
        <v/>
      </c>
      <c r="Y4242" s="60">
        <f t="shared" si="466"/>
        <v>0</v>
      </c>
      <c r="Z4242" s="49">
        <f t="shared" si="467"/>
        <v>0</v>
      </c>
      <c r="AA4242" s="60">
        <f t="shared" si="468"/>
        <v>0</v>
      </c>
    </row>
    <row r="4243" spans="1:27" ht="15.75" hidden="1" thickBot="1">
      <c r="A4243" s="83" t="str">
        <f t="shared" si="463"/>
        <v/>
      </c>
      <c r="B4243" s="83" t="str">
        <f t="shared" si="462"/>
        <v/>
      </c>
      <c r="S4243" s="83" t="str">
        <f t="shared" si="464"/>
        <v/>
      </c>
      <c r="T4243" s="83" t="str">
        <f t="shared" si="465"/>
        <v/>
      </c>
      <c r="Y4243" s="60">
        <f t="shared" si="466"/>
        <v>0</v>
      </c>
      <c r="Z4243" s="49">
        <f t="shared" si="467"/>
        <v>0</v>
      </c>
      <c r="AA4243" s="60">
        <f t="shared" si="468"/>
        <v>0</v>
      </c>
    </row>
    <row r="4244" spans="1:27" ht="15.75" hidden="1" thickBot="1">
      <c r="A4244" s="83" t="str">
        <f t="shared" si="463"/>
        <v/>
      </c>
      <c r="B4244" s="83" t="str">
        <f t="shared" si="462"/>
        <v/>
      </c>
      <c r="S4244" s="83" t="str">
        <f t="shared" si="464"/>
        <v/>
      </c>
      <c r="T4244" s="83" t="str">
        <f t="shared" si="465"/>
        <v/>
      </c>
      <c r="Y4244" s="60">
        <f t="shared" si="466"/>
        <v>0</v>
      </c>
      <c r="Z4244" s="49">
        <f t="shared" si="467"/>
        <v>0</v>
      </c>
      <c r="AA4244" s="60">
        <f t="shared" si="468"/>
        <v>0</v>
      </c>
    </row>
    <row r="4245" spans="1:27" ht="15.75" hidden="1" thickBot="1">
      <c r="A4245" s="83" t="str">
        <f t="shared" si="463"/>
        <v/>
      </c>
      <c r="B4245" s="83" t="str">
        <f t="shared" si="462"/>
        <v/>
      </c>
      <c r="S4245" s="83" t="str">
        <f t="shared" si="464"/>
        <v/>
      </c>
      <c r="T4245" s="83" t="str">
        <f t="shared" si="465"/>
        <v/>
      </c>
      <c r="Y4245" s="60">
        <f t="shared" si="466"/>
        <v>0</v>
      </c>
      <c r="Z4245" s="49">
        <f t="shared" si="467"/>
        <v>0</v>
      </c>
      <c r="AA4245" s="60">
        <f t="shared" si="468"/>
        <v>0</v>
      </c>
    </row>
    <row r="4246" spans="1:27" ht="15.75" hidden="1" thickBot="1">
      <c r="A4246" s="83" t="str">
        <f t="shared" si="463"/>
        <v/>
      </c>
      <c r="B4246" s="83" t="str">
        <f t="shared" si="462"/>
        <v/>
      </c>
      <c r="S4246" s="83" t="str">
        <f t="shared" si="464"/>
        <v/>
      </c>
      <c r="T4246" s="83" t="str">
        <f t="shared" si="465"/>
        <v/>
      </c>
      <c r="Y4246" s="60">
        <f t="shared" si="466"/>
        <v>0</v>
      </c>
      <c r="Z4246" s="49">
        <f t="shared" si="467"/>
        <v>0</v>
      </c>
      <c r="AA4246" s="60">
        <f t="shared" si="468"/>
        <v>0</v>
      </c>
    </row>
    <row r="4247" spans="1:27" ht="15.75" hidden="1" thickBot="1">
      <c r="A4247" s="83" t="str">
        <f t="shared" si="463"/>
        <v/>
      </c>
      <c r="B4247" s="83" t="str">
        <f t="shared" si="462"/>
        <v/>
      </c>
      <c r="S4247" s="83" t="str">
        <f t="shared" si="464"/>
        <v/>
      </c>
      <c r="T4247" s="83" t="str">
        <f t="shared" si="465"/>
        <v/>
      </c>
      <c r="Y4247" s="60">
        <f t="shared" si="466"/>
        <v>0</v>
      </c>
      <c r="Z4247" s="49">
        <f t="shared" si="467"/>
        <v>0</v>
      </c>
      <c r="AA4247" s="60">
        <f t="shared" si="468"/>
        <v>0</v>
      </c>
    </row>
    <row r="4248" spans="1:27" ht="15.75" hidden="1" thickBot="1">
      <c r="A4248" s="83" t="str">
        <f t="shared" si="463"/>
        <v/>
      </c>
      <c r="B4248" s="83" t="str">
        <f t="shared" si="462"/>
        <v/>
      </c>
      <c r="S4248" s="83" t="str">
        <f t="shared" si="464"/>
        <v/>
      </c>
      <c r="T4248" s="83" t="str">
        <f t="shared" si="465"/>
        <v/>
      </c>
      <c r="Y4248" s="60">
        <f t="shared" si="466"/>
        <v>0</v>
      </c>
      <c r="Z4248" s="49">
        <f t="shared" si="467"/>
        <v>0</v>
      </c>
      <c r="AA4248" s="60">
        <f t="shared" si="468"/>
        <v>0</v>
      </c>
    </row>
    <row r="4249" spans="1:27" ht="15.75" hidden="1" thickBot="1">
      <c r="A4249" s="83" t="str">
        <f t="shared" si="463"/>
        <v/>
      </c>
      <c r="B4249" s="83" t="str">
        <f t="shared" si="462"/>
        <v/>
      </c>
      <c r="S4249" s="83" t="str">
        <f t="shared" si="464"/>
        <v/>
      </c>
      <c r="T4249" s="83" t="str">
        <f t="shared" si="465"/>
        <v/>
      </c>
      <c r="Y4249" s="60">
        <f t="shared" si="466"/>
        <v>0</v>
      </c>
      <c r="Z4249" s="49">
        <f t="shared" si="467"/>
        <v>0</v>
      </c>
      <c r="AA4249" s="60">
        <f t="shared" si="468"/>
        <v>0</v>
      </c>
    </row>
    <row r="4250" spans="1:27" ht="15.75" hidden="1" thickBot="1">
      <c r="A4250" s="83" t="str">
        <f t="shared" si="463"/>
        <v/>
      </c>
      <c r="B4250" s="83" t="str">
        <f t="shared" si="462"/>
        <v/>
      </c>
      <c r="S4250" s="83" t="str">
        <f t="shared" si="464"/>
        <v/>
      </c>
      <c r="T4250" s="83" t="str">
        <f t="shared" si="465"/>
        <v/>
      </c>
      <c r="Y4250" s="60">
        <f t="shared" si="466"/>
        <v>0</v>
      </c>
      <c r="Z4250" s="49">
        <f t="shared" si="467"/>
        <v>0</v>
      </c>
      <c r="AA4250" s="60">
        <f t="shared" si="468"/>
        <v>0</v>
      </c>
    </row>
    <row r="4251" spans="1:27" ht="15.75" hidden="1" thickBot="1">
      <c r="A4251" s="83" t="str">
        <f t="shared" si="463"/>
        <v/>
      </c>
      <c r="B4251" s="83" t="str">
        <f t="shared" si="462"/>
        <v/>
      </c>
      <c r="S4251" s="83" t="str">
        <f t="shared" si="464"/>
        <v/>
      </c>
      <c r="T4251" s="83" t="str">
        <f t="shared" si="465"/>
        <v/>
      </c>
      <c r="Y4251" s="60">
        <f t="shared" si="466"/>
        <v>0</v>
      </c>
      <c r="Z4251" s="49">
        <f t="shared" si="467"/>
        <v>0</v>
      </c>
      <c r="AA4251" s="60">
        <f t="shared" si="468"/>
        <v>0</v>
      </c>
    </row>
    <row r="4252" spans="1:27" ht="15.75" hidden="1" thickBot="1">
      <c r="A4252" s="83" t="str">
        <f t="shared" si="463"/>
        <v/>
      </c>
      <c r="B4252" s="83" t="str">
        <f t="shared" si="462"/>
        <v/>
      </c>
      <c r="S4252" s="83" t="str">
        <f t="shared" si="464"/>
        <v/>
      </c>
      <c r="T4252" s="83" t="str">
        <f t="shared" si="465"/>
        <v/>
      </c>
      <c r="Y4252" s="60">
        <f t="shared" si="466"/>
        <v>0</v>
      </c>
      <c r="Z4252" s="49">
        <f t="shared" si="467"/>
        <v>0</v>
      </c>
      <c r="AA4252" s="60">
        <f t="shared" si="468"/>
        <v>0</v>
      </c>
    </row>
    <row r="4253" spans="1:27" ht="15.75" hidden="1" thickBot="1">
      <c r="A4253" s="83" t="str">
        <f t="shared" si="463"/>
        <v/>
      </c>
      <c r="B4253" s="83" t="str">
        <f t="shared" si="462"/>
        <v/>
      </c>
      <c r="S4253" s="83" t="str">
        <f t="shared" si="464"/>
        <v/>
      </c>
      <c r="T4253" s="83" t="str">
        <f t="shared" si="465"/>
        <v/>
      </c>
      <c r="Y4253" s="60">
        <f t="shared" si="466"/>
        <v>0</v>
      </c>
      <c r="Z4253" s="49">
        <f t="shared" si="467"/>
        <v>0</v>
      </c>
      <c r="AA4253" s="60">
        <f t="shared" si="468"/>
        <v>0</v>
      </c>
    </row>
    <row r="4254" spans="1:27" ht="15.75" hidden="1" thickBot="1">
      <c r="A4254" s="83" t="str">
        <f t="shared" si="463"/>
        <v/>
      </c>
      <c r="B4254" s="83" t="str">
        <f t="shared" si="462"/>
        <v/>
      </c>
      <c r="S4254" s="83" t="str">
        <f t="shared" si="464"/>
        <v/>
      </c>
      <c r="T4254" s="83" t="str">
        <f t="shared" si="465"/>
        <v/>
      </c>
      <c r="Y4254" s="60">
        <f t="shared" si="466"/>
        <v>0</v>
      </c>
      <c r="Z4254" s="49">
        <f t="shared" si="467"/>
        <v>0</v>
      </c>
      <c r="AA4254" s="60">
        <f t="shared" si="468"/>
        <v>0</v>
      </c>
    </row>
    <row r="4255" spans="1:27" ht="15.75" hidden="1" thickBot="1">
      <c r="A4255" s="83" t="str">
        <f t="shared" si="463"/>
        <v/>
      </c>
      <c r="B4255" s="83" t="str">
        <f t="shared" si="462"/>
        <v/>
      </c>
      <c r="S4255" s="83" t="str">
        <f t="shared" si="464"/>
        <v/>
      </c>
      <c r="T4255" s="83" t="str">
        <f t="shared" si="465"/>
        <v/>
      </c>
      <c r="Y4255" s="60">
        <f t="shared" si="466"/>
        <v>0</v>
      </c>
      <c r="Z4255" s="49">
        <f t="shared" si="467"/>
        <v>0</v>
      </c>
      <c r="AA4255" s="60">
        <f t="shared" si="468"/>
        <v>0</v>
      </c>
    </row>
    <row r="4256" spans="1:27" ht="15.75" hidden="1" thickBot="1">
      <c r="A4256" s="83" t="str">
        <f t="shared" si="463"/>
        <v/>
      </c>
      <c r="B4256" s="83" t="str">
        <f t="shared" si="462"/>
        <v/>
      </c>
      <c r="S4256" s="83" t="str">
        <f t="shared" si="464"/>
        <v/>
      </c>
      <c r="T4256" s="83" t="str">
        <f t="shared" si="465"/>
        <v/>
      </c>
      <c r="Y4256" s="60">
        <f t="shared" si="466"/>
        <v>0</v>
      </c>
      <c r="Z4256" s="49">
        <f t="shared" si="467"/>
        <v>0</v>
      </c>
      <c r="AA4256" s="60">
        <f t="shared" si="468"/>
        <v>0</v>
      </c>
    </row>
    <row r="4257" spans="1:27" ht="15.75" hidden="1" thickBot="1">
      <c r="A4257" s="83" t="str">
        <f t="shared" si="463"/>
        <v/>
      </c>
      <c r="B4257" s="83" t="str">
        <f t="shared" ref="B4257:B4320" si="469">IF(C4257&lt;&gt;"",LEFT(C4257,9),"")</f>
        <v/>
      </c>
      <c r="S4257" s="83" t="str">
        <f t="shared" si="464"/>
        <v/>
      </c>
      <c r="T4257" s="83" t="str">
        <f t="shared" si="465"/>
        <v/>
      </c>
      <c r="Y4257" s="60">
        <f t="shared" si="466"/>
        <v>0</v>
      </c>
      <c r="Z4257" s="49">
        <f t="shared" si="467"/>
        <v>0</v>
      </c>
      <c r="AA4257" s="60">
        <f t="shared" si="468"/>
        <v>0</v>
      </c>
    </row>
    <row r="4258" spans="1:27" ht="15.75" hidden="1" thickBot="1">
      <c r="A4258" s="83" t="str">
        <f t="shared" si="463"/>
        <v/>
      </c>
      <c r="B4258" s="83" t="str">
        <f t="shared" si="469"/>
        <v/>
      </c>
      <c r="S4258" s="83" t="str">
        <f t="shared" si="464"/>
        <v/>
      </c>
      <c r="T4258" s="83" t="str">
        <f t="shared" si="465"/>
        <v/>
      </c>
      <c r="Y4258" s="60">
        <f t="shared" si="466"/>
        <v>0</v>
      </c>
      <c r="Z4258" s="49">
        <f t="shared" si="467"/>
        <v>0</v>
      </c>
      <c r="AA4258" s="60">
        <f t="shared" si="468"/>
        <v>0</v>
      </c>
    </row>
    <row r="4259" spans="1:27" ht="15.75" hidden="1" thickBot="1">
      <c r="A4259" s="83" t="str">
        <f t="shared" si="463"/>
        <v/>
      </c>
      <c r="B4259" s="83" t="str">
        <f t="shared" si="469"/>
        <v/>
      </c>
      <c r="S4259" s="83" t="str">
        <f t="shared" si="464"/>
        <v/>
      </c>
      <c r="T4259" s="83" t="str">
        <f t="shared" si="465"/>
        <v/>
      </c>
      <c r="Y4259" s="60">
        <f t="shared" si="466"/>
        <v>0</v>
      </c>
      <c r="Z4259" s="49">
        <f t="shared" si="467"/>
        <v>0</v>
      </c>
      <c r="AA4259" s="60">
        <f t="shared" si="468"/>
        <v>0</v>
      </c>
    </row>
    <row r="4260" spans="1:27" ht="15.75" hidden="1" thickBot="1">
      <c r="A4260" s="83" t="str">
        <f t="shared" si="463"/>
        <v/>
      </c>
      <c r="B4260" s="83" t="str">
        <f t="shared" si="469"/>
        <v/>
      </c>
      <c r="S4260" s="83" t="str">
        <f t="shared" si="464"/>
        <v/>
      </c>
      <c r="T4260" s="83" t="str">
        <f t="shared" si="465"/>
        <v/>
      </c>
      <c r="Y4260" s="60">
        <f t="shared" si="466"/>
        <v>0</v>
      </c>
      <c r="Z4260" s="49">
        <f t="shared" si="467"/>
        <v>0</v>
      </c>
      <c r="AA4260" s="60">
        <f t="shared" si="468"/>
        <v>0</v>
      </c>
    </row>
    <row r="4261" spans="1:27" ht="15.75" hidden="1" thickBot="1">
      <c r="A4261" s="83" t="str">
        <f t="shared" si="463"/>
        <v/>
      </c>
      <c r="B4261" s="83" t="str">
        <f t="shared" si="469"/>
        <v/>
      </c>
      <c r="S4261" s="83" t="str">
        <f t="shared" si="464"/>
        <v/>
      </c>
      <c r="T4261" s="83" t="str">
        <f t="shared" si="465"/>
        <v/>
      </c>
      <c r="Y4261" s="60">
        <f t="shared" si="466"/>
        <v>0</v>
      </c>
      <c r="Z4261" s="49">
        <f t="shared" si="467"/>
        <v>0</v>
      </c>
      <c r="AA4261" s="60">
        <f t="shared" si="468"/>
        <v>0</v>
      </c>
    </row>
    <row r="4262" spans="1:27" ht="15.75" hidden="1" thickBot="1">
      <c r="A4262" s="83" t="str">
        <f t="shared" si="463"/>
        <v/>
      </c>
      <c r="B4262" s="83" t="str">
        <f t="shared" si="469"/>
        <v/>
      </c>
      <c r="S4262" s="83" t="str">
        <f t="shared" si="464"/>
        <v/>
      </c>
      <c r="T4262" s="83" t="str">
        <f t="shared" si="465"/>
        <v/>
      </c>
      <c r="Y4262" s="60">
        <f t="shared" si="466"/>
        <v>0</v>
      </c>
      <c r="Z4262" s="49">
        <f t="shared" si="467"/>
        <v>0</v>
      </c>
      <c r="AA4262" s="60">
        <f t="shared" si="468"/>
        <v>0</v>
      </c>
    </row>
    <row r="4263" spans="1:27" ht="15.75" hidden="1" thickBot="1">
      <c r="A4263" s="83" t="str">
        <f t="shared" si="463"/>
        <v/>
      </c>
      <c r="B4263" s="83" t="str">
        <f t="shared" si="469"/>
        <v/>
      </c>
      <c r="S4263" s="83" t="str">
        <f t="shared" si="464"/>
        <v/>
      </c>
      <c r="T4263" s="83" t="str">
        <f t="shared" si="465"/>
        <v/>
      </c>
      <c r="Y4263" s="60">
        <f t="shared" si="466"/>
        <v>0</v>
      </c>
      <c r="Z4263" s="49">
        <f t="shared" si="467"/>
        <v>0</v>
      </c>
      <c r="AA4263" s="60">
        <f t="shared" si="468"/>
        <v>0</v>
      </c>
    </row>
    <row r="4264" spans="1:27" ht="15.75" hidden="1" thickBot="1">
      <c r="A4264" s="83" t="str">
        <f t="shared" si="463"/>
        <v/>
      </c>
      <c r="B4264" s="83" t="str">
        <f t="shared" si="469"/>
        <v/>
      </c>
      <c r="S4264" s="83" t="str">
        <f t="shared" si="464"/>
        <v/>
      </c>
      <c r="T4264" s="83" t="str">
        <f t="shared" si="465"/>
        <v/>
      </c>
      <c r="Y4264" s="60">
        <f t="shared" si="466"/>
        <v>0</v>
      </c>
      <c r="Z4264" s="49">
        <f t="shared" si="467"/>
        <v>0</v>
      </c>
      <c r="AA4264" s="60">
        <f t="shared" si="468"/>
        <v>0</v>
      </c>
    </row>
    <row r="4265" spans="1:27" ht="15.75" hidden="1" thickBot="1">
      <c r="A4265" s="83" t="str">
        <f t="shared" si="463"/>
        <v/>
      </c>
      <c r="B4265" s="83" t="str">
        <f t="shared" si="469"/>
        <v/>
      </c>
      <c r="S4265" s="83" t="str">
        <f t="shared" si="464"/>
        <v/>
      </c>
      <c r="T4265" s="83" t="str">
        <f t="shared" si="465"/>
        <v/>
      </c>
      <c r="Y4265" s="60">
        <f t="shared" si="466"/>
        <v>0</v>
      </c>
      <c r="Z4265" s="49">
        <f t="shared" si="467"/>
        <v>0</v>
      </c>
      <c r="AA4265" s="60">
        <f t="shared" si="468"/>
        <v>0</v>
      </c>
    </row>
    <row r="4266" spans="1:27" ht="15.75" hidden="1" thickBot="1">
      <c r="A4266" s="83" t="str">
        <f t="shared" si="463"/>
        <v/>
      </c>
      <c r="B4266" s="83" t="str">
        <f t="shared" si="469"/>
        <v/>
      </c>
      <c r="S4266" s="83" t="str">
        <f t="shared" si="464"/>
        <v/>
      </c>
      <c r="T4266" s="83" t="str">
        <f t="shared" si="465"/>
        <v/>
      </c>
      <c r="Y4266" s="60">
        <f t="shared" si="466"/>
        <v>0</v>
      </c>
      <c r="Z4266" s="49">
        <f t="shared" si="467"/>
        <v>0</v>
      </c>
      <c r="AA4266" s="60">
        <f t="shared" si="468"/>
        <v>0</v>
      </c>
    </row>
    <row r="4267" spans="1:27" ht="15.75" hidden="1" thickBot="1">
      <c r="A4267" s="83" t="str">
        <f t="shared" si="463"/>
        <v/>
      </c>
      <c r="B4267" s="83" t="str">
        <f t="shared" si="469"/>
        <v/>
      </c>
      <c r="S4267" s="83" t="str">
        <f t="shared" si="464"/>
        <v/>
      </c>
      <c r="T4267" s="83" t="str">
        <f t="shared" si="465"/>
        <v/>
      </c>
      <c r="Y4267" s="60">
        <f t="shared" si="466"/>
        <v>0</v>
      </c>
      <c r="Z4267" s="49">
        <f t="shared" si="467"/>
        <v>0</v>
      </c>
      <c r="AA4267" s="60">
        <f t="shared" si="468"/>
        <v>0</v>
      </c>
    </row>
    <row r="4268" spans="1:27" ht="15.75" hidden="1" thickBot="1">
      <c r="A4268" s="83" t="str">
        <f t="shared" si="463"/>
        <v/>
      </c>
      <c r="B4268" s="83" t="str">
        <f t="shared" si="469"/>
        <v/>
      </c>
      <c r="S4268" s="83" t="str">
        <f t="shared" si="464"/>
        <v/>
      </c>
      <c r="T4268" s="83" t="str">
        <f t="shared" si="465"/>
        <v/>
      </c>
      <c r="Y4268" s="60">
        <f t="shared" si="466"/>
        <v>0</v>
      </c>
      <c r="Z4268" s="49">
        <f t="shared" si="467"/>
        <v>0</v>
      </c>
      <c r="AA4268" s="60">
        <f t="shared" si="468"/>
        <v>0</v>
      </c>
    </row>
    <row r="4269" spans="1:27" ht="15.75" hidden="1" thickBot="1">
      <c r="A4269" s="83" t="str">
        <f t="shared" si="463"/>
        <v/>
      </c>
      <c r="B4269" s="83" t="str">
        <f t="shared" si="469"/>
        <v/>
      </c>
      <c r="S4269" s="83" t="str">
        <f t="shared" si="464"/>
        <v/>
      </c>
      <c r="T4269" s="83" t="str">
        <f t="shared" si="465"/>
        <v/>
      </c>
      <c r="Y4269" s="60">
        <f t="shared" si="466"/>
        <v>0</v>
      </c>
      <c r="Z4269" s="49">
        <f t="shared" si="467"/>
        <v>0</v>
      </c>
      <c r="AA4269" s="60">
        <f t="shared" si="468"/>
        <v>0</v>
      </c>
    </row>
    <row r="4270" spans="1:27" ht="15.75" hidden="1" thickBot="1">
      <c r="A4270" s="83" t="str">
        <f t="shared" si="463"/>
        <v/>
      </c>
      <c r="B4270" s="83" t="str">
        <f t="shared" si="469"/>
        <v/>
      </c>
      <c r="S4270" s="83" t="str">
        <f t="shared" si="464"/>
        <v/>
      </c>
      <c r="T4270" s="83" t="str">
        <f t="shared" si="465"/>
        <v/>
      </c>
      <c r="Y4270" s="60">
        <f t="shared" si="466"/>
        <v>0</v>
      </c>
      <c r="Z4270" s="49">
        <f t="shared" si="467"/>
        <v>0</v>
      </c>
      <c r="AA4270" s="60">
        <f t="shared" si="468"/>
        <v>0</v>
      </c>
    </row>
    <row r="4271" spans="1:27" ht="15.75" hidden="1" thickBot="1">
      <c r="A4271" s="83" t="str">
        <f t="shared" si="463"/>
        <v/>
      </c>
      <c r="B4271" s="83" t="str">
        <f t="shared" si="469"/>
        <v/>
      </c>
      <c r="S4271" s="83" t="str">
        <f t="shared" si="464"/>
        <v/>
      </c>
      <c r="T4271" s="83" t="str">
        <f t="shared" si="465"/>
        <v/>
      </c>
      <c r="Y4271" s="60">
        <f t="shared" si="466"/>
        <v>0</v>
      </c>
      <c r="Z4271" s="49">
        <f t="shared" si="467"/>
        <v>0</v>
      </c>
      <c r="AA4271" s="60">
        <f t="shared" si="468"/>
        <v>0</v>
      </c>
    </row>
    <row r="4272" spans="1:27" ht="15.75" hidden="1" thickBot="1">
      <c r="A4272" s="83" t="str">
        <f t="shared" si="463"/>
        <v/>
      </c>
      <c r="B4272" s="83" t="str">
        <f t="shared" si="469"/>
        <v/>
      </c>
      <c r="S4272" s="83" t="str">
        <f t="shared" si="464"/>
        <v/>
      </c>
      <c r="T4272" s="83" t="str">
        <f t="shared" si="465"/>
        <v/>
      </c>
      <c r="Y4272" s="60">
        <f t="shared" si="466"/>
        <v>0</v>
      </c>
      <c r="Z4272" s="49">
        <f t="shared" si="467"/>
        <v>0</v>
      </c>
      <c r="AA4272" s="60">
        <f t="shared" si="468"/>
        <v>0</v>
      </c>
    </row>
    <row r="4273" spans="1:27" ht="15.75" hidden="1" thickBot="1">
      <c r="A4273" s="83" t="str">
        <f t="shared" si="463"/>
        <v/>
      </c>
      <c r="B4273" s="83" t="str">
        <f t="shared" si="469"/>
        <v/>
      </c>
      <c r="S4273" s="83" t="str">
        <f t="shared" si="464"/>
        <v/>
      </c>
      <c r="T4273" s="83" t="str">
        <f t="shared" si="465"/>
        <v/>
      </c>
      <c r="Y4273" s="60">
        <f t="shared" si="466"/>
        <v>0</v>
      </c>
      <c r="Z4273" s="49">
        <f t="shared" si="467"/>
        <v>0</v>
      </c>
      <c r="AA4273" s="60">
        <f t="shared" si="468"/>
        <v>0</v>
      </c>
    </row>
    <row r="4274" spans="1:27" ht="15.75" hidden="1" thickBot="1">
      <c r="A4274" s="83" t="str">
        <f t="shared" si="463"/>
        <v/>
      </c>
      <c r="B4274" s="83" t="str">
        <f t="shared" si="469"/>
        <v/>
      </c>
      <c r="S4274" s="83" t="str">
        <f t="shared" si="464"/>
        <v/>
      </c>
      <c r="T4274" s="83" t="str">
        <f t="shared" si="465"/>
        <v/>
      </c>
      <c r="Y4274" s="60">
        <f t="shared" si="466"/>
        <v>0</v>
      </c>
      <c r="Z4274" s="49">
        <f t="shared" si="467"/>
        <v>0</v>
      </c>
      <c r="AA4274" s="60">
        <f t="shared" si="468"/>
        <v>0</v>
      </c>
    </row>
    <row r="4275" spans="1:27" ht="15.75" hidden="1" thickBot="1">
      <c r="A4275" s="83" t="str">
        <f t="shared" si="463"/>
        <v/>
      </c>
      <c r="B4275" s="83" t="str">
        <f t="shared" si="469"/>
        <v/>
      </c>
      <c r="S4275" s="83" t="str">
        <f t="shared" si="464"/>
        <v/>
      </c>
      <c r="T4275" s="83" t="str">
        <f t="shared" si="465"/>
        <v/>
      </c>
      <c r="Y4275" s="60">
        <f t="shared" si="466"/>
        <v>0</v>
      </c>
      <c r="Z4275" s="49">
        <f t="shared" si="467"/>
        <v>0</v>
      </c>
      <c r="AA4275" s="60">
        <f t="shared" si="468"/>
        <v>0</v>
      </c>
    </row>
    <row r="4276" spans="1:27" ht="15.75" hidden="1" thickBot="1">
      <c r="A4276" s="83" t="str">
        <f t="shared" si="463"/>
        <v/>
      </c>
      <c r="B4276" s="83" t="str">
        <f t="shared" si="469"/>
        <v/>
      </c>
      <c r="S4276" s="83" t="str">
        <f t="shared" si="464"/>
        <v/>
      </c>
      <c r="T4276" s="83" t="str">
        <f t="shared" si="465"/>
        <v/>
      </c>
      <c r="Y4276" s="60">
        <f t="shared" si="466"/>
        <v>0</v>
      </c>
      <c r="Z4276" s="49">
        <f t="shared" si="467"/>
        <v>0</v>
      </c>
      <c r="AA4276" s="60">
        <f t="shared" si="468"/>
        <v>0</v>
      </c>
    </row>
    <row r="4277" spans="1:27" ht="15.75" hidden="1" thickBot="1">
      <c r="A4277" s="83" t="str">
        <f t="shared" si="463"/>
        <v/>
      </c>
      <c r="B4277" s="83" t="str">
        <f t="shared" si="469"/>
        <v/>
      </c>
      <c r="S4277" s="83" t="str">
        <f t="shared" si="464"/>
        <v/>
      </c>
      <c r="T4277" s="83" t="str">
        <f t="shared" si="465"/>
        <v/>
      </c>
      <c r="Y4277" s="60">
        <f t="shared" si="466"/>
        <v>0</v>
      </c>
      <c r="Z4277" s="49">
        <f t="shared" si="467"/>
        <v>0</v>
      </c>
      <c r="AA4277" s="60">
        <f t="shared" si="468"/>
        <v>0</v>
      </c>
    </row>
    <row r="4278" spans="1:27" ht="15.75" hidden="1" thickBot="1">
      <c r="A4278" s="83" t="str">
        <f t="shared" si="463"/>
        <v/>
      </c>
      <c r="B4278" s="83" t="str">
        <f t="shared" si="469"/>
        <v/>
      </c>
      <c r="S4278" s="83" t="str">
        <f t="shared" si="464"/>
        <v/>
      </c>
      <c r="T4278" s="83" t="str">
        <f t="shared" si="465"/>
        <v/>
      </c>
      <c r="Y4278" s="60">
        <f t="shared" si="466"/>
        <v>0</v>
      </c>
      <c r="Z4278" s="49">
        <f t="shared" si="467"/>
        <v>0</v>
      </c>
      <c r="AA4278" s="60">
        <f t="shared" si="468"/>
        <v>0</v>
      </c>
    </row>
    <row r="4279" spans="1:27" ht="15.75" hidden="1" thickBot="1">
      <c r="A4279" s="83" t="str">
        <f t="shared" si="463"/>
        <v/>
      </c>
      <c r="B4279" s="83" t="str">
        <f t="shared" si="469"/>
        <v/>
      </c>
      <c r="S4279" s="83" t="str">
        <f t="shared" si="464"/>
        <v/>
      </c>
      <c r="T4279" s="83" t="str">
        <f t="shared" si="465"/>
        <v/>
      </c>
      <c r="Y4279" s="60">
        <f t="shared" si="466"/>
        <v>0</v>
      </c>
      <c r="Z4279" s="49">
        <f t="shared" si="467"/>
        <v>0</v>
      </c>
      <c r="AA4279" s="60">
        <f t="shared" si="468"/>
        <v>0</v>
      </c>
    </row>
    <row r="4280" spans="1:27" ht="15.75" hidden="1" thickBot="1">
      <c r="A4280" s="83" t="str">
        <f t="shared" si="463"/>
        <v/>
      </c>
      <c r="B4280" s="83" t="str">
        <f t="shared" si="469"/>
        <v/>
      </c>
      <c r="S4280" s="83" t="str">
        <f t="shared" si="464"/>
        <v/>
      </c>
      <c r="T4280" s="83" t="str">
        <f t="shared" si="465"/>
        <v/>
      </c>
      <c r="Y4280" s="60">
        <f t="shared" si="466"/>
        <v>0</v>
      </c>
      <c r="Z4280" s="49">
        <f t="shared" si="467"/>
        <v>0</v>
      </c>
      <c r="AA4280" s="60">
        <f t="shared" si="468"/>
        <v>0</v>
      </c>
    </row>
    <row r="4281" spans="1:27" ht="15.75" hidden="1" thickBot="1">
      <c r="A4281" s="83" t="str">
        <f t="shared" si="463"/>
        <v/>
      </c>
      <c r="B4281" s="83" t="str">
        <f t="shared" si="469"/>
        <v/>
      </c>
      <c r="S4281" s="83" t="str">
        <f t="shared" si="464"/>
        <v/>
      </c>
      <c r="T4281" s="83" t="str">
        <f t="shared" si="465"/>
        <v/>
      </c>
      <c r="Y4281" s="60">
        <f t="shared" si="466"/>
        <v>0</v>
      </c>
      <c r="Z4281" s="49">
        <f t="shared" si="467"/>
        <v>0</v>
      </c>
      <c r="AA4281" s="60">
        <f t="shared" si="468"/>
        <v>0</v>
      </c>
    </row>
    <row r="4282" spans="1:27" ht="15.75" hidden="1" thickBot="1">
      <c r="A4282" s="83" t="str">
        <f t="shared" si="463"/>
        <v/>
      </c>
      <c r="B4282" s="83" t="str">
        <f t="shared" si="469"/>
        <v/>
      </c>
      <c r="S4282" s="83" t="str">
        <f t="shared" si="464"/>
        <v/>
      </c>
      <c r="T4282" s="83" t="str">
        <f t="shared" si="465"/>
        <v/>
      </c>
      <c r="Y4282" s="60">
        <f t="shared" si="466"/>
        <v>0</v>
      </c>
      <c r="Z4282" s="49">
        <f t="shared" si="467"/>
        <v>0</v>
      </c>
      <c r="AA4282" s="60">
        <f t="shared" si="468"/>
        <v>0</v>
      </c>
    </row>
    <row r="4283" spans="1:27" ht="15.75" hidden="1" thickBot="1">
      <c r="A4283" s="83" t="str">
        <f t="shared" si="463"/>
        <v/>
      </c>
      <c r="B4283" s="83" t="str">
        <f t="shared" si="469"/>
        <v/>
      </c>
      <c r="S4283" s="83" t="str">
        <f t="shared" si="464"/>
        <v/>
      </c>
      <c r="T4283" s="83" t="str">
        <f t="shared" si="465"/>
        <v/>
      </c>
      <c r="Y4283" s="60">
        <f t="shared" si="466"/>
        <v>0</v>
      </c>
      <c r="Z4283" s="49">
        <f t="shared" si="467"/>
        <v>0</v>
      </c>
      <c r="AA4283" s="60">
        <f t="shared" si="468"/>
        <v>0</v>
      </c>
    </row>
    <row r="4284" spans="1:27" ht="15.75" hidden="1" thickBot="1">
      <c r="A4284" s="83" t="str">
        <f t="shared" si="463"/>
        <v/>
      </c>
      <c r="B4284" s="83" t="str">
        <f t="shared" si="469"/>
        <v/>
      </c>
      <c r="S4284" s="83" t="str">
        <f t="shared" si="464"/>
        <v/>
      </c>
      <c r="T4284" s="83" t="str">
        <f t="shared" si="465"/>
        <v/>
      </c>
      <c r="Y4284" s="60">
        <f t="shared" si="466"/>
        <v>0</v>
      </c>
      <c r="Z4284" s="49">
        <f t="shared" si="467"/>
        <v>0</v>
      </c>
      <c r="AA4284" s="60">
        <f t="shared" si="468"/>
        <v>0</v>
      </c>
    </row>
    <row r="4285" spans="1:27" ht="15.75" hidden="1" thickBot="1">
      <c r="A4285" s="83" t="str">
        <f t="shared" si="463"/>
        <v/>
      </c>
      <c r="B4285" s="83" t="str">
        <f t="shared" si="469"/>
        <v/>
      </c>
      <c r="S4285" s="83" t="str">
        <f t="shared" si="464"/>
        <v/>
      </c>
      <c r="T4285" s="83" t="str">
        <f t="shared" si="465"/>
        <v/>
      </c>
      <c r="Y4285" s="60">
        <f t="shared" si="466"/>
        <v>0</v>
      </c>
      <c r="Z4285" s="49">
        <f t="shared" si="467"/>
        <v>0</v>
      </c>
      <c r="AA4285" s="60">
        <f t="shared" si="468"/>
        <v>0</v>
      </c>
    </row>
    <row r="4286" spans="1:27" ht="15.75" hidden="1" thickBot="1">
      <c r="A4286" s="83" t="str">
        <f t="shared" si="463"/>
        <v/>
      </c>
      <c r="B4286" s="83" t="str">
        <f t="shared" si="469"/>
        <v/>
      </c>
      <c r="S4286" s="83" t="str">
        <f t="shared" si="464"/>
        <v/>
      </c>
      <c r="T4286" s="83" t="str">
        <f t="shared" si="465"/>
        <v/>
      </c>
      <c r="Y4286" s="60">
        <f t="shared" si="466"/>
        <v>0</v>
      </c>
      <c r="Z4286" s="49">
        <f t="shared" si="467"/>
        <v>0</v>
      </c>
      <c r="AA4286" s="60">
        <f t="shared" si="468"/>
        <v>0</v>
      </c>
    </row>
    <row r="4287" spans="1:27" ht="15.75" hidden="1" thickBot="1">
      <c r="A4287" s="83" t="str">
        <f t="shared" si="463"/>
        <v/>
      </c>
      <c r="B4287" s="83" t="str">
        <f t="shared" si="469"/>
        <v/>
      </c>
      <c r="S4287" s="83" t="str">
        <f t="shared" si="464"/>
        <v/>
      </c>
      <c r="T4287" s="83" t="str">
        <f t="shared" si="465"/>
        <v/>
      </c>
      <c r="Y4287" s="60">
        <f t="shared" si="466"/>
        <v>0</v>
      </c>
      <c r="Z4287" s="49">
        <f t="shared" si="467"/>
        <v>0</v>
      </c>
      <c r="AA4287" s="60">
        <f t="shared" si="468"/>
        <v>0</v>
      </c>
    </row>
    <row r="4288" spans="1:27" ht="15.75" hidden="1" thickBot="1">
      <c r="A4288" s="83" t="str">
        <f t="shared" si="463"/>
        <v/>
      </c>
      <c r="B4288" s="83" t="str">
        <f t="shared" si="469"/>
        <v/>
      </c>
      <c r="S4288" s="83" t="str">
        <f t="shared" si="464"/>
        <v/>
      </c>
      <c r="T4288" s="83" t="str">
        <f t="shared" si="465"/>
        <v/>
      </c>
      <c r="Y4288" s="60">
        <f t="shared" si="466"/>
        <v>0</v>
      </c>
      <c r="Z4288" s="49">
        <f t="shared" si="467"/>
        <v>0</v>
      </c>
      <c r="AA4288" s="60">
        <f t="shared" si="468"/>
        <v>0</v>
      </c>
    </row>
    <row r="4289" spans="1:27" ht="15.75" hidden="1" thickBot="1">
      <c r="A4289" s="83" t="str">
        <f t="shared" si="463"/>
        <v/>
      </c>
      <c r="B4289" s="83" t="str">
        <f t="shared" si="469"/>
        <v/>
      </c>
      <c r="S4289" s="83" t="str">
        <f t="shared" si="464"/>
        <v/>
      </c>
      <c r="T4289" s="83" t="str">
        <f t="shared" si="465"/>
        <v/>
      </c>
      <c r="Y4289" s="60">
        <f t="shared" si="466"/>
        <v>0</v>
      </c>
      <c r="Z4289" s="49">
        <f t="shared" si="467"/>
        <v>0</v>
      </c>
      <c r="AA4289" s="60">
        <f t="shared" si="468"/>
        <v>0</v>
      </c>
    </row>
    <row r="4290" spans="1:27" ht="15.75" hidden="1" thickBot="1">
      <c r="A4290" s="83" t="str">
        <f t="shared" si="463"/>
        <v/>
      </c>
      <c r="B4290" s="83" t="str">
        <f t="shared" si="469"/>
        <v/>
      </c>
      <c r="S4290" s="83" t="str">
        <f t="shared" si="464"/>
        <v/>
      </c>
      <c r="T4290" s="83" t="str">
        <f t="shared" si="465"/>
        <v/>
      </c>
      <c r="Y4290" s="60">
        <f t="shared" si="466"/>
        <v>0</v>
      </c>
      <c r="Z4290" s="49">
        <f t="shared" si="467"/>
        <v>0</v>
      </c>
      <c r="AA4290" s="60">
        <f t="shared" si="468"/>
        <v>0</v>
      </c>
    </row>
    <row r="4291" spans="1:27" ht="15.75" hidden="1" thickBot="1">
      <c r="A4291" s="83" t="str">
        <f t="shared" ref="A4291:A4354" si="470">IF(G4291&amp;Q4291&lt;&gt;"",S4291&amp;Q4291,"")</f>
        <v/>
      </c>
      <c r="B4291" s="83" t="str">
        <f t="shared" si="469"/>
        <v/>
      </c>
      <c r="S4291" s="83" t="str">
        <f t="shared" ref="S4291:S4354" si="471">IF(G4291&lt;&gt;"",IF(StyleSpaceSplit,IFERROR(IF(FIND(" ",G4291)&gt;=1,MID(G4291,1,FIND(" ",G4291)-1),G4291),G4291),G4291),"")</f>
        <v/>
      </c>
      <c r="T4291" s="83" t="str">
        <f t="shared" ref="T4291:T4354" si="472">IF(A4291&lt;&gt;"",IFERROR(IF(FIND(" ",G4291)&gt;=1,MID(G4291,FIND(" ",G4291)+1,LEN(G4291)),""),G4291),"")</f>
        <v/>
      </c>
      <c r="Y4291" s="60">
        <f t="shared" ref="Y4291:Y4354" si="473">IFERROR(VALUE(MID($C4291,1,2)),0)</f>
        <v>0</v>
      </c>
      <c r="Z4291" s="49">
        <f t="shared" ref="Z4291:Z4354" si="474">IFERROR(VALUE(MID($C4291,4,3)),0)</f>
        <v>0</v>
      </c>
      <c r="AA4291" s="60">
        <f t="shared" ref="AA4291:AA4354" si="475">VALUE(RIGHT("00"&amp;Y4291,2)&amp;RIGHT("000"&amp;Z4291,3))</f>
        <v>0</v>
      </c>
    </row>
    <row r="4292" spans="1:27" ht="15.75" hidden="1" thickBot="1">
      <c r="A4292" s="83" t="str">
        <f t="shared" si="470"/>
        <v/>
      </c>
      <c r="B4292" s="83" t="str">
        <f t="shared" si="469"/>
        <v/>
      </c>
      <c r="S4292" s="83" t="str">
        <f t="shared" si="471"/>
        <v/>
      </c>
      <c r="T4292" s="83" t="str">
        <f t="shared" si="472"/>
        <v/>
      </c>
      <c r="Y4292" s="60">
        <f t="shared" si="473"/>
        <v>0</v>
      </c>
      <c r="Z4292" s="49">
        <f t="shared" si="474"/>
        <v>0</v>
      </c>
      <c r="AA4292" s="60">
        <f t="shared" si="475"/>
        <v>0</v>
      </c>
    </row>
    <row r="4293" spans="1:27" ht="15.75" hidden="1" thickBot="1">
      <c r="A4293" s="83" t="str">
        <f t="shared" si="470"/>
        <v/>
      </c>
      <c r="B4293" s="83" t="str">
        <f t="shared" si="469"/>
        <v/>
      </c>
      <c r="S4293" s="83" t="str">
        <f t="shared" si="471"/>
        <v/>
      </c>
      <c r="T4293" s="83" t="str">
        <f t="shared" si="472"/>
        <v/>
      </c>
      <c r="Y4293" s="60">
        <f t="shared" si="473"/>
        <v>0</v>
      </c>
      <c r="Z4293" s="49">
        <f t="shared" si="474"/>
        <v>0</v>
      </c>
      <c r="AA4293" s="60">
        <f t="shared" si="475"/>
        <v>0</v>
      </c>
    </row>
    <row r="4294" spans="1:27" ht="15.75" hidden="1" thickBot="1">
      <c r="A4294" s="83" t="str">
        <f t="shared" si="470"/>
        <v/>
      </c>
      <c r="B4294" s="83" t="str">
        <f t="shared" si="469"/>
        <v/>
      </c>
      <c r="S4294" s="83" t="str">
        <f t="shared" si="471"/>
        <v/>
      </c>
      <c r="T4294" s="83" t="str">
        <f t="shared" si="472"/>
        <v/>
      </c>
      <c r="Y4294" s="60">
        <f t="shared" si="473"/>
        <v>0</v>
      </c>
      <c r="Z4294" s="49">
        <f t="shared" si="474"/>
        <v>0</v>
      </c>
      <c r="AA4294" s="60">
        <f t="shared" si="475"/>
        <v>0</v>
      </c>
    </row>
    <row r="4295" spans="1:27" ht="15.75" hidden="1" thickBot="1">
      <c r="A4295" s="83" t="str">
        <f t="shared" si="470"/>
        <v/>
      </c>
      <c r="B4295" s="83" t="str">
        <f t="shared" si="469"/>
        <v/>
      </c>
      <c r="S4295" s="83" t="str">
        <f t="shared" si="471"/>
        <v/>
      </c>
      <c r="T4295" s="83" t="str">
        <f t="shared" si="472"/>
        <v/>
      </c>
      <c r="Y4295" s="60">
        <f t="shared" si="473"/>
        <v>0</v>
      </c>
      <c r="Z4295" s="49">
        <f t="shared" si="474"/>
        <v>0</v>
      </c>
      <c r="AA4295" s="60">
        <f t="shared" si="475"/>
        <v>0</v>
      </c>
    </row>
    <row r="4296" spans="1:27" ht="15.75" hidden="1" thickBot="1">
      <c r="A4296" s="83" t="str">
        <f t="shared" si="470"/>
        <v/>
      </c>
      <c r="B4296" s="83" t="str">
        <f t="shared" si="469"/>
        <v/>
      </c>
      <c r="S4296" s="83" t="str">
        <f t="shared" si="471"/>
        <v/>
      </c>
      <c r="T4296" s="83" t="str">
        <f t="shared" si="472"/>
        <v/>
      </c>
      <c r="Y4296" s="60">
        <f t="shared" si="473"/>
        <v>0</v>
      </c>
      <c r="Z4296" s="49">
        <f t="shared" si="474"/>
        <v>0</v>
      </c>
      <c r="AA4296" s="60">
        <f t="shared" si="475"/>
        <v>0</v>
      </c>
    </row>
    <row r="4297" spans="1:27" ht="15.75" hidden="1" thickBot="1">
      <c r="A4297" s="83" t="str">
        <f t="shared" si="470"/>
        <v/>
      </c>
      <c r="B4297" s="83" t="str">
        <f t="shared" si="469"/>
        <v/>
      </c>
      <c r="S4297" s="83" t="str">
        <f t="shared" si="471"/>
        <v/>
      </c>
      <c r="T4297" s="83" t="str">
        <f t="shared" si="472"/>
        <v/>
      </c>
      <c r="Y4297" s="60">
        <f t="shared" si="473"/>
        <v>0</v>
      </c>
      <c r="Z4297" s="49">
        <f t="shared" si="474"/>
        <v>0</v>
      </c>
      <c r="AA4297" s="60">
        <f t="shared" si="475"/>
        <v>0</v>
      </c>
    </row>
    <row r="4298" spans="1:27" ht="15.75" hidden="1" thickBot="1">
      <c r="A4298" s="83" t="str">
        <f t="shared" si="470"/>
        <v/>
      </c>
      <c r="B4298" s="83" t="str">
        <f t="shared" si="469"/>
        <v/>
      </c>
      <c r="S4298" s="83" t="str">
        <f t="shared" si="471"/>
        <v/>
      </c>
      <c r="T4298" s="83" t="str">
        <f t="shared" si="472"/>
        <v/>
      </c>
      <c r="Y4298" s="60">
        <f t="shared" si="473"/>
        <v>0</v>
      </c>
      <c r="Z4298" s="49">
        <f t="shared" si="474"/>
        <v>0</v>
      </c>
      <c r="AA4298" s="60">
        <f t="shared" si="475"/>
        <v>0</v>
      </c>
    </row>
    <row r="4299" spans="1:27" ht="15.75" hidden="1" thickBot="1">
      <c r="A4299" s="83" t="str">
        <f t="shared" si="470"/>
        <v/>
      </c>
      <c r="B4299" s="83" t="str">
        <f t="shared" si="469"/>
        <v/>
      </c>
      <c r="S4299" s="83" t="str">
        <f t="shared" si="471"/>
        <v/>
      </c>
      <c r="T4299" s="83" t="str">
        <f t="shared" si="472"/>
        <v/>
      </c>
      <c r="Y4299" s="60">
        <f t="shared" si="473"/>
        <v>0</v>
      </c>
      <c r="Z4299" s="49">
        <f t="shared" si="474"/>
        <v>0</v>
      </c>
      <c r="AA4299" s="60">
        <f t="shared" si="475"/>
        <v>0</v>
      </c>
    </row>
    <row r="4300" spans="1:27" ht="15.75" hidden="1" thickBot="1">
      <c r="A4300" s="83" t="str">
        <f t="shared" si="470"/>
        <v/>
      </c>
      <c r="B4300" s="83" t="str">
        <f t="shared" si="469"/>
        <v/>
      </c>
      <c r="S4300" s="83" t="str">
        <f t="shared" si="471"/>
        <v/>
      </c>
      <c r="T4300" s="83" t="str">
        <f t="shared" si="472"/>
        <v/>
      </c>
      <c r="Y4300" s="60">
        <f t="shared" si="473"/>
        <v>0</v>
      </c>
      <c r="Z4300" s="49">
        <f t="shared" si="474"/>
        <v>0</v>
      </c>
      <c r="AA4300" s="60">
        <f t="shared" si="475"/>
        <v>0</v>
      </c>
    </row>
    <row r="4301" spans="1:27" ht="15.75" hidden="1" thickBot="1">
      <c r="A4301" s="83" t="str">
        <f t="shared" si="470"/>
        <v/>
      </c>
      <c r="B4301" s="83" t="str">
        <f t="shared" si="469"/>
        <v/>
      </c>
      <c r="S4301" s="83" t="str">
        <f t="shared" si="471"/>
        <v/>
      </c>
      <c r="T4301" s="83" t="str">
        <f t="shared" si="472"/>
        <v/>
      </c>
      <c r="Y4301" s="60">
        <f t="shared" si="473"/>
        <v>0</v>
      </c>
      <c r="Z4301" s="49">
        <f t="shared" si="474"/>
        <v>0</v>
      </c>
      <c r="AA4301" s="60">
        <f t="shared" si="475"/>
        <v>0</v>
      </c>
    </row>
    <row r="4302" spans="1:27" ht="15.75" hidden="1" thickBot="1">
      <c r="A4302" s="83" t="str">
        <f t="shared" si="470"/>
        <v/>
      </c>
      <c r="B4302" s="83" t="str">
        <f t="shared" si="469"/>
        <v/>
      </c>
      <c r="S4302" s="83" t="str">
        <f t="shared" si="471"/>
        <v/>
      </c>
      <c r="T4302" s="83" t="str">
        <f t="shared" si="472"/>
        <v/>
      </c>
      <c r="Y4302" s="60">
        <f t="shared" si="473"/>
        <v>0</v>
      </c>
      <c r="Z4302" s="49">
        <f t="shared" si="474"/>
        <v>0</v>
      </c>
      <c r="AA4302" s="60">
        <f t="shared" si="475"/>
        <v>0</v>
      </c>
    </row>
    <row r="4303" spans="1:27" ht="15.75" hidden="1" thickBot="1">
      <c r="A4303" s="83" t="str">
        <f t="shared" si="470"/>
        <v/>
      </c>
      <c r="B4303" s="83" t="str">
        <f t="shared" si="469"/>
        <v/>
      </c>
      <c r="S4303" s="83" t="str">
        <f t="shared" si="471"/>
        <v/>
      </c>
      <c r="T4303" s="83" t="str">
        <f t="shared" si="472"/>
        <v/>
      </c>
      <c r="Y4303" s="60">
        <f t="shared" si="473"/>
        <v>0</v>
      </c>
      <c r="Z4303" s="49">
        <f t="shared" si="474"/>
        <v>0</v>
      </c>
      <c r="AA4303" s="60">
        <f t="shared" si="475"/>
        <v>0</v>
      </c>
    </row>
    <row r="4304" spans="1:27" ht="15.75" hidden="1" thickBot="1">
      <c r="A4304" s="83" t="str">
        <f t="shared" si="470"/>
        <v/>
      </c>
      <c r="B4304" s="83" t="str">
        <f t="shared" si="469"/>
        <v/>
      </c>
      <c r="S4304" s="83" t="str">
        <f t="shared" si="471"/>
        <v/>
      </c>
      <c r="T4304" s="83" t="str">
        <f t="shared" si="472"/>
        <v/>
      </c>
      <c r="Y4304" s="60">
        <f t="shared" si="473"/>
        <v>0</v>
      </c>
      <c r="Z4304" s="49">
        <f t="shared" si="474"/>
        <v>0</v>
      </c>
      <c r="AA4304" s="60">
        <f t="shared" si="475"/>
        <v>0</v>
      </c>
    </row>
    <row r="4305" spans="1:27" ht="15.75" hidden="1" thickBot="1">
      <c r="A4305" s="83" t="str">
        <f t="shared" si="470"/>
        <v/>
      </c>
      <c r="B4305" s="83" t="str">
        <f t="shared" si="469"/>
        <v/>
      </c>
      <c r="S4305" s="83" t="str">
        <f t="shared" si="471"/>
        <v/>
      </c>
      <c r="T4305" s="83" t="str">
        <f t="shared" si="472"/>
        <v/>
      </c>
      <c r="Y4305" s="60">
        <f t="shared" si="473"/>
        <v>0</v>
      </c>
      <c r="Z4305" s="49">
        <f t="shared" si="474"/>
        <v>0</v>
      </c>
      <c r="AA4305" s="60">
        <f t="shared" si="475"/>
        <v>0</v>
      </c>
    </row>
    <row r="4306" spans="1:27" ht="15.75" hidden="1" thickBot="1">
      <c r="A4306" s="83" t="str">
        <f t="shared" si="470"/>
        <v/>
      </c>
      <c r="B4306" s="83" t="str">
        <f t="shared" si="469"/>
        <v/>
      </c>
      <c r="S4306" s="83" t="str">
        <f t="shared" si="471"/>
        <v/>
      </c>
      <c r="T4306" s="83" t="str">
        <f t="shared" si="472"/>
        <v/>
      </c>
      <c r="Y4306" s="60">
        <f t="shared" si="473"/>
        <v>0</v>
      </c>
      <c r="Z4306" s="49">
        <f t="shared" si="474"/>
        <v>0</v>
      </c>
      <c r="AA4306" s="60">
        <f t="shared" si="475"/>
        <v>0</v>
      </c>
    </row>
    <row r="4307" spans="1:27" ht="15.75" hidden="1" thickBot="1">
      <c r="A4307" s="83" t="str">
        <f t="shared" si="470"/>
        <v/>
      </c>
      <c r="B4307" s="83" t="str">
        <f t="shared" si="469"/>
        <v/>
      </c>
      <c r="S4307" s="83" t="str">
        <f t="shared" si="471"/>
        <v/>
      </c>
      <c r="T4307" s="83" t="str">
        <f t="shared" si="472"/>
        <v/>
      </c>
      <c r="Y4307" s="60">
        <f t="shared" si="473"/>
        <v>0</v>
      </c>
      <c r="Z4307" s="49">
        <f t="shared" si="474"/>
        <v>0</v>
      </c>
      <c r="AA4307" s="60">
        <f t="shared" si="475"/>
        <v>0</v>
      </c>
    </row>
    <row r="4308" spans="1:27" ht="15.75" hidden="1" thickBot="1">
      <c r="A4308" s="83" t="str">
        <f t="shared" si="470"/>
        <v/>
      </c>
      <c r="B4308" s="83" t="str">
        <f t="shared" si="469"/>
        <v/>
      </c>
      <c r="S4308" s="83" t="str">
        <f t="shared" si="471"/>
        <v/>
      </c>
      <c r="T4308" s="83" t="str">
        <f t="shared" si="472"/>
        <v/>
      </c>
      <c r="Y4308" s="60">
        <f t="shared" si="473"/>
        <v>0</v>
      </c>
      <c r="Z4308" s="49">
        <f t="shared" si="474"/>
        <v>0</v>
      </c>
      <c r="AA4308" s="60">
        <f t="shared" si="475"/>
        <v>0</v>
      </c>
    </row>
    <row r="4309" spans="1:27" ht="15.75" hidden="1" thickBot="1">
      <c r="A4309" s="83" t="str">
        <f t="shared" si="470"/>
        <v/>
      </c>
      <c r="B4309" s="83" t="str">
        <f t="shared" si="469"/>
        <v/>
      </c>
      <c r="S4309" s="83" t="str">
        <f t="shared" si="471"/>
        <v/>
      </c>
      <c r="T4309" s="83" t="str">
        <f t="shared" si="472"/>
        <v/>
      </c>
      <c r="Y4309" s="60">
        <f t="shared" si="473"/>
        <v>0</v>
      </c>
      <c r="Z4309" s="49">
        <f t="shared" si="474"/>
        <v>0</v>
      </c>
      <c r="AA4309" s="60">
        <f t="shared" si="475"/>
        <v>0</v>
      </c>
    </row>
    <row r="4310" spans="1:27" ht="15.75" hidden="1" thickBot="1">
      <c r="A4310" s="83" t="str">
        <f t="shared" si="470"/>
        <v/>
      </c>
      <c r="B4310" s="83" t="str">
        <f t="shared" si="469"/>
        <v/>
      </c>
      <c r="S4310" s="83" t="str">
        <f t="shared" si="471"/>
        <v/>
      </c>
      <c r="T4310" s="83" t="str">
        <f t="shared" si="472"/>
        <v/>
      </c>
      <c r="Y4310" s="60">
        <f t="shared" si="473"/>
        <v>0</v>
      </c>
      <c r="Z4310" s="49">
        <f t="shared" si="474"/>
        <v>0</v>
      </c>
      <c r="AA4310" s="60">
        <f t="shared" si="475"/>
        <v>0</v>
      </c>
    </row>
    <row r="4311" spans="1:27" ht="15.75" hidden="1" thickBot="1">
      <c r="A4311" s="83" t="str">
        <f t="shared" si="470"/>
        <v/>
      </c>
      <c r="B4311" s="83" t="str">
        <f t="shared" si="469"/>
        <v/>
      </c>
      <c r="S4311" s="83" t="str">
        <f t="shared" si="471"/>
        <v/>
      </c>
      <c r="T4311" s="83" t="str">
        <f t="shared" si="472"/>
        <v/>
      </c>
      <c r="Y4311" s="60">
        <f t="shared" si="473"/>
        <v>0</v>
      </c>
      <c r="Z4311" s="49">
        <f t="shared" si="474"/>
        <v>0</v>
      </c>
      <c r="AA4311" s="60">
        <f t="shared" si="475"/>
        <v>0</v>
      </c>
    </row>
    <row r="4312" spans="1:27" ht="15.75" hidden="1" thickBot="1">
      <c r="A4312" s="83" t="str">
        <f t="shared" si="470"/>
        <v/>
      </c>
      <c r="B4312" s="83" t="str">
        <f t="shared" si="469"/>
        <v/>
      </c>
      <c r="S4312" s="83" t="str">
        <f t="shared" si="471"/>
        <v/>
      </c>
      <c r="T4312" s="83" t="str">
        <f t="shared" si="472"/>
        <v/>
      </c>
      <c r="Y4312" s="60">
        <f t="shared" si="473"/>
        <v>0</v>
      </c>
      <c r="Z4312" s="49">
        <f t="shared" si="474"/>
        <v>0</v>
      </c>
      <c r="AA4312" s="60">
        <f t="shared" si="475"/>
        <v>0</v>
      </c>
    </row>
    <row r="4313" spans="1:27" ht="15.75" hidden="1" thickBot="1">
      <c r="A4313" s="83" t="str">
        <f t="shared" si="470"/>
        <v/>
      </c>
      <c r="B4313" s="83" t="str">
        <f t="shared" si="469"/>
        <v/>
      </c>
      <c r="S4313" s="83" t="str">
        <f t="shared" si="471"/>
        <v/>
      </c>
      <c r="T4313" s="83" t="str">
        <f t="shared" si="472"/>
        <v/>
      </c>
      <c r="Y4313" s="60">
        <f t="shared" si="473"/>
        <v>0</v>
      </c>
      <c r="Z4313" s="49">
        <f t="shared" si="474"/>
        <v>0</v>
      </c>
      <c r="AA4313" s="60">
        <f t="shared" si="475"/>
        <v>0</v>
      </c>
    </row>
    <row r="4314" spans="1:27" ht="15.75" hidden="1" thickBot="1">
      <c r="A4314" s="83" t="str">
        <f t="shared" si="470"/>
        <v/>
      </c>
      <c r="B4314" s="83" t="str">
        <f t="shared" si="469"/>
        <v/>
      </c>
      <c r="S4314" s="83" t="str">
        <f t="shared" si="471"/>
        <v/>
      </c>
      <c r="T4314" s="83" t="str">
        <f t="shared" si="472"/>
        <v/>
      </c>
      <c r="Y4314" s="60">
        <f t="shared" si="473"/>
        <v>0</v>
      </c>
      <c r="Z4314" s="49">
        <f t="shared" si="474"/>
        <v>0</v>
      </c>
      <c r="AA4314" s="60">
        <f t="shared" si="475"/>
        <v>0</v>
      </c>
    </row>
    <row r="4315" spans="1:27" ht="15.75" hidden="1" thickBot="1">
      <c r="A4315" s="83" t="str">
        <f t="shared" si="470"/>
        <v/>
      </c>
      <c r="B4315" s="83" t="str">
        <f t="shared" si="469"/>
        <v/>
      </c>
      <c r="S4315" s="83" t="str">
        <f t="shared" si="471"/>
        <v/>
      </c>
      <c r="T4315" s="83" t="str">
        <f t="shared" si="472"/>
        <v/>
      </c>
      <c r="Y4315" s="60">
        <f t="shared" si="473"/>
        <v>0</v>
      </c>
      <c r="Z4315" s="49">
        <f t="shared" si="474"/>
        <v>0</v>
      </c>
      <c r="AA4315" s="60">
        <f t="shared" si="475"/>
        <v>0</v>
      </c>
    </row>
    <row r="4316" spans="1:27" ht="15.75" hidden="1" thickBot="1">
      <c r="A4316" s="83" t="str">
        <f t="shared" si="470"/>
        <v/>
      </c>
      <c r="B4316" s="83" t="str">
        <f t="shared" si="469"/>
        <v/>
      </c>
      <c r="S4316" s="83" t="str">
        <f t="shared" si="471"/>
        <v/>
      </c>
      <c r="T4316" s="83" t="str">
        <f t="shared" si="472"/>
        <v/>
      </c>
      <c r="Y4316" s="60">
        <f t="shared" si="473"/>
        <v>0</v>
      </c>
      <c r="Z4316" s="49">
        <f t="shared" si="474"/>
        <v>0</v>
      </c>
      <c r="AA4316" s="60">
        <f t="shared" si="475"/>
        <v>0</v>
      </c>
    </row>
    <row r="4317" spans="1:27" ht="15.75" hidden="1" thickBot="1">
      <c r="A4317" s="83" t="str">
        <f t="shared" si="470"/>
        <v/>
      </c>
      <c r="B4317" s="83" t="str">
        <f t="shared" si="469"/>
        <v/>
      </c>
      <c r="S4317" s="83" t="str">
        <f t="shared" si="471"/>
        <v/>
      </c>
      <c r="T4317" s="83" t="str">
        <f t="shared" si="472"/>
        <v/>
      </c>
      <c r="Y4317" s="60">
        <f t="shared" si="473"/>
        <v>0</v>
      </c>
      <c r="Z4317" s="49">
        <f t="shared" si="474"/>
        <v>0</v>
      </c>
      <c r="AA4317" s="60">
        <f t="shared" si="475"/>
        <v>0</v>
      </c>
    </row>
    <row r="4318" spans="1:27" ht="15.75" hidden="1" thickBot="1">
      <c r="A4318" s="83" t="str">
        <f t="shared" si="470"/>
        <v/>
      </c>
      <c r="B4318" s="83" t="str">
        <f t="shared" si="469"/>
        <v/>
      </c>
      <c r="S4318" s="83" t="str">
        <f t="shared" si="471"/>
        <v/>
      </c>
      <c r="T4318" s="83" t="str">
        <f t="shared" si="472"/>
        <v/>
      </c>
      <c r="Y4318" s="60">
        <f t="shared" si="473"/>
        <v>0</v>
      </c>
      <c r="Z4318" s="49">
        <f t="shared" si="474"/>
        <v>0</v>
      </c>
      <c r="AA4318" s="60">
        <f t="shared" si="475"/>
        <v>0</v>
      </c>
    </row>
    <row r="4319" spans="1:27" ht="15.75" hidden="1" thickBot="1">
      <c r="A4319" s="83" t="str">
        <f t="shared" si="470"/>
        <v/>
      </c>
      <c r="B4319" s="83" t="str">
        <f t="shared" si="469"/>
        <v/>
      </c>
      <c r="S4319" s="83" t="str">
        <f t="shared" si="471"/>
        <v/>
      </c>
      <c r="T4319" s="83" t="str">
        <f t="shared" si="472"/>
        <v/>
      </c>
      <c r="Y4319" s="60">
        <f t="shared" si="473"/>
        <v>0</v>
      </c>
      <c r="Z4319" s="49">
        <f t="shared" si="474"/>
        <v>0</v>
      </c>
      <c r="AA4319" s="60">
        <f t="shared" si="475"/>
        <v>0</v>
      </c>
    </row>
    <row r="4320" spans="1:27" ht="15.75" hidden="1" thickBot="1">
      <c r="A4320" s="83" t="str">
        <f t="shared" si="470"/>
        <v/>
      </c>
      <c r="B4320" s="83" t="str">
        <f t="shared" si="469"/>
        <v/>
      </c>
      <c r="S4320" s="83" t="str">
        <f t="shared" si="471"/>
        <v/>
      </c>
      <c r="T4320" s="83" t="str">
        <f t="shared" si="472"/>
        <v/>
      </c>
      <c r="Y4320" s="60">
        <f t="shared" si="473"/>
        <v>0</v>
      </c>
      <c r="Z4320" s="49">
        <f t="shared" si="474"/>
        <v>0</v>
      </c>
      <c r="AA4320" s="60">
        <f t="shared" si="475"/>
        <v>0</v>
      </c>
    </row>
    <row r="4321" spans="1:27" ht="15.75" hidden="1" thickBot="1">
      <c r="A4321" s="83" t="str">
        <f t="shared" si="470"/>
        <v/>
      </c>
      <c r="B4321" s="83" t="str">
        <f t="shared" ref="B4321:B4384" si="476">IF(C4321&lt;&gt;"",LEFT(C4321,9),"")</f>
        <v/>
      </c>
      <c r="S4321" s="83" t="str">
        <f t="shared" si="471"/>
        <v/>
      </c>
      <c r="T4321" s="83" t="str">
        <f t="shared" si="472"/>
        <v/>
      </c>
      <c r="Y4321" s="60">
        <f t="shared" si="473"/>
        <v>0</v>
      </c>
      <c r="Z4321" s="49">
        <f t="shared" si="474"/>
        <v>0</v>
      </c>
      <c r="AA4321" s="60">
        <f t="shared" si="475"/>
        <v>0</v>
      </c>
    </row>
    <row r="4322" spans="1:27" ht="15.75" hidden="1" thickBot="1">
      <c r="A4322" s="83" t="str">
        <f t="shared" si="470"/>
        <v/>
      </c>
      <c r="B4322" s="83" t="str">
        <f t="shared" si="476"/>
        <v/>
      </c>
      <c r="S4322" s="83" t="str">
        <f t="shared" si="471"/>
        <v/>
      </c>
      <c r="T4322" s="83" t="str">
        <f t="shared" si="472"/>
        <v/>
      </c>
      <c r="Y4322" s="60">
        <f t="shared" si="473"/>
        <v>0</v>
      </c>
      <c r="Z4322" s="49">
        <f t="shared" si="474"/>
        <v>0</v>
      </c>
      <c r="AA4322" s="60">
        <f t="shared" si="475"/>
        <v>0</v>
      </c>
    </row>
    <row r="4323" spans="1:27" ht="15.75" hidden="1" thickBot="1">
      <c r="A4323" s="83" t="str">
        <f t="shared" si="470"/>
        <v/>
      </c>
      <c r="B4323" s="83" t="str">
        <f t="shared" si="476"/>
        <v/>
      </c>
      <c r="S4323" s="83" t="str">
        <f t="shared" si="471"/>
        <v/>
      </c>
      <c r="T4323" s="83" t="str">
        <f t="shared" si="472"/>
        <v/>
      </c>
      <c r="Y4323" s="60">
        <f t="shared" si="473"/>
        <v>0</v>
      </c>
      <c r="Z4323" s="49">
        <f t="shared" si="474"/>
        <v>0</v>
      </c>
      <c r="AA4323" s="60">
        <f t="shared" si="475"/>
        <v>0</v>
      </c>
    </row>
    <row r="4324" spans="1:27" ht="15.75" hidden="1" thickBot="1">
      <c r="A4324" s="83" t="str">
        <f t="shared" si="470"/>
        <v/>
      </c>
      <c r="B4324" s="83" t="str">
        <f t="shared" si="476"/>
        <v/>
      </c>
      <c r="S4324" s="83" t="str">
        <f t="shared" si="471"/>
        <v/>
      </c>
      <c r="T4324" s="83" t="str">
        <f t="shared" si="472"/>
        <v/>
      </c>
      <c r="Y4324" s="60">
        <f t="shared" si="473"/>
        <v>0</v>
      </c>
      <c r="Z4324" s="49">
        <f t="shared" si="474"/>
        <v>0</v>
      </c>
      <c r="AA4324" s="60">
        <f t="shared" si="475"/>
        <v>0</v>
      </c>
    </row>
    <row r="4325" spans="1:27" ht="15.75" hidden="1" thickBot="1">
      <c r="A4325" s="83" t="str">
        <f t="shared" si="470"/>
        <v/>
      </c>
      <c r="B4325" s="83" t="str">
        <f t="shared" si="476"/>
        <v/>
      </c>
      <c r="S4325" s="83" t="str">
        <f t="shared" si="471"/>
        <v/>
      </c>
      <c r="T4325" s="83" t="str">
        <f t="shared" si="472"/>
        <v/>
      </c>
      <c r="Y4325" s="60">
        <f t="shared" si="473"/>
        <v>0</v>
      </c>
      <c r="Z4325" s="49">
        <f t="shared" si="474"/>
        <v>0</v>
      </c>
      <c r="AA4325" s="60">
        <f t="shared" si="475"/>
        <v>0</v>
      </c>
    </row>
    <row r="4326" spans="1:27" ht="15.75" hidden="1" thickBot="1">
      <c r="A4326" s="83" t="str">
        <f t="shared" si="470"/>
        <v/>
      </c>
      <c r="B4326" s="83" t="str">
        <f t="shared" si="476"/>
        <v/>
      </c>
      <c r="S4326" s="83" t="str">
        <f t="shared" si="471"/>
        <v/>
      </c>
      <c r="T4326" s="83" t="str">
        <f t="shared" si="472"/>
        <v/>
      </c>
      <c r="Y4326" s="60">
        <f t="shared" si="473"/>
        <v>0</v>
      </c>
      <c r="Z4326" s="49">
        <f t="shared" si="474"/>
        <v>0</v>
      </c>
      <c r="AA4326" s="60">
        <f t="shared" si="475"/>
        <v>0</v>
      </c>
    </row>
    <row r="4327" spans="1:27" ht="15.75" hidden="1" thickBot="1">
      <c r="A4327" s="83" t="str">
        <f t="shared" si="470"/>
        <v/>
      </c>
      <c r="B4327" s="83" t="str">
        <f t="shared" si="476"/>
        <v/>
      </c>
      <c r="S4327" s="83" t="str">
        <f t="shared" si="471"/>
        <v/>
      </c>
      <c r="T4327" s="83" t="str">
        <f t="shared" si="472"/>
        <v/>
      </c>
      <c r="Y4327" s="60">
        <f t="shared" si="473"/>
        <v>0</v>
      </c>
      <c r="Z4327" s="49">
        <f t="shared" si="474"/>
        <v>0</v>
      </c>
      <c r="AA4327" s="60">
        <f t="shared" si="475"/>
        <v>0</v>
      </c>
    </row>
    <row r="4328" spans="1:27" ht="15.75" hidden="1" thickBot="1">
      <c r="A4328" s="83" t="str">
        <f t="shared" si="470"/>
        <v/>
      </c>
      <c r="B4328" s="83" t="str">
        <f t="shared" si="476"/>
        <v/>
      </c>
      <c r="S4328" s="83" t="str">
        <f t="shared" si="471"/>
        <v/>
      </c>
      <c r="T4328" s="83" t="str">
        <f t="shared" si="472"/>
        <v/>
      </c>
      <c r="Y4328" s="60">
        <f t="shared" si="473"/>
        <v>0</v>
      </c>
      <c r="Z4328" s="49">
        <f t="shared" si="474"/>
        <v>0</v>
      </c>
      <c r="AA4328" s="60">
        <f t="shared" si="475"/>
        <v>0</v>
      </c>
    </row>
    <row r="4329" spans="1:27" ht="15.75" hidden="1" thickBot="1">
      <c r="A4329" s="83" t="str">
        <f t="shared" si="470"/>
        <v/>
      </c>
      <c r="B4329" s="83" t="str">
        <f t="shared" si="476"/>
        <v/>
      </c>
      <c r="S4329" s="83" t="str">
        <f t="shared" si="471"/>
        <v/>
      </c>
      <c r="T4329" s="83" t="str">
        <f t="shared" si="472"/>
        <v/>
      </c>
      <c r="Y4329" s="60">
        <f t="shared" si="473"/>
        <v>0</v>
      </c>
      <c r="Z4329" s="49">
        <f t="shared" si="474"/>
        <v>0</v>
      </c>
      <c r="AA4329" s="60">
        <f t="shared" si="475"/>
        <v>0</v>
      </c>
    </row>
    <row r="4330" spans="1:27" ht="15.75" hidden="1" thickBot="1">
      <c r="A4330" s="83" t="str">
        <f t="shared" si="470"/>
        <v/>
      </c>
      <c r="B4330" s="83" t="str">
        <f t="shared" si="476"/>
        <v/>
      </c>
      <c r="S4330" s="83" t="str">
        <f t="shared" si="471"/>
        <v/>
      </c>
      <c r="T4330" s="83" t="str">
        <f t="shared" si="472"/>
        <v/>
      </c>
      <c r="Y4330" s="60">
        <f t="shared" si="473"/>
        <v>0</v>
      </c>
      <c r="Z4330" s="49">
        <f t="shared" si="474"/>
        <v>0</v>
      </c>
      <c r="AA4330" s="60">
        <f t="shared" si="475"/>
        <v>0</v>
      </c>
    </row>
    <row r="4331" spans="1:27" ht="15.75" hidden="1" thickBot="1">
      <c r="A4331" s="83" t="str">
        <f t="shared" si="470"/>
        <v/>
      </c>
      <c r="B4331" s="83" t="str">
        <f t="shared" si="476"/>
        <v/>
      </c>
      <c r="S4331" s="83" t="str">
        <f t="shared" si="471"/>
        <v/>
      </c>
      <c r="T4331" s="83" t="str">
        <f t="shared" si="472"/>
        <v/>
      </c>
      <c r="Y4331" s="60">
        <f t="shared" si="473"/>
        <v>0</v>
      </c>
      <c r="Z4331" s="49">
        <f t="shared" si="474"/>
        <v>0</v>
      </c>
      <c r="AA4331" s="60">
        <f t="shared" si="475"/>
        <v>0</v>
      </c>
    </row>
    <row r="4332" spans="1:27" ht="15.75" hidden="1" thickBot="1">
      <c r="A4332" s="83" t="str">
        <f t="shared" si="470"/>
        <v/>
      </c>
      <c r="B4332" s="83" t="str">
        <f t="shared" si="476"/>
        <v/>
      </c>
      <c r="S4332" s="83" t="str">
        <f t="shared" si="471"/>
        <v/>
      </c>
      <c r="T4332" s="83" t="str">
        <f t="shared" si="472"/>
        <v/>
      </c>
      <c r="Y4332" s="60">
        <f t="shared" si="473"/>
        <v>0</v>
      </c>
      <c r="Z4332" s="49">
        <f t="shared" si="474"/>
        <v>0</v>
      </c>
      <c r="AA4332" s="60">
        <f t="shared" si="475"/>
        <v>0</v>
      </c>
    </row>
    <row r="4333" spans="1:27" ht="15.75" hidden="1" thickBot="1">
      <c r="A4333" s="83" t="str">
        <f t="shared" si="470"/>
        <v/>
      </c>
      <c r="B4333" s="83" t="str">
        <f t="shared" si="476"/>
        <v/>
      </c>
      <c r="S4333" s="83" t="str">
        <f t="shared" si="471"/>
        <v/>
      </c>
      <c r="T4333" s="83" t="str">
        <f t="shared" si="472"/>
        <v/>
      </c>
      <c r="Y4333" s="60">
        <f t="shared" si="473"/>
        <v>0</v>
      </c>
      <c r="Z4333" s="49">
        <f t="shared" si="474"/>
        <v>0</v>
      </c>
      <c r="AA4333" s="60">
        <f t="shared" si="475"/>
        <v>0</v>
      </c>
    </row>
    <row r="4334" spans="1:27" ht="15.75" hidden="1" thickBot="1">
      <c r="A4334" s="83" t="str">
        <f t="shared" si="470"/>
        <v/>
      </c>
      <c r="B4334" s="83" t="str">
        <f t="shared" si="476"/>
        <v/>
      </c>
      <c r="S4334" s="83" t="str">
        <f t="shared" si="471"/>
        <v/>
      </c>
      <c r="T4334" s="83" t="str">
        <f t="shared" si="472"/>
        <v/>
      </c>
      <c r="Y4334" s="60">
        <f t="shared" si="473"/>
        <v>0</v>
      </c>
      <c r="Z4334" s="49">
        <f t="shared" si="474"/>
        <v>0</v>
      </c>
      <c r="AA4334" s="60">
        <f t="shared" si="475"/>
        <v>0</v>
      </c>
    </row>
    <row r="4335" spans="1:27" ht="15.75" hidden="1" thickBot="1">
      <c r="A4335" s="83" t="str">
        <f t="shared" si="470"/>
        <v/>
      </c>
      <c r="B4335" s="83" t="str">
        <f t="shared" si="476"/>
        <v/>
      </c>
      <c r="S4335" s="83" t="str">
        <f t="shared" si="471"/>
        <v/>
      </c>
      <c r="T4335" s="83" t="str">
        <f t="shared" si="472"/>
        <v/>
      </c>
      <c r="Y4335" s="60">
        <f t="shared" si="473"/>
        <v>0</v>
      </c>
      <c r="Z4335" s="49">
        <f t="shared" si="474"/>
        <v>0</v>
      </c>
      <c r="AA4335" s="60">
        <f t="shared" si="475"/>
        <v>0</v>
      </c>
    </row>
    <row r="4336" spans="1:27" ht="15.75" hidden="1" thickBot="1">
      <c r="A4336" s="83" t="str">
        <f t="shared" si="470"/>
        <v/>
      </c>
      <c r="B4336" s="83" t="str">
        <f t="shared" si="476"/>
        <v/>
      </c>
      <c r="S4336" s="83" t="str">
        <f t="shared" si="471"/>
        <v/>
      </c>
      <c r="T4336" s="83" t="str">
        <f t="shared" si="472"/>
        <v/>
      </c>
      <c r="Y4336" s="60">
        <f t="shared" si="473"/>
        <v>0</v>
      </c>
      <c r="Z4336" s="49">
        <f t="shared" si="474"/>
        <v>0</v>
      </c>
      <c r="AA4336" s="60">
        <f t="shared" si="475"/>
        <v>0</v>
      </c>
    </row>
    <row r="4337" spans="1:27" ht="15.75" hidden="1" thickBot="1">
      <c r="A4337" s="83" t="str">
        <f t="shared" si="470"/>
        <v/>
      </c>
      <c r="B4337" s="83" t="str">
        <f t="shared" si="476"/>
        <v/>
      </c>
      <c r="S4337" s="83" t="str">
        <f t="shared" si="471"/>
        <v/>
      </c>
      <c r="T4337" s="83" t="str">
        <f t="shared" si="472"/>
        <v/>
      </c>
      <c r="Y4337" s="60">
        <f t="shared" si="473"/>
        <v>0</v>
      </c>
      <c r="Z4337" s="49">
        <f t="shared" si="474"/>
        <v>0</v>
      </c>
      <c r="AA4337" s="60">
        <f t="shared" si="475"/>
        <v>0</v>
      </c>
    </row>
    <row r="4338" spans="1:27" ht="15.75" hidden="1" thickBot="1">
      <c r="A4338" s="83" t="str">
        <f t="shared" si="470"/>
        <v/>
      </c>
      <c r="B4338" s="83" t="str">
        <f t="shared" si="476"/>
        <v/>
      </c>
      <c r="S4338" s="83" t="str">
        <f t="shared" si="471"/>
        <v/>
      </c>
      <c r="T4338" s="83" t="str">
        <f t="shared" si="472"/>
        <v/>
      </c>
      <c r="Y4338" s="60">
        <f t="shared" si="473"/>
        <v>0</v>
      </c>
      <c r="Z4338" s="49">
        <f t="shared" si="474"/>
        <v>0</v>
      </c>
      <c r="AA4338" s="60">
        <f t="shared" si="475"/>
        <v>0</v>
      </c>
    </row>
    <row r="4339" spans="1:27" ht="15.75" hidden="1" thickBot="1">
      <c r="A4339" s="83" t="str">
        <f t="shared" si="470"/>
        <v/>
      </c>
      <c r="B4339" s="83" t="str">
        <f t="shared" si="476"/>
        <v/>
      </c>
      <c r="S4339" s="83" t="str">
        <f t="shared" si="471"/>
        <v/>
      </c>
      <c r="T4339" s="83" t="str">
        <f t="shared" si="472"/>
        <v/>
      </c>
      <c r="Y4339" s="60">
        <f t="shared" si="473"/>
        <v>0</v>
      </c>
      <c r="Z4339" s="49">
        <f t="shared" si="474"/>
        <v>0</v>
      </c>
      <c r="AA4339" s="60">
        <f t="shared" si="475"/>
        <v>0</v>
      </c>
    </row>
    <row r="4340" spans="1:27" ht="15.75" hidden="1" thickBot="1">
      <c r="A4340" s="83" t="str">
        <f t="shared" si="470"/>
        <v/>
      </c>
      <c r="B4340" s="83" t="str">
        <f t="shared" si="476"/>
        <v/>
      </c>
      <c r="S4340" s="83" t="str">
        <f t="shared" si="471"/>
        <v/>
      </c>
      <c r="T4340" s="83" t="str">
        <f t="shared" si="472"/>
        <v/>
      </c>
      <c r="Y4340" s="60">
        <f t="shared" si="473"/>
        <v>0</v>
      </c>
      <c r="Z4340" s="49">
        <f t="shared" si="474"/>
        <v>0</v>
      </c>
      <c r="AA4340" s="60">
        <f t="shared" si="475"/>
        <v>0</v>
      </c>
    </row>
    <row r="4341" spans="1:27" ht="15.75" hidden="1" thickBot="1">
      <c r="A4341" s="83" t="str">
        <f t="shared" si="470"/>
        <v/>
      </c>
      <c r="B4341" s="83" t="str">
        <f t="shared" si="476"/>
        <v/>
      </c>
      <c r="S4341" s="83" t="str">
        <f t="shared" si="471"/>
        <v/>
      </c>
      <c r="T4341" s="83" t="str">
        <f t="shared" si="472"/>
        <v/>
      </c>
      <c r="Y4341" s="60">
        <f t="shared" si="473"/>
        <v>0</v>
      </c>
      <c r="Z4341" s="49">
        <f t="shared" si="474"/>
        <v>0</v>
      </c>
      <c r="AA4341" s="60">
        <f t="shared" si="475"/>
        <v>0</v>
      </c>
    </row>
    <row r="4342" spans="1:27" ht="15.75" hidden="1" thickBot="1">
      <c r="A4342" s="83" t="str">
        <f t="shared" si="470"/>
        <v/>
      </c>
      <c r="B4342" s="83" t="str">
        <f t="shared" si="476"/>
        <v/>
      </c>
      <c r="S4342" s="83" t="str">
        <f t="shared" si="471"/>
        <v/>
      </c>
      <c r="T4342" s="83" t="str">
        <f t="shared" si="472"/>
        <v/>
      </c>
      <c r="Y4342" s="60">
        <f t="shared" si="473"/>
        <v>0</v>
      </c>
      <c r="Z4342" s="49">
        <f t="shared" si="474"/>
        <v>0</v>
      </c>
      <c r="AA4342" s="60">
        <f t="shared" si="475"/>
        <v>0</v>
      </c>
    </row>
    <row r="4343" spans="1:27" ht="15.75" hidden="1" thickBot="1">
      <c r="A4343" s="83" t="str">
        <f t="shared" si="470"/>
        <v/>
      </c>
      <c r="B4343" s="83" t="str">
        <f t="shared" si="476"/>
        <v/>
      </c>
      <c r="S4343" s="83" t="str">
        <f t="shared" si="471"/>
        <v/>
      </c>
      <c r="T4343" s="83" t="str">
        <f t="shared" si="472"/>
        <v/>
      </c>
      <c r="Y4343" s="60">
        <f t="shared" si="473"/>
        <v>0</v>
      </c>
      <c r="Z4343" s="49">
        <f t="shared" si="474"/>
        <v>0</v>
      </c>
      <c r="AA4343" s="60">
        <f t="shared" si="475"/>
        <v>0</v>
      </c>
    </row>
    <row r="4344" spans="1:27" ht="15.75" hidden="1" thickBot="1">
      <c r="A4344" s="83" t="str">
        <f t="shared" si="470"/>
        <v/>
      </c>
      <c r="B4344" s="83" t="str">
        <f t="shared" si="476"/>
        <v/>
      </c>
      <c r="S4344" s="83" t="str">
        <f t="shared" si="471"/>
        <v/>
      </c>
      <c r="T4344" s="83" t="str">
        <f t="shared" si="472"/>
        <v/>
      </c>
      <c r="Y4344" s="60">
        <f t="shared" si="473"/>
        <v>0</v>
      </c>
      <c r="Z4344" s="49">
        <f t="shared" si="474"/>
        <v>0</v>
      </c>
      <c r="AA4344" s="60">
        <f t="shared" si="475"/>
        <v>0</v>
      </c>
    </row>
    <row r="4345" spans="1:27" ht="15.75" hidden="1" thickBot="1">
      <c r="A4345" s="83" t="str">
        <f t="shared" si="470"/>
        <v/>
      </c>
      <c r="B4345" s="83" t="str">
        <f t="shared" si="476"/>
        <v/>
      </c>
      <c r="S4345" s="83" t="str">
        <f t="shared" si="471"/>
        <v/>
      </c>
      <c r="T4345" s="83" t="str">
        <f t="shared" si="472"/>
        <v/>
      </c>
      <c r="Y4345" s="60">
        <f t="shared" si="473"/>
        <v>0</v>
      </c>
      <c r="Z4345" s="49">
        <f t="shared" si="474"/>
        <v>0</v>
      </c>
      <c r="AA4345" s="60">
        <f t="shared" si="475"/>
        <v>0</v>
      </c>
    </row>
    <row r="4346" spans="1:27" ht="15.75" hidden="1" thickBot="1">
      <c r="A4346" s="83" t="str">
        <f t="shared" si="470"/>
        <v/>
      </c>
      <c r="B4346" s="83" t="str">
        <f t="shared" si="476"/>
        <v/>
      </c>
      <c r="S4346" s="83" t="str">
        <f t="shared" si="471"/>
        <v/>
      </c>
      <c r="T4346" s="83" t="str">
        <f t="shared" si="472"/>
        <v/>
      </c>
      <c r="Y4346" s="60">
        <f t="shared" si="473"/>
        <v>0</v>
      </c>
      <c r="Z4346" s="49">
        <f t="shared" si="474"/>
        <v>0</v>
      </c>
      <c r="AA4346" s="60">
        <f t="shared" si="475"/>
        <v>0</v>
      </c>
    </row>
    <row r="4347" spans="1:27" ht="15.75" hidden="1" thickBot="1">
      <c r="A4347" s="83" t="str">
        <f t="shared" si="470"/>
        <v/>
      </c>
      <c r="B4347" s="83" t="str">
        <f t="shared" si="476"/>
        <v/>
      </c>
      <c r="S4347" s="83" t="str">
        <f t="shared" si="471"/>
        <v/>
      </c>
      <c r="T4347" s="83" t="str">
        <f t="shared" si="472"/>
        <v/>
      </c>
      <c r="Y4347" s="60">
        <f t="shared" si="473"/>
        <v>0</v>
      </c>
      <c r="Z4347" s="49">
        <f t="shared" si="474"/>
        <v>0</v>
      </c>
      <c r="AA4347" s="60">
        <f t="shared" si="475"/>
        <v>0</v>
      </c>
    </row>
    <row r="4348" spans="1:27" ht="15.75" hidden="1" thickBot="1">
      <c r="A4348" s="83" t="str">
        <f t="shared" si="470"/>
        <v/>
      </c>
      <c r="B4348" s="83" t="str">
        <f t="shared" si="476"/>
        <v/>
      </c>
      <c r="S4348" s="83" t="str">
        <f t="shared" si="471"/>
        <v/>
      </c>
      <c r="T4348" s="83" t="str">
        <f t="shared" si="472"/>
        <v/>
      </c>
      <c r="Y4348" s="60">
        <f t="shared" si="473"/>
        <v>0</v>
      </c>
      <c r="Z4348" s="49">
        <f t="shared" si="474"/>
        <v>0</v>
      </c>
      <c r="AA4348" s="60">
        <f t="shared" si="475"/>
        <v>0</v>
      </c>
    </row>
    <row r="4349" spans="1:27" ht="15.75" hidden="1" thickBot="1">
      <c r="A4349" s="83" t="str">
        <f t="shared" si="470"/>
        <v/>
      </c>
      <c r="B4349" s="83" t="str">
        <f t="shared" si="476"/>
        <v/>
      </c>
      <c r="S4349" s="83" t="str">
        <f t="shared" si="471"/>
        <v/>
      </c>
      <c r="T4349" s="83" t="str">
        <f t="shared" si="472"/>
        <v/>
      </c>
      <c r="Y4349" s="60">
        <f t="shared" si="473"/>
        <v>0</v>
      </c>
      <c r="Z4349" s="49">
        <f t="shared" si="474"/>
        <v>0</v>
      </c>
      <c r="AA4349" s="60">
        <f t="shared" si="475"/>
        <v>0</v>
      </c>
    </row>
    <row r="4350" spans="1:27" ht="15.75" hidden="1" thickBot="1">
      <c r="A4350" s="83" t="str">
        <f t="shared" si="470"/>
        <v/>
      </c>
      <c r="B4350" s="83" t="str">
        <f t="shared" si="476"/>
        <v/>
      </c>
      <c r="S4350" s="83" t="str">
        <f t="shared" si="471"/>
        <v/>
      </c>
      <c r="T4350" s="83" t="str">
        <f t="shared" si="472"/>
        <v/>
      </c>
      <c r="Y4350" s="60">
        <f t="shared" si="473"/>
        <v>0</v>
      </c>
      <c r="Z4350" s="49">
        <f t="shared" si="474"/>
        <v>0</v>
      </c>
      <c r="AA4350" s="60">
        <f t="shared" si="475"/>
        <v>0</v>
      </c>
    </row>
    <row r="4351" spans="1:27" ht="15.75" hidden="1" thickBot="1">
      <c r="A4351" s="83" t="str">
        <f t="shared" si="470"/>
        <v/>
      </c>
      <c r="B4351" s="83" t="str">
        <f t="shared" si="476"/>
        <v/>
      </c>
      <c r="S4351" s="83" t="str">
        <f t="shared" si="471"/>
        <v/>
      </c>
      <c r="T4351" s="83" t="str">
        <f t="shared" si="472"/>
        <v/>
      </c>
      <c r="Y4351" s="60">
        <f t="shared" si="473"/>
        <v>0</v>
      </c>
      <c r="Z4351" s="49">
        <f t="shared" si="474"/>
        <v>0</v>
      </c>
      <c r="AA4351" s="60">
        <f t="shared" si="475"/>
        <v>0</v>
      </c>
    </row>
    <row r="4352" spans="1:27" ht="15.75" hidden="1" thickBot="1">
      <c r="A4352" s="83" t="str">
        <f t="shared" si="470"/>
        <v/>
      </c>
      <c r="B4352" s="83" t="str">
        <f t="shared" si="476"/>
        <v/>
      </c>
      <c r="S4352" s="83" t="str">
        <f t="shared" si="471"/>
        <v/>
      </c>
      <c r="T4352" s="83" t="str">
        <f t="shared" si="472"/>
        <v/>
      </c>
      <c r="Y4352" s="60">
        <f t="shared" si="473"/>
        <v>0</v>
      </c>
      <c r="Z4352" s="49">
        <f t="shared" si="474"/>
        <v>0</v>
      </c>
      <c r="AA4352" s="60">
        <f t="shared" si="475"/>
        <v>0</v>
      </c>
    </row>
    <row r="4353" spans="1:27" ht="15.75" hidden="1" thickBot="1">
      <c r="A4353" s="83" t="str">
        <f t="shared" si="470"/>
        <v/>
      </c>
      <c r="B4353" s="83" t="str">
        <f t="shared" si="476"/>
        <v/>
      </c>
      <c r="S4353" s="83" t="str">
        <f t="shared" si="471"/>
        <v/>
      </c>
      <c r="T4353" s="83" t="str">
        <f t="shared" si="472"/>
        <v/>
      </c>
      <c r="Y4353" s="60">
        <f t="shared" si="473"/>
        <v>0</v>
      </c>
      <c r="Z4353" s="49">
        <f t="shared" si="474"/>
        <v>0</v>
      </c>
      <c r="AA4353" s="60">
        <f t="shared" si="475"/>
        <v>0</v>
      </c>
    </row>
    <row r="4354" spans="1:27" ht="15.75" hidden="1" thickBot="1">
      <c r="A4354" s="83" t="str">
        <f t="shared" si="470"/>
        <v/>
      </c>
      <c r="B4354" s="83" t="str">
        <f t="shared" si="476"/>
        <v/>
      </c>
      <c r="S4354" s="83" t="str">
        <f t="shared" si="471"/>
        <v/>
      </c>
      <c r="T4354" s="83" t="str">
        <f t="shared" si="472"/>
        <v/>
      </c>
      <c r="Y4354" s="60">
        <f t="shared" si="473"/>
        <v>0</v>
      </c>
      <c r="Z4354" s="49">
        <f t="shared" si="474"/>
        <v>0</v>
      </c>
      <c r="AA4354" s="60">
        <f t="shared" si="475"/>
        <v>0</v>
      </c>
    </row>
    <row r="4355" spans="1:27" ht="15.75" hidden="1" thickBot="1">
      <c r="A4355" s="83" t="str">
        <f t="shared" ref="A4355:A4418" si="477">IF(G4355&amp;Q4355&lt;&gt;"",S4355&amp;Q4355,"")</f>
        <v/>
      </c>
      <c r="B4355" s="83" t="str">
        <f t="shared" si="476"/>
        <v/>
      </c>
      <c r="S4355" s="83" t="str">
        <f t="shared" ref="S4355:S4418" si="478">IF(G4355&lt;&gt;"",IF(StyleSpaceSplit,IFERROR(IF(FIND(" ",G4355)&gt;=1,MID(G4355,1,FIND(" ",G4355)-1),G4355),G4355),G4355),"")</f>
        <v/>
      </c>
      <c r="T4355" s="83" t="str">
        <f t="shared" ref="T4355:T4418" si="479">IF(A4355&lt;&gt;"",IFERROR(IF(FIND(" ",G4355)&gt;=1,MID(G4355,FIND(" ",G4355)+1,LEN(G4355)),""),G4355),"")</f>
        <v/>
      </c>
      <c r="Y4355" s="60">
        <f t="shared" ref="Y4355:Y4418" si="480">IFERROR(VALUE(MID($C4355,1,2)),0)</f>
        <v>0</v>
      </c>
      <c r="Z4355" s="49">
        <f t="shared" ref="Z4355:Z4418" si="481">IFERROR(VALUE(MID($C4355,4,3)),0)</f>
        <v>0</v>
      </c>
      <c r="AA4355" s="60">
        <f t="shared" ref="AA4355:AA4418" si="482">VALUE(RIGHT("00"&amp;Y4355,2)&amp;RIGHT("000"&amp;Z4355,3))</f>
        <v>0</v>
      </c>
    </row>
    <row r="4356" spans="1:27" ht="15.75" hidden="1" thickBot="1">
      <c r="A4356" s="83" t="str">
        <f t="shared" si="477"/>
        <v/>
      </c>
      <c r="B4356" s="83" t="str">
        <f t="shared" si="476"/>
        <v/>
      </c>
      <c r="S4356" s="83" t="str">
        <f t="shared" si="478"/>
        <v/>
      </c>
      <c r="T4356" s="83" t="str">
        <f t="shared" si="479"/>
        <v/>
      </c>
      <c r="Y4356" s="60">
        <f t="shared" si="480"/>
        <v>0</v>
      </c>
      <c r="Z4356" s="49">
        <f t="shared" si="481"/>
        <v>0</v>
      </c>
      <c r="AA4356" s="60">
        <f t="shared" si="482"/>
        <v>0</v>
      </c>
    </row>
    <row r="4357" spans="1:27" ht="15.75" hidden="1" thickBot="1">
      <c r="A4357" s="83" t="str">
        <f t="shared" si="477"/>
        <v/>
      </c>
      <c r="B4357" s="83" t="str">
        <f t="shared" si="476"/>
        <v/>
      </c>
      <c r="S4357" s="83" t="str">
        <f t="shared" si="478"/>
        <v/>
      </c>
      <c r="T4357" s="83" t="str">
        <f t="shared" si="479"/>
        <v/>
      </c>
      <c r="Y4357" s="60">
        <f t="shared" si="480"/>
        <v>0</v>
      </c>
      <c r="Z4357" s="49">
        <f t="shared" si="481"/>
        <v>0</v>
      </c>
      <c r="AA4357" s="60">
        <f t="shared" si="482"/>
        <v>0</v>
      </c>
    </row>
    <row r="4358" spans="1:27" ht="15.75" hidden="1" thickBot="1">
      <c r="A4358" s="83" t="str">
        <f t="shared" si="477"/>
        <v/>
      </c>
      <c r="B4358" s="83" t="str">
        <f t="shared" si="476"/>
        <v/>
      </c>
      <c r="S4358" s="83" t="str">
        <f t="shared" si="478"/>
        <v/>
      </c>
      <c r="T4358" s="83" t="str">
        <f t="shared" si="479"/>
        <v/>
      </c>
      <c r="Y4358" s="60">
        <f t="shared" si="480"/>
        <v>0</v>
      </c>
      <c r="Z4358" s="49">
        <f t="shared" si="481"/>
        <v>0</v>
      </c>
      <c r="AA4358" s="60">
        <f t="shared" si="482"/>
        <v>0</v>
      </c>
    </row>
    <row r="4359" spans="1:27" ht="15.75" hidden="1" thickBot="1">
      <c r="A4359" s="83" t="str">
        <f t="shared" si="477"/>
        <v/>
      </c>
      <c r="B4359" s="83" t="str">
        <f t="shared" si="476"/>
        <v/>
      </c>
      <c r="S4359" s="83" t="str">
        <f t="shared" si="478"/>
        <v/>
      </c>
      <c r="T4359" s="83" t="str">
        <f t="shared" si="479"/>
        <v/>
      </c>
      <c r="Y4359" s="60">
        <f t="shared" si="480"/>
        <v>0</v>
      </c>
      <c r="Z4359" s="49">
        <f t="shared" si="481"/>
        <v>0</v>
      </c>
      <c r="AA4359" s="60">
        <f t="shared" si="482"/>
        <v>0</v>
      </c>
    </row>
    <row r="4360" spans="1:27" ht="15.75" hidden="1" thickBot="1">
      <c r="A4360" s="83" t="str">
        <f t="shared" si="477"/>
        <v/>
      </c>
      <c r="B4360" s="83" t="str">
        <f t="shared" si="476"/>
        <v/>
      </c>
      <c r="S4360" s="83" t="str">
        <f t="shared" si="478"/>
        <v/>
      </c>
      <c r="T4360" s="83" t="str">
        <f t="shared" si="479"/>
        <v/>
      </c>
      <c r="Y4360" s="60">
        <f t="shared" si="480"/>
        <v>0</v>
      </c>
      <c r="Z4360" s="49">
        <f t="shared" si="481"/>
        <v>0</v>
      </c>
      <c r="AA4360" s="60">
        <f t="shared" si="482"/>
        <v>0</v>
      </c>
    </row>
    <row r="4361" spans="1:27" ht="15.75" hidden="1" thickBot="1">
      <c r="A4361" s="83" t="str">
        <f t="shared" si="477"/>
        <v/>
      </c>
      <c r="B4361" s="83" t="str">
        <f t="shared" si="476"/>
        <v/>
      </c>
      <c r="S4361" s="83" t="str">
        <f t="shared" si="478"/>
        <v/>
      </c>
      <c r="T4361" s="83" t="str">
        <f t="shared" si="479"/>
        <v/>
      </c>
      <c r="Y4361" s="60">
        <f t="shared" si="480"/>
        <v>0</v>
      </c>
      <c r="Z4361" s="49">
        <f t="shared" si="481"/>
        <v>0</v>
      </c>
      <c r="AA4361" s="60">
        <f t="shared" si="482"/>
        <v>0</v>
      </c>
    </row>
    <row r="4362" spans="1:27" ht="15.75" hidden="1" thickBot="1">
      <c r="A4362" s="83" t="str">
        <f t="shared" si="477"/>
        <v/>
      </c>
      <c r="B4362" s="83" t="str">
        <f t="shared" si="476"/>
        <v/>
      </c>
      <c r="S4362" s="83" t="str">
        <f t="shared" si="478"/>
        <v/>
      </c>
      <c r="T4362" s="83" t="str">
        <f t="shared" si="479"/>
        <v/>
      </c>
      <c r="Y4362" s="60">
        <f t="shared" si="480"/>
        <v>0</v>
      </c>
      <c r="Z4362" s="49">
        <f t="shared" si="481"/>
        <v>0</v>
      </c>
      <c r="AA4362" s="60">
        <f t="shared" si="482"/>
        <v>0</v>
      </c>
    </row>
    <row r="4363" spans="1:27" ht="15.75" hidden="1" thickBot="1">
      <c r="A4363" s="83" t="str">
        <f t="shared" si="477"/>
        <v/>
      </c>
      <c r="B4363" s="83" t="str">
        <f t="shared" si="476"/>
        <v/>
      </c>
      <c r="S4363" s="83" t="str">
        <f t="shared" si="478"/>
        <v/>
      </c>
      <c r="T4363" s="83" t="str">
        <f t="shared" si="479"/>
        <v/>
      </c>
      <c r="Y4363" s="60">
        <f t="shared" si="480"/>
        <v>0</v>
      </c>
      <c r="Z4363" s="49">
        <f t="shared" si="481"/>
        <v>0</v>
      </c>
      <c r="AA4363" s="60">
        <f t="shared" si="482"/>
        <v>0</v>
      </c>
    </row>
    <row r="4364" spans="1:27" ht="15.75" hidden="1" thickBot="1">
      <c r="A4364" s="83" t="str">
        <f t="shared" si="477"/>
        <v/>
      </c>
      <c r="B4364" s="83" t="str">
        <f t="shared" si="476"/>
        <v/>
      </c>
      <c r="S4364" s="83" t="str">
        <f t="shared" si="478"/>
        <v/>
      </c>
      <c r="T4364" s="83" t="str">
        <f t="shared" si="479"/>
        <v/>
      </c>
      <c r="Y4364" s="60">
        <f t="shared" si="480"/>
        <v>0</v>
      </c>
      <c r="Z4364" s="49">
        <f t="shared" si="481"/>
        <v>0</v>
      </c>
      <c r="AA4364" s="60">
        <f t="shared" si="482"/>
        <v>0</v>
      </c>
    </row>
    <row r="4365" spans="1:27" ht="15.75" hidden="1" thickBot="1">
      <c r="A4365" s="83" t="str">
        <f t="shared" si="477"/>
        <v/>
      </c>
      <c r="B4365" s="83" t="str">
        <f t="shared" si="476"/>
        <v/>
      </c>
      <c r="S4365" s="83" t="str">
        <f t="shared" si="478"/>
        <v/>
      </c>
      <c r="T4365" s="83" t="str">
        <f t="shared" si="479"/>
        <v/>
      </c>
      <c r="Y4365" s="60">
        <f t="shared" si="480"/>
        <v>0</v>
      </c>
      <c r="Z4365" s="49">
        <f t="shared" si="481"/>
        <v>0</v>
      </c>
      <c r="AA4365" s="60">
        <f t="shared" si="482"/>
        <v>0</v>
      </c>
    </row>
    <row r="4366" spans="1:27" ht="15.75" hidden="1" thickBot="1">
      <c r="A4366" s="83" t="str">
        <f t="shared" si="477"/>
        <v/>
      </c>
      <c r="B4366" s="83" t="str">
        <f t="shared" si="476"/>
        <v/>
      </c>
      <c r="S4366" s="83" t="str">
        <f t="shared" si="478"/>
        <v/>
      </c>
      <c r="T4366" s="83" t="str">
        <f t="shared" si="479"/>
        <v/>
      </c>
      <c r="Y4366" s="60">
        <f t="shared" si="480"/>
        <v>0</v>
      </c>
      <c r="Z4366" s="49">
        <f t="shared" si="481"/>
        <v>0</v>
      </c>
      <c r="AA4366" s="60">
        <f t="shared" si="482"/>
        <v>0</v>
      </c>
    </row>
    <row r="4367" spans="1:27" ht="15.75" hidden="1" thickBot="1">
      <c r="A4367" s="83" t="str">
        <f t="shared" si="477"/>
        <v/>
      </c>
      <c r="B4367" s="83" t="str">
        <f t="shared" si="476"/>
        <v/>
      </c>
      <c r="S4367" s="83" t="str">
        <f t="shared" si="478"/>
        <v/>
      </c>
      <c r="T4367" s="83" t="str">
        <f t="shared" si="479"/>
        <v/>
      </c>
      <c r="Y4367" s="60">
        <f t="shared" si="480"/>
        <v>0</v>
      </c>
      <c r="Z4367" s="49">
        <f t="shared" si="481"/>
        <v>0</v>
      </c>
      <c r="AA4367" s="60">
        <f t="shared" si="482"/>
        <v>0</v>
      </c>
    </row>
    <row r="4368" spans="1:27" ht="15.75" hidden="1" thickBot="1">
      <c r="A4368" s="83" t="str">
        <f t="shared" si="477"/>
        <v/>
      </c>
      <c r="B4368" s="83" t="str">
        <f t="shared" si="476"/>
        <v/>
      </c>
      <c r="S4368" s="83" t="str">
        <f t="shared" si="478"/>
        <v/>
      </c>
      <c r="T4368" s="83" t="str">
        <f t="shared" si="479"/>
        <v/>
      </c>
      <c r="Y4368" s="60">
        <f t="shared" si="480"/>
        <v>0</v>
      </c>
      <c r="Z4368" s="49">
        <f t="shared" si="481"/>
        <v>0</v>
      </c>
      <c r="AA4368" s="60">
        <f t="shared" si="482"/>
        <v>0</v>
      </c>
    </row>
    <row r="4369" spans="1:27" ht="15.75" hidden="1" thickBot="1">
      <c r="A4369" s="83" t="str">
        <f t="shared" si="477"/>
        <v/>
      </c>
      <c r="B4369" s="83" t="str">
        <f t="shared" si="476"/>
        <v/>
      </c>
      <c r="S4369" s="83" t="str">
        <f t="shared" si="478"/>
        <v/>
      </c>
      <c r="T4369" s="83" t="str">
        <f t="shared" si="479"/>
        <v/>
      </c>
      <c r="Y4369" s="60">
        <f t="shared" si="480"/>
        <v>0</v>
      </c>
      <c r="Z4369" s="49">
        <f t="shared" si="481"/>
        <v>0</v>
      </c>
      <c r="AA4369" s="60">
        <f t="shared" si="482"/>
        <v>0</v>
      </c>
    </row>
    <row r="4370" spans="1:27" ht="15.75" hidden="1" thickBot="1">
      <c r="A4370" s="83" t="str">
        <f t="shared" si="477"/>
        <v/>
      </c>
      <c r="B4370" s="83" t="str">
        <f t="shared" si="476"/>
        <v/>
      </c>
      <c r="S4370" s="83" t="str">
        <f t="shared" si="478"/>
        <v/>
      </c>
      <c r="T4370" s="83" t="str">
        <f t="shared" si="479"/>
        <v/>
      </c>
      <c r="Y4370" s="60">
        <f t="shared" si="480"/>
        <v>0</v>
      </c>
      <c r="Z4370" s="49">
        <f t="shared" si="481"/>
        <v>0</v>
      </c>
      <c r="AA4370" s="60">
        <f t="shared" si="482"/>
        <v>0</v>
      </c>
    </row>
    <row r="4371" spans="1:27" ht="15.75" hidden="1" thickBot="1">
      <c r="A4371" s="83" t="str">
        <f t="shared" si="477"/>
        <v/>
      </c>
      <c r="B4371" s="83" t="str">
        <f t="shared" si="476"/>
        <v/>
      </c>
      <c r="S4371" s="83" t="str">
        <f t="shared" si="478"/>
        <v/>
      </c>
      <c r="T4371" s="83" t="str">
        <f t="shared" si="479"/>
        <v/>
      </c>
      <c r="Y4371" s="60">
        <f t="shared" si="480"/>
        <v>0</v>
      </c>
      <c r="Z4371" s="49">
        <f t="shared" si="481"/>
        <v>0</v>
      </c>
      <c r="AA4371" s="60">
        <f t="shared" si="482"/>
        <v>0</v>
      </c>
    </row>
    <row r="4372" spans="1:27" ht="15.75" hidden="1" thickBot="1">
      <c r="A4372" s="83" t="str">
        <f t="shared" si="477"/>
        <v/>
      </c>
      <c r="B4372" s="83" t="str">
        <f t="shared" si="476"/>
        <v/>
      </c>
      <c r="S4372" s="83" t="str">
        <f t="shared" si="478"/>
        <v/>
      </c>
      <c r="T4372" s="83" t="str">
        <f t="shared" si="479"/>
        <v/>
      </c>
      <c r="Y4372" s="60">
        <f t="shared" si="480"/>
        <v>0</v>
      </c>
      <c r="Z4372" s="49">
        <f t="shared" si="481"/>
        <v>0</v>
      </c>
      <c r="AA4372" s="60">
        <f t="shared" si="482"/>
        <v>0</v>
      </c>
    </row>
    <row r="4373" spans="1:27" ht="15.75" hidden="1" thickBot="1">
      <c r="A4373" s="83" t="str">
        <f t="shared" si="477"/>
        <v/>
      </c>
      <c r="B4373" s="83" t="str">
        <f t="shared" si="476"/>
        <v/>
      </c>
      <c r="S4373" s="83" t="str">
        <f t="shared" si="478"/>
        <v/>
      </c>
      <c r="T4373" s="83" t="str">
        <f t="shared" si="479"/>
        <v/>
      </c>
      <c r="Y4373" s="60">
        <f t="shared" si="480"/>
        <v>0</v>
      </c>
      <c r="Z4373" s="49">
        <f t="shared" si="481"/>
        <v>0</v>
      </c>
      <c r="AA4373" s="60">
        <f t="shared" si="482"/>
        <v>0</v>
      </c>
    </row>
    <row r="4374" spans="1:27" ht="15.75" hidden="1" thickBot="1">
      <c r="A4374" s="83" t="str">
        <f t="shared" si="477"/>
        <v/>
      </c>
      <c r="B4374" s="83" t="str">
        <f t="shared" si="476"/>
        <v/>
      </c>
      <c r="S4374" s="83" t="str">
        <f t="shared" si="478"/>
        <v/>
      </c>
      <c r="T4374" s="83" t="str">
        <f t="shared" si="479"/>
        <v/>
      </c>
      <c r="Y4374" s="60">
        <f t="shared" si="480"/>
        <v>0</v>
      </c>
      <c r="Z4374" s="49">
        <f t="shared" si="481"/>
        <v>0</v>
      </c>
      <c r="AA4374" s="60">
        <f t="shared" si="482"/>
        <v>0</v>
      </c>
    </row>
    <row r="4375" spans="1:27" ht="15.75" hidden="1" thickBot="1">
      <c r="A4375" s="83" t="str">
        <f t="shared" si="477"/>
        <v/>
      </c>
      <c r="B4375" s="83" t="str">
        <f t="shared" si="476"/>
        <v/>
      </c>
      <c r="S4375" s="83" t="str">
        <f t="shared" si="478"/>
        <v/>
      </c>
      <c r="T4375" s="83" t="str">
        <f t="shared" si="479"/>
        <v/>
      </c>
      <c r="Y4375" s="60">
        <f t="shared" si="480"/>
        <v>0</v>
      </c>
      <c r="Z4375" s="49">
        <f t="shared" si="481"/>
        <v>0</v>
      </c>
      <c r="AA4375" s="60">
        <f t="shared" si="482"/>
        <v>0</v>
      </c>
    </row>
    <row r="4376" spans="1:27" ht="15.75" hidden="1" thickBot="1">
      <c r="A4376" s="83" t="str">
        <f t="shared" si="477"/>
        <v/>
      </c>
      <c r="B4376" s="83" t="str">
        <f t="shared" si="476"/>
        <v/>
      </c>
      <c r="S4376" s="83" t="str">
        <f t="shared" si="478"/>
        <v/>
      </c>
      <c r="T4376" s="83" t="str">
        <f t="shared" si="479"/>
        <v/>
      </c>
      <c r="Y4376" s="60">
        <f t="shared" si="480"/>
        <v>0</v>
      </c>
      <c r="Z4376" s="49">
        <f t="shared" si="481"/>
        <v>0</v>
      </c>
      <c r="AA4376" s="60">
        <f t="shared" si="482"/>
        <v>0</v>
      </c>
    </row>
    <row r="4377" spans="1:27" ht="15.75" hidden="1" thickBot="1">
      <c r="A4377" s="83" t="str">
        <f t="shared" si="477"/>
        <v/>
      </c>
      <c r="B4377" s="83" t="str">
        <f t="shared" si="476"/>
        <v/>
      </c>
      <c r="S4377" s="83" t="str">
        <f t="shared" si="478"/>
        <v/>
      </c>
      <c r="T4377" s="83" t="str">
        <f t="shared" si="479"/>
        <v/>
      </c>
      <c r="Y4377" s="60">
        <f t="shared" si="480"/>
        <v>0</v>
      </c>
      <c r="Z4377" s="49">
        <f t="shared" si="481"/>
        <v>0</v>
      </c>
      <c r="AA4377" s="60">
        <f t="shared" si="482"/>
        <v>0</v>
      </c>
    </row>
    <row r="4378" spans="1:27" ht="15.75" hidden="1" thickBot="1">
      <c r="A4378" s="83" t="str">
        <f t="shared" si="477"/>
        <v/>
      </c>
      <c r="B4378" s="83" t="str">
        <f t="shared" si="476"/>
        <v/>
      </c>
      <c r="S4378" s="83" t="str">
        <f t="shared" si="478"/>
        <v/>
      </c>
      <c r="T4378" s="83" t="str">
        <f t="shared" si="479"/>
        <v/>
      </c>
      <c r="Y4378" s="60">
        <f t="shared" si="480"/>
        <v>0</v>
      </c>
      <c r="Z4378" s="49">
        <f t="shared" si="481"/>
        <v>0</v>
      </c>
      <c r="AA4378" s="60">
        <f t="shared" si="482"/>
        <v>0</v>
      </c>
    </row>
    <row r="4379" spans="1:27" ht="15.75" hidden="1" thickBot="1">
      <c r="A4379" s="83" t="str">
        <f t="shared" si="477"/>
        <v/>
      </c>
      <c r="B4379" s="83" t="str">
        <f t="shared" si="476"/>
        <v/>
      </c>
      <c r="S4379" s="83" t="str">
        <f t="shared" si="478"/>
        <v/>
      </c>
      <c r="T4379" s="83" t="str">
        <f t="shared" si="479"/>
        <v/>
      </c>
      <c r="Y4379" s="60">
        <f t="shared" si="480"/>
        <v>0</v>
      </c>
      <c r="Z4379" s="49">
        <f t="shared" si="481"/>
        <v>0</v>
      </c>
      <c r="AA4379" s="60">
        <f t="shared" si="482"/>
        <v>0</v>
      </c>
    </row>
    <row r="4380" spans="1:27" ht="15.75" hidden="1" thickBot="1">
      <c r="A4380" s="83" t="str">
        <f t="shared" si="477"/>
        <v/>
      </c>
      <c r="B4380" s="83" t="str">
        <f t="shared" si="476"/>
        <v/>
      </c>
      <c r="S4380" s="83" t="str">
        <f t="shared" si="478"/>
        <v/>
      </c>
      <c r="T4380" s="83" t="str">
        <f t="shared" si="479"/>
        <v/>
      </c>
      <c r="Y4380" s="60">
        <f t="shared" si="480"/>
        <v>0</v>
      </c>
      <c r="Z4380" s="49">
        <f t="shared" si="481"/>
        <v>0</v>
      </c>
      <c r="AA4380" s="60">
        <f t="shared" si="482"/>
        <v>0</v>
      </c>
    </row>
    <row r="4381" spans="1:27" ht="15.75" hidden="1" thickBot="1">
      <c r="A4381" s="83" t="str">
        <f t="shared" si="477"/>
        <v/>
      </c>
      <c r="B4381" s="83" t="str">
        <f t="shared" si="476"/>
        <v/>
      </c>
      <c r="S4381" s="83" t="str">
        <f t="shared" si="478"/>
        <v/>
      </c>
      <c r="T4381" s="83" t="str">
        <f t="shared" si="479"/>
        <v/>
      </c>
      <c r="Y4381" s="60">
        <f t="shared" si="480"/>
        <v>0</v>
      </c>
      <c r="Z4381" s="49">
        <f t="shared" si="481"/>
        <v>0</v>
      </c>
      <c r="AA4381" s="60">
        <f t="shared" si="482"/>
        <v>0</v>
      </c>
    </row>
    <row r="4382" spans="1:27" ht="15.75" hidden="1" thickBot="1">
      <c r="A4382" s="83" t="str">
        <f t="shared" si="477"/>
        <v/>
      </c>
      <c r="B4382" s="83" t="str">
        <f t="shared" si="476"/>
        <v/>
      </c>
      <c r="S4382" s="83" t="str">
        <f t="shared" si="478"/>
        <v/>
      </c>
      <c r="T4382" s="83" t="str">
        <f t="shared" si="479"/>
        <v/>
      </c>
      <c r="Y4382" s="60">
        <f t="shared" si="480"/>
        <v>0</v>
      </c>
      <c r="Z4382" s="49">
        <f t="shared" si="481"/>
        <v>0</v>
      </c>
      <c r="AA4382" s="60">
        <f t="shared" si="482"/>
        <v>0</v>
      </c>
    </row>
    <row r="4383" spans="1:27" ht="15.75" hidden="1" thickBot="1">
      <c r="A4383" s="83" t="str">
        <f t="shared" si="477"/>
        <v/>
      </c>
      <c r="B4383" s="83" t="str">
        <f t="shared" si="476"/>
        <v/>
      </c>
      <c r="S4383" s="83" t="str">
        <f t="shared" si="478"/>
        <v/>
      </c>
      <c r="T4383" s="83" t="str">
        <f t="shared" si="479"/>
        <v/>
      </c>
      <c r="Y4383" s="60">
        <f t="shared" si="480"/>
        <v>0</v>
      </c>
      <c r="Z4383" s="49">
        <f t="shared" si="481"/>
        <v>0</v>
      </c>
      <c r="AA4383" s="60">
        <f t="shared" si="482"/>
        <v>0</v>
      </c>
    </row>
    <row r="4384" spans="1:27" ht="15.75" hidden="1" thickBot="1">
      <c r="A4384" s="83" t="str">
        <f t="shared" si="477"/>
        <v/>
      </c>
      <c r="B4384" s="83" t="str">
        <f t="shared" si="476"/>
        <v/>
      </c>
      <c r="S4384" s="83" t="str">
        <f t="shared" si="478"/>
        <v/>
      </c>
      <c r="T4384" s="83" t="str">
        <f t="shared" si="479"/>
        <v/>
      </c>
      <c r="Y4384" s="60">
        <f t="shared" si="480"/>
        <v>0</v>
      </c>
      <c r="Z4384" s="49">
        <f t="shared" si="481"/>
        <v>0</v>
      </c>
      <c r="AA4384" s="60">
        <f t="shared" si="482"/>
        <v>0</v>
      </c>
    </row>
    <row r="4385" spans="1:27" ht="15.75" hidden="1" thickBot="1">
      <c r="A4385" s="83" t="str">
        <f t="shared" si="477"/>
        <v/>
      </c>
      <c r="B4385" s="83" t="str">
        <f t="shared" ref="B4385:B4448" si="483">IF(C4385&lt;&gt;"",LEFT(C4385,9),"")</f>
        <v/>
      </c>
      <c r="S4385" s="83" t="str">
        <f t="shared" si="478"/>
        <v/>
      </c>
      <c r="T4385" s="83" t="str">
        <f t="shared" si="479"/>
        <v/>
      </c>
      <c r="Y4385" s="60">
        <f t="shared" si="480"/>
        <v>0</v>
      </c>
      <c r="Z4385" s="49">
        <f t="shared" si="481"/>
        <v>0</v>
      </c>
      <c r="AA4385" s="60">
        <f t="shared" si="482"/>
        <v>0</v>
      </c>
    </row>
    <row r="4386" spans="1:27" ht="15.75" hidden="1" thickBot="1">
      <c r="A4386" s="83" t="str">
        <f t="shared" si="477"/>
        <v/>
      </c>
      <c r="B4386" s="83" t="str">
        <f t="shared" si="483"/>
        <v/>
      </c>
      <c r="S4386" s="83" t="str">
        <f t="shared" si="478"/>
        <v/>
      </c>
      <c r="T4386" s="83" t="str">
        <f t="shared" si="479"/>
        <v/>
      </c>
      <c r="Y4386" s="60">
        <f t="shared" si="480"/>
        <v>0</v>
      </c>
      <c r="Z4386" s="49">
        <f t="shared" si="481"/>
        <v>0</v>
      </c>
      <c r="AA4386" s="60">
        <f t="shared" si="482"/>
        <v>0</v>
      </c>
    </row>
    <row r="4387" spans="1:27" ht="15.75" hidden="1" thickBot="1">
      <c r="A4387" s="83" t="str">
        <f t="shared" si="477"/>
        <v/>
      </c>
      <c r="B4387" s="83" t="str">
        <f t="shared" si="483"/>
        <v/>
      </c>
      <c r="S4387" s="83" t="str">
        <f t="shared" si="478"/>
        <v/>
      </c>
      <c r="T4387" s="83" t="str">
        <f t="shared" si="479"/>
        <v/>
      </c>
      <c r="Y4387" s="60">
        <f t="shared" si="480"/>
        <v>0</v>
      </c>
      <c r="Z4387" s="49">
        <f t="shared" si="481"/>
        <v>0</v>
      </c>
      <c r="AA4387" s="60">
        <f t="shared" si="482"/>
        <v>0</v>
      </c>
    </row>
    <row r="4388" spans="1:27" ht="15.75" hidden="1" thickBot="1">
      <c r="A4388" s="83" t="str">
        <f t="shared" si="477"/>
        <v/>
      </c>
      <c r="B4388" s="83" t="str">
        <f t="shared" si="483"/>
        <v/>
      </c>
      <c r="S4388" s="83" t="str">
        <f t="shared" si="478"/>
        <v/>
      </c>
      <c r="T4388" s="83" t="str">
        <f t="shared" si="479"/>
        <v/>
      </c>
      <c r="Y4388" s="60">
        <f t="shared" si="480"/>
        <v>0</v>
      </c>
      <c r="Z4388" s="49">
        <f t="shared" si="481"/>
        <v>0</v>
      </c>
      <c r="AA4388" s="60">
        <f t="shared" si="482"/>
        <v>0</v>
      </c>
    </row>
    <row r="4389" spans="1:27" ht="15.75" hidden="1" thickBot="1">
      <c r="A4389" s="83" t="str">
        <f t="shared" si="477"/>
        <v/>
      </c>
      <c r="B4389" s="83" t="str">
        <f t="shared" si="483"/>
        <v/>
      </c>
      <c r="S4389" s="83" t="str">
        <f t="shared" si="478"/>
        <v/>
      </c>
      <c r="T4389" s="83" t="str">
        <f t="shared" si="479"/>
        <v/>
      </c>
      <c r="Y4389" s="60">
        <f t="shared" si="480"/>
        <v>0</v>
      </c>
      <c r="Z4389" s="49">
        <f t="shared" si="481"/>
        <v>0</v>
      </c>
      <c r="AA4389" s="60">
        <f t="shared" si="482"/>
        <v>0</v>
      </c>
    </row>
    <row r="4390" spans="1:27" ht="15.75" hidden="1" thickBot="1">
      <c r="A4390" s="83" t="str">
        <f t="shared" si="477"/>
        <v/>
      </c>
      <c r="B4390" s="83" t="str">
        <f t="shared" si="483"/>
        <v/>
      </c>
      <c r="S4390" s="83" t="str">
        <f t="shared" si="478"/>
        <v/>
      </c>
      <c r="T4390" s="83" t="str">
        <f t="shared" si="479"/>
        <v/>
      </c>
      <c r="Y4390" s="60">
        <f t="shared" si="480"/>
        <v>0</v>
      </c>
      <c r="Z4390" s="49">
        <f t="shared" si="481"/>
        <v>0</v>
      </c>
      <c r="AA4390" s="60">
        <f t="shared" si="482"/>
        <v>0</v>
      </c>
    </row>
    <row r="4391" spans="1:27" ht="15.75" hidden="1" thickBot="1">
      <c r="A4391" s="83" t="str">
        <f t="shared" si="477"/>
        <v/>
      </c>
      <c r="B4391" s="83" t="str">
        <f t="shared" si="483"/>
        <v/>
      </c>
      <c r="S4391" s="83" t="str">
        <f t="shared" si="478"/>
        <v/>
      </c>
      <c r="T4391" s="83" t="str">
        <f t="shared" si="479"/>
        <v/>
      </c>
      <c r="Y4391" s="60">
        <f t="shared" si="480"/>
        <v>0</v>
      </c>
      <c r="Z4391" s="49">
        <f t="shared" si="481"/>
        <v>0</v>
      </c>
      <c r="AA4391" s="60">
        <f t="shared" si="482"/>
        <v>0</v>
      </c>
    </row>
    <row r="4392" spans="1:27" ht="15.75" hidden="1" thickBot="1">
      <c r="A4392" s="83" t="str">
        <f t="shared" si="477"/>
        <v/>
      </c>
      <c r="B4392" s="83" t="str">
        <f t="shared" si="483"/>
        <v/>
      </c>
      <c r="S4392" s="83" t="str">
        <f t="shared" si="478"/>
        <v/>
      </c>
      <c r="T4392" s="83" t="str">
        <f t="shared" si="479"/>
        <v/>
      </c>
      <c r="Y4392" s="60">
        <f t="shared" si="480"/>
        <v>0</v>
      </c>
      <c r="Z4392" s="49">
        <f t="shared" si="481"/>
        <v>0</v>
      </c>
      <c r="AA4392" s="60">
        <f t="shared" si="482"/>
        <v>0</v>
      </c>
    </row>
    <row r="4393" spans="1:27" ht="15.75" hidden="1" thickBot="1">
      <c r="A4393" s="83" t="str">
        <f t="shared" si="477"/>
        <v/>
      </c>
      <c r="B4393" s="83" t="str">
        <f t="shared" si="483"/>
        <v/>
      </c>
      <c r="S4393" s="83" t="str">
        <f t="shared" si="478"/>
        <v/>
      </c>
      <c r="T4393" s="83" t="str">
        <f t="shared" si="479"/>
        <v/>
      </c>
      <c r="Y4393" s="60">
        <f t="shared" si="480"/>
        <v>0</v>
      </c>
      <c r="Z4393" s="49">
        <f t="shared" si="481"/>
        <v>0</v>
      </c>
      <c r="AA4393" s="60">
        <f t="shared" si="482"/>
        <v>0</v>
      </c>
    </row>
    <row r="4394" spans="1:27" ht="15.75" hidden="1" thickBot="1">
      <c r="A4394" s="83" t="str">
        <f t="shared" si="477"/>
        <v/>
      </c>
      <c r="B4394" s="83" t="str">
        <f t="shared" si="483"/>
        <v/>
      </c>
      <c r="S4394" s="83" t="str">
        <f t="shared" si="478"/>
        <v/>
      </c>
      <c r="T4394" s="83" t="str">
        <f t="shared" si="479"/>
        <v/>
      </c>
      <c r="Y4394" s="60">
        <f t="shared" si="480"/>
        <v>0</v>
      </c>
      <c r="Z4394" s="49">
        <f t="shared" si="481"/>
        <v>0</v>
      </c>
      <c r="AA4394" s="60">
        <f t="shared" si="482"/>
        <v>0</v>
      </c>
    </row>
    <row r="4395" spans="1:27" ht="15.75" hidden="1" thickBot="1">
      <c r="A4395" s="83" t="str">
        <f t="shared" si="477"/>
        <v/>
      </c>
      <c r="B4395" s="83" t="str">
        <f t="shared" si="483"/>
        <v/>
      </c>
      <c r="S4395" s="83" t="str">
        <f t="shared" si="478"/>
        <v/>
      </c>
      <c r="T4395" s="83" t="str">
        <f t="shared" si="479"/>
        <v/>
      </c>
      <c r="Y4395" s="60">
        <f t="shared" si="480"/>
        <v>0</v>
      </c>
      <c r="Z4395" s="49">
        <f t="shared" si="481"/>
        <v>0</v>
      </c>
      <c r="AA4395" s="60">
        <f t="shared" si="482"/>
        <v>0</v>
      </c>
    </row>
    <row r="4396" spans="1:27" ht="15.75" hidden="1" thickBot="1">
      <c r="A4396" s="83" t="str">
        <f t="shared" si="477"/>
        <v/>
      </c>
      <c r="B4396" s="83" t="str">
        <f t="shared" si="483"/>
        <v/>
      </c>
      <c r="S4396" s="83" t="str">
        <f t="shared" si="478"/>
        <v/>
      </c>
      <c r="T4396" s="83" t="str">
        <f t="shared" si="479"/>
        <v/>
      </c>
      <c r="Y4396" s="60">
        <f t="shared" si="480"/>
        <v>0</v>
      </c>
      <c r="Z4396" s="49">
        <f t="shared" si="481"/>
        <v>0</v>
      </c>
      <c r="AA4396" s="60">
        <f t="shared" si="482"/>
        <v>0</v>
      </c>
    </row>
    <row r="4397" spans="1:27" ht="15.75" hidden="1" thickBot="1">
      <c r="A4397" s="83" t="str">
        <f t="shared" si="477"/>
        <v/>
      </c>
      <c r="B4397" s="83" t="str">
        <f t="shared" si="483"/>
        <v/>
      </c>
      <c r="S4397" s="83" t="str">
        <f t="shared" si="478"/>
        <v/>
      </c>
      <c r="T4397" s="83" t="str">
        <f t="shared" si="479"/>
        <v/>
      </c>
      <c r="Y4397" s="60">
        <f t="shared" si="480"/>
        <v>0</v>
      </c>
      <c r="Z4397" s="49">
        <f t="shared" si="481"/>
        <v>0</v>
      </c>
      <c r="AA4397" s="60">
        <f t="shared" si="482"/>
        <v>0</v>
      </c>
    </row>
    <row r="4398" spans="1:27" ht="15.75" hidden="1" thickBot="1">
      <c r="A4398" s="83" t="str">
        <f t="shared" si="477"/>
        <v/>
      </c>
      <c r="B4398" s="83" t="str">
        <f t="shared" si="483"/>
        <v/>
      </c>
      <c r="S4398" s="83" t="str">
        <f t="shared" si="478"/>
        <v/>
      </c>
      <c r="T4398" s="83" t="str">
        <f t="shared" si="479"/>
        <v/>
      </c>
      <c r="Y4398" s="60">
        <f t="shared" si="480"/>
        <v>0</v>
      </c>
      <c r="Z4398" s="49">
        <f t="shared" si="481"/>
        <v>0</v>
      </c>
      <c r="AA4398" s="60">
        <f t="shared" si="482"/>
        <v>0</v>
      </c>
    </row>
    <row r="4399" spans="1:27" ht="15.75" hidden="1" thickBot="1">
      <c r="A4399" s="83" t="str">
        <f t="shared" si="477"/>
        <v/>
      </c>
      <c r="B4399" s="83" t="str">
        <f t="shared" si="483"/>
        <v/>
      </c>
      <c r="S4399" s="83" t="str">
        <f t="shared" si="478"/>
        <v/>
      </c>
      <c r="T4399" s="83" t="str">
        <f t="shared" si="479"/>
        <v/>
      </c>
      <c r="Y4399" s="60">
        <f t="shared" si="480"/>
        <v>0</v>
      </c>
      <c r="Z4399" s="49">
        <f t="shared" si="481"/>
        <v>0</v>
      </c>
      <c r="AA4399" s="60">
        <f t="shared" si="482"/>
        <v>0</v>
      </c>
    </row>
    <row r="4400" spans="1:27" ht="15.75" hidden="1" thickBot="1">
      <c r="A4400" s="83" t="str">
        <f t="shared" si="477"/>
        <v/>
      </c>
      <c r="B4400" s="83" t="str">
        <f t="shared" si="483"/>
        <v/>
      </c>
      <c r="S4400" s="83" t="str">
        <f t="shared" si="478"/>
        <v/>
      </c>
      <c r="T4400" s="83" t="str">
        <f t="shared" si="479"/>
        <v/>
      </c>
      <c r="Y4400" s="60">
        <f t="shared" si="480"/>
        <v>0</v>
      </c>
      <c r="Z4400" s="49">
        <f t="shared" si="481"/>
        <v>0</v>
      </c>
      <c r="AA4400" s="60">
        <f t="shared" si="482"/>
        <v>0</v>
      </c>
    </row>
    <row r="4401" spans="1:27" ht="15.75" hidden="1" thickBot="1">
      <c r="A4401" s="83" t="str">
        <f t="shared" si="477"/>
        <v/>
      </c>
      <c r="B4401" s="83" t="str">
        <f t="shared" si="483"/>
        <v/>
      </c>
      <c r="S4401" s="83" t="str">
        <f t="shared" si="478"/>
        <v/>
      </c>
      <c r="T4401" s="83" t="str">
        <f t="shared" si="479"/>
        <v/>
      </c>
      <c r="Y4401" s="60">
        <f t="shared" si="480"/>
        <v>0</v>
      </c>
      <c r="Z4401" s="49">
        <f t="shared" si="481"/>
        <v>0</v>
      </c>
      <c r="AA4401" s="60">
        <f t="shared" si="482"/>
        <v>0</v>
      </c>
    </row>
    <row r="4402" spans="1:27" ht="15.75" hidden="1" thickBot="1">
      <c r="A4402" s="83" t="str">
        <f t="shared" si="477"/>
        <v/>
      </c>
      <c r="B4402" s="83" t="str">
        <f t="shared" si="483"/>
        <v/>
      </c>
      <c r="S4402" s="83" t="str">
        <f t="shared" si="478"/>
        <v/>
      </c>
      <c r="T4402" s="83" t="str">
        <f t="shared" si="479"/>
        <v/>
      </c>
      <c r="Y4402" s="60">
        <f t="shared" si="480"/>
        <v>0</v>
      </c>
      <c r="Z4402" s="49">
        <f t="shared" si="481"/>
        <v>0</v>
      </c>
      <c r="AA4402" s="60">
        <f t="shared" si="482"/>
        <v>0</v>
      </c>
    </row>
    <row r="4403" spans="1:27" ht="15.75" hidden="1" thickBot="1">
      <c r="A4403" s="83" t="str">
        <f t="shared" si="477"/>
        <v/>
      </c>
      <c r="B4403" s="83" t="str">
        <f t="shared" si="483"/>
        <v/>
      </c>
      <c r="S4403" s="83" t="str">
        <f t="shared" si="478"/>
        <v/>
      </c>
      <c r="T4403" s="83" t="str">
        <f t="shared" si="479"/>
        <v/>
      </c>
      <c r="Y4403" s="60">
        <f t="shared" si="480"/>
        <v>0</v>
      </c>
      <c r="Z4403" s="49">
        <f t="shared" si="481"/>
        <v>0</v>
      </c>
      <c r="AA4403" s="60">
        <f t="shared" si="482"/>
        <v>0</v>
      </c>
    </row>
    <row r="4404" spans="1:27" ht="15.75" hidden="1" thickBot="1">
      <c r="A4404" s="83" t="str">
        <f t="shared" si="477"/>
        <v/>
      </c>
      <c r="B4404" s="83" t="str">
        <f t="shared" si="483"/>
        <v/>
      </c>
      <c r="S4404" s="83" t="str">
        <f t="shared" si="478"/>
        <v/>
      </c>
      <c r="T4404" s="83" t="str">
        <f t="shared" si="479"/>
        <v/>
      </c>
      <c r="Y4404" s="60">
        <f t="shared" si="480"/>
        <v>0</v>
      </c>
      <c r="Z4404" s="49">
        <f t="shared" si="481"/>
        <v>0</v>
      </c>
      <c r="AA4404" s="60">
        <f t="shared" si="482"/>
        <v>0</v>
      </c>
    </row>
    <row r="4405" spans="1:27" ht="15.75" hidden="1" thickBot="1">
      <c r="A4405" s="83" t="str">
        <f t="shared" si="477"/>
        <v/>
      </c>
      <c r="B4405" s="83" t="str">
        <f t="shared" si="483"/>
        <v/>
      </c>
      <c r="S4405" s="83" t="str">
        <f t="shared" si="478"/>
        <v/>
      </c>
      <c r="T4405" s="83" t="str">
        <f t="shared" si="479"/>
        <v/>
      </c>
      <c r="Y4405" s="60">
        <f t="shared" si="480"/>
        <v>0</v>
      </c>
      <c r="Z4405" s="49">
        <f t="shared" si="481"/>
        <v>0</v>
      </c>
      <c r="AA4405" s="60">
        <f t="shared" si="482"/>
        <v>0</v>
      </c>
    </row>
    <row r="4406" spans="1:27" ht="15.75" hidden="1" thickBot="1">
      <c r="A4406" s="83" t="str">
        <f t="shared" si="477"/>
        <v/>
      </c>
      <c r="B4406" s="83" t="str">
        <f t="shared" si="483"/>
        <v/>
      </c>
      <c r="S4406" s="83" t="str">
        <f t="shared" si="478"/>
        <v/>
      </c>
      <c r="T4406" s="83" t="str">
        <f t="shared" si="479"/>
        <v/>
      </c>
      <c r="Y4406" s="60">
        <f t="shared" si="480"/>
        <v>0</v>
      </c>
      <c r="Z4406" s="49">
        <f t="shared" si="481"/>
        <v>0</v>
      </c>
      <c r="AA4406" s="60">
        <f t="shared" si="482"/>
        <v>0</v>
      </c>
    </row>
    <row r="4407" spans="1:27" ht="15.75" hidden="1" thickBot="1">
      <c r="A4407" s="83" t="str">
        <f t="shared" si="477"/>
        <v/>
      </c>
      <c r="B4407" s="83" t="str">
        <f t="shared" si="483"/>
        <v/>
      </c>
      <c r="S4407" s="83" t="str">
        <f t="shared" si="478"/>
        <v/>
      </c>
      <c r="T4407" s="83" t="str">
        <f t="shared" si="479"/>
        <v/>
      </c>
      <c r="Y4407" s="60">
        <f t="shared" si="480"/>
        <v>0</v>
      </c>
      <c r="Z4407" s="49">
        <f t="shared" si="481"/>
        <v>0</v>
      </c>
      <c r="AA4407" s="60">
        <f t="shared" si="482"/>
        <v>0</v>
      </c>
    </row>
    <row r="4408" spans="1:27" ht="15.75" hidden="1" thickBot="1">
      <c r="A4408" s="83" t="str">
        <f t="shared" si="477"/>
        <v/>
      </c>
      <c r="B4408" s="83" t="str">
        <f t="shared" si="483"/>
        <v/>
      </c>
      <c r="S4408" s="83" t="str">
        <f t="shared" si="478"/>
        <v/>
      </c>
      <c r="T4408" s="83" t="str">
        <f t="shared" si="479"/>
        <v/>
      </c>
      <c r="Y4408" s="60">
        <f t="shared" si="480"/>
        <v>0</v>
      </c>
      <c r="Z4408" s="49">
        <f t="shared" si="481"/>
        <v>0</v>
      </c>
      <c r="AA4408" s="60">
        <f t="shared" si="482"/>
        <v>0</v>
      </c>
    </row>
    <row r="4409" spans="1:27" ht="15.75" hidden="1" thickBot="1">
      <c r="A4409" s="83" t="str">
        <f t="shared" si="477"/>
        <v/>
      </c>
      <c r="B4409" s="83" t="str">
        <f t="shared" si="483"/>
        <v/>
      </c>
      <c r="S4409" s="83" t="str">
        <f t="shared" si="478"/>
        <v/>
      </c>
      <c r="T4409" s="83" t="str">
        <f t="shared" si="479"/>
        <v/>
      </c>
      <c r="Y4409" s="60">
        <f t="shared" si="480"/>
        <v>0</v>
      </c>
      <c r="Z4409" s="49">
        <f t="shared" si="481"/>
        <v>0</v>
      </c>
      <c r="AA4409" s="60">
        <f t="shared" si="482"/>
        <v>0</v>
      </c>
    </row>
    <row r="4410" spans="1:27" ht="15.75" hidden="1" thickBot="1">
      <c r="A4410" s="83" t="str">
        <f t="shared" si="477"/>
        <v/>
      </c>
      <c r="B4410" s="83" t="str">
        <f t="shared" si="483"/>
        <v/>
      </c>
      <c r="S4410" s="83" t="str">
        <f t="shared" si="478"/>
        <v/>
      </c>
      <c r="T4410" s="83" t="str">
        <f t="shared" si="479"/>
        <v/>
      </c>
      <c r="Y4410" s="60">
        <f t="shared" si="480"/>
        <v>0</v>
      </c>
      <c r="Z4410" s="49">
        <f t="shared" si="481"/>
        <v>0</v>
      </c>
      <c r="AA4410" s="60">
        <f t="shared" si="482"/>
        <v>0</v>
      </c>
    </row>
    <row r="4411" spans="1:27" ht="15.75" hidden="1" thickBot="1">
      <c r="A4411" s="83" t="str">
        <f t="shared" si="477"/>
        <v/>
      </c>
      <c r="B4411" s="83" t="str">
        <f t="shared" si="483"/>
        <v/>
      </c>
      <c r="S4411" s="83" t="str">
        <f t="shared" si="478"/>
        <v/>
      </c>
      <c r="T4411" s="83" t="str">
        <f t="shared" si="479"/>
        <v/>
      </c>
      <c r="Y4411" s="60">
        <f t="shared" si="480"/>
        <v>0</v>
      </c>
      <c r="Z4411" s="49">
        <f t="shared" si="481"/>
        <v>0</v>
      </c>
      <c r="AA4411" s="60">
        <f t="shared" si="482"/>
        <v>0</v>
      </c>
    </row>
    <row r="4412" spans="1:27" ht="15.75" hidden="1" thickBot="1">
      <c r="A4412" s="83" t="str">
        <f t="shared" si="477"/>
        <v/>
      </c>
      <c r="B4412" s="83" t="str">
        <f t="shared" si="483"/>
        <v/>
      </c>
      <c r="S4412" s="83" t="str">
        <f t="shared" si="478"/>
        <v/>
      </c>
      <c r="T4412" s="83" t="str">
        <f t="shared" si="479"/>
        <v/>
      </c>
      <c r="Y4412" s="60">
        <f t="shared" si="480"/>
        <v>0</v>
      </c>
      <c r="Z4412" s="49">
        <f t="shared" si="481"/>
        <v>0</v>
      </c>
      <c r="AA4412" s="60">
        <f t="shared" si="482"/>
        <v>0</v>
      </c>
    </row>
    <row r="4413" spans="1:27" ht="15.75" hidden="1" thickBot="1">
      <c r="A4413" s="83" t="str">
        <f t="shared" si="477"/>
        <v/>
      </c>
      <c r="B4413" s="83" t="str">
        <f t="shared" si="483"/>
        <v/>
      </c>
      <c r="S4413" s="83" t="str">
        <f t="shared" si="478"/>
        <v/>
      </c>
      <c r="T4413" s="83" t="str">
        <f t="shared" si="479"/>
        <v/>
      </c>
      <c r="Y4413" s="60">
        <f t="shared" si="480"/>
        <v>0</v>
      </c>
      <c r="Z4413" s="49">
        <f t="shared" si="481"/>
        <v>0</v>
      </c>
      <c r="AA4413" s="60">
        <f t="shared" si="482"/>
        <v>0</v>
      </c>
    </row>
    <row r="4414" spans="1:27" ht="15.75" hidden="1" thickBot="1">
      <c r="A4414" s="83" t="str">
        <f t="shared" si="477"/>
        <v/>
      </c>
      <c r="B4414" s="83" t="str">
        <f t="shared" si="483"/>
        <v/>
      </c>
      <c r="S4414" s="83" t="str">
        <f t="shared" si="478"/>
        <v/>
      </c>
      <c r="T4414" s="83" t="str">
        <f t="shared" si="479"/>
        <v/>
      </c>
      <c r="Y4414" s="60">
        <f t="shared" si="480"/>
        <v>0</v>
      </c>
      <c r="Z4414" s="49">
        <f t="shared" si="481"/>
        <v>0</v>
      </c>
      <c r="AA4414" s="60">
        <f t="shared" si="482"/>
        <v>0</v>
      </c>
    </row>
    <row r="4415" spans="1:27" ht="15.75" hidden="1" thickBot="1">
      <c r="A4415" s="83" t="str">
        <f t="shared" si="477"/>
        <v/>
      </c>
      <c r="B4415" s="83" t="str">
        <f t="shared" si="483"/>
        <v/>
      </c>
      <c r="S4415" s="83" t="str">
        <f t="shared" si="478"/>
        <v/>
      </c>
      <c r="T4415" s="83" t="str">
        <f t="shared" si="479"/>
        <v/>
      </c>
      <c r="Y4415" s="60">
        <f t="shared" si="480"/>
        <v>0</v>
      </c>
      <c r="Z4415" s="49">
        <f t="shared" si="481"/>
        <v>0</v>
      </c>
      <c r="AA4415" s="60">
        <f t="shared" si="482"/>
        <v>0</v>
      </c>
    </row>
    <row r="4416" spans="1:27" ht="15.75" hidden="1" thickBot="1">
      <c r="A4416" s="83" t="str">
        <f t="shared" si="477"/>
        <v/>
      </c>
      <c r="B4416" s="83" t="str">
        <f t="shared" si="483"/>
        <v/>
      </c>
      <c r="S4416" s="83" t="str">
        <f t="shared" si="478"/>
        <v/>
      </c>
      <c r="T4416" s="83" t="str">
        <f t="shared" si="479"/>
        <v/>
      </c>
      <c r="Y4416" s="60">
        <f t="shared" si="480"/>
        <v>0</v>
      </c>
      <c r="Z4416" s="49">
        <f t="shared" si="481"/>
        <v>0</v>
      </c>
      <c r="AA4416" s="60">
        <f t="shared" si="482"/>
        <v>0</v>
      </c>
    </row>
    <row r="4417" spans="1:27" ht="15.75" hidden="1" thickBot="1">
      <c r="A4417" s="83" t="str">
        <f t="shared" si="477"/>
        <v/>
      </c>
      <c r="B4417" s="83" t="str">
        <f t="shared" si="483"/>
        <v/>
      </c>
      <c r="S4417" s="83" t="str">
        <f t="shared" si="478"/>
        <v/>
      </c>
      <c r="T4417" s="83" t="str">
        <f t="shared" si="479"/>
        <v/>
      </c>
      <c r="Y4417" s="60">
        <f t="shared" si="480"/>
        <v>0</v>
      </c>
      <c r="Z4417" s="49">
        <f t="shared" si="481"/>
        <v>0</v>
      </c>
      <c r="AA4417" s="60">
        <f t="shared" si="482"/>
        <v>0</v>
      </c>
    </row>
    <row r="4418" spans="1:27" ht="15.75" hidden="1" thickBot="1">
      <c r="A4418" s="83" t="str">
        <f t="shared" si="477"/>
        <v/>
      </c>
      <c r="B4418" s="83" t="str">
        <f t="shared" si="483"/>
        <v/>
      </c>
      <c r="S4418" s="83" t="str">
        <f t="shared" si="478"/>
        <v/>
      </c>
      <c r="T4418" s="83" t="str">
        <f t="shared" si="479"/>
        <v/>
      </c>
      <c r="Y4418" s="60">
        <f t="shared" si="480"/>
        <v>0</v>
      </c>
      <c r="Z4418" s="49">
        <f t="shared" si="481"/>
        <v>0</v>
      </c>
      <c r="AA4418" s="60">
        <f t="shared" si="482"/>
        <v>0</v>
      </c>
    </row>
    <row r="4419" spans="1:27" ht="15.75" hidden="1" thickBot="1">
      <c r="A4419" s="83" t="str">
        <f t="shared" ref="A4419:A4482" si="484">IF(G4419&amp;Q4419&lt;&gt;"",S4419&amp;Q4419,"")</f>
        <v/>
      </c>
      <c r="B4419" s="83" t="str">
        <f t="shared" si="483"/>
        <v/>
      </c>
      <c r="S4419" s="83" t="str">
        <f t="shared" ref="S4419:S4482" si="485">IF(G4419&lt;&gt;"",IF(StyleSpaceSplit,IFERROR(IF(FIND(" ",G4419)&gt;=1,MID(G4419,1,FIND(" ",G4419)-1),G4419),G4419),G4419),"")</f>
        <v/>
      </c>
      <c r="T4419" s="83" t="str">
        <f t="shared" ref="T4419:T4482" si="486">IF(A4419&lt;&gt;"",IFERROR(IF(FIND(" ",G4419)&gt;=1,MID(G4419,FIND(" ",G4419)+1,LEN(G4419)),""),G4419),"")</f>
        <v/>
      </c>
      <c r="Y4419" s="60">
        <f t="shared" ref="Y4419:Y4482" si="487">IFERROR(VALUE(MID($C4419,1,2)),0)</f>
        <v>0</v>
      </c>
      <c r="Z4419" s="49">
        <f t="shared" ref="Z4419:Z4482" si="488">IFERROR(VALUE(MID($C4419,4,3)),0)</f>
        <v>0</v>
      </c>
      <c r="AA4419" s="60">
        <f t="shared" ref="AA4419:AA4482" si="489">VALUE(RIGHT("00"&amp;Y4419,2)&amp;RIGHT("000"&amp;Z4419,3))</f>
        <v>0</v>
      </c>
    </row>
    <row r="4420" spans="1:27" ht="15.75" hidden="1" thickBot="1">
      <c r="A4420" s="83" t="str">
        <f t="shared" si="484"/>
        <v/>
      </c>
      <c r="B4420" s="83" t="str">
        <f t="shared" si="483"/>
        <v/>
      </c>
      <c r="S4420" s="83" t="str">
        <f t="shared" si="485"/>
        <v/>
      </c>
      <c r="T4420" s="83" t="str">
        <f t="shared" si="486"/>
        <v/>
      </c>
      <c r="Y4420" s="60">
        <f t="shared" si="487"/>
        <v>0</v>
      </c>
      <c r="Z4420" s="49">
        <f t="shared" si="488"/>
        <v>0</v>
      </c>
      <c r="AA4420" s="60">
        <f t="shared" si="489"/>
        <v>0</v>
      </c>
    </row>
    <row r="4421" spans="1:27" ht="15.75" hidden="1" thickBot="1">
      <c r="A4421" s="83" t="str">
        <f t="shared" si="484"/>
        <v/>
      </c>
      <c r="B4421" s="83" t="str">
        <f t="shared" si="483"/>
        <v/>
      </c>
      <c r="S4421" s="83" t="str">
        <f t="shared" si="485"/>
        <v/>
      </c>
      <c r="T4421" s="83" t="str">
        <f t="shared" si="486"/>
        <v/>
      </c>
      <c r="Y4421" s="60">
        <f t="shared" si="487"/>
        <v>0</v>
      </c>
      <c r="Z4421" s="49">
        <f t="shared" si="488"/>
        <v>0</v>
      </c>
      <c r="AA4421" s="60">
        <f t="shared" si="489"/>
        <v>0</v>
      </c>
    </row>
    <row r="4422" spans="1:27" ht="15.75" hidden="1" thickBot="1">
      <c r="A4422" s="83" t="str">
        <f t="shared" si="484"/>
        <v/>
      </c>
      <c r="B4422" s="83" t="str">
        <f t="shared" si="483"/>
        <v/>
      </c>
      <c r="S4422" s="83" t="str">
        <f t="shared" si="485"/>
        <v/>
      </c>
      <c r="T4422" s="83" t="str">
        <f t="shared" si="486"/>
        <v/>
      </c>
      <c r="Y4422" s="60">
        <f t="shared" si="487"/>
        <v>0</v>
      </c>
      <c r="Z4422" s="49">
        <f t="shared" si="488"/>
        <v>0</v>
      </c>
      <c r="AA4422" s="60">
        <f t="shared" si="489"/>
        <v>0</v>
      </c>
    </row>
    <row r="4423" spans="1:27" ht="15.75" hidden="1" thickBot="1">
      <c r="A4423" s="83" t="str">
        <f t="shared" si="484"/>
        <v/>
      </c>
      <c r="B4423" s="83" t="str">
        <f t="shared" si="483"/>
        <v/>
      </c>
      <c r="S4423" s="83" t="str">
        <f t="shared" si="485"/>
        <v/>
      </c>
      <c r="T4423" s="83" t="str">
        <f t="shared" si="486"/>
        <v/>
      </c>
      <c r="Y4423" s="60">
        <f t="shared" si="487"/>
        <v>0</v>
      </c>
      <c r="Z4423" s="49">
        <f t="shared" si="488"/>
        <v>0</v>
      </c>
      <c r="AA4423" s="60">
        <f t="shared" si="489"/>
        <v>0</v>
      </c>
    </row>
    <row r="4424" spans="1:27" ht="15.75" hidden="1" thickBot="1">
      <c r="A4424" s="83" t="str">
        <f t="shared" si="484"/>
        <v/>
      </c>
      <c r="B4424" s="83" t="str">
        <f t="shared" si="483"/>
        <v/>
      </c>
      <c r="S4424" s="83" t="str">
        <f t="shared" si="485"/>
        <v/>
      </c>
      <c r="T4424" s="83" t="str">
        <f t="shared" si="486"/>
        <v/>
      </c>
      <c r="Y4424" s="60">
        <f t="shared" si="487"/>
        <v>0</v>
      </c>
      <c r="Z4424" s="49">
        <f t="shared" si="488"/>
        <v>0</v>
      </c>
      <c r="AA4424" s="60">
        <f t="shared" si="489"/>
        <v>0</v>
      </c>
    </row>
    <row r="4425" spans="1:27" ht="15.75" hidden="1" thickBot="1">
      <c r="A4425" s="83" t="str">
        <f t="shared" si="484"/>
        <v/>
      </c>
      <c r="B4425" s="83" t="str">
        <f t="shared" si="483"/>
        <v/>
      </c>
      <c r="S4425" s="83" t="str">
        <f t="shared" si="485"/>
        <v/>
      </c>
      <c r="T4425" s="83" t="str">
        <f t="shared" si="486"/>
        <v/>
      </c>
      <c r="Y4425" s="60">
        <f t="shared" si="487"/>
        <v>0</v>
      </c>
      <c r="Z4425" s="49">
        <f t="shared" si="488"/>
        <v>0</v>
      </c>
      <c r="AA4425" s="60">
        <f t="shared" si="489"/>
        <v>0</v>
      </c>
    </row>
    <row r="4426" spans="1:27" ht="15.75" hidden="1" thickBot="1">
      <c r="A4426" s="83" t="str">
        <f t="shared" si="484"/>
        <v/>
      </c>
      <c r="B4426" s="83" t="str">
        <f t="shared" si="483"/>
        <v/>
      </c>
      <c r="S4426" s="83" t="str">
        <f t="shared" si="485"/>
        <v/>
      </c>
      <c r="T4426" s="83" t="str">
        <f t="shared" si="486"/>
        <v/>
      </c>
      <c r="Y4426" s="60">
        <f t="shared" si="487"/>
        <v>0</v>
      </c>
      <c r="Z4426" s="49">
        <f t="shared" si="488"/>
        <v>0</v>
      </c>
      <c r="AA4426" s="60">
        <f t="shared" si="489"/>
        <v>0</v>
      </c>
    </row>
    <row r="4427" spans="1:27" ht="15.75" hidden="1" thickBot="1">
      <c r="A4427" s="83" t="str">
        <f t="shared" si="484"/>
        <v/>
      </c>
      <c r="B4427" s="83" t="str">
        <f t="shared" si="483"/>
        <v/>
      </c>
      <c r="S4427" s="83" t="str">
        <f t="shared" si="485"/>
        <v/>
      </c>
      <c r="T4427" s="83" t="str">
        <f t="shared" si="486"/>
        <v/>
      </c>
      <c r="Y4427" s="60">
        <f t="shared" si="487"/>
        <v>0</v>
      </c>
      <c r="Z4427" s="49">
        <f t="shared" si="488"/>
        <v>0</v>
      </c>
      <c r="AA4427" s="60">
        <f t="shared" si="489"/>
        <v>0</v>
      </c>
    </row>
    <row r="4428" spans="1:27" ht="15.75" hidden="1" thickBot="1">
      <c r="A4428" s="83" t="str">
        <f t="shared" si="484"/>
        <v/>
      </c>
      <c r="B4428" s="83" t="str">
        <f t="shared" si="483"/>
        <v/>
      </c>
      <c r="S4428" s="83" t="str">
        <f t="shared" si="485"/>
        <v/>
      </c>
      <c r="T4428" s="83" t="str">
        <f t="shared" si="486"/>
        <v/>
      </c>
      <c r="Y4428" s="60">
        <f t="shared" si="487"/>
        <v>0</v>
      </c>
      <c r="Z4428" s="49">
        <f t="shared" si="488"/>
        <v>0</v>
      </c>
      <c r="AA4428" s="60">
        <f t="shared" si="489"/>
        <v>0</v>
      </c>
    </row>
    <row r="4429" spans="1:27" ht="15.75" hidden="1" thickBot="1">
      <c r="A4429" s="83" t="str">
        <f t="shared" si="484"/>
        <v/>
      </c>
      <c r="B4429" s="83" t="str">
        <f t="shared" si="483"/>
        <v/>
      </c>
      <c r="S4429" s="83" t="str">
        <f t="shared" si="485"/>
        <v/>
      </c>
      <c r="T4429" s="83" t="str">
        <f t="shared" si="486"/>
        <v/>
      </c>
      <c r="Y4429" s="60">
        <f t="shared" si="487"/>
        <v>0</v>
      </c>
      <c r="Z4429" s="49">
        <f t="shared" si="488"/>
        <v>0</v>
      </c>
      <c r="AA4429" s="60">
        <f t="shared" si="489"/>
        <v>0</v>
      </c>
    </row>
    <row r="4430" spans="1:27" ht="15.75" hidden="1" thickBot="1">
      <c r="A4430" s="83" t="str">
        <f t="shared" si="484"/>
        <v/>
      </c>
      <c r="B4430" s="83" t="str">
        <f t="shared" si="483"/>
        <v/>
      </c>
      <c r="S4430" s="83" t="str">
        <f t="shared" si="485"/>
        <v/>
      </c>
      <c r="T4430" s="83" t="str">
        <f t="shared" si="486"/>
        <v/>
      </c>
      <c r="Y4430" s="60">
        <f t="shared" si="487"/>
        <v>0</v>
      </c>
      <c r="Z4430" s="49">
        <f t="shared" si="488"/>
        <v>0</v>
      </c>
      <c r="AA4430" s="60">
        <f t="shared" si="489"/>
        <v>0</v>
      </c>
    </row>
    <row r="4431" spans="1:27" ht="15.75" hidden="1" thickBot="1">
      <c r="A4431" s="83" t="str">
        <f t="shared" si="484"/>
        <v/>
      </c>
      <c r="B4431" s="83" t="str">
        <f t="shared" si="483"/>
        <v/>
      </c>
      <c r="S4431" s="83" t="str">
        <f t="shared" si="485"/>
        <v/>
      </c>
      <c r="T4431" s="83" t="str">
        <f t="shared" si="486"/>
        <v/>
      </c>
      <c r="Y4431" s="60">
        <f t="shared" si="487"/>
        <v>0</v>
      </c>
      <c r="Z4431" s="49">
        <f t="shared" si="488"/>
        <v>0</v>
      </c>
      <c r="AA4431" s="60">
        <f t="shared" si="489"/>
        <v>0</v>
      </c>
    </row>
    <row r="4432" spans="1:27" ht="15.75" hidden="1" thickBot="1">
      <c r="A4432" s="83" t="str">
        <f t="shared" si="484"/>
        <v/>
      </c>
      <c r="B4432" s="83" t="str">
        <f t="shared" si="483"/>
        <v/>
      </c>
      <c r="S4432" s="83" t="str">
        <f t="shared" si="485"/>
        <v/>
      </c>
      <c r="T4432" s="83" t="str">
        <f t="shared" si="486"/>
        <v/>
      </c>
      <c r="Y4432" s="60">
        <f t="shared" si="487"/>
        <v>0</v>
      </c>
      <c r="Z4432" s="49">
        <f t="shared" si="488"/>
        <v>0</v>
      </c>
      <c r="AA4432" s="60">
        <f t="shared" si="489"/>
        <v>0</v>
      </c>
    </row>
    <row r="4433" spans="1:27" ht="15.75" hidden="1" thickBot="1">
      <c r="A4433" s="83" t="str">
        <f t="shared" si="484"/>
        <v/>
      </c>
      <c r="B4433" s="83" t="str">
        <f t="shared" si="483"/>
        <v/>
      </c>
      <c r="S4433" s="83" t="str">
        <f t="shared" si="485"/>
        <v/>
      </c>
      <c r="T4433" s="83" t="str">
        <f t="shared" si="486"/>
        <v/>
      </c>
      <c r="Y4433" s="60">
        <f t="shared" si="487"/>
        <v>0</v>
      </c>
      <c r="Z4433" s="49">
        <f t="shared" si="488"/>
        <v>0</v>
      </c>
      <c r="AA4433" s="60">
        <f t="shared" si="489"/>
        <v>0</v>
      </c>
    </row>
    <row r="4434" spans="1:27" ht="15.75" hidden="1" thickBot="1">
      <c r="A4434" s="83" t="str">
        <f t="shared" si="484"/>
        <v/>
      </c>
      <c r="B4434" s="83" t="str">
        <f t="shared" si="483"/>
        <v/>
      </c>
      <c r="S4434" s="83" t="str">
        <f t="shared" si="485"/>
        <v/>
      </c>
      <c r="T4434" s="83" t="str">
        <f t="shared" si="486"/>
        <v/>
      </c>
      <c r="Y4434" s="60">
        <f t="shared" si="487"/>
        <v>0</v>
      </c>
      <c r="Z4434" s="49">
        <f t="shared" si="488"/>
        <v>0</v>
      </c>
      <c r="AA4434" s="60">
        <f t="shared" si="489"/>
        <v>0</v>
      </c>
    </row>
    <row r="4435" spans="1:27" ht="15.75" hidden="1" thickBot="1">
      <c r="A4435" s="83" t="str">
        <f t="shared" si="484"/>
        <v/>
      </c>
      <c r="B4435" s="83" t="str">
        <f t="shared" si="483"/>
        <v/>
      </c>
      <c r="S4435" s="83" t="str">
        <f t="shared" si="485"/>
        <v/>
      </c>
      <c r="T4435" s="83" t="str">
        <f t="shared" si="486"/>
        <v/>
      </c>
      <c r="Y4435" s="60">
        <f t="shared" si="487"/>
        <v>0</v>
      </c>
      <c r="Z4435" s="49">
        <f t="shared" si="488"/>
        <v>0</v>
      </c>
      <c r="AA4435" s="60">
        <f t="shared" si="489"/>
        <v>0</v>
      </c>
    </row>
    <row r="4436" spans="1:27" ht="15.75" hidden="1" thickBot="1">
      <c r="A4436" s="83" t="str">
        <f t="shared" si="484"/>
        <v/>
      </c>
      <c r="B4436" s="83" t="str">
        <f t="shared" si="483"/>
        <v/>
      </c>
      <c r="S4436" s="83" t="str">
        <f t="shared" si="485"/>
        <v/>
      </c>
      <c r="T4436" s="83" t="str">
        <f t="shared" si="486"/>
        <v/>
      </c>
      <c r="Y4436" s="60">
        <f t="shared" si="487"/>
        <v>0</v>
      </c>
      <c r="Z4436" s="49">
        <f t="shared" si="488"/>
        <v>0</v>
      </c>
      <c r="AA4436" s="60">
        <f t="shared" si="489"/>
        <v>0</v>
      </c>
    </row>
    <row r="4437" spans="1:27" ht="15.75" hidden="1" thickBot="1">
      <c r="A4437" s="83" t="str">
        <f t="shared" si="484"/>
        <v/>
      </c>
      <c r="B4437" s="83" t="str">
        <f t="shared" si="483"/>
        <v/>
      </c>
      <c r="S4437" s="83" t="str">
        <f t="shared" si="485"/>
        <v/>
      </c>
      <c r="T4437" s="83" t="str">
        <f t="shared" si="486"/>
        <v/>
      </c>
      <c r="Y4437" s="60">
        <f t="shared" si="487"/>
        <v>0</v>
      </c>
      <c r="Z4437" s="49">
        <f t="shared" si="488"/>
        <v>0</v>
      </c>
      <c r="AA4437" s="60">
        <f t="shared" si="489"/>
        <v>0</v>
      </c>
    </row>
    <row r="4438" spans="1:27" ht="15.75" hidden="1" thickBot="1">
      <c r="A4438" s="83" t="str">
        <f t="shared" si="484"/>
        <v/>
      </c>
      <c r="B4438" s="83" t="str">
        <f t="shared" si="483"/>
        <v/>
      </c>
      <c r="S4438" s="83" t="str">
        <f t="shared" si="485"/>
        <v/>
      </c>
      <c r="T4438" s="83" t="str">
        <f t="shared" si="486"/>
        <v/>
      </c>
      <c r="Y4438" s="60">
        <f t="shared" si="487"/>
        <v>0</v>
      </c>
      <c r="Z4438" s="49">
        <f t="shared" si="488"/>
        <v>0</v>
      </c>
      <c r="AA4438" s="60">
        <f t="shared" si="489"/>
        <v>0</v>
      </c>
    </row>
    <row r="4439" spans="1:27" ht="15.75" hidden="1" thickBot="1">
      <c r="A4439" s="83" t="str">
        <f t="shared" si="484"/>
        <v/>
      </c>
      <c r="B4439" s="83" t="str">
        <f t="shared" si="483"/>
        <v/>
      </c>
      <c r="S4439" s="83" t="str">
        <f t="shared" si="485"/>
        <v/>
      </c>
      <c r="T4439" s="83" t="str">
        <f t="shared" si="486"/>
        <v/>
      </c>
      <c r="Y4439" s="60">
        <f t="shared" si="487"/>
        <v>0</v>
      </c>
      <c r="Z4439" s="49">
        <f t="shared" si="488"/>
        <v>0</v>
      </c>
      <c r="AA4439" s="60">
        <f t="shared" si="489"/>
        <v>0</v>
      </c>
    </row>
    <row r="4440" spans="1:27" ht="15.75" hidden="1" thickBot="1">
      <c r="A4440" s="83" t="str">
        <f t="shared" si="484"/>
        <v/>
      </c>
      <c r="B4440" s="83" t="str">
        <f t="shared" si="483"/>
        <v/>
      </c>
      <c r="S4440" s="83" t="str">
        <f t="shared" si="485"/>
        <v/>
      </c>
      <c r="T4440" s="83" t="str">
        <f t="shared" si="486"/>
        <v/>
      </c>
      <c r="Y4440" s="60">
        <f t="shared" si="487"/>
        <v>0</v>
      </c>
      <c r="Z4440" s="49">
        <f t="shared" si="488"/>
        <v>0</v>
      </c>
      <c r="AA4440" s="60">
        <f t="shared" si="489"/>
        <v>0</v>
      </c>
    </row>
    <row r="4441" spans="1:27" ht="15.75" hidden="1" thickBot="1">
      <c r="A4441" s="83" t="str">
        <f t="shared" si="484"/>
        <v/>
      </c>
      <c r="B4441" s="83" t="str">
        <f t="shared" si="483"/>
        <v/>
      </c>
      <c r="S4441" s="83" t="str">
        <f t="shared" si="485"/>
        <v/>
      </c>
      <c r="T4441" s="83" t="str">
        <f t="shared" si="486"/>
        <v/>
      </c>
      <c r="Y4441" s="60">
        <f t="shared" si="487"/>
        <v>0</v>
      </c>
      <c r="Z4441" s="49">
        <f t="shared" si="488"/>
        <v>0</v>
      </c>
      <c r="AA4441" s="60">
        <f t="shared" si="489"/>
        <v>0</v>
      </c>
    </row>
    <row r="4442" spans="1:27" ht="15.75" hidden="1" thickBot="1">
      <c r="A4442" s="83" t="str">
        <f t="shared" si="484"/>
        <v/>
      </c>
      <c r="B4442" s="83" t="str">
        <f t="shared" si="483"/>
        <v/>
      </c>
      <c r="S4442" s="83" t="str">
        <f t="shared" si="485"/>
        <v/>
      </c>
      <c r="T4442" s="83" t="str">
        <f t="shared" si="486"/>
        <v/>
      </c>
      <c r="Y4442" s="60">
        <f t="shared" si="487"/>
        <v>0</v>
      </c>
      <c r="Z4442" s="49">
        <f t="shared" si="488"/>
        <v>0</v>
      </c>
      <c r="AA4442" s="60">
        <f t="shared" si="489"/>
        <v>0</v>
      </c>
    </row>
    <row r="4443" spans="1:27" ht="15.75" hidden="1" thickBot="1">
      <c r="A4443" s="83" t="str">
        <f t="shared" si="484"/>
        <v/>
      </c>
      <c r="B4443" s="83" t="str">
        <f t="shared" si="483"/>
        <v/>
      </c>
      <c r="S4443" s="83" t="str">
        <f t="shared" si="485"/>
        <v/>
      </c>
      <c r="T4443" s="83" t="str">
        <f t="shared" si="486"/>
        <v/>
      </c>
      <c r="Y4443" s="60">
        <f t="shared" si="487"/>
        <v>0</v>
      </c>
      <c r="Z4443" s="49">
        <f t="shared" si="488"/>
        <v>0</v>
      </c>
      <c r="AA4443" s="60">
        <f t="shared" si="489"/>
        <v>0</v>
      </c>
    </row>
    <row r="4444" spans="1:27" ht="15.75" hidden="1" thickBot="1">
      <c r="A4444" s="83" t="str">
        <f t="shared" si="484"/>
        <v/>
      </c>
      <c r="B4444" s="83" t="str">
        <f t="shared" si="483"/>
        <v/>
      </c>
      <c r="S4444" s="83" t="str">
        <f t="shared" si="485"/>
        <v/>
      </c>
      <c r="T4444" s="83" t="str">
        <f t="shared" si="486"/>
        <v/>
      </c>
      <c r="Y4444" s="60">
        <f t="shared" si="487"/>
        <v>0</v>
      </c>
      <c r="Z4444" s="49">
        <f t="shared" si="488"/>
        <v>0</v>
      </c>
      <c r="AA4444" s="60">
        <f t="shared" si="489"/>
        <v>0</v>
      </c>
    </row>
    <row r="4445" spans="1:27" ht="15.75" hidden="1" thickBot="1">
      <c r="A4445" s="83" t="str">
        <f t="shared" si="484"/>
        <v/>
      </c>
      <c r="B4445" s="83" t="str">
        <f t="shared" si="483"/>
        <v/>
      </c>
      <c r="S4445" s="83" t="str">
        <f t="shared" si="485"/>
        <v/>
      </c>
      <c r="T4445" s="83" t="str">
        <f t="shared" si="486"/>
        <v/>
      </c>
      <c r="Y4445" s="60">
        <f t="shared" si="487"/>
        <v>0</v>
      </c>
      <c r="Z4445" s="49">
        <f t="shared" si="488"/>
        <v>0</v>
      </c>
      <c r="AA4445" s="60">
        <f t="shared" si="489"/>
        <v>0</v>
      </c>
    </row>
    <row r="4446" spans="1:27" ht="15.75" hidden="1" thickBot="1">
      <c r="A4446" s="83" t="str">
        <f t="shared" si="484"/>
        <v/>
      </c>
      <c r="B4446" s="83" t="str">
        <f t="shared" si="483"/>
        <v/>
      </c>
      <c r="S4446" s="83" t="str">
        <f t="shared" si="485"/>
        <v/>
      </c>
      <c r="T4446" s="83" t="str">
        <f t="shared" si="486"/>
        <v/>
      </c>
      <c r="Y4446" s="60">
        <f t="shared" si="487"/>
        <v>0</v>
      </c>
      <c r="Z4446" s="49">
        <f t="shared" si="488"/>
        <v>0</v>
      </c>
      <c r="AA4446" s="60">
        <f t="shared" si="489"/>
        <v>0</v>
      </c>
    </row>
    <row r="4447" spans="1:27" ht="15.75" hidden="1" thickBot="1">
      <c r="A4447" s="83" t="str">
        <f t="shared" si="484"/>
        <v/>
      </c>
      <c r="B4447" s="83" t="str">
        <f t="shared" si="483"/>
        <v/>
      </c>
      <c r="S4447" s="83" t="str">
        <f t="shared" si="485"/>
        <v/>
      </c>
      <c r="T4447" s="83" t="str">
        <f t="shared" si="486"/>
        <v/>
      </c>
      <c r="Y4447" s="60">
        <f t="shared" si="487"/>
        <v>0</v>
      </c>
      <c r="Z4447" s="49">
        <f t="shared" si="488"/>
        <v>0</v>
      </c>
      <c r="AA4447" s="60">
        <f t="shared" si="489"/>
        <v>0</v>
      </c>
    </row>
    <row r="4448" spans="1:27" ht="15.75" hidden="1" thickBot="1">
      <c r="A4448" s="83" t="str">
        <f t="shared" si="484"/>
        <v/>
      </c>
      <c r="B4448" s="83" t="str">
        <f t="shared" si="483"/>
        <v/>
      </c>
      <c r="S4448" s="83" t="str">
        <f t="shared" si="485"/>
        <v/>
      </c>
      <c r="T4448" s="83" t="str">
        <f t="shared" si="486"/>
        <v/>
      </c>
      <c r="Y4448" s="60">
        <f t="shared" si="487"/>
        <v>0</v>
      </c>
      <c r="Z4448" s="49">
        <f t="shared" si="488"/>
        <v>0</v>
      </c>
      <c r="AA4448" s="60">
        <f t="shared" si="489"/>
        <v>0</v>
      </c>
    </row>
    <row r="4449" spans="1:27" ht="15.75" hidden="1" thickBot="1">
      <c r="A4449" s="83" t="str">
        <f t="shared" si="484"/>
        <v/>
      </c>
      <c r="B4449" s="83" t="str">
        <f t="shared" ref="B4449:B4512" si="490">IF(C4449&lt;&gt;"",LEFT(C4449,9),"")</f>
        <v/>
      </c>
      <c r="S4449" s="83" t="str">
        <f t="shared" si="485"/>
        <v/>
      </c>
      <c r="T4449" s="83" t="str">
        <f t="shared" si="486"/>
        <v/>
      </c>
      <c r="Y4449" s="60">
        <f t="shared" si="487"/>
        <v>0</v>
      </c>
      <c r="Z4449" s="49">
        <f t="shared" si="488"/>
        <v>0</v>
      </c>
      <c r="AA4449" s="60">
        <f t="shared" si="489"/>
        <v>0</v>
      </c>
    </row>
    <row r="4450" spans="1:27" ht="15.75" hidden="1" thickBot="1">
      <c r="A4450" s="83" t="str">
        <f t="shared" si="484"/>
        <v/>
      </c>
      <c r="B4450" s="83" t="str">
        <f t="shared" si="490"/>
        <v/>
      </c>
      <c r="S4450" s="83" t="str">
        <f t="shared" si="485"/>
        <v/>
      </c>
      <c r="T4450" s="83" t="str">
        <f t="shared" si="486"/>
        <v/>
      </c>
      <c r="Y4450" s="60">
        <f t="shared" si="487"/>
        <v>0</v>
      </c>
      <c r="Z4450" s="49">
        <f t="shared" si="488"/>
        <v>0</v>
      </c>
      <c r="AA4450" s="60">
        <f t="shared" si="489"/>
        <v>0</v>
      </c>
    </row>
    <row r="4451" spans="1:27" ht="15.75" hidden="1" thickBot="1">
      <c r="A4451" s="83" t="str">
        <f t="shared" si="484"/>
        <v/>
      </c>
      <c r="B4451" s="83" t="str">
        <f t="shared" si="490"/>
        <v/>
      </c>
      <c r="S4451" s="83" t="str">
        <f t="shared" si="485"/>
        <v/>
      </c>
      <c r="T4451" s="83" t="str">
        <f t="shared" si="486"/>
        <v/>
      </c>
      <c r="Y4451" s="60">
        <f t="shared" si="487"/>
        <v>0</v>
      </c>
      <c r="Z4451" s="49">
        <f t="shared" si="488"/>
        <v>0</v>
      </c>
      <c r="AA4451" s="60">
        <f t="shared" si="489"/>
        <v>0</v>
      </c>
    </row>
    <row r="4452" spans="1:27" ht="15.75" hidden="1" thickBot="1">
      <c r="A4452" s="83" t="str">
        <f t="shared" si="484"/>
        <v/>
      </c>
      <c r="B4452" s="83" t="str">
        <f t="shared" si="490"/>
        <v/>
      </c>
      <c r="S4452" s="83" t="str">
        <f t="shared" si="485"/>
        <v/>
      </c>
      <c r="T4452" s="83" t="str">
        <f t="shared" si="486"/>
        <v/>
      </c>
      <c r="Y4452" s="60">
        <f t="shared" si="487"/>
        <v>0</v>
      </c>
      <c r="Z4452" s="49">
        <f t="shared" si="488"/>
        <v>0</v>
      </c>
      <c r="AA4452" s="60">
        <f t="shared" si="489"/>
        <v>0</v>
      </c>
    </row>
    <row r="4453" spans="1:27" ht="15.75" hidden="1" thickBot="1">
      <c r="A4453" s="83" t="str">
        <f t="shared" si="484"/>
        <v/>
      </c>
      <c r="B4453" s="83" t="str">
        <f t="shared" si="490"/>
        <v/>
      </c>
      <c r="S4453" s="83" t="str">
        <f t="shared" si="485"/>
        <v/>
      </c>
      <c r="T4453" s="83" t="str">
        <f t="shared" si="486"/>
        <v/>
      </c>
      <c r="Y4453" s="60">
        <f t="shared" si="487"/>
        <v>0</v>
      </c>
      <c r="Z4453" s="49">
        <f t="shared" si="488"/>
        <v>0</v>
      </c>
      <c r="AA4453" s="60">
        <f t="shared" si="489"/>
        <v>0</v>
      </c>
    </row>
    <row r="4454" spans="1:27" ht="15.75" hidden="1" thickBot="1">
      <c r="A4454" s="83" t="str">
        <f t="shared" si="484"/>
        <v/>
      </c>
      <c r="B4454" s="83" t="str">
        <f t="shared" si="490"/>
        <v/>
      </c>
      <c r="S4454" s="83" t="str">
        <f t="shared" si="485"/>
        <v/>
      </c>
      <c r="T4454" s="83" t="str">
        <f t="shared" si="486"/>
        <v/>
      </c>
      <c r="Y4454" s="60">
        <f t="shared" si="487"/>
        <v>0</v>
      </c>
      <c r="Z4454" s="49">
        <f t="shared" si="488"/>
        <v>0</v>
      </c>
      <c r="AA4454" s="60">
        <f t="shared" si="489"/>
        <v>0</v>
      </c>
    </row>
    <row r="4455" spans="1:27" ht="15.75" hidden="1" thickBot="1">
      <c r="A4455" s="83" t="str">
        <f t="shared" si="484"/>
        <v/>
      </c>
      <c r="B4455" s="83" t="str">
        <f t="shared" si="490"/>
        <v/>
      </c>
      <c r="S4455" s="83" t="str">
        <f t="shared" si="485"/>
        <v/>
      </c>
      <c r="T4455" s="83" t="str">
        <f t="shared" si="486"/>
        <v/>
      </c>
      <c r="Y4455" s="60">
        <f t="shared" si="487"/>
        <v>0</v>
      </c>
      <c r="Z4455" s="49">
        <f t="shared" si="488"/>
        <v>0</v>
      </c>
      <c r="AA4455" s="60">
        <f t="shared" si="489"/>
        <v>0</v>
      </c>
    </row>
    <row r="4456" spans="1:27" ht="15.75" hidden="1" thickBot="1">
      <c r="A4456" s="83" t="str">
        <f t="shared" si="484"/>
        <v/>
      </c>
      <c r="B4456" s="83" t="str">
        <f t="shared" si="490"/>
        <v/>
      </c>
      <c r="S4456" s="83" t="str">
        <f t="shared" si="485"/>
        <v/>
      </c>
      <c r="T4456" s="83" t="str">
        <f t="shared" si="486"/>
        <v/>
      </c>
      <c r="Y4456" s="60">
        <f t="shared" si="487"/>
        <v>0</v>
      </c>
      <c r="Z4456" s="49">
        <f t="shared" si="488"/>
        <v>0</v>
      </c>
      <c r="AA4456" s="60">
        <f t="shared" si="489"/>
        <v>0</v>
      </c>
    </row>
    <row r="4457" spans="1:27" ht="15.75" hidden="1" thickBot="1">
      <c r="A4457" s="83" t="str">
        <f t="shared" si="484"/>
        <v/>
      </c>
      <c r="B4457" s="83" t="str">
        <f t="shared" si="490"/>
        <v/>
      </c>
      <c r="S4457" s="83" t="str">
        <f t="shared" si="485"/>
        <v/>
      </c>
      <c r="T4457" s="83" t="str">
        <f t="shared" si="486"/>
        <v/>
      </c>
      <c r="Y4457" s="60">
        <f t="shared" si="487"/>
        <v>0</v>
      </c>
      <c r="Z4457" s="49">
        <f t="shared" si="488"/>
        <v>0</v>
      </c>
      <c r="AA4457" s="60">
        <f t="shared" si="489"/>
        <v>0</v>
      </c>
    </row>
    <row r="4458" spans="1:27" ht="15.75" hidden="1" thickBot="1">
      <c r="A4458" s="83" t="str">
        <f t="shared" si="484"/>
        <v/>
      </c>
      <c r="B4458" s="83" t="str">
        <f t="shared" si="490"/>
        <v/>
      </c>
      <c r="S4458" s="83" t="str">
        <f t="shared" si="485"/>
        <v/>
      </c>
      <c r="T4458" s="83" t="str">
        <f t="shared" si="486"/>
        <v/>
      </c>
      <c r="Y4458" s="60">
        <f t="shared" si="487"/>
        <v>0</v>
      </c>
      <c r="Z4458" s="49">
        <f t="shared" si="488"/>
        <v>0</v>
      </c>
      <c r="AA4458" s="60">
        <f t="shared" si="489"/>
        <v>0</v>
      </c>
    </row>
    <row r="4459" spans="1:27" ht="15.75" hidden="1" thickBot="1">
      <c r="A4459" s="83" t="str">
        <f t="shared" si="484"/>
        <v/>
      </c>
      <c r="B4459" s="83" t="str">
        <f t="shared" si="490"/>
        <v/>
      </c>
      <c r="S4459" s="83" t="str">
        <f t="shared" si="485"/>
        <v/>
      </c>
      <c r="T4459" s="83" t="str">
        <f t="shared" si="486"/>
        <v/>
      </c>
      <c r="Y4459" s="60">
        <f t="shared" si="487"/>
        <v>0</v>
      </c>
      <c r="Z4459" s="49">
        <f t="shared" si="488"/>
        <v>0</v>
      </c>
      <c r="AA4459" s="60">
        <f t="shared" si="489"/>
        <v>0</v>
      </c>
    </row>
    <row r="4460" spans="1:27" ht="15.75" hidden="1" thickBot="1">
      <c r="A4460" s="83" t="str">
        <f t="shared" si="484"/>
        <v/>
      </c>
      <c r="B4460" s="83" t="str">
        <f t="shared" si="490"/>
        <v/>
      </c>
      <c r="S4460" s="83" t="str">
        <f t="shared" si="485"/>
        <v/>
      </c>
      <c r="T4460" s="83" t="str">
        <f t="shared" si="486"/>
        <v/>
      </c>
      <c r="Y4460" s="60">
        <f t="shared" si="487"/>
        <v>0</v>
      </c>
      <c r="Z4460" s="49">
        <f t="shared" si="488"/>
        <v>0</v>
      </c>
      <c r="AA4460" s="60">
        <f t="shared" si="489"/>
        <v>0</v>
      </c>
    </row>
    <row r="4461" spans="1:27" ht="15.75" hidden="1" thickBot="1">
      <c r="A4461" s="83" t="str">
        <f t="shared" si="484"/>
        <v/>
      </c>
      <c r="B4461" s="83" t="str">
        <f t="shared" si="490"/>
        <v/>
      </c>
      <c r="S4461" s="83" t="str">
        <f t="shared" si="485"/>
        <v/>
      </c>
      <c r="T4461" s="83" t="str">
        <f t="shared" si="486"/>
        <v/>
      </c>
      <c r="Y4461" s="60">
        <f t="shared" si="487"/>
        <v>0</v>
      </c>
      <c r="Z4461" s="49">
        <f t="shared" si="488"/>
        <v>0</v>
      </c>
      <c r="AA4461" s="60">
        <f t="shared" si="489"/>
        <v>0</v>
      </c>
    </row>
    <row r="4462" spans="1:27" ht="15.75" hidden="1" thickBot="1">
      <c r="A4462" s="83" t="str">
        <f t="shared" si="484"/>
        <v/>
      </c>
      <c r="B4462" s="83" t="str">
        <f t="shared" si="490"/>
        <v/>
      </c>
      <c r="S4462" s="83" t="str">
        <f t="shared" si="485"/>
        <v/>
      </c>
      <c r="T4462" s="83" t="str">
        <f t="shared" si="486"/>
        <v/>
      </c>
      <c r="Y4462" s="60">
        <f t="shared" si="487"/>
        <v>0</v>
      </c>
      <c r="Z4462" s="49">
        <f t="shared" si="488"/>
        <v>0</v>
      </c>
      <c r="AA4462" s="60">
        <f t="shared" si="489"/>
        <v>0</v>
      </c>
    </row>
    <row r="4463" spans="1:27" ht="15.75" hidden="1" thickBot="1">
      <c r="A4463" s="83" t="str">
        <f t="shared" si="484"/>
        <v/>
      </c>
      <c r="B4463" s="83" t="str">
        <f t="shared" si="490"/>
        <v/>
      </c>
      <c r="S4463" s="83" t="str">
        <f t="shared" si="485"/>
        <v/>
      </c>
      <c r="T4463" s="83" t="str">
        <f t="shared" si="486"/>
        <v/>
      </c>
      <c r="Y4463" s="60">
        <f t="shared" si="487"/>
        <v>0</v>
      </c>
      <c r="Z4463" s="49">
        <f t="shared" si="488"/>
        <v>0</v>
      </c>
      <c r="AA4463" s="60">
        <f t="shared" si="489"/>
        <v>0</v>
      </c>
    </row>
    <row r="4464" spans="1:27" ht="15.75" hidden="1" thickBot="1">
      <c r="A4464" s="83" t="str">
        <f t="shared" si="484"/>
        <v/>
      </c>
      <c r="B4464" s="83" t="str">
        <f t="shared" si="490"/>
        <v/>
      </c>
      <c r="S4464" s="83" t="str">
        <f t="shared" si="485"/>
        <v/>
      </c>
      <c r="T4464" s="83" t="str">
        <f t="shared" si="486"/>
        <v/>
      </c>
      <c r="Y4464" s="60">
        <f t="shared" si="487"/>
        <v>0</v>
      </c>
      <c r="Z4464" s="49">
        <f t="shared" si="488"/>
        <v>0</v>
      </c>
      <c r="AA4464" s="60">
        <f t="shared" si="489"/>
        <v>0</v>
      </c>
    </row>
    <row r="4465" spans="1:27" ht="15.75" hidden="1" thickBot="1">
      <c r="A4465" s="83" t="str">
        <f t="shared" si="484"/>
        <v/>
      </c>
      <c r="B4465" s="83" t="str">
        <f t="shared" si="490"/>
        <v/>
      </c>
      <c r="S4465" s="83" t="str">
        <f t="shared" si="485"/>
        <v/>
      </c>
      <c r="T4465" s="83" t="str">
        <f t="shared" si="486"/>
        <v/>
      </c>
      <c r="Y4465" s="60">
        <f t="shared" si="487"/>
        <v>0</v>
      </c>
      <c r="Z4465" s="49">
        <f t="shared" si="488"/>
        <v>0</v>
      </c>
      <c r="AA4465" s="60">
        <f t="shared" si="489"/>
        <v>0</v>
      </c>
    </row>
    <row r="4466" spans="1:27" ht="15.75" hidden="1" thickBot="1">
      <c r="A4466" s="83" t="str">
        <f t="shared" si="484"/>
        <v/>
      </c>
      <c r="B4466" s="83" t="str">
        <f t="shared" si="490"/>
        <v/>
      </c>
      <c r="S4466" s="83" t="str">
        <f t="shared" si="485"/>
        <v/>
      </c>
      <c r="T4466" s="83" t="str">
        <f t="shared" si="486"/>
        <v/>
      </c>
      <c r="Y4466" s="60">
        <f t="shared" si="487"/>
        <v>0</v>
      </c>
      <c r="Z4466" s="49">
        <f t="shared" si="488"/>
        <v>0</v>
      </c>
      <c r="AA4466" s="60">
        <f t="shared" si="489"/>
        <v>0</v>
      </c>
    </row>
    <row r="4467" spans="1:27" ht="15.75" hidden="1" thickBot="1">
      <c r="A4467" s="83" t="str">
        <f t="shared" si="484"/>
        <v/>
      </c>
      <c r="B4467" s="83" t="str">
        <f t="shared" si="490"/>
        <v/>
      </c>
      <c r="S4467" s="83" t="str">
        <f t="shared" si="485"/>
        <v/>
      </c>
      <c r="T4467" s="83" t="str">
        <f t="shared" si="486"/>
        <v/>
      </c>
      <c r="Y4467" s="60">
        <f t="shared" si="487"/>
        <v>0</v>
      </c>
      <c r="Z4467" s="49">
        <f t="shared" si="488"/>
        <v>0</v>
      </c>
      <c r="AA4467" s="60">
        <f t="shared" si="489"/>
        <v>0</v>
      </c>
    </row>
    <row r="4468" spans="1:27" ht="15.75" hidden="1" thickBot="1">
      <c r="A4468" s="83" t="str">
        <f t="shared" si="484"/>
        <v/>
      </c>
      <c r="B4468" s="83" t="str">
        <f t="shared" si="490"/>
        <v/>
      </c>
      <c r="S4468" s="83" t="str">
        <f t="shared" si="485"/>
        <v/>
      </c>
      <c r="T4468" s="83" t="str">
        <f t="shared" si="486"/>
        <v/>
      </c>
      <c r="Y4468" s="60">
        <f t="shared" si="487"/>
        <v>0</v>
      </c>
      <c r="Z4468" s="49">
        <f t="shared" si="488"/>
        <v>0</v>
      </c>
      <c r="AA4468" s="60">
        <f t="shared" si="489"/>
        <v>0</v>
      </c>
    </row>
    <row r="4469" spans="1:27" ht="15.75" hidden="1" thickBot="1">
      <c r="A4469" s="83" t="str">
        <f t="shared" si="484"/>
        <v/>
      </c>
      <c r="B4469" s="83" t="str">
        <f t="shared" si="490"/>
        <v/>
      </c>
      <c r="S4469" s="83" t="str">
        <f t="shared" si="485"/>
        <v/>
      </c>
      <c r="T4469" s="83" t="str">
        <f t="shared" si="486"/>
        <v/>
      </c>
      <c r="Y4469" s="60">
        <f t="shared" si="487"/>
        <v>0</v>
      </c>
      <c r="Z4469" s="49">
        <f t="shared" si="488"/>
        <v>0</v>
      </c>
      <c r="AA4469" s="60">
        <f t="shared" si="489"/>
        <v>0</v>
      </c>
    </row>
    <row r="4470" spans="1:27" ht="15.75" hidden="1" thickBot="1">
      <c r="A4470" s="83" t="str">
        <f t="shared" si="484"/>
        <v/>
      </c>
      <c r="B4470" s="83" t="str">
        <f t="shared" si="490"/>
        <v/>
      </c>
      <c r="S4470" s="83" t="str">
        <f t="shared" si="485"/>
        <v/>
      </c>
      <c r="T4470" s="83" t="str">
        <f t="shared" si="486"/>
        <v/>
      </c>
      <c r="Y4470" s="60">
        <f t="shared" si="487"/>
        <v>0</v>
      </c>
      <c r="Z4470" s="49">
        <f t="shared" si="488"/>
        <v>0</v>
      </c>
      <c r="AA4470" s="60">
        <f t="shared" si="489"/>
        <v>0</v>
      </c>
    </row>
    <row r="4471" spans="1:27" ht="15.75" hidden="1" thickBot="1">
      <c r="A4471" s="83" t="str">
        <f t="shared" si="484"/>
        <v/>
      </c>
      <c r="B4471" s="83" t="str">
        <f t="shared" si="490"/>
        <v/>
      </c>
      <c r="S4471" s="83" t="str">
        <f t="shared" si="485"/>
        <v/>
      </c>
      <c r="T4471" s="83" t="str">
        <f t="shared" si="486"/>
        <v/>
      </c>
      <c r="Y4471" s="60">
        <f t="shared" si="487"/>
        <v>0</v>
      </c>
      <c r="Z4471" s="49">
        <f t="shared" si="488"/>
        <v>0</v>
      </c>
      <c r="AA4471" s="60">
        <f t="shared" si="489"/>
        <v>0</v>
      </c>
    </row>
    <row r="4472" spans="1:27" ht="15.75" hidden="1" thickBot="1">
      <c r="A4472" s="83" t="str">
        <f t="shared" si="484"/>
        <v/>
      </c>
      <c r="B4472" s="83" t="str">
        <f t="shared" si="490"/>
        <v/>
      </c>
      <c r="S4472" s="83" t="str">
        <f t="shared" si="485"/>
        <v/>
      </c>
      <c r="T4472" s="83" t="str">
        <f t="shared" si="486"/>
        <v/>
      </c>
      <c r="Y4472" s="60">
        <f t="shared" si="487"/>
        <v>0</v>
      </c>
      <c r="Z4472" s="49">
        <f t="shared" si="488"/>
        <v>0</v>
      </c>
      <c r="AA4472" s="60">
        <f t="shared" si="489"/>
        <v>0</v>
      </c>
    </row>
    <row r="4473" spans="1:27" ht="15.75" hidden="1" thickBot="1">
      <c r="A4473" s="83" t="str">
        <f t="shared" si="484"/>
        <v/>
      </c>
      <c r="B4473" s="83" t="str">
        <f t="shared" si="490"/>
        <v/>
      </c>
      <c r="S4473" s="83" t="str">
        <f t="shared" si="485"/>
        <v/>
      </c>
      <c r="T4473" s="83" t="str">
        <f t="shared" si="486"/>
        <v/>
      </c>
      <c r="Y4473" s="60">
        <f t="shared" si="487"/>
        <v>0</v>
      </c>
      <c r="Z4473" s="49">
        <f t="shared" si="488"/>
        <v>0</v>
      </c>
      <c r="AA4473" s="60">
        <f t="shared" si="489"/>
        <v>0</v>
      </c>
    </row>
    <row r="4474" spans="1:27" ht="15.75" hidden="1" thickBot="1">
      <c r="A4474" s="83" t="str">
        <f t="shared" si="484"/>
        <v/>
      </c>
      <c r="B4474" s="83" t="str">
        <f t="shared" si="490"/>
        <v/>
      </c>
      <c r="S4474" s="83" t="str">
        <f t="shared" si="485"/>
        <v/>
      </c>
      <c r="T4474" s="83" t="str">
        <f t="shared" si="486"/>
        <v/>
      </c>
      <c r="Y4474" s="60">
        <f t="shared" si="487"/>
        <v>0</v>
      </c>
      <c r="Z4474" s="49">
        <f t="shared" si="488"/>
        <v>0</v>
      </c>
      <c r="AA4474" s="60">
        <f t="shared" si="489"/>
        <v>0</v>
      </c>
    </row>
    <row r="4475" spans="1:27" ht="15.75" hidden="1" thickBot="1">
      <c r="A4475" s="83" t="str">
        <f t="shared" si="484"/>
        <v/>
      </c>
      <c r="B4475" s="83" t="str">
        <f t="shared" si="490"/>
        <v/>
      </c>
      <c r="S4475" s="83" t="str">
        <f t="shared" si="485"/>
        <v/>
      </c>
      <c r="T4475" s="83" t="str">
        <f t="shared" si="486"/>
        <v/>
      </c>
      <c r="Y4475" s="60">
        <f t="shared" si="487"/>
        <v>0</v>
      </c>
      <c r="Z4475" s="49">
        <f t="shared" si="488"/>
        <v>0</v>
      </c>
      <c r="AA4475" s="60">
        <f t="shared" si="489"/>
        <v>0</v>
      </c>
    </row>
    <row r="4476" spans="1:27" ht="15.75" hidden="1" thickBot="1">
      <c r="A4476" s="83" t="str">
        <f t="shared" si="484"/>
        <v/>
      </c>
      <c r="B4476" s="83" t="str">
        <f t="shared" si="490"/>
        <v/>
      </c>
      <c r="S4476" s="83" t="str">
        <f t="shared" si="485"/>
        <v/>
      </c>
      <c r="T4476" s="83" t="str">
        <f t="shared" si="486"/>
        <v/>
      </c>
      <c r="Y4476" s="60">
        <f t="shared" si="487"/>
        <v>0</v>
      </c>
      <c r="Z4476" s="49">
        <f t="shared" si="488"/>
        <v>0</v>
      </c>
      <c r="AA4476" s="60">
        <f t="shared" si="489"/>
        <v>0</v>
      </c>
    </row>
    <row r="4477" spans="1:27" ht="15.75" hidden="1" thickBot="1">
      <c r="A4477" s="83" t="str">
        <f t="shared" si="484"/>
        <v/>
      </c>
      <c r="B4477" s="83" t="str">
        <f t="shared" si="490"/>
        <v/>
      </c>
      <c r="S4477" s="83" t="str">
        <f t="shared" si="485"/>
        <v/>
      </c>
      <c r="T4477" s="83" t="str">
        <f t="shared" si="486"/>
        <v/>
      </c>
      <c r="Y4477" s="60">
        <f t="shared" si="487"/>
        <v>0</v>
      </c>
      <c r="Z4477" s="49">
        <f t="shared" si="488"/>
        <v>0</v>
      </c>
      <c r="AA4477" s="60">
        <f t="shared" si="489"/>
        <v>0</v>
      </c>
    </row>
    <row r="4478" spans="1:27" ht="15.75" hidden="1" thickBot="1">
      <c r="A4478" s="83" t="str">
        <f t="shared" si="484"/>
        <v/>
      </c>
      <c r="B4478" s="83" t="str">
        <f t="shared" si="490"/>
        <v/>
      </c>
      <c r="S4478" s="83" t="str">
        <f t="shared" si="485"/>
        <v/>
      </c>
      <c r="T4478" s="83" t="str">
        <f t="shared" si="486"/>
        <v/>
      </c>
      <c r="Y4478" s="60">
        <f t="shared" si="487"/>
        <v>0</v>
      </c>
      <c r="Z4478" s="49">
        <f t="shared" si="488"/>
        <v>0</v>
      </c>
      <c r="AA4478" s="60">
        <f t="shared" si="489"/>
        <v>0</v>
      </c>
    </row>
    <row r="4479" spans="1:27" ht="15.75" hidden="1" thickBot="1">
      <c r="A4479" s="83" t="str">
        <f t="shared" si="484"/>
        <v/>
      </c>
      <c r="B4479" s="83" t="str">
        <f t="shared" si="490"/>
        <v/>
      </c>
      <c r="S4479" s="83" t="str">
        <f t="shared" si="485"/>
        <v/>
      </c>
      <c r="T4479" s="83" t="str">
        <f t="shared" si="486"/>
        <v/>
      </c>
      <c r="Y4479" s="60">
        <f t="shared" si="487"/>
        <v>0</v>
      </c>
      <c r="Z4479" s="49">
        <f t="shared" si="488"/>
        <v>0</v>
      </c>
      <c r="AA4479" s="60">
        <f t="shared" si="489"/>
        <v>0</v>
      </c>
    </row>
    <row r="4480" spans="1:27" ht="15.75" hidden="1" thickBot="1">
      <c r="A4480" s="83" t="str">
        <f t="shared" si="484"/>
        <v/>
      </c>
      <c r="B4480" s="83" t="str">
        <f t="shared" si="490"/>
        <v/>
      </c>
      <c r="S4480" s="83" t="str">
        <f t="shared" si="485"/>
        <v/>
      </c>
      <c r="T4480" s="83" t="str">
        <f t="shared" si="486"/>
        <v/>
      </c>
      <c r="Y4480" s="60">
        <f t="shared" si="487"/>
        <v>0</v>
      </c>
      <c r="Z4480" s="49">
        <f t="shared" si="488"/>
        <v>0</v>
      </c>
      <c r="AA4480" s="60">
        <f t="shared" si="489"/>
        <v>0</v>
      </c>
    </row>
    <row r="4481" spans="1:27" ht="15.75" hidden="1" thickBot="1">
      <c r="A4481" s="83" t="str">
        <f t="shared" si="484"/>
        <v/>
      </c>
      <c r="B4481" s="83" t="str">
        <f t="shared" si="490"/>
        <v/>
      </c>
      <c r="S4481" s="83" t="str">
        <f t="shared" si="485"/>
        <v/>
      </c>
      <c r="T4481" s="83" t="str">
        <f t="shared" si="486"/>
        <v/>
      </c>
      <c r="Y4481" s="60">
        <f t="shared" si="487"/>
        <v>0</v>
      </c>
      <c r="Z4481" s="49">
        <f t="shared" si="488"/>
        <v>0</v>
      </c>
      <c r="AA4481" s="60">
        <f t="shared" si="489"/>
        <v>0</v>
      </c>
    </row>
    <row r="4482" spans="1:27" ht="15.75" hidden="1" thickBot="1">
      <c r="A4482" s="83" t="str">
        <f t="shared" si="484"/>
        <v/>
      </c>
      <c r="B4482" s="83" t="str">
        <f t="shared" si="490"/>
        <v/>
      </c>
      <c r="S4482" s="83" t="str">
        <f t="shared" si="485"/>
        <v/>
      </c>
      <c r="T4482" s="83" t="str">
        <f t="shared" si="486"/>
        <v/>
      </c>
      <c r="Y4482" s="60">
        <f t="shared" si="487"/>
        <v>0</v>
      </c>
      <c r="Z4482" s="49">
        <f t="shared" si="488"/>
        <v>0</v>
      </c>
      <c r="AA4482" s="60">
        <f t="shared" si="489"/>
        <v>0</v>
      </c>
    </row>
    <row r="4483" spans="1:27" ht="15.75" hidden="1" thickBot="1">
      <c r="A4483" s="83" t="str">
        <f t="shared" ref="A4483:A4546" si="491">IF(G4483&amp;Q4483&lt;&gt;"",S4483&amp;Q4483,"")</f>
        <v/>
      </c>
      <c r="B4483" s="83" t="str">
        <f t="shared" si="490"/>
        <v/>
      </c>
      <c r="S4483" s="83" t="str">
        <f t="shared" ref="S4483:S4546" si="492">IF(G4483&lt;&gt;"",IF(StyleSpaceSplit,IFERROR(IF(FIND(" ",G4483)&gt;=1,MID(G4483,1,FIND(" ",G4483)-1),G4483),G4483),G4483),"")</f>
        <v/>
      </c>
      <c r="T4483" s="83" t="str">
        <f t="shared" ref="T4483:T4546" si="493">IF(A4483&lt;&gt;"",IFERROR(IF(FIND(" ",G4483)&gt;=1,MID(G4483,FIND(" ",G4483)+1,LEN(G4483)),""),G4483),"")</f>
        <v/>
      </c>
      <c r="Y4483" s="60">
        <f t="shared" ref="Y4483:Y4546" si="494">IFERROR(VALUE(MID($C4483,1,2)),0)</f>
        <v>0</v>
      </c>
      <c r="Z4483" s="49">
        <f t="shared" ref="Z4483:Z4546" si="495">IFERROR(VALUE(MID($C4483,4,3)),0)</f>
        <v>0</v>
      </c>
      <c r="AA4483" s="60">
        <f t="shared" ref="AA4483:AA4546" si="496">VALUE(RIGHT("00"&amp;Y4483,2)&amp;RIGHT("000"&amp;Z4483,3))</f>
        <v>0</v>
      </c>
    </row>
    <row r="4484" spans="1:27" ht="15.75" hidden="1" thickBot="1">
      <c r="A4484" s="83" t="str">
        <f t="shared" si="491"/>
        <v/>
      </c>
      <c r="B4484" s="83" t="str">
        <f t="shared" si="490"/>
        <v/>
      </c>
      <c r="S4484" s="83" t="str">
        <f t="shared" si="492"/>
        <v/>
      </c>
      <c r="T4484" s="83" t="str">
        <f t="shared" si="493"/>
        <v/>
      </c>
      <c r="Y4484" s="60">
        <f t="shared" si="494"/>
        <v>0</v>
      </c>
      <c r="Z4484" s="49">
        <f t="shared" si="495"/>
        <v>0</v>
      </c>
      <c r="AA4484" s="60">
        <f t="shared" si="496"/>
        <v>0</v>
      </c>
    </row>
    <row r="4485" spans="1:27" ht="15.75" hidden="1" thickBot="1">
      <c r="A4485" s="83" t="str">
        <f t="shared" si="491"/>
        <v/>
      </c>
      <c r="B4485" s="83" t="str">
        <f t="shared" si="490"/>
        <v/>
      </c>
      <c r="S4485" s="83" t="str">
        <f t="shared" si="492"/>
        <v/>
      </c>
      <c r="T4485" s="83" t="str">
        <f t="shared" si="493"/>
        <v/>
      </c>
      <c r="Y4485" s="60">
        <f t="shared" si="494"/>
        <v>0</v>
      </c>
      <c r="Z4485" s="49">
        <f t="shared" si="495"/>
        <v>0</v>
      </c>
      <c r="AA4485" s="60">
        <f t="shared" si="496"/>
        <v>0</v>
      </c>
    </row>
    <row r="4486" spans="1:27" ht="15.75" hidden="1" thickBot="1">
      <c r="A4486" s="83" t="str">
        <f t="shared" si="491"/>
        <v/>
      </c>
      <c r="B4486" s="83" t="str">
        <f t="shared" si="490"/>
        <v/>
      </c>
      <c r="S4486" s="83" t="str">
        <f t="shared" si="492"/>
        <v/>
      </c>
      <c r="T4486" s="83" t="str">
        <f t="shared" si="493"/>
        <v/>
      </c>
      <c r="Y4486" s="60">
        <f t="shared" si="494"/>
        <v>0</v>
      </c>
      <c r="Z4486" s="49">
        <f t="shared" si="495"/>
        <v>0</v>
      </c>
      <c r="AA4486" s="60">
        <f t="shared" si="496"/>
        <v>0</v>
      </c>
    </row>
    <row r="4487" spans="1:27" ht="15.75" hidden="1" thickBot="1">
      <c r="A4487" s="83" t="str">
        <f t="shared" si="491"/>
        <v/>
      </c>
      <c r="B4487" s="83" t="str">
        <f t="shared" si="490"/>
        <v/>
      </c>
      <c r="S4487" s="83" t="str">
        <f t="shared" si="492"/>
        <v/>
      </c>
      <c r="T4487" s="83" t="str">
        <f t="shared" si="493"/>
        <v/>
      </c>
      <c r="Y4487" s="60">
        <f t="shared" si="494"/>
        <v>0</v>
      </c>
      <c r="Z4487" s="49">
        <f t="shared" si="495"/>
        <v>0</v>
      </c>
      <c r="AA4487" s="60">
        <f t="shared" si="496"/>
        <v>0</v>
      </c>
    </row>
    <row r="4488" spans="1:27" ht="15.75" hidden="1" thickBot="1">
      <c r="A4488" s="83" t="str">
        <f t="shared" si="491"/>
        <v/>
      </c>
      <c r="B4488" s="83" t="str">
        <f t="shared" si="490"/>
        <v/>
      </c>
      <c r="S4488" s="83" t="str">
        <f t="shared" si="492"/>
        <v/>
      </c>
      <c r="T4488" s="83" t="str">
        <f t="shared" si="493"/>
        <v/>
      </c>
      <c r="Y4488" s="60">
        <f t="shared" si="494"/>
        <v>0</v>
      </c>
      <c r="Z4488" s="49">
        <f t="shared" si="495"/>
        <v>0</v>
      </c>
      <c r="AA4488" s="60">
        <f t="shared" si="496"/>
        <v>0</v>
      </c>
    </row>
    <row r="4489" spans="1:27" ht="15.75" hidden="1" thickBot="1">
      <c r="A4489" s="83" t="str">
        <f t="shared" si="491"/>
        <v/>
      </c>
      <c r="B4489" s="83" t="str">
        <f t="shared" si="490"/>
        <v/>
      </c>
      <c r="S4489" s="83" t="str">
        <f t="shared" si="492"/>
        <v/>
      </c>
      <c r="T4489" s="83" t="str">
        <f t="shared" si="493"/>
        <v/>
      </c>
      <c r="Y4489" s="60">
        <f t="shared" si="494"/>
        <v>0</v>
      </c>
      <c r="Z4489" s="49">
        <f t="shared" si="495"/>
        <v>0</v>
      </c>
      <c r="AA4489" s="60">
        <f t="shared" si="496"/>
        <v>0</v>
      </c>
    </row>
    <row r="4490" spans="1:27" ht="15.75" hidden="1" thickBot="1">
      <c r="A4490" s="83" t="str">
        <f t="shared" si="491"/>
        <v/>
      </c>
      <c r="B4490" s="83" t="str">
        <f t="shared" si="490"/>
        <v/>
      </c>
      <c r="S4490" s="83" t="str">
        <f t="shared" si="492"/>
        <v/>
      </c>
      <c r="T4490" s="83" t="str">
        <f t="shared" si="493"/>
        <v/>
      </c>
      <c r="Y4490" s="60">
        <f t="shared" si="494"/>
        <v>0</v>
      </c>
      <c r="Z4490" s="49">
        <f t="shared" si="495"/>
        <v>0</v>
      </c>
      <c r="AA4490" s="60">
        <f t="shared" si="496"/>
        <v>0</v>
      </c>
    </row>
    <row r="4491" spans="1:27" ht="15.75" hidden="1" thickBot="1">
      <c r="A4491" s="83" t="str">
        <f t="shared" si="491"/>
        <v/>
      </c>
      <c r="B4491" s="83" t="str">
        <f t="shared" si="490"/>
        <v/>
      </c>
      <c r="S4491" s="83" t="str">
        <f t="shared" si="492"/>
        <v/>
      </c>
      <c r="T4491" s="83" t="str">
        <f t="shared" si="493"/>
        <v/>
      </c>
      <c r="Y4491" s="60">
        <f t="shared" si="494"/>
        <v>0</v>
      </c>
      <c r="Z4491" s="49">
        <f t="shared" si="495"/>
        <v>0</v>
      </c>
      <c r="AA4491" s="60">
        <f t="shared" si="496"/>
        <v>0</v>
      </c>
    </row>
    <row r="4492" spans="1:27" ht="15.75" hidden="1" thickBot="1">
      <c r="A4492" s="83" t="str">
        <f t="shared" si="491"/>
        <v/>
      </c>
      <c r="B4492" s="83" t="str">
        <f t="shared" si="490"/>
        <v/>
      </c>
      <c r="S4492" s="83" t="str">
        <f t="shared" si="492"/>
        <v/>
      </c>
      <c r="T4492" s="83" t="str">
        <f t="shared" si="493"/>
        <v/>
      </c>
      <c r="Y4492" s="60">
        <f t="shared" si="494"/>
        <v>0</v>
      </c>
      <c r="Z4492" s="49">
        <f t="shared" si="495"/>
        <v>0</v>
      </c>
      <c r="AA4492" s="60">
        <f t="shared" si="496"/>
        <v>0</v>
      </c>
    </row>
    <row r="4493" spans="1:27" ht="15.75" hidden="1" thickBot="1">
      <c r="A4493" s="83" t="str">
        <f t="shared" si="491"/>
        <v/>
      </c>
      <c r="B4493" s="83" t="str">
        <f t="shared" si="490"/>
        <v/>
      </c>
      <c r="S4493" s="83" t="str">
        <f t="shared" si="492"/>
        <v/>
      </c>
      <c r="T4493" s="83" t="str">
        <f t="shared" si="493"/>
        <v/>
      </c>
      <c r="Y4493" s="60">
        <f t="shared" si="494"/>
        <v>0</v>
      </c>
      <c r="Z4493" s="49">
        <f t="shared" si="495"/>
        <v>0</v>
      </c>
      <c r="AA4493" s="60">
        <f t="shared" si="496"/>
        <v>0</v>
      </c>
    </row>
    <row r="4494" spans="1:27" ht="15.75" hidden="1" thickBot="1">
      <c r="A4494" s="83" t="str">
        <f t="shared" si="491"/>
        <v/>
      </c>
      <c r="B4494" s="83" t="str">
        <f t="shared" si="490"/>
        <v/>
      </c>
      <c r="S4494" s="83" t="str">
        <f t="shared" si="492"/>
        <v/>
      </c>
      <c r="T4494" s="83" t="str">
        <f t="shared" si="493"/>
        <v/>
      </c>
      <c r="Y4494" s="60">
        <f t="shared" si="494"/>
        <v>0</v>
      </c>
      <c r="Z4494" s="49">
        <f t="shared" si="495"/>
        <v>0</v>
      </c>
      <c r="AA4494" s="60">
        <f t="shared" si="496"/>
        <v>0</v>
      </c>
    </row>
    <row r="4495" spans="1:27" ht="15.75" hidden="1" thickBot="1">
      <c r="A4495" s="83" t="str">
        <f t="shared" si="491"/>
        <v/>
      </c>
      <c r="B4495" s="83" t="str">
        <f t="shared" si="490"/>
        <v/>
      </c>
      <c r="S4495" s="83" t="str">
        <f t="shared" si="492"/>
        <v/>
      </c>
      <c r="T4495" s="83" t="str">
        <f t="shared" si="493"/>
        <v/>
      </c>
      <c r="Y4495" s="60">
        <f t="shared" si="494"/>
        <v>0</v>
      </c>
      <c r="Z4495" s="49">
        <f t="shared" si="495"/>
        <v>0</v>
      </c>
      <c r="AA4495" s="60">
        <f t="shared" si="496"/>
        <v>0</v>
      </c>
    </row>
    <row r="4496" spans="1:27" ht="15.75" hidden="1" thickBot="1">
      <c r="A4496" s="83" t="str">
        <f t="shared" si="491"/>
        <v/>
      </c>
      <c r="B4496" s="83" t="str">
        <f t="shared" si="490"/>
        <v/>
      </c>
      <c r="S4496" s="83" t="str">
        <f t="shared" si="492"/>
        <v/>
      </c>
      <c r="T4496" s="83" t="str">
        <f t="shared" si="493"/>
        <v/>
      </c>
      <c r="Y4496" s="60">
        <f t="shared" si="494"/>
        <v>0</v>
      </c>
      <c r="Z4496" s="49">
        <f t="shared" si="495"/>
        <v>0</v>
      </c>
      <c r="AA4496" s="60">
        <f t="shared" si="496"/>
        <v>0</v>
      </c>
    </row>
    <row r="4497" spans="1:27" ht="15.75" hidden="1" thickBot="1">
      <c r="A4497" s="83" t="str">
        <f t="shared" si="491"/>
        <v/>
      </c>
      <c r="B4497" s="83" t="str">
        <f t="shared" si="490"/>
        <v/>
      </c>
      <c r="S4497" s="83" t="str">
        <f t="shared" si="492"/>
        <v/>
      </c>
      <c r="T4497" s="83" t="str">
        <f t="shared" si="493"/>
        <v/>
      </c>
      <c r="Y4497" s="60">
        <f t="shared" si="494"/>
        <v>0</v>
      </c>
      <c r="Z4497" s="49">
        <f t="shared" si="495"/>
        <v>0</v>
      </c>
      <c r="AA4497" s="60">
        <f t="shared" si="496"/>
        <v>0</v>
      </c>
    </row>
    <row r="4498" spans="1:27" ht="15.75" hidden="1" thickBot="1">
      <c r="A4498" s="83" t="str">
        <f t="shared" si="491"/>
        <v/>
      </c>
      <c r="B4498" s="83" t="str">
        <f t="shared" si="490"/>
        <v/>
      </c>
      <c r="S4498" s="83" t="str">
        <f t="shared" si="492"/>
        <v/>
      </c>
      <c r="T4498" s="83" t="str">
        <f t="shared" si="493"/>
        <v/>
      </c>
      <c r="Y4498" s="60">
        <f t="shared" si="494"/>
        <v>0</v>
      </c>
      <c r="Z4498" s="49">
        <f t="shared" si="495"/>
        <v>0</v>
      </c>
      <c r="AA4498" s="60">
        <f t="shared" si="496"/>
        <v>0</v>
      </c>
    </row>
    <row r="4499" spans="1:27" ht="15.75" hidden="1" thickBot="1">
      <c r="A4499" s="83" t="str">
        <f t="shared" si="491"/>
        <v/>
      </c>
      <c r="B4499" s="83" t="str">
        <f t="shared" si="490"/>
        <v/>
      </c>
      <c r="S4499" s="83" t="str">
        <f t="shared" si="492"/>
        <v/>
      </c>
      <c r="T4499" s="83" t="str">
        <f t="shared" si="493"/>
        <v/>
      </c>
      <c r="Y4499" s="60">
        <f t="shared" si="494"/>
        <v>0</v>
      </c>
      <c r="Z4499" s="49">
        <f t="shared" si="495"/>
        <v>0</v>
      </c>
      <c r="AA4499" s="60">
        <f t="shared" si="496"/>
        <v>0</v>
      </c>
    </row>
    <row r="4500" spans="1:27" ht="15.75" hidden="1" thickBot="1">
      <c r="A4500" s="83" t="str">
        <f t="shared" si="491"/>
        <v/>
      </c>
      <c r="B4500" s="83" t="str">
        <f t="shared" si="490"/>
        <v/>
      </c>
      <c r="S4500" s="83" t="str">
        <f t="shared" si="492"/>
        <v/>
      </c>
      <c r="T4500" s="83" t="str">
        <f t="shared" si="493"/>
        <v/>
      </c>
      <c r="Y4500" s="60">
        <f t="shared" si="494"/>
        <v>0</v>
      </c>
      <c r="Z4500" s="49">
        <f t="shared" si="495"/>
        <v>0</v>
      </c>
      <c r="AA4500" s="60">
        <f t="shared" si="496"/>
        <v>0</v>
      </c>
    </row>
    <row r="4501" spans="1:27" ht="15.75" hidden="1" thickBot="1">
      <c r="A4501" s="83" t="str">
        <f t="shared" si="491"/>
        <v/>
      </c>
      <c r="B4501" s="83" t="str">
        <f t="shared" si="490"/>
        <v/>
      </c>
      <c r="S4501" s="83" t="str">
        <f t="shared" si="492"/>
        <v/>
      </c>
      <c r="T4501" s="83" t="str">
        <f t="shared" si="493"/>
        <v/>
      </c>
      <c r="Y4501" s="60">
        <f t="shared" si="494"/>
        <v>0</v>
      </c>
      <c r="Z4501" s="49">
        <f t="shared" si="495"/>
        <v>0</v>
      </c>
      <c r="AA4501" s="60">
        <f t="shared" si="496"/>
        <v>0</v>
      </c>
    </row>
    <row r="4502" spans="1:27" ht="15.75" hidden="1" thickBot="1">
      <c r="A4502" s="83" t="str">
        <f t="shared" si="491"/>
        <v/>
      </c>
      <c r="B4502" s="83" t="str">
        <f t="shared" si="490"/>
        <v/>
      </c>
      <c r="S4502" s="83" t="str">
        <f t="shared" si="492"/>
        <v/>
      </c>
      <c r="T4502" s="83" t="str">
        <f t="shared" si="493"/>
        <v/>
      </c>
      <c r="Y4502" s="60">
        <f t="shared" si="494"/>
        <v>0</v>
      </c>
      <c r="Z4502" s="49">
        <f t="shared" si="495"/>
        <v>0</v>
      </c>
      <c r="AA4502" s="60">
        <f t="shared" si="496"/>
        <v>0</v>
      </c>
    </row>
    <row r="4503" spans="1:27" ht="15.75" hidden="1" thickBot="1">
      <c r="A4503" s="83" t="str">
        <f t="shared" si="491"/>
        <v/>
      </c>
      <c r="B4503" s="83" t="str">
        <f t="shared" si="490"/>
        <v/>
      </c>
      <c r="S4503" s="83" t="str">
        <f t="shared" si="492"/>
        <v/>
      </c>
      <c r="T4503" s="83" t="str">
        <f t="shared" si="493"/>
        <v/>
      </c>
      <c r="Y4503" s="60">
        <f t="shared" si="494"/>
        <v>0</v>
      </c>
      <c r="Z4503" s="49">
        <f t="shared" si="495"/>
        <v>0</v>
      </c>
      <c r="AA4503" s="60">
        <f t="shared" si="496"/>
        <v>0</v>
      </c>
    </row>
    <row r="4504" spans="1:27" ht="15.75" hidden="1" thickBot="1">
      <c r="A4504" s="83" t="str">
        <f t="shared" si="491"/>
        <v/>
      </c>
      <c r="B4504" s="83" t="str">
        <f t="shared" si="490"/>
        <v/>
      </c>
      <c r="S4504" s="83" t="str">
        <f t="shared" si="492"/>
        <v/>
      </c>
      <c r="T4504" s="83" t="str">
        <f t="shared" si="493"/>
        <v/>
      </c>
      <c r="Y4504" s="60">
        <f t="shared" si="494"/>
        <v>0</v>
      </c>
      <c r="Z4504" s="49">
        <f t="shared" si="495"/>
        <v>0</v>
      </c>
      <c r="AA4504" s="60">
        <f t="shared" si="496"/>
        <v>0</v>
      </c>
    </row>
    <row r="4505" spans="1:27" ht="15.75" hidden="1" thickBot="1">
      <c r="A4505" s="83" t="str">
        <f t="shared" si="491"/>
        <v/>
      </c>
      <c r="B4505" s="83" t="str">
        <f t="shared" si="490"/>
        <v/>
      </c>
      <c r="S4505" s="83" t="str">
        <f t="shared" si="492"/>
        <v/>
      </c>
      <c r="T4505" s="83" t="str">
        <f t="shared" si="493"/>
        <v/>
      </c>
      <c r="Y4505" s="60">
        <f t="shared" si="494"/>
        <v>0</v>
      </c>
      <c r="Z4505" s="49">
        <f t="shared" si="495"/>
        <v>0</v>
      </c>
      <c r="AA4505" s="60">
        <f t="shared" si="496"/>
        <v>0</v>
      </c>
    </row>
    <row r="4506" spans="1:27" ht="15.75" hidden="1" thickBot="1">
      <c r="A4506" s="83" t="str">
        <f t="shared" si="491"/>
        <v/>
      </c>
      <c r="B4506" s="83" t="str">
        <f t="shared" si="490"/>
        <v/>
      </c>
      <c r="S4506" s="83" t="str">
        <f t="shared" si="492"/>
        <v/>
      </c>
      <c r="T4506" s="83" t="str">
        <f t="shared" si="493"/>
        <v/>
      </c>
      <c r="Y4506" s="60">
        <f t="shared" si="494"/>
        <v>0</v>
      </c>
      <c r="Z4506" s="49">
        <f t="shared" si="495"/>
        <v>0</v>
      </c>
      <c r="AA4506" s="60">
        <f t="shared" si="496"/>
        <v>0</v>
      </c>
    </row>
    <row r="4507" spans="1:27" ht="15.75" hidden="1" thickBot="1">
      <c r="A4507" s="83" t="str">
        <f t="shared" si="491"/>
        <v/>
      </c>
      <c r="B4507" s="83" t="str">
        <f t="shared" si="490"/>
        <v/>
      </c>
      <c r="S4507" s="83" t="str">
        <f t="shared" si="492"/>
        <v/>
      </c>
      <c r="T4507" s="83" t="str">
        <f t="shared" si="493"/>
        <v/>
      </c>
      <c r="Y4507" s="60">
        <f t="shared" si="494"/>
        <v>0</v>
      </c>
      <c r="Z4507" s="49">
        <f t="shared" si="495"/>
        <v>0</v>
      </c>
      <c r="AA4507" s="60">
        <f t="shared" si="496"/>
        <v>0</v>
      </c>
    </row>
    <row r="4508" spans="1:27" ht="15.75" hidden="1" thickBot="1">
      <c r="A4508" s="83" t="str">
        <f t="shared" si="491"/>
        <v/>
      </c>
      <c r="B4508" s="83" t="str">
        <f t="shared" si="490"/>
        <v/>
      </c>
      <c r="S4508" s="83" t="str">
        <f t="shared" si="492"/>
        <v/>
      </c>
      <c r="T4508" s="83" t="str">
        <f t="shared" si="493"/>
        <v/>
      </c>
      <c r="Y4508" s="60">
        <f t="shared" si="494"/>
        <v>0</v>
      </c>
      <c r="Z4508" s="49">
        <f t="shared" si="495"/>
        <v>0</v>
      </c>
      <c r="AA4508" s="60">
        <f t="shared" si="496"/>
        <v>0</v>
      </c>
    </row>
    <row r="4509" spans="1:27" ht="15.75" hidden="1" thickBot="1">
      <c r="A4509" s="83" t="str">
        <f t="shared" si="491"/>
        <v/>
      </c>
      <c r="B4509" s="83" t="str">
        <f t="shared" si="490"/>
        <v/>
      </c>
      <c r="S4509" s="83" t="str">
        <f t="shared" si="492"/>
        <v/>
      </c>
      <c r="T4509" s="83" t="str">
        <f t="shared" si="493"/>
        <v/>
      </c>
      <c r="Y4509" s="60">
        <f t="shared" si="494"/>
        <v>0</v>
      </c>
      <c r="Z4509" s="49">
        <f t="shared" si="495"/>
        <v>0</v>
      </c>
      <c r="AA4509" s="60">
        <f t="shared" si="496"/>
        <v>0</v>
      </c>
    </row>
    <row r="4510" spans="1:27" ht="15.75" hidden="1" thickBot="1">
      <c r="A4510" s="83" t="str">
        <f t="shared" si="491"/>
        <v/>
      </c>
      <c r="B4510" s="83" t="str">
        <f t="shared" si="490"/>
        <v/>
      </c>
      <c r="S4510" s="83" t="str">
        <f t="shared" si="492"/>
        <v/>
      </c>
      <c r="T4510" s="83" t="str">
        <f t="shared" si="493"/>
        <v/>
      </c>
      <c r="Y4510" s="60">
        <f t="shared" si="494"/>
        <v>0</v>
      </c>
      <c r="Z4510" s="49">
        <f t="shared" si="495"/>
        <v>0</v>
      </c>
      <c r="AA4510" s="60">
        <f t="shared" si="496"/>
        <v>0</v>
      </c>
    </row>
    <row r="4511" spans="1:27" ht="15.75" hidden="1" thickBot="1">
      <c r="A4511" s="83" t="str">
        <f t="shared" si="491"/>
        <v/>
      </c>
      <c r="B4511" s="83" t="str">
        <f t="shared" si="490"/>
        <v/>
      </c>
      <c r="S4511" s="83" t="str">
        <f t="shared" si="492"/>
        <v/>
      </c>
      <c r="T4511" s="83" t="str">
        <f t="shared" si="493"/>
        <v/>
      </c>
      <c r="Y4511" s="60">
        <f t="shared" si="494"/>
        <v>0</v>
      </c>
      <c r="Z4511" s="49">
        <f t="shared" si="495"/>
        <v>0</v>
      </c>
      <c r="AA4511" s="60">
        <f t="shared" si="496"/>
        <v>0</v>
      </c>
    </row>
    <row r="4512" spans="1:27" ht="15.75" hidden="1" thickBot="1">
      <c r="A4512" s="83" t="str">
        <f t="shared" si="491"/>
        <v/>
      </c>
      <c r="B4512" s="83" t="str">
        <f t="shared" si="490"/>
        <v/>
      </c>
      <c r="S4512" s="83" t="str">
        <f t="shared" si="492"/>
        <v/>
      </c>
      <c r="T4512" s="83" t="str">
        <f t="shared" si="493"/>
        <v/>
      </c>
      <c r="Y4512" s="60">
        <f t="shared" si="494"/>
        <v>0</v>
      </c>
      <c r="Z4512" s="49">
        <f t="shared" si="495"/>
        <v>0</v>
      </c>
      <c r="AA4512" s="60">
        <f t="shared" si="496"/>
        <v>0</v>
      </c>
    </row>
    <row r="4513" spans="1:27" ht="15.75" hidden="1" thickBot="1">
      <c r="A4513" s="83" t="str">
        <f t="shared" si="491"/>
        <v/>
      </c>
      <c r="B4513" s="83" t="str">
        <f t="shared" ref="B4513:B4576" si="497">IF(C4513&lt;&gt;"",LEFT(C4513,9),"")</f>
        <v/>
      </c>
      <c r="S4513" s="83" t="str">
        <f t="shared" si="492"/>
        <v/>
      </c>
      <c r="T4513" s="83" t="str">
        <f t="shared" si="493"/>
        <v/>
      </c>
      <c r="Y4513" s="60">
        <f t="shared" si="494"/>
        <v>0</v>
      </c>
      <c r="Z4513" s="49">
        <f t="shared" si="495"/>
        <v>0</v>
      </c>
      <c r="AA4513" s="60">
        <f t="shared" si="496"/>
        <v>0</v>
      </c>
    </row>
    <row r="4514" spans="1:27" ht="15.75" hidden="1" thickBot="1">
      <c r="A4514" s="83" t="str">
        <f t="shared" si="491"/>
        <v/>
      </c>
      <c r="B4514" s="83" t="str">
        <f t="shared" si="497"/>
        <v/>
      </c>
      <c r="S4514" s="83" t="str">
        <f t="shared" si="492"/>
        <v/>
      </c>
      <c r="T4514" s="83" t="str">
        <f t="shared" si="493"/>
        <v/>
      </c>
      <c r="Y4514" s="60">
        <f t="shared" si="494"/>
        <v>0</v>
      </c>
      <c r="Z4514" s="49">
        <f t="shared" si="495"/>
        <v>0</v>
      </c>
      <c r="AA4514" s="60">
        <f t="shared" si="496"/>
        <v>0</v>
      </c>
    </row>
    <row r="4515" spans="1:27" ht="15.75" hidden="1" thickBot="1">
      <c r="A4515" s="83" t="str">
        <f t="shared" si="491"/>
        <v/>
      </c>
      <c r="B4515" s="83" t="str">
        <f t="shared" si="497"/>
        <v/>
      </c>
      <c r="S4515" s="83" t="str">
        <f t="shared" si="492"/>
        <v/>
      </c>
      <c r="T4515" s="83" t="str">
        <f t="shared" si="493"/>
        <v/>
      </c>
      <c r="Y4515" s="60">
        <f t="shared" si="494"/>
        <v>0</v>
      </c>
      <c r="Z4515" s="49">
        <f t="shared" si="495"/>
        <v>0</v>
      </c>
      <c r="AA4515" s="60">
        <f t="shared" si="496"/>
        <v>0</v>
      </c>
    </row>
    <row r="4516" spans="1:27" ht="15.75" hidden="1" thickBot="1">
      <c r="A4516" s="83" t="str">
        <f t="shared" si="491"/>
        <v/>
      </c>
      <c r="B4516" s="83" t="str">
        <f t="shared" si="497"/>
        <v/>
      </c>
      <c r="S4516" s="83" t="str">
        <f t="shared" si="492"/>
        <v/>
      </c>
      <c r="T4516" s="83" t="str">
        <f t="shared" si="493"/>
        <v/>
      </c>
      <c r="Y4516" s="60">
        <f t="shared" si="494"/>
        <v>0</v>
      </c>
      <c r="Z4516" s="49">
        <f t="shared" si="495"/>
        <v>0</v>
      </c>
      <c r="AA4516" s="60">
        <f t="shared" si="496"/>
        <v>0</v>
      </c>
    </row>
    <row r="4517" spans="1:27" ht="15.75" hidden="1" thickBot="1">
      <c r="A4517" s="83" t="str">
        <f t="shared" si="491"/>
        <v/>
      </c>
      <c r="B4517" s="83" t="str">
        <f t="shared" si="497"/>
        <v/>
      </c>
      <c r="S4517" s="83" t="str">
        <f t="shared" si="492"/>
        <v/>
      </c>
      <c r="T4517" s="83" t="str">
        <f t="shared" si="493"/>
        <v/>
      </c>
      <c r="Y4517" s="60">
        <f t="shared" si="494"/>
        <v>0</v>
      </c>
      <c r="Z4517" s="49">
        <f t="shared" si="495"/>
        <v>0</v>
      </c>
      <c r="AA4517" s="60">
        <f t="shared" si="496"/>
        <v>0</v>
      </c>
    </row>
    <row r="4518" spans="1:27" ht="15.75" hidden="1" thickBot="1">
      <c r="A4518" s="83" t="str">
        <f t="shared" si="491"/>
        <v/>
      </c>
      <c r="B4518" s="83" t="str">
        <f t="shared" si="497"/>
        <v/>
      </c>
      <c r="S4518" s="83" t="str">
        <f t="shared" si="492"/>
        <v/>
      </c>
      <c r="T4518" s="83" t="str">
        <f t="shared" si="493"/>
        <v/>
      </c>
      <c r="Y4518" s="60">
        <f t="shared" si="494"/>
        <v>0</v>
      </c>
      <c r="Z4518" s="49">
        <f t="shared" si="495"/>
        <v>0</v>
      </c>
      <c r="AA4518" s="60">
        <f t="shared" si="496"/>
        <v>0</v>
      </c>
    </row>
    <row r="4519" spans="1:27" ht="15.75" hidden="1" thickBot="1">
      <c r="A4519" s="83" t="str">
        <f t="shared" si="491"/>
        <v/>
      </c>
      <c r="B4519" s="83" t="str">
        <f t="shared" si="497"/>
        <v/>
      </c>
      <c r="S4519" s="83" t="str">
        <f t="shared" si="492"/>
        <v/>
      </c>
      <c r="T4519" s="83" t="str">
        <f t="shared" si="493"/>
        <v/>
      </c>
      <c r="Y4519" s="60">
        <f t="shared" si="494"/>
        <v>0</v>
      </c>
      <c r="Z4519" s="49">
        <f t="shared" si="495"/>
        <v>0</v>
      </c>
      <c r="AA4519" s="60">
        <f t="shared" si="496"/>
        <v>0</v>
      </c>
    </row>
    <row r="4520" spans="1:27" ht="15.75" hidden="1" thickBot="1">
      <c r="A4520" s="83" t="str">
        <f t="shared" si="491"/>
        <v/>
      </c>
      <c r="B4520" s="83" t="str">
        <f t="shared" si="497"/>
        <v/>
      </c>
      <c r="S4520" s="83" t="str">
        <f t="shared" si="492"/>
        <v/>
      </c>
      <c r="T4520" s="83" t="str">
        <f t="shared" si="493"/>
        <v/>
      </c>
      <c r="Y4520" s="60">
        <f t="shared" si="494"/>
        <v>0</v>
      </c>
      <c r="Z4520" s="49">
        <f t="shared" si="495"/>
        <v>0</v>
      </c>
      <c r="AA4520" s="60">
        <f t="shared" si="496"/>
        <v>0</v>
      </c>
    </row>
    <row r="4521" spans="1:27" ht="15.75" hidden="1" thickBot="1">
      <c r="A4521" s="83" t="str">
        <f t="shared" si="491"/>
        <v/>
      </c>
      <c r="B4521" s="83" t="str">
        <f t="shared" si="497"/>
        <v/>
      </c>
      <c r="S4521" s="83" t="str">
        <f t="shared" si="492"/>
        <v/>
      </c>
      <c r="T4521" s="83" t="str">
        <f t="shared" si="493"/>
        <v/>
      </c>
      <c r="Y4521" s="60">
        <f t="shared" si="494"/>
        <v>0</v>
      </c>
      <c r="Z4521" s="49">
        <f t="shared" si="495"/>
        <v>0</v>
      </c>
      <c r="AA4521" s="60">
        <f t="shared" si="496"/>
        <v>0</v>
      </c>
    </row>
    <row r="4522" spans="1:27" ht="15.75" hidden="1" thickBot="1">
      <c r="A4522" s="83" t="str">
        <f t="shared" si="491"/>
        <v/>
      </c>
      <c r="B4522" s="83" t="str">
        <f t="shared" si="497"/>
        <v/>
      </c>
      <c r="S4522" s="83" t="str">
        <f t="shared" si="492"/>
        <v/>
      </c>
      <c r="T4522" s="83" t="str">
        <f t="shared" si="493"/>
        <v/>
      </c>
      <c r="Y4522" s="60">
        <f t="shared" si="494"/>
        <v>0</v>
      </c>
      <c r="Z4522" s="49">
        <f t="shared" si="495"/>
        <v>0</v>
      </c>
      <c r="AA4522" s="60">
        <f t="shared" si="496"/>
        <v>0</v>
      </c>
    </row>
    <row r="4523" spans="1:27" ht="15.75" hidden="1" thickBot="1">
      <c r="A4523" s="83" t="str">
        <f t="shared" si="491"/>
        <v/>
      </c>
      <c r="B4523" s="83" t="str">
        <f t="shared" si="497"/>
        <v/>
      </c>
      <c r="S4523" s="83" t="str">
        <f t="shared" si="492"/>
        <v/>
      </c>
      <c r="T4523" s="83" t="str">
        <f t="shared" si="493"/>
        <v/>
      </c>
      <c r="Y4523" s="60">
        <f t="shared" si="494"/>
        <v>0</v>
      </c>
      <c r="Z4523" s="49">
        <f t="shared" si="495"/>
        <v>0</v>
      </c>
      <c r="AA4523" s="60">
        <f t="shared" si="496"/>
        <v>0</v>
      </c>
    </row>
    <row r="4524" spans="1:27" ht="15.75" hidden="1" thickBot="1">
      <c r="A4524" s="83" t="str">
        <f t="shared" si="491"/>
        <v/>
      </c>
      <c r="B4524" s="83" t="str">
        <f t="shared" si="497"/>
        <v/>
      </c>
      <c r="S4524" s="83" t="str">
        <f t="shared" si="492"/>
        <v/>
      </c>
      <c r="T4524" s="83" t="str">
        <f t="shared" si="493"/>
        <v/>
      </c>
      <c r="Y4524" s="60">
        <f t="shared" si="494"/>
        <v>0</v>
      </c>
      <c r="Z4524" s="49">
        <f t="shared" si="495"/>
        <v>0</v>
      </c>
      <c r="AA4524" s="60">
        <f t="shared" si="496"/>
        <v>0</v>
      </c>
    </row>
    <row r="4525" spans="1:27" ht="15.75" hidden="1" thickBot="1">
      <c r="A4525" s="83" t="str">
        <f t="shared" si="491"/>
        <v/>
      </c>
      <c r="B4525" s="83" t="str">
        <f t="shared" si="497"/>
        <v/>
      </c>
      <c r="S4525" s="83" t="str">
        <f t="shared" si="492"/>
        <v/>
      </c>
      <c r="T4525" s="83" t="str">
        <f t="shared" si="493"/>
        <v/>
      </c>
      <c r="Y4525" s="60">
        <f t="shared" si="494"/>
        <v>0</v>
      </c>
      <c r="Z4525" s="49">
        <f t="shared" si="495"/>
        <v>0</v>
      </c>
      <c r="AA4525" s="60">
        <f t="shared" si="496"/>
        <v>0</v>
      </c>
    </row>
    <row r="4526" spans="1:27" ht="15.75" hidden="1" thickBot="1">
      <c r="A4526" s="83" t="str">
        <f t="shared" si="491"/>
        <v/>
      </c>
      <c r="B4526" s="83" t="str">
        <f t="shared" si="497"/>
        <v/>
      </c>
      <c r="S4526" s="83" t="str">
        <f t="shared" si="492"/>
        <v/>
      </c>
      <c r="T4526" s="83" t="str">
        <f t="shared" si="493"/>
        <v/>
      </c>
      <c r="Y4526" s="60">
        <f t="shared" si="494"/>
        <v>0</v>
      </c>
      <c r="Z4526" s="49">
        <f t="shared" si="495"/>
        <v>0</v>
      </c>
      <c r="AA4526" s="60">
        <f t="shared" si="496"/>
        <v>0</v>
      </c>
    </row>
    <row r="4527" spans="1:27" ht="15.75" hidden="1" thickBot="1">
      <c r="A4527" s="83" t="str">
        <f t="shared" si="491"/>
        <v/>
      </c>
      <c r="B4527" s="83" t="str">
        <f t="shared" si="497"/>
        <v/>
      </c>
      <c r="S4527" s="83" t="str">
        <f t="shared" si="492"/>
        <v/>
      </c>
      <c r="T4527" s="83" t="str">
        <f t="shared" si="493"/>
        <v/>
      </c>
      <c r="Y4527" s="60">
        <f t="shared" si="494"/>
        <v>0</v>
      </c>
      <c r="Z4527" s="49">
        <f t="shared" si="495"/>
        <v>0</v>
      </c>
      <c r="AA4527" s="60">
        <f t="shared" si="496"/>
        <v>0</v>
      </c>
    </row>
    <row r="4528" spans="1:27" ht="15.75" hidden="1" thickBot="1">
      <c r="A4528" s="83" t="str">
        <f t="shared" si="491"/>
        <v/>
      </c>
      <c r="B4528" s="83" t="str">
        <f t="shared" si="497"/>
        <v/>
      </c>
      <c r="S4528" s="83" t="str">
        <f t="shared" si="492"/>
        <v/>
      </c>
      <c r="T4528" s="83" t="str">
        <f t="shared" si="493"/>
        <v/>
      </c>
      <c r="Y4528" s="60">
        <f t="shared" si="494"/>
        <v>0</v>
      </c>
      <c r="Z4528" s="49">
        <f t="shared" si="495"/>
        <v>0</v>
      </c>
      <c r="AA4528" s="60">
        <f t="shared" si="496"/>
        <v>0</v>
      </c>
    </row>
    <row r="4529" spans="1:27" ht="15.75" hidden="1" thickBot="1">
      <c r="A4529" s="83" t="str">
        <f t="shared" si="491"/>
        <v/>
      </c>
      <c r="B4529" s="83" t="str">
        <f t="shared" si="497"/>
        <v/>
      </c>
      <c r="S4529" s="83" t="str">
        <f t="shared" si="492"/>
        <v/>
      </c>
      <c r="T4529" s="83" t="str">
        <f t="shared" si="493"/>
        <v/>
      </c>
      <c r="Y4529" s="60">
        <f t="shared" si="494"/>
        <v>0</v>
      </c>
      <c r="Z4529" s="49">
        <f t="shared" si="495"/>
        <v>0</v>
      </c>
      <c r="AA4529" s="60">
        <f t="shared" si="496"/>
        <v>0</v>
      </c>
    </row>
    <row r="4530" spans="1:27" ht="15.75" hidden="1" thickBot="1">
      <c r="A4530" s="83" t="str">
        <f t="shared" si="491"/>
        <v/>
      </c>
      <c r="B4530" s="83" t="str">
        <f t="shared" si="497"/>
        <v/>
      </c>
      <c r="S4530" s="83" t="str">
        <f t="shared" si="492"/>
        <v/>
      </c>
      <c r="T4530" s="83" t="str">
        <f t="shared" si="493"/>
        <v/>
      </c>
      <c r="Y4530" s="60">
        <f t="shared" si="494"/>
        <v>0</v>
      </c>
      <c r="Z4530" s="49">
        <f t="shared" si="495"/>
        <v>0</v>
      </c>
      <c r="AA4530" s="60">
        <f t="shared" si="496"/>
        <v>0</v>
      </c>
    </row>
    <row r="4531" spans="1:27" ht="15.75" hidden="1" thickBot="1">
      <c r="A4531" s="83" t="str">
        <f t="shared" si="491"/>
        <v/>
      </c>
      <c r="B4531" s="83" t="str">
        <f t="shared" si="497"/>
        <v/>
      </c>
      <c r="S4531" s="83" t="str">
        <f t="shared" si="492"/>
        <v/>
      </c>
      <c r="T4531" s="83" t="str">
        <f t="shared" si="493"/>
        <v/>
      </c>
      <c r="Y4531" s="60">
        <f t="shared" si="494"/>
        <v>0</v>
      </c>
      <c r="Z4531" s="49">
        <f t="shared" si="495"/>
        <v>0</v>
      </c>
      <c r="AA4531" s="60">
        <f t="shared" si="496"/>
        <v>0</v>
      </c>
    </row>
    <row r="4532" spans="1:27" ht="15.75" hidden="1" thickBot="1">
      <c r="A4532" s="83" t="str">
        <f t="shared" si="491"/>
        <v/>
      </c>
      <c r="B4532" s="83" t="str">
        <f t="shared" si="497"/>
        <v/>
      </c>
      <c r="S4532" s="83" t="str">
        <f t="shared" si="492"/>
        <v/>
      </c>
      <c r="T4532" s="83" t="str">
        <f t="shared" si="493"/>
        <v/>
      </c>
      <c r="Y4532" s="60">
        <f t="shared" si="494"/>
        <v>0</v>
      </c>
      <c r="Z4532" s="49">
        <f t="shared" si="495"/>
        <v>0</v>
      </c>
      <c r="AA4532" s="60">
        <f t="shared" si="496"/>
        <v>0</v>
      </c>
    </row>
    <row r="4533" spans="1:27" ht="15.75" hidden="1" thickBot="1">
      <c r="A4533" s="83" t="str">
        <f t="shared" si="491"/>
        <v/>
      </c>
      <c r="B4533" s="83" t="str">
        <f t="shared" si="497"/>
        <v/>
      </c>
      <c r="S4533" s="83" t="str">
        <f t="shared" si="492"/>
        <v/>
      </c>
      <c r="T4533" s="83" t="str">
        <f t="shared" si="493"/>
        <v/>
      </c>
      <c r="Y4533" s="60">
        <f t="shared" si="494"/>
        <v>0</v>
      </c>
      <c r="Z4533" s="49">
        <f t="shared" si="495"/>
        <v>0</v>
      </c>
      <c r="AA4533" s="60">
        <f t="shared" si="496"/>
        <v>0</v>
      </c>
    </row>
    <row r="4534" spans="1:27" ht="15.75" hidden="1" thickBot="1">
      <c r="A4534" s="83" t="str">
        <f t="shared" si="491"/>
        <v/>
      </c>
      <c r="B4534" s="83" t="str">
        <f t="shared" si="497"/>
        <v/>
      </c>
      <c r="S4534" s="83" t="str">
        <f t="shared" si="492"/>
        <v/>
      </c>
      <c r="T4534" s="83" t="str">
        <f t="shared" si="493"/>
        <v/>
      </c>
      <c r="Y4534" s="60">
        <f t="shared" si="494"/>
        <v>0</v>
      </c>
      <c r="Z4534" s="49">
        <f t="shared" si="495"/>
        <v>0</v>
      </c>
      <c r="AA4534" s="60">
        <f t="shared" si="496"/>
        <v>0</v>
      </c>
    </row>
    <row r="4535" spans="1:27" ht="15.75" hidden="1" thickBot="1">
      <c r="A4535" s="83" t="str">
        <f t="shared" si="491"/>
        <v/>
      </c>
      <c r="B4535" s="83" t="str">
        <f t="shared" si="497"/>
        <v/>
      </c>
      <c r="S4535" s="83" t="str">
        <f t="shared" si="492"/>
        <v/>
      </c>
      <c r="T4535" s="83" t="str">
        <f t="shared" si="493"/>
        <v/>
      </c>
      <c r="Y4535" s="60">
        <f t="shared" si="494"/>
        <v>0</v>
      </c>
      <c r="Z4535" s="49">
        <f t="shared" si="495"/>
        <v>0</v>
      </c>
      <c r="AA4535" s="60">
        <f t="shared" si="496"/>
        <v>0</v>
      </c>
    </row>
    <row r="4536" spans="1:27" ht="15.75" hidden="1" thickBot="1">
      <c r="A4536" s="83" t="str">
        <f t="shared" si="491"/>
        <v/>
      </c>
      <c r="B4536" s="83" t="str">
        <f t="shared" si="497"/>
        <v/>
      </c>
      <c r="S4536" s="83" t="str">
        <f t="shared" si="492"/>
        <v/>
      </c>
      <c r="T4536" s="83" t="str">
        <f t="shared" si="493"/>
        <v/>
      </c>
      <c r="Y4536" s="60">
        <f t="shared" si="494"/>
        <v>0</v>
      </c>
      <c r="Z4536" s="49">
        <f t="shared" si="495"/>
        <v>0</v>
      </c>
      <c r="AA4536" s="60">
        <f t="shared" si="496"/>
        <v>0</v>
      </c>
    </row>
    <row r="4537" spans="1:27" ht="15.75" hidden="1" thickBot="1">
      <c r="A4537" s="83" t="str">
        <f t="shared" si="491"/>
        <v/>
      </c>
      <c r="B4537" s="83" t="str">
        <f t="shared" si="497"/>
        <v/>
      </c>
      <c r="S4537" s="83" t="str">
        <f t="shared" si="492"/>
        <v/>
      </c>
      <c r="T4537" s="83" t="str">
        <f t="shared" si="493"/>
        <v/>
      </c>
      <c r="Y4537" s="60">
        <f t="shared" si="494"/>
        <v>0</v>
      </c>
      <c r="Z4537" s="49">
        <f t="shared" si="495"/>
        <v>0</v>
      </c>
      <c r="AA4537" s="60">
        <f t="shared" si="496"/>
        <v>0</v>
      </c>
    </row>
    <row r="4538" spans="1:27" ht="15.75" hidden="1" thickBot="1">
      <c r="A4538" s="83" t="str">
        <f t="shared" si="491"/>
        <v/>
      </c>
      <c r="B4538" s="83" t="str">
        <f t="shared" si="497"/>
        <v/>
      </c>
      <c r="S4538" s="83" t="str">
        <f t="shared" si="492"/>
        <v/>
      </c>
      <c r="T4538" s="83" t="str">
        <f t="shared" si="493"/>
        <v/>
      </c>
      <c r="Y4538" s="60">
        <f t="shared" si="494"/>
        <v>0</v>
      </c>
      <c r="Z4538" s="49">
        <f t="shared" si="495"/>
        <v>0</v>
      </c>
      <c r="AA4538" s="60">
        <f t="shared" si="496"/>
        <v>0</v>
      </c>
    </row>
    <row r="4539" spans="1:27" ht="15.75" hidden="1" thickBot="1">
      <c r="A4539" s="83" t="str">
        <f t="shared" si="491"/>
        <v/>
      </c>
      <c r="B4539" s="83" t="str">
        <f t="shared" si="497"/>
        <v/>
      </c>
      <c r="S4539" s="83" t="str">
        <f t="shared" si="492"/>
        <v/>
      </c>
      <c r="T4539" s="83" t="str">
        <f t="shared" si="493"/>
        <v/>
      </c>
      <c r="Y4539" s="60">
        <f t="shared" si="494"/>
        <v>0</v>
      </c>
      <c r="Z4539" s="49">
        <f t="shared" si="495"/>
        <v>0</v>
      </c>
      <c r="AA4539" s="60">
        <f t="shared" si="496"/>
        <v>0</v>
      </c>
    </row>
    <row r="4540" spans="1:27" ht="15.75" hidden="1" thickBot="1">
      <c r="A4540" s="83" t="str">
        <f t="shared" si="491"/>
        <v/>
      </c>
      <c r="B4540" s="83" t="str">
        <f t="shared" si="497"/>
        <v/>
      </c>
      <c r="S4540" s="83" t="str">
        <f t="shared" si="492"/>
        <v/>
      </c>
      <c r="T4540" s="83" t="str">
        <f t="shared" si="493"/>
        <v/>
      </c>
      <c r="Y4540" s="60">
        <f t="shared" si="494"/>
        <v>0</v>
      </c>
      <c r="Z4540" s="49">
        <f t="shared" si="495"/>
        <v>0</v>
      </c>
      <c r="AA4540" s="60">
        <f t="shared" si="496"/>
        <v>0</v>
      </c>
    </row>
    <row r="4541" spans="1:27" ht="15.75" hidden="1" thickBot="1">
      <c r="A4541" s="83" t="str">
        <f t="shared" si="491"/>
        <v/>
      </c>
      <c r="B4541" s="83" t="str">
        <f t="shared" si="497"/>
        <v/>
      </c>
      <c r="S4541" s="83" t="str">
        <f t="shared" si="492"/>
        <v/>
      </c>
      <c r="T4541" s="83" t="str">
        <f t="shared" si="493"/>
        <v/>
      </c>
      <c r="Y4541" s="60">
        <f t="shared" si="494"/>
        <v>0</v>
      </c>
      <c r="Z4541" s="49">
        <f t="shared" si="495"/>
        <v>0</v>
      </c>
      <c r="AA4541" s="60">
        <f t="shared" si="496"/>
        <v>0</v>
      </c>
    </row>
    <row r="4542" spans="1:27" ht="15.75" hidden="1" thickBot="1">
      <c r="A4542" s="83" t="str">
        <f t="shared" si="491"/>
        <v/>
      </c>
      <c r="B4542" s="83" t="str">
        <f t="shared" si="497"/>
        <v/>
      </c>
      <c r="S4542" s="83" t="str">
        <f t="shared" si="492"/>
        <v/>
      </c>
      <c r="T4542" s="83" t="str">
        <f t="shared" si="493"/>
        <v/>
      </c>
      <c r="Y4542" s="60">
        <f t="shared" si="494"/>
        <v>0</v>
      </c>
      <c r="Z4542" s="49">
        <f t="shared" si="495"/>
        <v>0</v>
      </c>
      <c r="AA4542" s="60">
        <f t="shared" si="496"/>
        <v>0</v>
      </c>
    </row>
    <row r="4543" spans="1:27" ht="15.75" hidden="1" thickBot="1">
      <c r="A4543" s="83" t="str">
        <f t="shared" si="491"/>
        <v/>
      </c>
      <c r="B4543" s="83" t="str">
        <f t="shared" si="497"/>
        <v/>
      </c>
      <c r="S4543" s="83" t="str">
        <f t="shared" si="492"/>
        <v/>
      </c>
      <c r="T4543" s="83" t="str">
        <f t="shared" si="493"/>
        <v/>
      </c>
      <c r="Y4543" s="60">
        <f t="shared" si="494"/>
        <v>0</v>
      </c>
      <c r="Z4543" s="49">
        <f t="shared" si="495"/>
        <v>0</v>
      </c>
      <c r="AA4543" s="60">
        <f t="shared" si="496"/>
        <v>0</v>
      </c>
    </row>
    <row r="4544" spans="1:27" ht="15.75" hidden="1" thickBot="1">
      <c r="A4544" s="83" t="str">
        <f t="shared" si="491"/>
        <v/>
      </c>
      <c r="B4544" s="83" t="str">
        <f t="shared" si="497"/>
        <v/>
      </c>
      <c r="S4544" s="83" t="str">
        <f t="shared" si="492"/>
        <v/>
      </c>
      <c r="T4544" s="83" t="str">
        <f t="shared" si="493"/>
        <v/>
      </c>
      <c r="Y4544" s="60">
        <f t="shared" si="494"/>
        <v>0</v>
      </c>
      <c r="Z4544" s="49">
        <f t="shared" si="495"/>
        <v>0</v>
      </c>
      <c r="AA4544" s="60">
        <f t="shared" si="496"/>
        <v>0</v>
      </c>
    </row>
    <row r="4545" spans="1:27" ht="15.75" hidden="1" thickBot="1">
      <c r="A4545" s="83" t="str">
        <f t="shared" si="491"/>
        <v/>
      </c>
      <c r="B4545" s="83" t="str">
        <f t="shared" si="497"/>
        <v/>
      </c>
      <c r="S4545" s="83" t="str">
        <f t="shared" si="492"/>
        <v/>
      </c>
      <c r="T4545" s="83" t="str">
        <f t="shared" si="493"/>
        <v/>
      </c>
      <c r="Y4545" s="60">
        <f t="shared" si="494"/>
        <v>0</v>
      </c>
      <c r="Z4545" s="49">
        <f t="shared" si="495"/>
        <v>0</v>
      </c>
      <c r="AA4545" s="60">
        <f t="shared" si="496"/>
        <v>0</v>
      </c>
    </row>
    <row r="4546" spans="1:27" ht="15.75" hidden="1" thickBot="1">
      <c r="A4546" s="83" t="str">
        <f t="shared" si="491"/>
        <v/>
      </c>
      <c r="B4546" s="83" t="str">
        <f t="shared" si="497"/>
        <v/>
      </c>
      <c r="S4546" s="83" t="str">
        <f t="shared" si="492"/>
        <v/>
      </c>
      <c r="T4546" s="83" t="str">
        <f t="shared" si="493"/>
        <v/>
      </c>
      <c r="Y4546" s="60">
        <f t="shared" si="494"/>
        <v>0</v>
      </c>
      <c r="Z4546" s="49">
        <f t="shared" si="495"/>
        <v>0</v>
      </c>
      <c r="AA4546" s="60">
        <f t="shared" si="496"/>
        <v>0</v>
      </c>
    </row>
    <row r="4547" spans="1:27" ht="15.75" hidden="1" thickBot="1">
      <c r="A4547" s="83" t="str">
        <f t="shared" ref="A4547:A4610" si="498">IF(G4547&amp;Q4547&lt;&gt;"",S4547&amp;Q4547,"")</f>
        <v/>
      </c>
      <c r="B4547" s="83" t="str">
        <f t="shared" si="497"/>
        <v/>
      </c>
      <c r="S4547" s="83" t="str">
        <f t="shared" ref="S4547:S4610" si="499">IF(G4547&lt;&gt;"",IF(StyleSpaceSplit,IFERROR(IF(FIND(" ",G4547)&gt;=1,MID(G4547,1,FIND(" ",G4547)-1),G4547),G4547),G4547),"")</f>
        <v/>
      </c>
      <c r="T4547" s="83" t="str">
        <f t="shared" ref="T4547:T4610" si="500">IF(A4547&lt;&gt;"",IFERROR(IF(FIND(" ",G4547)&gt;=1,MID(G4547,FIND(" ",G4547)+1,LEN(G4547)),""),G4547),"")</f>
        <v/>
      </c>
      <c r="Y4547" s="60">
        <f t="shared" ref="Y4547:Y4610" si="501">IFERROR(VALUE(MID($C4547,1,2)),0)</f>
        <v>0</v>
      </c>
      <c r="Z4547" s="49">
        <f t="shared" ref="Z4547:Z4610" si="502">IFERROR(VALUE(MID($C4547,4,3)),0)</f>
        <v>0</v>
      </c>
      <c r="AA4547" s="60">
        <f t="shared" ref="AA4547:AA4610" si="503">VALUE(RIGHT("00"&amp;Y4547,2)&amp;RIGHT("000"&amp;Z4547,3))</f>
        <v>0</v>
      </c>
    </row>
    <row r="4548" spans="1:27" ht="15.75" hidden="1" thickBot="1">
      <c r="A4548" s="83" t="str">
        <f t="shared" si="498"/>
        <v/>
      </c>
      <c r="B4548" s="83" t="str">
        <f t="shared" si="497"/>
        <v/>
      </c>
      <c r="S4548" s="83" t="str">
        <f t="shared" si="499"/>
        <v/>
      </c>
      <c r="T4548" s="83" t="str">
        <f t="shared" si="500"/>
        <v/>
      </c>
      <c r="Y4548" s="60">
        <f t="shared" si="501"/>
        <v>0</v>
      </c>
      <c r="Z4548" s="49">
        <f t="shared" si="502"/>
        <v>0</v>
      </c>
      <c r="AA4548" s="60">
        <f t="shared" si="503"/>
        <v>0</v>
      </c>
    </row>
    <row r="4549" spans="1:27" ht="15.75" hidden="1" thickBot="1">
      <c r="A4549" s="83" t="str">
        <f t="shared" si="498"/>
        <v/>
      </c>
      <c r="B4549" s="83" t="str">
        <f t="shared" si="497"/>
        <v/>
      </c>
      <c r="S4549" s="83" t="str">
        <f t="shared" si="499"/>
        <v/>
      </c>
      <c r="T4549" s="83" t="str">
        <f t="shared" si="500"/>
        <v/>
      </c>
      <c r="Y4549" s="60">
        <f t="shared" si="501"/>
        <v>0</v>
      </c>
      <c r="Z4549" s="49">
        <f t="shared" si="502"/>
        <v>0</v>
      </c>
      <c r="AA4549" s="60">
        <f t="shared" si="503"/>
        <v>0</v>
      </c>
    </row>
    <row r="4550" spans="1:27" ht="15.75" hidden="1" thickBot="1">
      <c r="A4550" s="83" t="str">
        <f t="shared" si="498"/>
        <v/>
      </c>
      <c r="B4550" s="83" t="str">
        <f t="shared" si="497"/>
        <v/>
      </c>
      <c r="S4550" s="83" t="str">
        <f t="shared" si="499"/>
        <v/>
      </c>
      <c r="T4550" s="83" t="str">
        <f t="shared" si="500"/>
        <v/>
      </c>
      <c r="Y4550" s="60">
        <f t="shared" si="501"/>
        <v>0</v>
      </c>
      <c r="Z4550" s="49">
        <f t="shared" si="502"/>
        <v>0</v>
      </c>
      <c r="AA4550" s="60">
        <f t="shared" si="503"/>
        <v>0</v>
      </c>
    </row>
    <row r="4551" spans="1:27" ht="15.75" hidden="1" thickBot="1">
      <c r="A4551" s="83" t="str">
        <f t="shared" si="498"/>
        <v/>
      </c>
      <c r="B4551" s="83" t="str">
        <f t="shared" si="497"/>
        <v/>
      </c>
      <c r="S4551" s="83" t="str">
        <f t="shared" si="499"/>
        <v/>
      </c>
      <c r="T4551" s="83" t="str">
        <f t="shared" si="500"/>
        <v/>
      </c>
      <c r="Y4551" s="60">
        <f t="shared" si="501"/>
        <v>0</v>
      </c>
      <c r="Z4551" s="49">
        <f t="shared" si="502"/>
        <v>0</v>
      </c>
      <c r="AA4551" s="60">
        <f t="shared" si="503"/>
        <v>0</v>
      </c>
    </row>
    <row r="4552" spans="1:27" ht="15.75" hidden="1" thickBot="1">
      <c r="A4552" s="83" t="str">
        <f t="shared" si="498"/>
        <v/>
      </c>
      <c r="B4552" s="83" t="str">
        <f t="shared" si="497"/>
        <v/>
      </c>
      <c r="S4552" s="83" t="str">
        <f t="shared" si="499"/>
        <v/>
      </c>
      <c r="T4552" s="83" t="str">
        <f t="shared" si="500"/>
        <v/>
      </c>
      <c r="Y4552" s="60">
        <f t="shared" si="501"/>
        <v>0</v>
      </c>
      <c r="Z4552" s="49">
        <f t="shared" si="502"/>
        <v>0</v>
      </c>
      <c r="AA4552" s="60">
        <f t="shared" si="503"/>
        <v>0</v>
      </c>
    </row>
    <row r="4553" spans="1:27" ht="15.75" hidden="1" thickBot="1">
      <c r="A4553" s="83" t="str">
        <f t="shared" si="498"/>
        <v/>
      </c>
      <c r="B4553" s="83" t="str">
        <f t="shared" si="497"/>
        <v/>
      </c>
      <c r="S4553" s="83" t="str">
        <f t="shared" si="499"/>
        <v/>
      </c>
      <c r="T4553" s="83" t="str">
        <f t="shared" si="500"/>
        <v/>
      </c>
      <c r="Y4553" s="60">
        <f t="shared" si="501"/>
        <v>0</v>
      </c>
      <c r="Z4553" s="49">
        <f t="shared" si="502"/>
        <v>0</v>
      </c>
      <c r="AA4553" s="60">
        <f t="shared" si="503"/>
        <v>0</v>
      </c>
    </row>
    <row r="4554" spans="1:27" ht="15.75" hidden="1" thickBot="1">
      <c r="A4554" s="83" t="str">
        <f t="shared" si="498"/>
        <v/>
      </c>
      <c r="B4554" s="83" t="str">
        <f t="shared" si="497"/>
        <v/>
      </c>
      <c r="S4554" s="83" t="str">
        <f t="shared" si="499"/>
        <v/>
      </c>
      <c r="T4554" s="83" t="str">
        <f t="shared" si="500"/>
        <v/>
      </c>
      <c r="Y4554" s="60">
        <f t="shared" si="501"/>
        <v>0</v>
      </c>
      <c r="Z4554" s="49">
        <f t="shared" si="502"/>
        <v>0</v>
      </c>
      <c r="AA4554" s="60">
        <f t="shared" si="503"/>
        <v>0</v>
      </c>
    </row>
    <row r="4555" spans="1:27" ht="15.75" hidden="1" thickBot="1">
      <c r="A4555" s="83" t="str">
        <f t="shared" si="498"/>
        <v/>
      </c>
      <c r="B4555" s="83" t="str">
        <f t="shared" si="497"/>
        <v/>
      </c>
      <c r="S4555" s="83" t="str">
        <f t="shared" si="499"/>
        <v/>
      </c>
      <c r="T4555" s="83" t="str">
        <f t="shared" si="500"/>
        <v/>
      </c>
      <c r="Y4555" s="60">
        <f t="shared" si="501"/>
        <v>0</v>
      </c>
      <c r="Z4555" s="49">
        <f t="shared" si="502"/>
        <v>0</v>
      </c>
      <c r="AA4555" s="60">
        <f t="shared" si="503"/>
        <v>0</v>
      </c>
    </row>
    <row r="4556" spans="1:27" ht="15.75" hidden="1" thickBot="1">
      <c r="A4556" s="83" t="str">
        <f t="shared" si="498"/>
        <v/>
      </c>
      <c r="B4556" s="83" t="str">
        <f t="shared" si="497"/>
        <v/>
      </c>
      <c r="S4556" s="83" t="str">
        <f t="shared" si="499"/>
        <v/>
      </c>
      <c r="T4556" s="83" t="str">
        <f t="shared" si="500"/>
        <v/>
      </c>
      <c r="Y4556" s="60">
        <f t="shared" si="501"/>
        <v>0</v>
      </c>
      <c r="Z4556" s="49">
        <f t="shared" si="502"/>
        <v>0</v>
      </c>
      <c r="AA4556" s="60">
        <f t="shared" si="503"/>
        <v>0</v>
      </c>
    </row>
    <row r="4557" spans="1:27" ht="15.75" hidden="1" thickBot="1">
      <c r="A4557" s="83" t="str">
        <f t="shared" si="498"/>
        <v/>
      </c>
      <c r="B4557" s="83" t="str">
        <f t="shared" si="497"/>
        <v/>
      </c>
      <c r="S4557" s="83" t="str">
        <f t="shared" si="499"/>
        <v/>
      </c>
      <c r="T4557" s="83" t="str">
        <f t="shared" si="500"/>
        <v/>
      </c>
      <c r="Y4557" s="60">
        <f t="shared" si="501"/>
        <v>0</v>
      </c>
      <c r="Z4557" s="49">
        <f t="shared" si="502"/>
        <v>0</v>
      </c>
      <c r="AA4557" s="60">
        <f t="shared" si="503"/>
        <v>0</v>
      </c>
    </row>
    <row r="4558" spans="1:27" ht="15.75" hidden="1" thickBot="1">
      <c r="A4558" s="83" t="str">
        <f t="shared" si="498"/>
        <v/>
      </c>
      <c r="B4558" s="83" t="str">
        <f t="shared" si="497"/>
        <v/>
      </c>
      <c r="S4558" s="83" t="str">
        <f t="shared" si="499"/>
        <v/>
      </c>
      <c r="T4558" s="83" t="str">
        <f t="shared" si="500"/>
        <v/>
      </c>
      <c r="Y4558" s="60">
        <f t="shared" si="501"/>
        <v>0</v>
      </c>
      <c r="Z4558" s="49">
        <f t="shared" si="502"/>
        <v>0</v>
      </c>
      <c r="AA4558" s="60">
        <f t="shared" si="503"/>
        <v>0</v>
      </c>
    </row>
    <row r="4559" spans="1:27" ht="15.75" hidden="1" thickBot="1">
      <c r="A4559" s="83" t="str">
        <f t="shared" si="498"/>
        <v/>
      </c>
      <c r="B4559" s="83" t="str">
        <f t="shared" si="497"/>
        <v/>
      </c>
      <c r="S4559" s="83" t="str">
        <f t="shared" si="499"/>
        <v/>
      </c>
      <c r="T4559" s="83" t="str">
        <f t="shared" si="500"/>
        <v/>
      </c>
      <c r="Y4559" s="60">
        <f t="shared" si="501"/>
        <v>0</v>
      </c>
      <c r="Z4559" s="49">
        <f t="shared" si="502"/>
        <v>0</v>
      </c>
      <c r="AA4559" s="60">
        <f t="shared" si="503"/>
        <v>0</v>
      </c>
    </row>
    <row r="4560" spans="1:27" ht="15.75" hidden="1" thickBot="1">
      <c r="A4560" s="83" t="str">
        <f t="shared" si="498"/>
        <v/>
      </c>
      <c r="B4560" s="83" t="str">
        <f t="shared" si="497"/>
        <v/>
      </c>
      <c r="S4560" s="83" t="str">
        <f t="shared" si="499"/>
        <v/>
      </c>
      <c r="T4560" s="83" t="str">
        <f t="shared" si="500"/>
        <v/>
      </c>
      <c r="Y4560" s="60">
        <f t="shared" si="501"/>
        <v>0</v>
      </c>
      <c r="Z4560" s="49">
        <f t="shared" si="502"/>
        <v>0</v>
      </c>
      <c r="AA4560" s="60">
        <f t="shared" si="503"/>
        <v>0</v>
      </c>
    </row>
    <row r="4561" spans="1:27" ht="15.75" hidden="1" thickBot="1">
      <c r="A4561" s="83" t="str">
        <f t="shared" si="498"/>
        <v/>
      </c>
      <c r="B4561" s="83" t="str">
        <f t="shared" si="497"/>
        <v/>
      </c>
      <c r="S4561" s="83" t="str">
        <f t="shared" si="499"/>
        <v/>
      </c>
      <c r="T4561" s="83" t="str">
        <f t="shared" si="500"/>
        <v/>
      </c>
      <c r="Y4561" s="60">
        <f t="shared" si="501"/>
        <v>0</v>
      </c>
      <c r="Z4561" s="49">
        <f t="shared" si="502"/>
        <v>0</v>
      </c>
      <c r="AA4561" s="60">
        <f t="shared" si="503"/>
        <v>0</v>
      </c>
    </row>
    <row r="4562" spans="1:27" ht="15.75" hidden="1" thickBot="1">
      <c r="A4562" s="83" t="str">
        <f t="shared" si="498"/>
        <v/>
      </c>
      <c r="B4562" s="83" t="str">
        <f t="shared" si="497"/>
        <v/>
      </c>
      <c r="S4562" s="83" t="str">
        <f t="shared" si="499"/>
        <v/>
      </c>
      <c r="T4562" s="83" t="str">
        <f t="shared" si="500"/>
        <v/>
      </c>
      <c r="Y4562" s="60">
        <f t="shared" si="501"/>
        <v>0</v>
      </c>
      <c r="Z4562" s="49">
        <f t="shared" si="502"/>
        <v>0</v>
      </c>
      <c r="AA4562" s="60">
        <f t="shared" si="503"/>
        <v>0</v>
      </c>
    </row>
    <row r="4563" spans="1:27" ht="15.75" hidden="1" thickBot="1">
      <c r="A4563" s="83" t="str">
        <f t="shared" si="498"/>
        <v/>
      </c>
      <c r="B4563" s="83" t="str">
        <f t="shared" si="497"/>
        <v/>
      </c>
      <c r="S4563" s="83" t="str">
        <f t="shared" si="499"/>
        <v/>
      </c>
      <c r="T4563" s="83" t="str">
        <f t="shared" si="500"/>
        <v/>
      </c>
      <c r="Y4563" s="60">
        <f t="shared" si="501"/>
        <v>0</v>
      </c>
      <c r="Z4563" s="49">
        <f t="shared" si="502"/>
        <v>0</v>
      </c>
      <c r="AA4563" s="60">
        <f t="shared" si="503"/>
        <v>0</v>
      </c>
    </row>
    <row r="4564" spans="1:27" ht="15.75" hidden="1" thickBot="1">
      <c r="A4564" s="83" t="str">
        <f t="shared" si="498"/>
        <v/>
      </c>
      <c r="B4564" s="83" t="str">
        <f t="shared" si="497"/>
        <v/>
      </c>
      <c r="S4564" s="83" t="str">
        <f t="shared" si="499"/>
        <v/>
      </c>
      <c r="T4564" s="83" t="str">
        <f t="shared" si="500"/>
        <v/>
      </c>
      <c r="Y4564" s="60">
        <f t="shared" si="501"/>
        <v>0</v>
      </c>
      <c r="Z4564" s="49">
        <f t="shared" si="502"/>
        <v>0</v>
      </c>
      <c r="AA4564" s="60">
        <f t="shared" si="503"/>
        <v>0</v>
      </c>
    </row>
    <row r="4565" spans="1:27" ht="15.75" hidden="1" thickBot="1">
      <c r="A4565" s="83" t="str">
        <f t="shared" si="498"/>
        <v/>
      </c>
      <c r="B4565" s="83" t="str">
        <f t="shared" si="497"/>
        <v/>
      </c>
      <c r="S4565" s="83" t="str">
        <f t="shared" si="499"/>
        <v/>
      </c>
      <c r="T4565" s="83" t="str">
        <f t="shared" si="500"/>
        <v/>
      </c>
      <c r="Y4565" s="60">
        <f t="shared" si="501"/>
        <v>0</v>
      </c>
      <c r="Z4565" s="49">
        <f t="shared" si="502"/>
        <v>0</v>
      </c>
      <c r="AA4565" s="60">
        <f t="shared" si="503"/>
        <v>0</v>
      </c>
    </row>
    <row r="4566" spans="1:27" ht="15.75" hidden="1" thickBot="1">
      <c r="A4566" s="83" t="str">
        <f t="shared" si="498"/>
        <v/>
      </c>
      <c r="B4566" s="83" t="str">
        <f t="shared" si="497"/>
        <v/>
      </c>
      <c r="S4566" s="83" t="str">
        <f t="shared" si="499"/>
        <v/>
      </c>
      <c r="T4566" s="83" t="str">
        <f t="shared" si="500"/>
        <v/>
      </c>
      <c r="Y4566" s="60">
        <f t="shared" si="501"/>
        <v>0</v>
      </c>
      <c r="Z4566" s="49">
        <f t="shared" si="502"/>
        <v>0</v>
      </c>
      <c r="AA4566" s="60">
        <f t="shared" si="503"/>
        <v>0</v>
      </c>
    </row>
    <row r="4567" spans="1:27" ht="15.75" hidden="1" thickBot="1">
      <c r="A4567" s="83" t="str">
        <f t="shared" si="498"/>
        <v/>
      </c>
      <c r="B4567" s="83" t="str">
        <f t="shared" si="497"/>
        <v/>
      </c>
      <c r="S4567" s="83" t="str">
        <f t="shared" si="499"/>
        <v/>
      </c>
      <c r="T4567" s="83" t="str">
        <f t="shared" si="500"/>
        <v/>
      </c>
      <c r="Y4567" s="60">
        <f t="shared" si="501"/>
        <v>0</v>
      </c>
      <c r="Z4567" s="49">
        <f t="shared" si="502"/>
        <v>0</v>
      </c>
      <c r="AA4567" s="60">
        <f t="shared" si="503"/>
        <v>0</v>
      </c>
    </row>
    <row r="4568" spans="1:27" ht="15.75" hidden="1" thickBot="1">
      <c r="A4568" s="83" t="str">
        <f t="shared" si="498"/>
        <v/>
      </c>
      <c r="B4568" s="83" t="str">
        <f t="shared" si="497"/>
        <v/>
      </c>
      <c r="S4568" s="83" t="str">
        <f t="shared" si="499"/>
        <v/>
      </c>
      <c r="T4568" s="83" t="str">
        <f t="shared" si="500"/>
        <v/>
      </c>
      <c r="Y4568" s="60">
        <f t="shared" si="501"/>
        <v>0</v>
      </c>
      <c r="Z4568" s="49">
        <f t="shared" si="502"/>
        <v>0</v>
      </c>
      <c r="AA4568" s="60">
        <f t="shared" si="503"/>
        <v>0</v>
      </c>
    </row>
    <row r="4569" spans="1:27" ht="15.75" hidden="1" thickBot="1">
      <c r="A4569" s="83" t="str">
        <f t="shared" si="498"/>
        <v/>
      </c>
      <c r="B4569" s="83" t="str">
        <f t="shared" si="497"/>
        <v/>
      </c>
      <c r="S4569" s="83" t="str">
        <f t="shared" si="499"/>
        <v/>
      </c>
      <c r="T4569" s="83" t="str">
        <f t="shared" si="500"/>
        <v/>
      </c>
      <c r="Y4569" s="60">
        <f t="shared" si="501"/>
        <v>0</v>
      </c>
      <c r="Z4569" s="49">
        <f t="shared" si="502"/>
        <v>0</v>
      </c>
      <c r="AA4569" s="60">
        <f t="shared" si="503"/>
        <v>0</v>
      </c>
    </row>
    <row r="4570" spans="1:27" ht="15.75" hidden="1" thickBot="1">
      <c r="A4570" s="83" t="str">
        <f t="shared" si="498"/>
        <v/>
      </c>
      <c r="B4570" s="83" t="str">
        <f t="shared" si="497"/>
        <v/>
      </c>
      <c r="S4570" s="83" t="str">
        <f t="shared" si="499"/>
        <v/>
      </c>
      <c r="T4570" s="83" t="str">
        <f t="shared" si="500"/>
        <v/>
      </c>
      <c r="Y4570" s="60">
        <f t="shared" si="501"/>
        <v>0</v>
      </c>
      <c r="Z4570" s="49">
        <f t="shared" si="502"/>
        <v>0</v>
      </c>
      <c r="AA4570" s="60">
        <f t="shared" si="503"/>
        <v>0</v>
      </c>
    </row>
    <row r="4571" spans="1:27" ht="15.75" hidden="1" thickBot="1">
      <c r="A4571" s="83" t="str">
        <f t="shared" si="498"/>
        <v/>
      </c>
      <c r="B4571" s="83" t="str">
        <f t="shared" si="497"/>
        <v/>
      </c>
      <c r="S4571" s="83" t="str">
        <f t="shared" si="499"/>
        <v/>
      </c>
      <c r="T4571" s="83" t="str">
        <f t="shared" si="500"/>
        <v/>
      </c>
      <c r="Y4571" s="60">
        <f t="shared" si="501"/>
        <v>0</v>
      </c>
      <c r="Z4571" s="49">
        <f t="shared" si="502"/>
        <v>0</v>
      </c>
      <c r="AA4571" s="60">
        <f t="shared" si="503"/>
        <v>0</v>
      </c>
    </row>
    <row r="4572" spans="1:27" ht="15.75" hidden="1" thickBot="1">
      <c r="A4572" s="83" t="str">
        <f t="shared" si="498"/>
        <v/>
      </c>
      <c r="B4572" s="83" t="str">
        <f t="shared" si="497"/>
        <v/>
      </c>
      <c r="S4572" s="83" t="str">
        <f t="shared" si="499"/>
        <v/>
      </c>
      <c r="T4572" s="83" t="str">
        <f t="shared" si="500"/>
        <v/>
      </c>
      <c r="Y4572" s="60">
        <f t="shared" si="501"/>
        <v>0</v>
      </c>
      <c r="Z4572" s="49">
        <f t="shared" si="502"/>
        <v>0</v>
      </c>
      <c r="AA4572" s="60">
        <f t="shared" si="503"/>
        <v>0</v>
      </c>
    </row>
    <row r="4573" spans="1:27" ht="15.75" hidden="1" thickBot="1">
      <c r="A4573" s="83" t="str">
        <f t="shared" si="498"/>
        <v/>
      </c>
      <c r="B4573" s="83" t="str">
        <f t="shared" si="497"/>
        <v/>
      </c>
      <c r="S4573" s="83" t="str">
        <f t="shared" si="499"/>
        <v/>
      </c>
      <c r="T4573" s="83" t="str">
        <f t="shared" si="500"/>
        <v/>
      </c>
      <c r="Y4573" s="60">
        <f t="shared" si="501"/>
        <v>0</v>
      </c>
      <c r="Z4573" s="49">
        <f t="shared" si="502"/>
        <v>0</v>
      </c>
      <c r="AA4573" s="60">
        <f t="shared" si="503"/>
        <v>0</v>
      </c>
    </row>
    <row r="4574" spans="1:27" ht="15.75" hidden="1" thickBot="1">
      <c r="A4574" s="83" t="str">
        <f t="shared" si="498"/>
        <v/>
      </c>
      <c r="B4574" s="83" t="str">
        <f t="shared" si="497"/>
        <v/>
      </c>
      <c r="S4574" s="83" t="str">
        <f t="shared" si="499"/>
        <v/>
      </c>
      <c r="T4574" s="83" t="str">
        <f t="shared" si="500"/>
        <v/>
      </c>
      <c r="Y4574" s="60">
        <f t="shared" si="501"/>
        <v>0</v>
      </c>
      <c r="Z4574" s="49">
        <f t="shared" si="502"/>
        <v>0</v>
      </c>
      <c r="AA4574" s="60">
        <f t="shared" si="503"/>
        <v>0</v>
      </c>
    </row>
    <row r="4575" spans="1:27" ht="15.75" hidden="1" thickBot="1">
      <c r="A4575" s="83" t="str">
        <f t="shared" si="498"/>
        <v/>
      </c>
      <c r="B4575" s="83" t="str">
        <f t="shared" si="497"/>
        <v/>
      </c>
      <c r="S4575" s="83" t="str">
        <f t="shared" si="499"/>
        <v/>
      </c>
      <c r="T4575" s="83" t="str">
        <f t="shared" si="500"/>
        <v/>
      </c>
      <c r="Y4575" s="60">
        <f t="shared" si="501"/>
        <v>0</v>
      </c>
      <c r="Z4575" s="49">
        <f t="shared" si="502"/>
        <v>0</v>
      </c>
      <c r="AA4575" s="60">
        <f t="shared" si="503"/>
        <v>0</v>
      </c>
    </row>
    <row r="4576" spans="1:27" ht="15.75" hidden="1" thickBot="1">
      <c r="A4576" s="83" t="str">
        <f t="shared" si="498"/>
        <v/>
      </c>
      <c r="B4576" s="83" t="str">
        <f t="shared" si="497"/>
        <v/>
      </c>
      <c r="S4576" s="83" t="str">
        <f t="shared" si="499"/>
        <v/>
      </c>
      <c r="T4576" s="83" t="str">
        <f t="shared" si="500"/>
        <v/>
      </c>
      <c r="Y4576" s="60">
        <f t="shared" si="501"/>
        <v>0</v>
      </c>
      <c r="Z4576" s="49">
        <f t="shared" si="502"/>
        <v>0</v>
      </c>
      <c r="AA4576" s="60">
        <f t="shared" si="503"/>
        <v>0</v>
      </c>
    </row>
    <row r="4577" spans="1:27" ht="15.75" hidden="1" thickBot="1">
      <c r="A4577" s="83" t="str">
        <f t="shared" si="498"/>
        <v/>
      </c>
      <c r="B4577" s="83" t="str">
        <f t="shared" ref="B4577:B4640" si="504">IF(C4577&lt;&gt;"",LEFT(C4577,9),"")</f>
        <v/>
      </c>
      <c r="S4577" s="83" t="str">
        <f t="shared" si="499"/>
        <v/>
      </c>
      <c r="T4577" s="83" t="str">
        <f t="shared" si="500"/>
        <v/>
      </c>
      <c r="Y4577" s="60">
        <f t="shared" si="501"/>
        <v>0</v>
      </c>
      <c r="Z4577" s="49">
        <f t="shared" si="502"/>
        <v>0</v>
      </c>
      <c r="AA4577" s="60">
        <f t="shared" si="503"/>
        <v>0</v>
      </c>
    </row>
    <row r="4578" spans="1:27" ht="15.75" hidden="1" thickBot="1">
      <c r="A4578" s="83" t="str">
        <f t="shared" si="498"/>
        <v/>
      </c>
      <c r="B4578" s="83" t="str">
        <f t="shared" si="504"/>
        <v/>
      </c>
      <c r="S4578" s="83" t="str">
        <f t="shared" si="499"/>
        <v/>
      </c>
      <c r="T4578" s="83" t="str">
        <f t="shared" si="500"/>
        <v/>
      </c>
      <c r="Y4578" s="60">
        <f t="shared" si="501"/>
        <v>0</v>
      </c>
      <c r="Z4578" s="49">
        <f t="shared" si="502"/>
        <v>0</v>
      </c>
      <c r="AA4578" s="60">
        <f t="shared" si="503"/>
        <v>0</v>
      </c>
    </row>
    <row r="4579" spans="1:27" ht="15.75" hidden="1" thickBot="1">
      <c r="A4579" s="83" t="str">
        <f t="shared" si="498"/>
        <v/>
      </c>
      <c r="B4579" s="83" t="str">
        <f t="shared" si="504"/>
        <v/>
      </c>
      <c r="S4579" s="83" t="str">
        <f t="shared" si="499"/>
        <v/>
      </c>
      <c r="T4579" s="83" t="str">
        <f t="shared" si="500"/>
        <v/>
      </c>
      <c r="Y4579" s="60">
        <f t="shared" si="501"/>
        <v>0</v>
      </c>
      <c r="Z4579" s="49">
        <f t="shared" si="502"/>
        <v>0</v>
      </c>
      <c r="AA4579" s="60">
        <f t="shared" si="503"/>
        <v>0</v>
      </c>
    </row>
    <row r="4580" spans="1:27" ht="15.75" hidden="1" thickBot="1">
      <c r="A4580" s="83" t="str">
        <f t="shared" si="498"/>
        <v/>
      </c>
      <c r="B4580" s="83" t="str">
        <f t="shared" si="504"/>
        <v/>
      </c>
      <c r="S4580" s="83" t="str">
        <f t="shared" si="499"/>
        <v/>
      </c>
      <c r="T4580" s="83" t="str">
        <f t="shared" si="500"/>
        <v/>
      </c>
      <c r="Y4580" s="60">
        <f t="shared" si="501"/>
        <v>0</v>
      </c>
      <c r="Z4580" s="49">
        <f t="shared" si="502"/>
        <v>0</v>
      </c>
      <c r="AA4580" s="60">
        <f t="shared" si="503"/>
        <v>0</v>
      </c>
    </row>
    <row r="4581" spans="1:27" ht="15.75" hidden="1" thickBot="1">
      <c r="A4581" s="83" t="str">
        <f t="shared" si="498"/>
        <v/>
      </c>
      <c r="B4581" s="83" t="str">
        <f t="shared" si="504"/>
        <v/>
      </c>
      <c r="S4581" s="83" t="str">
        <f t="shared" si="499"/>
        <v/>
      </c>
      <c r="T4581" s="83" t="str">
        <f t="shared" si="500"/>
        <v/>
      </c>
      <c r="Y4581" s="60">
        <f t="shared" si="501"/>
        <v>0</v>
      </c>
      <c r="Z4581" s="49">
        <f t="shared" si="502"/>
        <v>0</v>
      </c>
      <c r="AA4581" s="60">
        <f t="shared" si="503"/>
        <v>0</v>
      </c>
    </row>
    <row r="4582" spans="1:27" ht="15.75" hidden="1" thickBot="1">
      <c r="A4582" s="83" t="str">
        <f t="shared" si="498"/>
        <v/>
      </c>
      <c r="B4582" s="83" t="str">
        <f t="shared" si="504"/>
        <v/>
      </c>
      <c r="S4582" s="83" t="str">
        <f t="shared" si="499"/>
        <v/>
      </c>
      <c r="T4582" s="83" t="str">
        <f t="shared" si="500"/>
        <v/>
      </c>
      <c r="Y4582" s="60">
        <f t="shared" si="501"/>
        <v>0</v>
      </c>
      <c r="Z4582" s="49">
        <f t="shared" si="502"/>
        <v>0</v>
      </c>
      <c r="AA4582" s="60">
        <f t="shared" si="503"/>
        <v>0</v>
      </c>
    </row>
    <row r="4583" spans="1:27" ht="15.75" hidden="1" thickBot="1">
      <c r="A4583" s="83" t="str">
        <f t="shared" si="498"/>
        <v/>
      </c>
      <c r="B4583" s="83" t="str">
        <f t="shared" si="504"/>
        <v/>
      </c>
      <c r="S4583" s="83" t="str">
        <f t="shared" si="499"/>
        <v/>
      </c>
      <c r="T4583" s="83" t="str">
        <f t="shared" si="500"/>
        <v/>
      </c>
      <c r="Y4583" s="60">
        <f t="shared" si="501"/>
        <v>0</v>
      </c>
      <c r="Z4583" s="49">
        <f t="shared" si="502"/>
        <v>0</v>
      </c>
      <c r="AA4583" s="60">
        <f t="shared" si="503"/>
        <v>0</v>
      </c>
    </row>
    <row r="4584" spans="1:27" ht="15.75" hidden="1" thickBot="1">
      <c r="A4584" s="83" t="str">
        <f t="shared" si="498"/>
        <v/>
      </c>
      <c r="B4584" s="83" t="str">
        <f t="shared" si="504"/>
        <v/>
      </c>
      <c r="S4584" s="83" t="str">
        <f t="shared" si="499"/>
        <v/>
      </c>
      <c r="T4584" s="83" t="str">
        <f t="shared" si="500"/>
        <v/>
      </c>
      <c r="Y4584" s="60">
        <f t="shared" si="501"/>
        <v>0</v>
      </c>
      <c r="Z4584" s="49">
        <f t="shared" si="502"/>
        <v>0</v>
      </c>
      <c r="AA4584" s="60">
        <f t="shared" si="503"/>
        <v>0</v>
      </c>
    </row>
    <row r="4585" spans="1:27" ht="15.75" hidden="1" thickBot="1">
      <c r="A4585" s="83" t="str">
        <f t="shared" si="498"/>
        <v/>
      </c>
      <c r="B4585" s="83" t="str">
        <f t="shared" si="504"/>
        <v/>
      </c>
      <c r="S4585" s="83" t="str">
        <f t="shared" si="499"/>
        <v/>
      </c>
      <c r="T4585" s="83" t="str">
        <f t="shared" si="500"/>
        <v/>
      </c>
      <c r="Y4585" s="60">
        <f t="shared" si="501"/>
        <v>0</v>
      </c>
      <c r="Z4585" s="49">
        <f t="shared" si="502"/>
        <v>0</v>
      </c>
      <c r="AA4585" s="60">
        <f t="shared" si="503"/>
        <v>0</v>
      </c>
    </row>
    <row r="4586" spans="1:27" ht="15.75" hidden="1" thickBot="1">
      <c r="A4586" s="83" t="str">
        <f t="shared" si="498"/>
        <v/>
      </c>
      <c r="B4586" s="83" t="str">
        <f t="shared" si="504"/>
        <v/>
      </c>
      <c r="S4586" s="83" t="str">
        <f t="shared" si="499"/>
        <v/>
      </c>
      <c r="T4586" s="83" t="str">
        <f t="shared" si="500"/>
        <v/>
      </c>
      <c r="Y4586" s="60">
        <f t="shared" si="501"/>
        <v>0</v>
      </c>
      <c r="Z4586" s="49">
        <f t="shared" si="502"/>
        <v>0</v>
      </c>
      <c r="AA4586" s="60">
        <f t="shared" si="503"/>
        <v>0</v>
      </c>
    </row>
    <row r="4587" spans="1:27" ht="15.75" hidden="1" thickBot="1">
      <c r="A4587" s="83" t="str">
        <f t="shared" si="498"/>
        <v/>
      </c>
      <c r="B4587" s="83" t="str">
        <f t="shared" si="504"/>
        <v/>
      </c>
      <c r="S4587" s="83" t="str">
        <f t="shared" si="499"/>
        <v/>
      </c>
      <c r="T4587" s="83" t="str">
        <f t="shared" si="500"/>
        <v/>
      </c>
      <c r="Y4587" s="60">
        <f t="shared" si="501"/>
        <v>0</v>
      </c>
      <c r="Z4587" s="49">
        <f t="shared" si="502"/>
        <v>0</v>
      </c>
      <c r="AA4587" s="60">
        <f t="shared" si="503"/>
        <v>0</v>
      </c>
    </row>
    <row r="4588" spans="1:27" ht="15.75" hidden="1" thickBot="1">
      <c r="A4588" s="83" t="str">
        <f t="shared" si="498"/>
        <v/>
      </c>
      <c r="B4588" s="83" t="str">
        <f t="shared" si="504"/>
        <v/>
      </c>
      <c r="S4588" s="83" t="str">
        <f t="shared" si="499"/>
        <v/>
      </c>
      <c r="T4588" s="83" t="str">
        <f t="shared" si="500"/>
        <v/>
      </c>
      <c r="Y4588" s="60">
        <f t="shared" si="501"/>
        <v>0</v>
      </c>
      <c r="Z4588" s="49">
        <f t="shared" si="502"/>
        <v>0</v>
      </c>
      <c r="AA4588" s="60">
        <f t="shared" si="503"/>
        <v>0</v>
      </c>
    </row>
    <row r="4589" spans="1:27" ht="15.75" hidden="1" thickBot="1">
      <c r="A4589" s="83" t="str">
        <f t="shared" si="498"/>
        <v/>
      </c>
      <c r="B4589" s="83" t="str">
        <f t="shared" si="504"/>
        <v/>
      </c>
      <c r="S4589" s="83" t="str">
        <f t="shared" si="499"/>
        <v/>
      </c>
      <c r="T4589" s="83" t="str">
        <f t="shared" si="500"/>
        <v/>
      </c>
      <c r="Y4589" s="60">
        <f t="shared" si="501"/>
        <v>0</v>
      </c>
      <c r="Z4589" s="49">
        <f t="shared" si="502"/>
        <v>0</v>
      </c>
      <c r="AA4589" s="60">
        <f t="shared" si="503"/>
        <v>0</v>
      </c>
    </row>
    <row r="4590" spans="1:27" ht="15.75" hidden="1" thickBot="1">
      <c r="A4590" s="83" t="str">
        <f t="shared" si="498"/>
        <v/>
      </c>
      <c r="B4590" s="83" t="str">
        <f t="shared" si="504"/>
        <v/>
      </c>
      <c r="S4590" s="83" t="str">
        <f t="shared" si="499"/>
        <v/>
      </c>
      <c r="T4590" s="83" t="str">
        <f t="shared" si="500"/>
        <v/>
      </c>
      <c r="Y4590" s="60">
        <f t="shared" si="501"/>
        <v>0</v>
      </c>
      <c r="Z4590" s="49">
        <f t="shared" si="502"/>
        <v>0</v>
      </c>
      <c r="AA4590" s="60">
        <f t="shared" si="503"/>
        <v>0</v>
      </c>
    </row>
    <row r="4591" spans="1:27" ht="15.75" hidden="1" thickBot="1">
      <c r="A4591" s="83" t="str">
        <f t="shared" si="498"/>
        <v/>
      </c>
      <c r="B4591" s="83" t="str">
        <f t="shared" si="504"/>
        <v/>
      </c>
      <c r="S4591" s="83" t="str">
        <f t="shared" si="499"/>
        <v/>
      </c>
      <c r="T4591" s="83" t="str">
        <f t="shared" si="500"/>
        <v/>
      </c>
      <c r="Y4591" s="60">
        <f t="shared" si="501"/>
        <v>0</v>
      </c>
      <c r="Z4591" s="49">
        <f t="shared" si="502"/>
        <v>0</v>
      </c>
      <c r="AA4591" s="60">
        <f t="shared" si="503"/>
        <v>0</v>
      </c>
    </row>
    <row r="4592" spans="1:27" ht="15.75" hidden="1" thickBot="1">
      <c r="A4592" s="83" t="str">
        <f t="shared" si="498"/>
        <v/>
      </c>
      <c r="B4592" s="83" t="str">
        <f t="shared" si="504"/>
        <v/>
      </c>
      <c r="S4592" s="83" t="str">
        <f t="shared" si="499"/>
        <v/>
      </c>
      <c r="T4592" s="83" t="str">
        <f t="shared" si="500"/>
        <v/>
      </c>
      <c r="Y4592" s="60">
        <f t="shared" si="501"/>
        <v>0</v>
      </c>
      <c r="Z4592" s="49">
        <f t="shared" si="502"/>
        <v>0</v>
      </c>
      <c r="AA4592" s="60">
        <f t="shared" si="503"/>
        <v>0</v>
      </c>
    </row>
    <row r="4593" spans="1:27" ht="15.75" hidden="1" thickBot="1">
      <c r="A4593" s="83" t="str">
        <f t="shared" si="498"/>
        <v/>
      </c>
      <c r="B4593" s="83" t="str">
        <f t="shared" si="504"/>
        <v/>
      </c>
      <c r="S4593" s="83" t="str">
        <f t="shared" si="499"/>
        <v/>
      </c>
      <c r="T4593" s="83" t="str">
        <f t="shared" si="500"/>
        <v/>
      </c>
      <c r="Y4593" s="60">
        <f t="shared" si="501"/>
        <v>0</v>
      </c>
      <c r="Z4593" s="49">
        <f t="shared" si="502"/>
        <v>0</v>
      </c>
      <c r="AA4593" s="60">
        <f t="shared" si="503"/>
        <v>0</v>
      </c>
    </row>
    <row r="4594" spans="1:27" ht="15.75" hidden="1" thickBot="1">
      <c r="A4594" s="83" t="str">
        <f t="shared" si="498"/>
        <v/>
      </c>
      <c r="B4594" s="83" t="str">
        <f t="shared" si="504"/>
        <v/>
      </c>
      <c r="S4594" s="83" t="str">
        <f t="shared" si="499"/>
        <v/>
      </c>
      <c r="T4594" s="83" t="str">
        <f t="shared" si="500"/>
        <v/>
      </c>
      <c r="Y4594" s="60">
        <f t="shared" si="501"/>
        <v>0</v>
      </c>
      <c r="Z4594" s="49">
        <f t="shared" si="502"/>
        <v>0</v>
      </c>
      <c r="AA4594" s="60">
        <f t="shared" si="503"/>
        <v>0</v>
      </c>
    </row>
    <row r="4595" spans="1:27" ht="15.75" hidden="1" thickBot="1">
      <c r="A4595" s="83" t="str">
        <f t="shared" si="498"/>
        <v/>
      </c>
      <c r="B4595" s="83" t="str">
        <f t="shared" si="504"/>
        <v/>
      </c>
      <c r="S4595" s="83" t="str">
        <f t="shared" si="499"/>
        <v/>
      </c>
      <c r="T4595" s="83" t="str">
        <f t="shared" si="500"/>
        <v/>
      </c>
      <c r="Y4595" s="60">
        <f t="shared" si="501"/>
        <v>0</v>
      </c>
      <c r="Z4595" s="49">
        <f t="shared" si="502"/>
        <v>0</v>
      </c>
      <c r="AA4595" s="60">
        <f t="shared" si="503"/>
        <v>0</v>
      </c>
    </row>
    <row r="4596" spans="1:27" ht="15.75" hidden="1" thickBot="1">
      <c r="A4596" s="83" t="str">
        <f t="shared" si="498"/>
        <v/>
      </c>
      <c r="B4596" s="83" t="str">
        <f t="shared" si="504"/>
        <v/>
      </c>
      <c r="S4596" s="83" t="str">
        <f t="shared" si="499"/>
        <v/>
      </c>
      <c r="T4596" s="83" t="str">
        <f t="shared" si="500"/>
        <v/>
      </c>
      <c r="Y4596" s="60">
        <f t="shared" si="501"/>
        <v>0</v>
      </c>
      <c r="Z4596" s="49">
        <f t="shared" si="502"/>
        <v>0</v>
      </c>
      <c r="AA4596" s="60">
        <f t="shared" si="503"/>
        <v>0</v>
      </c>
    </row>
    <row r="4597" spans="1:27" ht="15.75" hidden="1" thickBot="1">
      <c r="A4597" s="83" t="str">
        <f t="shared" si="498"/>
        <v/>
      </c>
      <c r="B4597" s="83" t="str">
        <f t="shared" si="504"/>
        <v/>
      </c>
      <c r="S4597" s="83" t="str">
        <f t="shared" si="499"/>
        <v/>
      </c>
      <c r="T4597" s="83" t="str">
        <f t="shared" si="500"/>
        <v/>
      </c>
      <c r="Y4597" s="60">
        <f t="shared" si="501"/>
        <v>0</v>
      </c>
      <c r="Z4597" s="49">
        <f t="shared" si="502"/>
        <v>0</v>
      </c>
      <c r="AA4597" s="60">
        <f t="shared" si="503"/>
        <v>0</v>
      </c>
    </row>
    <row r="4598" spans="1:27" ht="15.75" hidden="1" thickBot="1">
      <c r="A4598" s="83" t="str">
        <f t="shared" si="498"/>
        <v/>
      </c>
      <c r="B4598" s="83" t="str">
        <f t="shared" si="504"/>
        <v/>
      </c>
      <c r="S4598" s="83" t="str">
        <f t="shared" si="499"/>
        <v/>
      </c>
      <c r="T4598" s="83" t="str">
        <f t="shared" si="500"/>
        <v/>
      </c>
      <c r="Y4598" s="60">
        <f t="shared" si="501"/>
        <v>0</v>
      </c>
      <c r="Z4598" s="49">
        <f t="shared" si="502"/>
        <v>0</v>
      </c>
      <c r="AA4598" s="60">
        <f t="shared" si="503"/>
        <v>0</v>
      </c>
    </row>
    <row r="4599" spans="1:27" ht="15.75" hidden="1" thickBot="1">
      <c r="A4599" s="83" t="str">
        <f t="shared" si="498"/>
        <v/>
      </c>
      <c r="B4599" s="83" t="str">
        <f t="shared" si="504"/>
        <v/>
      </c>
      <c r="S4599" s="83" t="str">
        <f t="shared" si="499"/>
        <v/>
      </c>
      <c r="T4599" s="83" t="str">
        <f t="shared" si="500"/>
        <v/>
      </c>
      <c r="Y4599" s="60">
        <f t="shared" si="501"/>
        <v>0</v>
      </c>
      <c r="Z4599" s="49">
        <f t="shared" si="502"/>
        <v>0</v>
      </c>
      <c r="AA4599" s="60">
        <f t="shared" si="503"/>
        <v>0</v>
      </c>
    </row>
    <row r="4600" spans="1:27" ht="15.75" hidden="1" thickBot="1">
      <c r="A4600" s="83" t="str">
        <f t="shared" si="498"/>
        <v/>
      </c>
      <c r="B4600" s="83" t="str">
        <f t="shared" si="504"/>
        <v/>
      </c>
      <c r="S4600" s="83" t="str">
        <f t="shared" si="499"/>
        <v/>
      </c>
      <c r="T4600" s="83" t="str">
        <f t="shared" si="500"/>
        <v/>
      </c>
      <c r="Y4600" s="60">
        <f t="shared" si="501"/>
        <v>0</v>
      </c>
      <c r="Z4600" s="49">
        <f t="shared" si="502"/>
        <v>0</v>
      </c>
      <c r="AA4600" s="60">
        <f t="shared" si="503"/>
        <v>0</v>
      </c>
    </row>
    <row r="4601" spans="1:27" ht="15.75" hidden="1" thickBot="1">
      <c r="A4601" s="83" t="str">
        <f t="shared" si="498"/>
        <v/>
      </c>
      <c r="B4601" s="83" t="str">
        <f t="shared" si="504"/>
        <v/>
      </c>
      <c r="S4601" s="83" t="str">
        <f t="shared" si="499"/>
        <v/>
      </c>
      <c r="T4601" s="83" t="str">
        <f t="shared" si="500"/>
        <v/>
      </c>
      <c r="Y4601" s="60">
        <f t="shared" si="501"/>
        <v>0</v>
      </c>
      <c r="Z4601" s="49">
        <f t="shared" si="502"/>
        <v>0</v>
      </c>
      <c r="AA4601" s="60">
        <f t="shared" si="503"/>
        <v>0</v>
      </c>
    </row>
    <row r="4602" spans="1:27" ht="15.75" hidden="1" thickBot="1">
      <c r="A4602" s="83" t="str">
        <f t="shared" si="498"/>
        <v/>
      </c>
      <c r="B4602" s="83" t="str">
        <f t="shared" si="504"/>
        <v/>
      </c>
      <c r="S4602" s="83" t="str">
        <f t="shared" si="499"/>
        <v/>
      </c>
      <c r="T4602" s="83" t="str">
        <f t="shared" si="500"/>
        <v/>
      </c>
      <c r="Y4602" s="60">
        <f t="shared" si="501"/>
        <v>0</v>
      </c>
      <c r="Z4602" s="49">
        <f t="shared" si="502"/>
        <v>0</v>
      </c>
      <c r="AA4602" s="60">
        <f t="shared" si="503"/>
        <v>0</v>
      </c>
    </row>
    <row r="4603" spans="1:27" ht="15.75" hidden="1" thickBot="1">
      <c r="A4603" s="83" t="str">
        <f t="shared" si="498"/>
        <v/>
      </c>
      <c r="B4603" s="83" t="str">
        <f t="shared" si="504"/>
        <v/>
      </c>
      <c r="S4603" s="83" t="str">
        <f t="shared" si="499"/>
        <v/>
      </c>
      <c r="T4603" s="83" t="str">
        <f t="shared" si="500"/>
        <v/>
      </c>
      <c r="Y4603" s="60">
        <f t="shared" si="501"/>
        <v>0</v>
      </c>
      <c r="Z4603" s="49">
        <f t="shared" si="502"/>
        <v>0</v>
      </c>
      <c r="AA4603" s="60">
        <f t="shared" si="503"/>
        <v>0</v>
      </c>
    </row>
    <row r="4604" spans="1:27" ht="15.75" hidden="1" thickBot="1">
      <c r="A4604" s="83" t="str">
        <f t="shared" si="498"/>
        <v/>
      </c>
      <c r="B4604" s="83" t="str">
        <f t="shared" si="504"/>
        <v/>
      </c>
      <c r="S4604" s="83" t="str">
        <f t="shared" si="499"/>
        <v/>
      </c>
      <c r="T4604" s="83" t="str">
        <f t="shared" si="500"/>
        <v/>
      </c>
      <c r="Y4604" s="60">
        <f t="shared" si="501"/>
        <v>0</v>
      </c>
      <c r="Z4604" s="49">
        <f t="shared" si="502"/>
        <v>0</v>
      </c>
      <c r="AA4604" s="60">
        <f t="shared" si="503"/>
        <v>0</v>
      </c>
    </row>
    <row r="4605" spans="1:27" ht="15.75" hidden="1" thickBot="1">
      <c r="A4605" s="83" t="str">
        <f t="shared" si="498"/>
        <v/>
      </c>
      <c r="B4605" s="83" t="str">
        <f t="shared" si="504"/>
        <v/>
      </c>
      <c r="S4605" s="83" t="str">
        <f t="shared" si="499"/>
        <v/>
      </c>
      <c r="T4605" s="83" t="str">
        <f t="shared" si="500"/>
        <v/>
      </c>
      <c r="Y4605" s="60">
        <f t="shared" si="501"/>
        <v>0</v>
      </c>
      <c r="Z4605" s="49">
        <f t="shared" si="502"/>
        <v>0</v>
      </c>
      <c r="AA4605" s="60">
        <f t="shared" si="503"/>
        <v>0</v>
      </c>
    </row>
    <row r="4606" spans="1:27" ht="15.75" hidden="1" thickBot="1">
      <c r="A4606" s="83" t="str">
        <f t="shared" si="498"/>
        <v/>
      </c>
      <c r="B4606" s="83" t="str">
        <f t="shared" si="504"/>
        <v/>
      </c>
      <c r="S4606" s="83" t="str">
        <f t="shared" si="499"/>
        <v/>
      </c>
      <c r="T4606" s="83" t="str">
        <f t="shared" si="500"/>
        <v/>
      </c>
      <c r="Y4606" s="60">
        <f t="shared" si="501"/>
        <v>0</v>
      </c>
      <c r="Z4606" s="49">
        <f t="shared" si="502"/>
        <v>0</v>
      </c>
      <c r="AA4606" s="60">
        <f t="shared" si="503"/>
        <v>0</v>
      </c>
    </row>
    <row r="4607" spans="1:27" ht="15.75" hidden="1" thickBot="1">
      <c r="A4607" s="83" t="str">
        <f t="shared" si="498"/>
        <v/>
      </c>
      <c r="B4607" s="83" t="str">
        <f t="shared" si="504"/>
        <v/>
      </c>
      <c r="S4607" s="83" t="str">
        <f t="shared" si="499"/>
        <v/>
      </c>
      <c r="T4607" s="83" t="str">
        <f t="shared" si="500"/>
        <v/>
      </c>
      <c r="Y4607" s="60">
        <f t="shared" si="501"/>
        <v>0</v>
      </c>
      <c r="Z4607" s="49">
        <f t="shared" si="502"/>
        <v>0</v>
      </c>
      <c r="AA4607" s="60">
        <f t="shared" si="503"/>
        <v>0</v>
      </c>
    </row>
    <row r="4608" spans="1:27" ht="15.75" hidden="1" thickBot="1">
      <c r="A4608" s="83" t="str">
        <f t="shared" si="498"/>
        <v/>
      </c>
      <c r="B4608" s="83" t="str">
        <f t="shared" si="504"/>
        <v/>
      </c>
      <c r="S4608" s="83" t="str">
        <f t="shared" si="499"/>
        <v/>
      </c>
      <c r="T4608" s="83" t="str">
        <f t="shared" si="500"/>
        <v/>
      </c>
      <c r="Y4608" s="60">
        <f t="shared" si="501"/>
        <v>0</v>
      </c>
      <c r="Z4608" s="49">
        <f t="shared" si="502"/>
        <v>0</v>
      </c>
      <c r="AA4608" s="60">
        <f t="shared" si="503"/>
        <v>0</v>
      </c>
    </row>
    <row r="4609" spans="1:27" ht="15.75" hidden="1" thickBot="1">
      <c r="A4609" s="83" t="str">
        <f t="shared" si="498"/>
        <v/>
      </c>
      <c r="B4609" s="83" t="str">
        <f t="shared" si="504"/>
        <v/>
      </c>
      <c r="S4609" s="83" t="str">
        <f t="shared" si="499"/>
        <v/>
      </c>
      <c r="T4609" s="83" t="str">
        <f t="shared" si="500"/>
        <v/>
      </c>
      <c r="Y4609" s="60">
        <f t="shared" si="501"/>
        <v>0</v>
      </c>
      <c r="Z4609" s="49">
        <f t="shared" si="502"/>
        <v>0</v>
      </c>
      <c r="AA4609" s="60">
        <f t="shared" si="503"/>
        <v>0</v>
      </c>
    </row>
    <row r="4610" spans="1:27" ht="15.75" hidden="1" thickBot="1">
      <c r="A4610" s="83" t="str">
        <f t="shared" si="498"/>
        <v/>
      </c>
      <c r="B4610" s="83" t="str">
        <f t="shared" si="504"/>
        <v/>
      </c>
      <c r="S4610" s="83" t="str">
        <f t="shared" si="499"/>
        <v/>
      </c>
      <c r="T4610" s="83" t="str">
        <f t="shared" si="500"/>
        <v/>
      </c>
      <c r="Y4610" s="60">
        <f t="shared" si="501"/>
        <v>0</v>
      </c>
      <c r="Z4610" s="49">
        <f t="shared" si="502"/>
        <v>0</v>
      </c>
      <c r="AA4610" s="60">
        <f t="shared" si="503"/>
        <v>0</v>
      </c>
    </row>
    <row r="4611" spans="1:27" ht="15.75" hidden="1" thickBot="1">
      <c r="A4611" s="83" t="str">
        <f t="shared" ref="A4611:A4674" si="505">IF(G4611&amp;Q4611&lt;&gt;"",S4611&amp;Q4611,"")</f>
        <v/>
      </c>
      <c r="B4611" s="83" t="str">
        <f t="shared" si="504"/>
        <v/>
      </c>
      <c r="S4611" s="83" t="str">
        <f t="shared" ref="S4611:S4674" si="506">IF(G4611&lt;&gt;"",IF(StyleSpaceSplit,IFERROR(IF(FIND(" ",G4611)&gt;=1,MID(G4611,1,FIND(" ",G4611)-1),G4611),G4611),G4611),"")</f>
        <v/>
      </c>
      <c r="T4611" s="83" t="str">
        <f t="shared" ref="T4611:T4674" si="507">IF(A4611&lt;&gt;"",IFERROR(IF(FIND(" ",G4611)&gt;=1,MID(G4611,FIND(" ",G4611)+1,LEN(G4611)),""),G4611),"")</f>
        <v/>
      </c>
      <c r="Y4611" s="60">
        <f t="shared" ref="Y4611:Y4674" si="508">IFERROR(VALUE(MID($C4611,1,2)),0)</f>
        <v>0</v>
      </c>
      <c r="Z4611" s="49">
        <f t="shared" ref="Z4611:Z4674" si="509">IFERROR(VALUE(MID($C4611,4,3)),0)</f>
        <v>0</v>
      </c>
      <c r="AA4611" s="60">
        <f t="shared" ref="AA4611:AA4674" si="510">VALUE(RIGHT("00"&amp;Y4611,2)&amp;RIGHT("000"&amp;Z4611,3))</f>
        <v>0</v>
      </c>
    </row>
    <row r="4612" spans="1:27" ht="15.75" hidden="1" thickBot="1">
      <c r="A4612" s="83" t="str">
        <f t="shared" si="505"/>
        <v/>
      </c>
      <c r="B4612" s="83" t="str">
        <f t="shared" si="504"/>
        <v/>
      </c>
      <c r="S4612" s="83" t="str">
        <f t="shared" si="506"/>
        <v/>
      </c>
      <c r="T4612" s="83" t="str">
        <f t="shared" si="507"/>
        <v/>
      </c>
      <c r="Y4612" s="60">
        <f t="shared" si="508"/>
        <v>0</v>
      </c>
      <c r="Z4612" s="49">
        <f t="shared" si="509"/>
        <v>0</v>
      </c>
      <c r="AA4612" s="60">
        <f t="shared" si="510"/>
        <v>0</v>
      </c>
    </row>
    <row r="4613" spans="1:27" ht="15.75" hidden="1" thickBot="1">
      <c r="A4613" s="83" t="str">
        <f t="shared" si="505"/>
        <v/>
      </c>
      <c r="B4613" s="83" t="str">
        <f t="shared" si="504"/>
        <v/>
      </c>
      <c r="S4613" s="83" t="str">
        <f t="shared" si="506"/>
        <v/>
      </c>
      <c r="T4613" s="83" t="str">
        <f t="shared" si="507"/>
        <v/>
      </c>
      <c r="Y4613" s="60">
        <f t="shared" si="508"/>
        <v>0</v>
      </c>
      <c r="Z4613" s="49">
        <f t="shared" si="509"/>
        <v>0</v>
      </c>
      <c r="AA4613" s="60">
        <f t="shared" si="510"/>
        <v>0</v>
      </c>
    </row>
    <row r="4614" spans="1:27" ht="15.75" hidden="1" thickBot="1">
      <c r="A4614" s="83" t="str">
        <f t="shared" si="505"/>
        <v/>
      </c>
      <c r="B4614" s="83" t="str">
        <f t="shared" si="504"/>
        <v/>
      </c>
      <c r="S4614" s="83" t="str">
        <f t="shared" si="506"/>
        <v/>
      </c>
      <c r="T4614" s="83" t="str">
        <f t="shared" si="507"/>
        <v/>
      </c>
      <c r="Y4614" s="60">
        <f t="shared" si="508"/>
        <v>0</v>
      </c>
      <c r="Z4614" s="49">
        <f t="shared" si="509"/>
        <v>0</v>
      </c>
      <c r="AA4614" s="60">
        <f t="shared" si="510"/>
        <v>0</v>
      </c>
    </row>
    <row r="4615" spans="1:27" ht="15.75" hidden="1" thickBot="1">
      <c r="A4615" s="83" t="str">
        <f t="shared" si="505"/>
        <v/>
      </c>
      <c r="B4615" s="83" t="str">
        <f t="shared" si="504"/>
        <v/>
      </c>
      <c r="S4615" s="83" t="str">
        <f t="shared" si="506"/>
        <v/>
      </c>
      <c r="T4615" s="83" t="str">
        <f t="shared" si="507"/>
        <v/>
      </c>
      <c r="Y4615" s="60">
        <f t="shared" si="508"/>
        <v>0</v>
      </c>
      <c r="Z4615" s="49">
        <f t="shared" si="509"/>
        <v>0</v>
      </c>
      <c r="AA4615" s="60">
        <f t="shared" si="510"/>
        <v>0</v>
      </c>
    </row>
    <row r="4616" spans="1:27" ht="15.75" hidden="1" thickBot="1">
      <c r="A4616" s="83" t="str">
        <f t="shared" si="505"/>
        <v/>
      </c>
      <c r="B4616" s="83" t="str">
        <f t="shared" si="504"/>
        <v/>
      </c>
      <c r="S4616" s="83" t="str">
        <f t="shared" si="506"/>
        <v/>
      </c>
      <c r="T4616" s="83" t="str">
        <f t="shared" si="507"/>
        <v/>
      </c>
      <c r="Y4616" s="60">
        <f t="shared" si="508"/>
        <v>0</v>
      </c>
      <c r="Z4616" s="49">
        <f t="shared" si="509"/>
        <v>0</v>
      </c>
      <c r="AA4616" s="60">
        <f t="shared" si="510"/>
        <v>0</v>
      </c>
    </row>
    <row r="4617" spans="1:27" ht="15.75" hidden="1" thickBot="1">
      <c r="A4617" s="83" t="str">
        <f t="shared" si="505"/>
        <v/>
      </c>
      <c r="B4617" s="83" t="str">
        <f t="shared" si="504"/>
        <v/>
      </c>
      <c r="S4617" s="83" t="str">
        <f t="shared" si="506"/>
        <v/>
      </c>
      <c r="T4617" s="83" t="str">
        <f t="shared" si="507"/>
        <v/>
      </c>
      <c r="Y4617" s="60">
        <f t="shared" si="508"/>
        <v>0</v>
      </c>
      <c r="Z4617" s="49">
        <f t="shared" si="509"/>
        <v>0</v>
      </c>
      <c r="AA4617" s="60">
        <f t="shared" si="510"/>
        <v>0</v>
      </c>
    </row>
    <row r="4618" spans="1:27" ht="15.75" hidden="1" thickBot="1">
      <c r="A4618" s="83" t="str">
        <f t="shared" si="505"/>
        <v/>
      </c>
      <c r="B4618" s="83" t="str">
        <f t="shared" si="504"/>
        <v/>
      </c>
      <c r="S4618" s="83" t="str">
        <f t="shared" si="506"/>
        <v/>
      </c>
      <c r="T4618" s="83" t="str">
        <f t="shared" si="507"/>
        <v/>
      </c>
      <c r="Y4618" s="60">
        <f t="shared" si="508"/>
        <v>0</v>
      </c>
      <c r="Z4618" s="49">
        <f t="shared" si="509"/>
        <v>0</v>
      </c>
      <c r="AA4618" s="60">
        <f t="shared" si="510"/>
        <v>0</v>
      </c>
    </row>
    <row r="4619" spans="1:27" ht="15.75" hidden="1" thickBot="1">
      <c r="A4619" s="83" t="str">
        <f t="shared" si="505"/>
        <v/>
      </c>
      <c r="B4619" s="83" t="str">
        <f t="shared" si="504"/>
        <v/>
      </c>
      <c r="S4619" s="83" t="str">
        <f t="shared" si="506"/>
        <v/>
      </c>
      <c r="T4619" s="83" t="str">
        <f t="shared" si="507"/>
        <v/>
      </c>
      <c r="Y4619" s="60">
        <f t="shared" si="508"/>
        <v>0</v>
      </c>
      <c r="Z4619" s="49">
        <f t="shared" si="509"/>
        <v>0</v>
      </c>
      <c r="AA4619" s="60">
        <f t="shared" si="510"/>
        <v>0</v>
      </c>
    </row>
    <row r="4620" spans="1:27" ht="15.75" hidden="1" thickBot="1">
      <c r="A4620" s="83" t="str">
        <f t="shared" si="505"/>
        <v/>
      </c>
      <c r="B4620" s="83" t="str">
        <f t="shared" si="504"/>
        <v/>
      </c>
      <c r="S4620" s="83" t="str">
        <f t="shared" si="506"/>
        <v/>
      </c>
      <c r="T4620" s="83" t="str">
        <f t="shared" si="507"/>
        <v/>
      </c>
      <c r="Y4620" s="60">
        <f t="shared" si="508"/>
        <v>0</v>
      </c>
      <c r="Z4620" s="49">
        <f t="shared" si="509"/>
        <v>0</v>
      </c>
      <c r="AA4620" s="60">
        <f t="shared" si="510"/>
        <v>0</v>
      </c>
    </row>
    <row r="4621" spans="1:27" ht="15.75" hidden="1" thickBot="1">
      <c r="A4621" s="83" t="str">
        <f t="shared" si="505"/>
        <v/>
      </c>
      <c r="B4621" s="83" t="str">
        <f t="shared" si="504"/>
        <v/>
      </c>
      <c r="S4621" s="83" t="str">
        <f t="shared" si="506"/>
        <v/>
      </c>
      <c r="T4621" s="83" t="str">
        <f t="shared" si="507"/>
        <v/>
      </c>
      <c r="Y4621" s="60">
        <f t="shared" si="508"/>
        <v>0</v>
      </c>
      <c r="Z4621" s="49">
        <f t="shared" si="509"/>
        <v>0</v>
      </c>
      <c r="AA4621" s="60">
        <f t="shared" si="510"/>
        <v>0</v>
      </c>
    </row>
    <row r="4622" spans="1:27" ht="15.75" hidden="1" thickBot="1">
      <c r="A4622" s="83" t="str">
        <f t="shared" si="505"/>
        <v/>
      </c>
      <c r="B4622" s="83" t="str">
        <f t="shared" si="504"/>
        <v/>
      </c>
      <c r="S4622" s="83" t="str">
        <f t="shared" si="506"/>
        <v/>
      </c>
      <c r="T4622" s="83" t="str">
        <f t="shared" si="507"/>
        <v/>
      </c>
      <c r="Y4622" s="60">
        <f t="shared" si="508"/>
        <v>0</v>
      </c>
      <c r="Z4622" s="49">
        <f t="shared" si="509"/>
        <v>0</v>
      </c>
      <c r="AA4622" s="60">
        <f t="shared" si="510"/>
        <v>0</v>
      </c>
    </row>
    <row r="4623" spans="1:27" ht="15.75" hidden="1" thickBot="1">
      <c r="A4623" s="83" t="str">
        <f t="shared" si="505"/>
        <v/>
      </c>
      <c r="B4623" s="83" t="str">
        <f t="shared" si="504"/>
        <v/>
      </c>
      <c r="S4623" s="83" t="str">
        <f t="shared" si="506"/>
        <v/>
      </c>
      <c r="T4623" s="83" t="str">
        <f t="shared" si="507"/>
        <v/>
      </c>
      <c r="Y4623" s="60">
        <f t="shared" si="508"/>
        <v>0</v>
      </c>
      <c r="Z4623" s="49">
        <f t="shared" si="509"/>
        <v>0</v>
      </c>
      <c r="AA4623" s="60">
        <f t="shared" si="510"/>
        <v>0</v>
      </c>
    </row>
    <row r="4624" spans="1:27" ht="15.75" hidden="1" thickBot="1">
      <c r="A4624" s="83" t="str">
        <f t="shared" si="505"/>
        <v/>
      </c>
      <c r="B4624" s="83" t="str">
        <f t="shared" si="504"/>
        <v/>
      </c>
      <c r="S4624" s="83" t="str">
        <f t="shared" si="506"/>
        <v/>
      </c>
      <c r="T4624" s="83" t="str">
        <f t="shared" si="507"/>
        <v/>
      </c>
      <c r="Y4624" s="60">
        <f t="shared" si="508"/>
        <v>0</v>
      </c>
      <c r="Z4624" s="49">
        <f t="shared" si="509"/>
        <v>0</v>
      </c>
      <c r="AA4624" s="60">
        <f t="shared" si="510"/>
        <v>0</v>
      </c>
    </row>
    <row r="4625" spans="1:27" ht="15.75" hidden="1" thickBot="1">
      <c r="A4625" s="83" t="str">
        <f t="shared" si="505"/>
        <v/>
      </c>
      <c r="B4625" s="83" t="str">
        <f t="shared" si="504"/>
        <v/>
      </c>
      <c r="S4625" s="83" t="str">
        <f t="shared" si="506"/>
        <v/>
      </c>
      <c r="T4625" s="83" t="str">
        <f t="shared" si="507"/>
        <v/>
      </c>
      <c r="Y4625" s="60">
        <f t="shared" si="508"/>
        <v>0</v>
      </c>
      <c r="Z4625" s="49">
        <f t="shared" si="509"/>
        <v>0</v>
      </c>
      <c r="AA4625" s="60">
        <f t="shared" si="510"/>
        <v>0</v>
      </c>
    </row>
    <row r="4626" spans="1:27" ht="15.75" hidden="1" thickBot="1">
      <c r="A4626" s="83" t="str">
        <f t="shared" si="505"/>
        <v/>
      </c>
      <c r="B4626" s="83" t="str">
        <f t="shared" si="504"/>
        <v/>
      </c>
      <c r="S4626" s="83" t="str">
        <f t="shared" si="506"/>
        <v/>
      </c>
      <c r="T4626" s="83" t="str">
        <f t="shared" si="507"/>
        <v/>
      </c>
      <c r="Y4626" s="60">
        <f t="shared" si="508"/>
        <v>0</v>
      </c>
      <c r="Z4626" s="49">
        <f t="shared" si="509"/>
        <v>0</v>
      </c>
      <c r="AA4626" s="60">
        <f t="shared" si="510"/>
        <v>0</v>
      </c>
    </row>
    <row r="4627" spans="1:27" ht="15.75" hidden="1" thickBot="1">
      <c r="A4627" s="83" t="str">
        <f t="shared" si="505"/>
        <v/>
      </c>
      <c r="B4627" s="83" t="str">
        <f t="shared" si="504"/>
        <v/>
      </c>
      <c r="S4627" s="83" t="str">
        <f t="shared" si="506"/>
        <v/>
      </c>
      <c r="T4627" s="83" t="str">
        <f t="shared" si="507"/>
        <v/>
      </c>
      <c r="Y4627" s="60">
        <f t="shared" si="508"/>
        <v>0</v>
      </c>
      <c r="Z4627" s="49">
        <f t="shared" si="509"/>
        <v>0</v>
      </c>
      <c r="AA4627" s="60">
        <f t="shared" si="510"/>
        <v>0</v>
      </c>
    </row>
    <row r="4628" spans="1:27" ht="15.75" hidden="1" thickBot="1">
      <c r="A4628" s="83" t="str">
        <f t="shared" si="505"/>
        <v/>
      </c>
      <c r="B4628" s="83" t="str">
        <f t="shared" si="504"/>
        <v/>
      </c>
      <c r="S4628" s="83" t="str">
        <f t="shared" si="506"/>
        <v/>
      </c>
      <c r="T4628" s="83" t="str">
        <f t="shared" si="507"/>
        <v/>
      </c>
      <c r="Y4628" s="60">
        <f t="shared" si="508"/>
        <v>0</v>
      </c>
      <c r="Z4628" s="49">
        <f t="shared" si="509"/>
        <v>0</v>
      </c>
      <c r="AA4628" s="60">
        <f t="shared" si="510"/>
        <v>0</v>
      </c>
    </row>
    <row r="4629" spans="1:27" ht="15.75" hidden="1" thickBot="1">
      <c r="A4629" s="83" t="str">
        <f t="shared" si="505"/>
        <v/>
      </c>
      <c r="B4629" s="83" t="str">
        <f t="shared" si="504"/>
        <v/>
      </c>
      <c r="S4629" s="83" t="str">
        <f t="shared" si="506"/>
        <v/>
      </c>
      <c r="T4629" s="83" t="str">
        <f t="shared" si="507"/>
        <v/>
      </c>
      <c r="Y4629" s="60">
        <f t="shared" si="508"/>
        <v>0</v>
      </c>
      <c r="Z4629" s="49">
        <f t="shared" si="509"/>
        <v>0</v>
      </c>
      <c r="AA4629" s="60">
        <f t="shared" si="510"/>
        <v>0</v>
      </c>
    </row>
    <row r="4630" spans="1:27" ht="15.75" hidden="1" thickBot="1">
      <c r="A4630" s="83" t="str">
        <f t="shared" si="505"/>
        <v/>
      </c>
      <c r="B4630" s="83" t="str">
        <f t="shared" si="504"/>
        <v/>
      </c>
      <c r="S4630" s="83" t="str">
        <f t="shared" si="506"/>
        <v/>
      </c>
      <c r="T4630" s="83" t="str">
        <f t="shared" si="507"/>
        <v/>
      </c>
      <c r="Y4630" s="60">
        <f t="shared" si="508"/>
        <v>0</v>
      </c>
      <c r="Z4630" s="49">
        <f t="shared" si="509"/>
        <v>0</v>
      </c>
      <c r="AA4630" s="60">
        <f t="shared" si="510"/>
        <v>0</v>
      </c>
    </row>
    <row r="4631" spans="1:27" ht="15.75" hidden="1" thickBot="1">
      <c r="A4631" s="83" t="str">
        <f t="shared" si="505"/>
        <v/>
      </c>
      <c r="B4631" s="83" t="str">
        <f t="shared" si="504"/>
        <v/>
      </c>
      <c r="S4631" s="83" t="str">
        <f t="shared" si="506"/>
        <v/>
      </c>
      <c r="T4631" s="83" t="str">
        <f t="shared" si="507"/>
        <v/>
      </c>
      <c r="Y4631" s="60">
        <f t="shared" si="508"/>
        <v>0</v>
      </c>
      <c r="Z4631" s="49">
        <f t="shared" si="509"/>
        <v>0</v>
      </c>
      <c r="AA4631" s="60">
        <f t="shared" si="510"/>
        <v>0</v>
      </c>
    </row>
    <row r="4632" spans="1:27" ht="15.75" hidden="1" thickBot="1">
      <c r="A4632" s="83" t="str">
        <f t="shared" si="505"/>
        <v/>
      </c>
      <c r="B4632" s="83" t="str">
        <f t="shared" si="504"/>
        <v/>
      </c>
      <c r="S4632" s="83" t="str">
        <f t="shared" si="506"/>
        <v/>
      </c>
      <c r="T4632" s="83" t="str">
        <f t="shared" si="507"/>
        <v/>
      </c>
      <c r="Y4632" s="60">
        <f t="shared" si="508"/>
        <v>0</v>
      </c>
      <c r="Z4632" s="49">
        <f t="shared" si="509"/>
        <v>0</v>
      </c>
      <c r="AA4632" s="60">
        <f t="shared" si="510"/>
        <v>0</v>
      </c>
    </row>
    <row r="4633" spans="1:27" ht="15.75" hidden="1" thickBot="1">
      <c r="A4633" s="83" t="str">
        <f t="shared" si="505"/>
        <v/>
      </c>
      <c r="B4633" s="83" t="str">
        <f t="shared" si="504"/>
        <v/>
      </c>
      <c r="S4633" s="83" t="str">
        <f t="shared" si="506"/>
        <v/>
      </c>
      <c r="T4633" s="83" t="str">
        <f t="shared" si="507"/>
        <v/>
      </c>
      <c r="Y4633" s="60">
        <f t="shared" si="508"/>
        <v>0</v>
      </c>
      <c r="Z4633" s="49">
        <f t="shared" si="509"/>
        <v>0</v>
      </c>
      <c r="AA4633" s="60">
        <f t="shared" si="510"/>
        <v>0</v>
      </c>
    </row>
    <row r="4634" spans="1:27" ht="15.75" hidden="1" thickBot="1">
      <c r="A4634" s="83" t="str">
        <f t="shared" si="505"/>
        <v/>
      </c>
      <c r="B4634" s="83" t="str">
        <f t="shared" si="504"/>
        <v/>
      </c>
      <c r="S4634" s="83" t="str">
        <f t="shared" si="506"/>
        <v/>
      </c>
      <c r="T4634" s="83" t="str">
        <f t="shared" si="507"/>
        <v/>
      </c>
      <c r="Y4634" s="60">
        <f t="shared" si="508"/>
        <v>0</v>
      </c>
      <c r="Z4634" s="49">
        <f t="shared" si="509"/>
        <v>0</v>
      </c>
      <c r="AA4634" s="60">
        <f t="shared" si="510"/>
        <v>0</v>
      </c>
    </row>
    <row r="4635" spans="1:27" ht="15.75" hidden="1" thickBot="1">
      <c r="A4635" s="83" t="str">
        <f t="shared" si="505"/>
        <v/>
      </c>
      <c r="B4635" s="83" t="str">
        <f t="shared" si="504"/>
        <v/>
      </c>
      <c r="S4635" s="83" t="str">
        <f t="shared" si="506"/>
        <v/>
      </c>
      <c r="T4635" s="83" t="str">
        <f t="shared" si="507"/>
        <v/>
      </c>
      <c r="Y4635" s="60">
        <f t="shared" si="508"/>
        <v>0</v>
      </c>
      <c r="Z4635" s="49">
        <f t="shared" si="509"/>
        <v>0</v>
      </c>
      <c r="AA4635" s="60">
        <f t="shared" si="510"/>
        <v>0</v>
      </c>
    </row>
    <row r="4636" spans="1:27" ht="15.75" hidden="1" thickBot="1">
      <c r="A4636" s="83" t="str">
        <f t="shared" si="505"/>
        <v/>
      </c>
      <c r="B4636" s="83" t="str">
        <f t="shared" si="504"/>
        <v/>
      </c>
      <c r="S4636" s="83" t="str">
        <f t="shared" si="506"/>
        <v/>
      </c>
      <c r="T4636" s="83" t="str">
        <f t="shared" si="507"/>
        <v/>
      </c>
      <c r="Y4636" s="60">
        <f t="shared" si="508"/>
        <v>0</v>
      </c>
      <c r="Z4636" s="49">
        <f t="shared" si="509"/>
        <v>0</v>
      </c>
      <c r="AA4636" s="60">
        <f t="shared" si="510"/>
        <v>0</v>
      </c>
    </row>
    <row r="4637" spans="1:27" ht="15.75" hidden="1" thickBot="1">
      <c r="A4637" s="83" t="str">
        <f t="shared" si="505"/>
        <v/>
      </c>
      <c r="B4637" s="83" t="str">
        <f t="shared" si="504"/>
        <v/>
      </c>
      <c r="S4637" s="83" t="str">
        <f t="shared" si="506"/>
        <v/>
      </c>
      <c r="T4637" s="83" t="str">
        <f t="shared" si="507"/>
        <v/>
      </c>
      <c r="Y4637" s="60">
        <f t="shared" si="508"/>
        <v>0</v>
      </c>
      <c r="Z4637" s="49">
        <f t="shared" si="509"/>
        <v>0</v>
      </c>
      <c r="AA4637" s="60">
        <f t="shared" si="510"/>
        <v>0</v>
      </c>
    </row>
    <row r="4638" spans="1:27" ht="15.75" hidden="1" thickBot="1">
      <c r="A4638" s="83" t="str">
        <f t="shared" si="505"/>
        <v/>
      </c>
      <c r="B4638" s="83" t="str">
        <f t="shared" si="504"/>
        <v/>
      </c>
      <c r="S4638" s="83" t="str">
        <f t="shared" si="506"/>
        <v/>
      </c>
      <c r="T4638" s="83" t="str">
        <f t="shared" si="507"/>
        <v/>
      </c>
      <c r="Y4638" s="60">
        <f t="shared" si="508"/>
        <v>0</v>
      </c>
      <c r="Z4638" s="49">
        <f t="shared" si="509"/>
        <v>0</v>
      </c>
      <c r="AA4638" s="60">
        <f t="shared" si="510"/>
        <v>0</v>
      </c>
    </row>
    <row r="4639" spans="1:27" ht="15.75" hidden="1" thickBot="1">
      <c r="A4639" s="83" t="str">
        <f t="shared" si="505"/>
        <v/>
      </c>
      <c r="B4639" s="83" t="str">
        <f t="shared" si="504"/>
        <v/>
      </c>
      <c r="S4639" s="83" t="str">
        <f t="shared" si="506"/>
        <v/>
      </c>
      <c r="T4639" s="83" t="str">
        <f t="shared" si="507"/>
        <v/>
      </c>
      <c r="Y4639" s="60">
        <f t="shared" si="508"/>
        <v>0</v>
      </c>
      <c r="Z4639" s="49">
        <f t="shared" si="509"/>
        <v>0</v>
      </c>
      <c r="AA4639" s="60">
        <f t="shared" si="510"/>
        <v>0</v>
      </c>
    </row>
    <row r="4640" spans="1:27" ht="15.75" hidden="1" thickBot="1">
      <c r="A4640" s="83" t="str">
        <f t="shared" si="505"/>
        <v/>
      </c>
      <c r="B4640" s="83" t="str">
        <f t="shared" si="504"/>
        <v/>
      </c>
      <c r="S4640" s="83" t="str">
        <f t="shared" si="506"/>
        <v/>
      </c>
      <c r="T4640" s="83" t="str">
        <f t="shared" si="507"/>
        <v/>
      </c>
      <c r="Y4640" s="60">
        <f t="shared" si="508"/>
        <v>0</v>
      </c>
      <c r="Z4640" s="49">
        <f t="shared" si="509"/>
        <v>0</v>
      </c>
      <c r="AA4640" s="60">
        <f t="shared" si="510"/>
        <v>0</v>
      </c>
    </row>
    <row r="4641" spans="1:27" ht="15.75" hidden="1" thickBot="1">
      <c r="A4641" s="83" t="str">
        <f t="shared" si="505"/>
        <v/>
      </c>
      <c r="B4641" s="83" t="str">
        <f t="shared" ref="B4641:B4704" si="511">IF(C4641&lt;&gt;"",LEFT(C4641,9),"")</f>
        <v/>
      </c>
      <c r="S4641" s="83" t="str">
        <f t="shared" si="506"/>
        <v/>
      </c>
      <c r="T4641" s="83" t="str">
        <f t="shared" si="507"/>
        <v/>
      </c>
      <c r="Y4641" s="60">
        <f t="shared" si="508"/>
        <v>0</v>
      </c>
      <c r="Z4641" s="49">
        <f t="shared" si="509"/>
        <v>0</v>
      </c>
      <c r="AA4641" s="60">
        <f t="shared" si="510"/>
        <v>0</v>
      </c>
    </row>
    <row r="4642" spans="1:27" ht="15.75" hidden="1" thickBot="1">
      <c r="A4642" s="83" t="str">
        <f t="shared" si="505"/>
        <v/>
      </c>
      <c r="B4642" s="83" t="str">
        <f t="shared" si="511"/>
        <v/>
      </c>
      <c r="S4642" s="83" t="str">
        <f t="shared" si="506"/>
        <v/>
      </c>
      <c r="T4642" s="83" t="str">
        <f t="shared" si="507"/>
        <v/>
      </c>
      <c r="Y4642" s="60">
        <f t="shared" si="508"/>
        <v>0</v>
      </c>
      <c r="Z4642" s="49">
        <f t="shared" si="509"/>
        <v>0</v>
      </c>
      <c r="AA4642" s="60">
        <f t="shared" si="510"/>
        <v>0</v>
      </c>
    </row>
    <row r="4643" spans="1:27" ht="15.75" hidden="1" thickBot="1">
      <c r="A4643" s="83" t="str">
        <f t="shared" si="505"/>
        <v/>
      </c>
      <c r="B4643" s="83" t="str">
        <f t="shared" si="511"/>
        <v/>
      </c>
      <c r="S4643" s="83" t="str">
        <f t="shared" si="506"/>
        <v/>
      </c>
      <c r="T4643" s="83" t="str">
        <f t="shared" si="507"/>
        <v/>
      </c>
      <c r="Y4643" s="60">
        <f t="shared" si="508"/>
        <v>0</v>
      </c>
      <c r="Z4643" s="49">
        <f t="shared" si="509"/>
        <v>0</v>
      </c>
      <c r="AA4643" s="60">
        <f t="shared" si="510"/>
        <v>0</v>
      </c>
    </row>
    <row r="4644" spans="1:27" ht="15.75" hidden="1" thickBot="1">
      <c r="A4644" s="83" t="str">
        <f t="shared" si="505"/>
        <v/>
      </c>
      <c r="B4644" s="83" t="str">
        <f t="shared" si="511"/>
        <v/>
      </c>
      <c r="S4644" s="83" t="str">
        <f t="shared" si="506"/>
        <v/>
      </c>
      <c r="T4644" s="83" t="str">
        <f t="shared" si="507"/>
        <v/>
      </c>
      <c r="Y4644" s="60">
        <f t="shared" si="508"/>
        <v>0</v>
      </c>
      <c r="Z4644" s="49">
        <f t="shared" si="509"/>
        <v>0</v>
      </c>
      <c r="AA4644" s="60">
        <f t="shared" si="510"/>
        <v>0</v>
      </c>
    </row>
    <row r="4645" spans="1:27" ht="15.75" hidden="1" thickBot="1">
      <c r="A4645" s="83" t="str">
        <f t="shared" si="505"/>
        <v/>
      </c>
      <c r="B4645" s="83" t="str">
        <f t="shared" si="511"/>
        <v/>
      </c>
      <c r="S4645" s="83" t="str">
        <f t="shared" si="506"/>
        <v/>
      </c>
      <c r="T4645" s="83" t="str">
        <f t="shared" si="507"/>
        <v/>
      </c>
      <c r="Y4645" s="60">
        <f t="shared" si="508"/>
        <v>0</v>
      </c>
      <c r="Z4645" s="49">
        <f t="shared" si="509"/>
        <v>0</v>
      </c>
      <c r="AA4645" s="60">
        <f t="shared" si="510"/>
        <v>0</v>
      </c>
    </row>
    <row r="4646" spans="1:27" ht="15.75" hidden="1" thickBot="1">
      <c r="A4646" s="83" t="str">
        <f t="shared" si="505"/>
        <v/>
      </c>
      <c r="B4646" s="83" t="str">
        <f t="shared" si="511"/>
        <v/>
      </c>
      <c r="S4646" s="83" t="str">
        <f t="shared" si="506"/>
        <v/>
      </c>
      <c r="T4646" s="83" t="str">
        <f t="shared" si="507"/>
        <v/>
      </c>
      <c r="Y4646" s="60">
        <f t="shared" si="508"/>
        <v>0</v>
      </c>
      <c r="Z4646" s="49">
        <f t="shared" si="509"/>
        <v>0</v>
      </c>
      <c r="AA4646" s="60">
        <f t="shared" si="510"/>
        <v>0</v>
      </c>
    </row>
    <row r="4647" spans="1:27" ht="15.75" hidden="1" thickBot="1">
      <c r="A4647" s="83" t="str">
        <f t="shared" si="505"/>
        <v/>
      </c>
      <c r="B4647" s="83" t="str">
        <f t="shared" si="511"/>
        <v/>
      </c>
      <c r="S4647" s="83" t="str">
        <f t="shared" si="506"/>
        <v/>
      </c>
      <c r="T4647" s="83" t="str">
        <f t="shared" si="507"/>
        <v/>
      </c>
      <c r="Y4647" s="60">
        <f t="shared" si="508"/>
        <v>0</v>
      </c>
      <c r="Z4647" s="49">
        <f t="shared" si="509"/>
        <v>0</v>
      </c>
      <c r="AA4647" s="60">
        <f t="shared" si="510"/>
        <v>0</v>
      </c>
    </row>
    <row r="4648" spans="1:27" ht="15.75" hidden="1" thickBot="1">
      <c r="A4648" s="83" t="str">
        <f t="shared" si="505"/>
        <v/>
      </c>
      <c r="B4648" s="83" t="str">
        <f t="shared" si="511"/>
        <v/>
      </c>
      <c r="S4648" s="83" t="str">
        <f t="shared" si="506"/>
        <v/>
      </c>
      <c r="T4648" s="83" t="str">
        <f t="shared" si="507"/>
        <v/>
      </c>
      <c r="Y4648" s="60">
        <f t="shared" si="508"/>
        <v>0</v>
      </c>
      <c r="Z4648" s="49">
        <f t="shared" si="509"/>
        <v>0</v>
      </c>
      <c r="AA4648" s="60">
        <f t="shared" si="510"/>
        <v>0</v>
      </c>
    </row>
    <row r="4649" spans="1:27" ht="15.75" hidden="1" thickBot="1">
      <c r="A4649" s="83" t="str">
        <f t="shared" si="505"/>
        <v/>
      </c>
      <c r="B4649" s="83" t="str">
        <f t="shared" si="511"/>
        <v/>
      </c>
      <c r="S4649" s="83" t="str">
        <f t="shared" si="506"/>
        <v/>
      </c>
      <c r="T4649" s="83" t="str">
        <f t="shared" si="507"/>
        <v/>
      </c>
      <c r="Y4649" s="60">
        <f t="shared" si="508"/>
        <v>0</v>
      </c>
      <c r="Z4649" s="49">
        <f t="shared" si="509"/>
        <v>0</v>
      </c>
      <c r="AA4649" s="60">
        <f t="shared" si="510"/>
        <v>0</v>
      </c>
    </row>
    <row r="4650" spans="1:27" ht="15.75" hidden="1" thickBot="1">
      <c r="A4650" s="83" t="str">
        <f t="shared" si="505"/>
        <v/>
      </c>
      <c r="B4650" s="83" t="str">
        <f t="shared" si="511"/>
        <v/>
      </c>
      <c r="S4650" s="83" t="str">
        <f t="shared" si="506"/>
        <v/>
      </c>
      <c r="T4650" s="83" t="str">
        <f t="shared" si="507"/>
        <v/>
      </c>
      <c r="Y4650" s="60">
        <f t="shared" si="508"/>
        <v>0</v>
      </c>
      <c r="Z4650" s="49">
        <f t="shared" si="509"/>
        <v>0</v>
      </c>
      <c r="AA4650" s="60">
        <f t="shared" si="510"/>
        <v>0</v>
      </c>
    </row>
    <row r="4651" spans="1:27" ht="15.75" hidden="1" thickBot="1">
      <c r="A4651" s="83" t="str">
        <f t="shared" si="505"/>
        <v/>
      </c>
      <c r="B4651" s="83" t="str">
        <f t="shared" si="511"/>
        <v/>
      </c>
      <c r="S4651" s="83" t="str">
        <f t="shared" si="506"/>
        <v/>
      </c>
      <c r="T4651" s="83" t="str">
        <f t="shared" si="507"/>
        <v/>
      </c>
      <c r="Y4651" s="60">
        <f t="shared" si="508"/>
        <v>0</v>
      </c>
      <c r="Z4651" s="49">
        <f t="shared" si="509"/>
        <v>0</v>
      </c>
      <c r="AA4651" s="60">
        <f t="shared" si="510"/>
        <v>0</v>
      </c>
    </row>
    <row r="4652" spans="1:27" ht="15.75" hidden="1" thickBot="1">
      <c r="A4652" s="83" t="str">
        <f t="shared" si="505"/>
        <v/>
      </c>
      <c r="B4652" s="83" t="str">
        <f t="shared" si="511"/>
        <v/>
      </c>
      <c r="S4652" s="83" t="str">
        <f t="shared" si="506"/>
        <v/>
      </c>
      <c r="T4652" s="83" t="str">
        <f t="shared" si="507"/>
        <v/>
      </c>
      <c r="Y4652" s="60">
        <f t="shared" si="508"/>
        <v>0</v>
      </c>
      <c r="Z4652" s="49">
        <f t="shared" si="509"/>
        <v>0</v>
      </c>
      <c r="AA4652" s="60">
        <f t="shared" si="510"/>
        <v>0</v>
      </c>
    </row>
    <row r="4653" spans="1:27" ht="15.75" hidden="1" thickBot="1">
      <c r="A4653" s="83" t="str">
        <f t="shared" si="505"/>
        <v/>
      </c>
      <c r="B4653" s="83" t="str">
        <f t="shared" si="511"/>
        <v/>
      </c>
      <c r="S4653" s="83" t="str">
        <f t="shared" si="506"/>
        <v/>
      </c>
      <c r="T4653" s="83" t="str">
        <f t="shared" si="507"/>
        <v/>
      </c>
      <c r="Y4653" s="60">
        <f t="shared" si="508"/>
        <v>0</v>
      </c>
      <c r="Z4653" s="49">
        <f t="shared" si="509"/>
        <v>0</v>
      </c>
      <c r="AA4653" s="60">
        <f t="shared" si="510"/>
        <v>0</v>
      </c>
    </row>
    <row r="4654" spans="1:27" ht="15.75" hidden="1" thickBot="1">
      <c r="A4654" s="83" t="str">
        <f t="shared" si="505"/>
        <v/>
      </c>
      <c r="B4654" s="83" t="str">
        <f t="shared" si="511"/>
        <v/>
      </c>
      <c r="S4654" s="83" t="str">
        <f t="shared" si="506"/>
        <v/>
      </c>
      <c r="T4654" s="83" t="str">
        <f t="shared" si="507"/>
        <v/>
      </c>
      <c r="Y4654" s="60">
        <f t="shared" si="508"/>
        <v>0</v>
      </c>
      <c r="Z4654" s="49">
        <f t="shared" si="509"/>
        <v>0</v>
      </c>
      <c r="AA4654" s="60">
        <f t="shared" si="510"/>
        <v>0</v>
      </c>
    </row>
    <row r="4655" spans="1:27" ht="15.75" hidden="1" thickBot="1">
      <c r="A4655" s="83" t="str">
        <f t="shared" si="505"/>
        <v/>
      </c>
      <c r="B4655" s="83" t="str">
        <f t="shared" si="511"/>
        <v/>
      </c>
      <c r="S4655" s="83" t="str">
        <f t="shared" si="506"/>
        <v/>
      </c>
      <c r="T4655" s="83" t="str">
        <f t="shared" si="507"/>
        <v/>
      </c>
      <c r="Y4655" s="60">
        <f t="shared" si="508"/>
        <v>0</v>
      </c>
      <c r="Z4655" s="49">
        <f t="shared" si="509"/>
        <v>0</v>
      </c>
      <c r="AA4655" s="60">
        <f t="shared" si="510"/>
        <v>0</v>
      </c>
    </row>
    <row r="4656" spans="1:27" ht="15.75" hidden="1" thickBot="1">
      <c r="A4656" s="83" t="str">
        <f t="shared" si="505"/>
        <v/>
      </c>
      <c r="B4656" s="83" t="str">
        <f t="shared" si="511"/>
        <v/>
      </c>
      <c r="S4656" s="83" t="str">
        <f t="shared" si="506"/>
        <v/>
      </c>
      <c r="T4656" s="83" t="str">
        <f t="shared" si="507"/>
        <v/>
      </c>
      <c r="Y4656" s="60">
        <f t="shared" si="508"/>
        <v>0</v>
      </c>
      <c r="Z4656" s="49">
        <f t="shared" si="509"/>
        <v>0</v>
      </c>
      <c r="AA4656" s="60">
        <f t="shared" si="510"/>
        <v>0</v>
      </c>
    </row>
    <row r="4657" spans="1:27" ht="15.75" hidden="1" thickBot="1">
      <c r="A4657" s="83" t="str">
        <f t="shared" si="505"/>
        <v/>
      </c>
      <c r="B4657" s="83" t="str">
        <f t="shared" si="511"/>
        <v/>
      </c>
      <c r="S4657" s="83" t="str">
        <f t="shared" si="506"/>
        <v/>
      </c>
      <c r="T4657" s="83" t="str">
        <f t="shared" si="507"/>
        <v/>
      </c>
      <c r="Y4657" s="60">
        <f t="shared" si="508"/>
        <v>0</v>
      </c>
      <c r="Z4657" s="49">
        <f t="shared" si="509"/>
        <v>0</v>
      </c>
      <c r="AA4657" s="60">
        <f t="shared" si="510"/>
        <v>0</v>
      </c>
    </row>
    <row r="4658" spans="1:27" ht="15.75" hidden="1" thickBot="1">
      <c r="A4658" s="83" t="str">
        <f t="shared" si="505"/>
        <v/>
      </c>
      <c r="B4658" s="83" t="str">
        <f t="shared" si="511"/>
        <v/>
      </c>
      <c r="S4658" s="83" t="str">
        <f t="shared" si="506"/>
        <v/>
      </c>
      <c r="T4658" s="83" t="str">
        <f t="shared" si="507"/>
        <v/>
      </c>
      <c r="Y4658" s="60">
        <f t="shared" si="508"/>
        <v>0</v>
      </c>
      <c r="Z4658" s="49">
        <f t="shared" si="509"/>
        <v>0</v>
      </c>
      <c r="AA4658" s="60">
        <f t="shared" si="510"/>
        <v>0</v>
      </c>
    </row>
    <row r="4659" spans="1:27" ht="15.75" hidden="1" thickBot="1">
      <c r="A4659" s="83" t="str">
        <f t="shared" si="505"/>
        <v/>
      </c>
      <c r="B4659" s="83" t="str">
        <f t="shared" si="511"/>
        <v/>
      </c>
      <c r="S4659" s="83" t="str">
        <f t="shared" si="506"/>
        <v/>
      </c>
      <c r="T4659" s="83" t="str">
        <f t="shared" si="507"/>
        <v/>
      </c>
      <c r="Y4659" s="60">
        <f t="shared" si="508"/>
        <v>0</v>
      </c>
      <c r="Z4659" s="49">
        <f t="shared" si="509"/>
        <v>0</v>
      </c>
      <c r="AA4659" s="60">
        <f t="shared" si="510"/>
        <v>0</v>
      </c>
    </row>
    <row r="4660" spans="1:27" ht="15.75" hidden="1" thickBot="1">
      <c r="A4660" s="83" t="str">
        <f t="shared" si="505"/>
        <v/>
      </c>
      <c r="B4660" s="83" t="str">
        <f t="shared" si="511"/>
        <v/>
      </c>
      <c r="S4660" s="83" t="str">
        <f t="shared" si="506"/>
        <v/>
      </c>
      <c r="T4660" s="83" t="str">
        <f t="shared" si="507"/>
        <v/>
      </c>
      <c r="Y4660" s="60">
        <f t="shared" si="508"/>
        <v>0</v>
      </c>
      <c r="Z4660" s="49">
        <f t="shared" si="509"/>
        <v>0</v>
      </c>
      <c r="AA4660" s="60">
        <f t="shared" si="510"/>
        <v>0</v>
      </c>
    </row>
    <row r="4661" spans="1:27" ht="15.75" hidden="1" thickBot="1">
      <c r="A4661" s="83" t="str">
        <f t="shared" si="505"/>
        <v/>
      </c>
      <c r="B4661" s="83" t="str">
        <f t="shared" si="511"/>
        <v/>
      </c>
      <c r="S4661" s="83" t="str">
        <f t="shared" si="506"/>
        <v/>
      </c>
      <c r="T4661" s="83" t="str">
        <f t="shared" si="507"/>
        <v/>
      </c>
      <c r="Y4661" s="60">
        <f t="shared" si="508"/>
        <v>0</v>
      </c>
      <c r="Z4661" s="49">
        <f t="shared" si="509"/>
        <v>0</v>
      </c>
      <c r="AA4661" s="60">
        <f t="shared" si="510"/>
        <v>0</v>
      </c>
    </row>
    <row r="4662" spans="1:27" ht="15.75" hidden="1" thickBot="1">
      <c r="A4662" s="83" t="str">
        <f t="shared" si="505"/>
        <v/>
      </c>
      <c r="B4662" s="83" t="str">
        <f t="shared" si="511"/>
        <v/>
      </c>
      <c r="S4662" s="83" t="str">
        <f t="shared" si="506"/>
        <v/>
      </c>
      <c r="T4662" s="83" t="str">
        <f t="shared" si="507"/>
        <v/>
      </c>
      <c r="Y4662" s="60">
        <f t="shared" si="508"/>
        <v>0</v>
      </c>
      <c r="Z4662" s="49">
        <f t="shared" si="509"/>
        <v>0</v>
      </c>
      <c r="AA4662" s="60">
        <f t="shared" si="510"/>
        <v>0</v>
      </c>
    </row>
    <row r="4663" spans="1:27" ht="15.75" hidden="1" thickBot="1">
      <c r="A4663" s="83" t="str">
        <f t="shared" si="505"/>
        <v/>
      </c>
      <c r="B4663" s="83" t="str">
        <f t="shared" si="511"/>
        <v/>
      </c>
      <c r="S4663" s="83" t="str">
        <f t="shared" si="506"/>
        <v/>
      </c>
      <c r="T4663" s="83" t="str">
        <f t="shared" si="507"/>
        <v/>
      </c>
      <c r="Y4663" s="60">
        <f t="shared" si="508"/>
        <v>0</v>
      </c>
      <c r="Z4663" s="49">
        <f t="shared" si="509"/>
        <v>0</v>
      </c>
      <c r="AA4663" s="60">
        <f t="shared" si="510"/>
        <v>0</v>
      </c>
    </row>
    <row r="4664" spans="1:27" ht="15.75" hidden="1" thickBot="1">
      <c r="A4664" s="83" t="str">
        <f t="shared" si="505"/>
        <v/>
      </c>
      <c r="B4664" s="83" t="str">
        <f t="shared" si="511"/>
        <v/>
      </c>
      <c r="S4664" s="83" t="str">
        <f t="shared" si="506"/>
        <v/>
      </c>
      <c r="T4664" s="83" t="str">
        <f t="shared" si="507"/>
        <v/>
      </c>
      <c r="Y4664" s="60">
        <f t="shared" si="508"/>
        <v>0</v>
      </c>
      <c r="Z4664" s="49">
        <f t="shared" si="509"/>
        <v>0</v>
      </c>
      <c r="AA4664" s="60">
        <f t="shared" si="510"/>
        <v>0</v>
      </c>
    </row>
    <row r="4665" spans="1:27" ht="15.75" hidden="1" thickBot="1">
      <c r="A4665" s="83" t="str">
        <f t="shared" si="505"/>
        <v/>
      </c>
      <c r="B4665" s="83" t="str">
        <f t="shared" si="511"/>
        <v/>
      </c>
      <c r="S4665" s="83" t="str">
        <f t="shared" si="506"/>
        <v/>
      </c>
      <c r="T4665" s="83" t="str">
        <f t="shared" si="507"/>
        <v/>
      </c>
      <c r="Y4665" s="60">
        <f t="shared" si="508"/>
        <v>0</v>
      </c>
      <c r="Z4665" s="49">
        <f t="shared" si="509"/>
        <v>0</v>
      </c>
      <c r="AA4665" s="60">
        <f t="shared" si="510"/>
        <v>0</v>
      </c>
    </row>
    <row r="4666" spans="1:27" ht="15.75" hidden="1" thickBot="1">
      <c r="A4666" s="83" t="str">
        <f t="shared" si="505"/>
        <v/>
      </c>
      <c r="B4666" s="83" t="str">
        <f t="shared" si="511"/>
        <v/>
      </c>
      <c r="S4666" s="83" t="str">
        <f t="shared" si="506"/>
        <v/>
      </c>
      <c r="T4666" s="83" t="str">
        <f t="shared" si="507"/>
        <v/>
      </c>
      <c r="Y4666" s="60">
        <f t="shared" si="508"/>
        <v>0</v>
      </c>
      <c r="Z4666" s="49">
        <f t="shared" si="509"/>
        <v>0</v>
      </c>
      <c r="AA4666" s="60">
        <f t="shared" si="510"/>
        <v>0</v>
      </c>
    </row>
    <row r="4667" spans="1:27" ht="15.75" hidden="1" thickBot="1">
      <c r="A4667" s="83" t="str">
        <f t="shared" si="505"/>
        <v/>
      </c>
      <c r="B4667" s="83" t="str">
        <f t="shared" si="511"/>
        <v/>
      </c>
      <c r="S4667" s="83" t="str">
        <f t="shared" si="506"/>
        <v/>
      </c>
      <c r="T4667" s="83" t="str">
        <f t="shared" si="507"/>
        <v/>
      </c>
      <c r="Y4667" s="60">
        <f t="shared" si="508"/>
        <v>0</v>
      </c>
      <c r="Z4667" s="49">
        <f t="shared" si="509"/>
        <v>0</v>
      </c>
      <c r="AA4667" s="60">
        <f t="shared" si="510"/>
        <v>0</v>
      </c>
    </row>
    <row r="4668" spans="1:27" ht="15.75" hidden="1" thickBot="1">
      <c r="A4668" s="83" t="str">
        <f t="shared" si="505"/>
        <v/>
      </c>
      <c r="B4668" s="83" t="str">
        <f t="shared" si="511"/>
        <v/>
      </c>
      <c r="S4668" s="83" t="str">
        <f t="shared" si="506"/>
        <v/>
      </c>
      <c r="T4668" s="83" t="str">
        <f t="shared" si="507"/>
        <v/>
      </c>
      <c r="Y4668" s="60">
        <f t="shared" si="508"/>
        <v>0</v>
      </c>
      <c r="Z4668" s="49">
        <f t="shared" si="509"/>
        <v>0</v>
      </c>
      <c r="AA4668" s="60">
        <f t="shared" si="510"/>
        <v>0</v>
      </c>
    </row>
    <row r="4669" spans="1:27" ht="15.75" hidden="1" thickBot="1">
      <c r="A4669" s="83" t="str">
        <f t="shared" si="505"/>
        <v/>
      </c>
      <c r="B4669" s="83" t="str">
        <f t="shared" si="511"/>
        <v/>
      </c>
      <c r="S4669" s="83" t="str">
        <f t="shared" si="506"/>
        <v/>
      </c>
      <c r="T4669" s="83" t="str">
        <f t="shared" si="507"/>
        <v/>
      </c>
      <c r="Y4669" s="60">
        <f t="shared" si="508"/>
        <v>0</v>
      </c>
      <c r="Z4669" s="49">
        <f t="shared" si="509"/>
        <v>0</v>
      </c>
      <c r="AA4669" s="60">
        <f t="shared" si="510"/>
        <v>0</v>
      </c>
    </row>
    <row r="4670" spans="1:27" ht="15.75" hidden="1" thickBot="1">
      <c r="A4670" s="83" t="str">
        <f t="shared" si="505"/>
        <v/>
      </c>
      <c r="B4670" s="83" t="str">
        <f t="shared" si="511"/>
        <v/>
      </c>
      <c r="S4670" s="83" t="str">
        <f t="shared" si="506"/>
        <v/>
      </c>
      <c r="T4670" s="83" t="str">
        <f t="shared" si="507"/>
        <v/>
      </c>
      <c r="Y4670" s="60">
        <f t="shared" si="508"/>
        <v>0</v>
      </c>
      <c r="Z4670" s="49">
        <f t="shared" si="509"/>
        <v>0</v>
      </c>
      <c r="AA4670" s="60">
        <f t="shared" si="510"/>
        <v>0</v>
      </c>
    </row>
    <row r="4671" spans="1:27" ht="15.75" hidden="1" thickBot="1">
      <c r="A4671" s="83" t="str">
        <f t="shared" si="505"/>
        <v/>
      </c>
      <c r="B4671" s="83" t="str">
        <f t="shared" si="511"/>
        <v/>
      </c>
      <c r="S4671" s="83" t="str">
        <f t="shared" si="506"/>
        <v/>
      </c>
      <c r="T4671" s="83" t="str">
        <f t="shared" si="507"/>
        <v/>
      </c>
      <c r="Y4671" s="60">
        <f t="shared" si="508"/>
        <v>0</v>
      </c>
      <c r="Z4671" s="49">
        <f t="shared" si="509"/>
        <v>0</v>
      </c>
      <c r="AA4671" s="60">
        <f t="shared" si="510"/>
        <v>0</v>
      </c>
    </row>
    <row r="4672" spans="1:27" ht="15.75" hidden="1" thickBot="1">
      <c r="A4672" s="83" t="str">
        <f t="shared" si="505"/>
        <v/>
      </c>
      <c r="B4672" s="83" t="str">
        <f t="shared" si="511"/>
        <v/>
      </c>
      <c r="S4672" s="83" t="str">
        <f t="shared" si="506"/>
        <v/>
      </c>
      <c r="T4672" s="83" t="str">
        <f t="shared" si="507"/>
        <v/>
      </c>
      <c r="Y4672" s="60">
        <f t="shared" si="508"/>
        <v>0</v>
      </c>
      <c r="Z4672" s="49">
        <f t="shared" si="509"/>
        <v>0</v>
      </c>
      <c r="AA4672" s="60">
        <f t="shared" si="510"/>
        <v>0</v>
      </c>
    </row>
    <row r="4673" spans="1:27" ht="15.75" hidden="1" thickBot="1">
      <c r="A4673" s="83" t="str">
        <f t="shared" si="505"/>
        <v/>
      </c>
      <c r="B4673" s="83" t="str">
        <f t="shared" si="511"/>
        <v/>
      </c>
      <c r="S4673" s="83" t="str">
        <f t="shared" si="506"/>
        <v/>
      </c>
      <c r="T4673" s="83" t="str">
        <f t="shared" si="507"/>
        <v/>
      </c>
      <c r="Y4673" s="60">
        <f t="shared" si="508"/>
        <v>0</v>
      </c>
      <c r="Z4673" s="49">
        <f t="shared" si="509"/>
        <v>0</v>
      </c>
      <c r="AA4673" s="60">
        <f t="shared" si="510"/>
        <v>0</v>
      </c>
    </row>
    <row r="4674" spans="1:27" ht="15.75" hidden="1" thickBot="1">
      <c r="A4674" s="83" t="str">
        <f t="shared" si="505"/>
        <v/>
      </c>
      <c r="B4674" s="83" t="str">
        <f t="shared" si="511"/>
        <v/>
      </c>
      <c r="S4674" s="83" t="str">
        <f t="shared" si="506"/>
        <v/>
      </c>
      <c r="T4674" s="83" t="str">
        <f t="shared" si="507"/>
        <v/>
      </c>
      <c r="Y4674" s="60">
        <f t="shared" si="508"/>
        <v>0</v>
      </c>
      <c r="Z4674" s="49">
        <f t="shared" si="509"/>
        <v>0</v>
      </c>
      <c r="AA4674" s="60">
        <f t="shared" si="510"/>
        <v>0</v>
      </c>
    </row>
    <row r="4675" spans="1:27" ht="15.75" hidden="1" thickBot="1">
      <c r="A4675" s="83" t="str">
        <f t="shared" ref="A4675:A4738" si="512">IF(G4675&amp;Q4675&lt;&gt;"",S4675&amp;Q4675,"")</f>
        <v/>
      </c>
      <c r="B4675" s="83" t="str">
        <f t="shared" si="511"/>
        <v/>
      </c>
      <c r="S4675" s="83" t="str">
        <f t="shared" ref="S4675:S4738" si="513">IF(G4675&lt;&gt;"",IF(StyleSpaceSplit,IFERROR(IF(FIND(" ",G4675)&gt;=1,MID(G4675,1,FIND(" ",G4675)-1),G4675),G4675),G4675),"")</f>
        <v/>
      </c>
      <c r="T4675" s="83" t="str">
        <f t="shared" ref="T4675:T4738" si="514">IF(A4675&lt;&gt;"",IFERROR(IF(FIND(" ",G4675)&gt;=1,MID(G4675,FIND(" ",G4675)+1,LEN(G4675)),""),G4675),"")</f>
        <v/>
      </c>
      <c r="Y4675" s="60">
        <f t="shared" ref="Y4675:Y4738" si="515">IFERROR(VALUE(MID($C4675,1,2)),0)</f>
        <v>0</v>
      </c>
      <c r="Z4675" s="49">
        <f t="shared" ref="Z4675:Z4738" si="516">IFERROR(VALUE(MID($C4675,4,3)),0)</f>
        <v>0</v>
      </c>
      <c r="AA4675" s="60">
        <f t="shared" ref="AA4675:AA4738" si="517">VALUE(RIGHT("00"&amp;Y4675,2)&amp;RIGHT("000"&amp;Z4675,3))</f>
        <v>0</v>
      </c>
    </row>
    <row r="4676" spans="1:27" ht="15.75" hidden="1" thickBot="1">
      <c r="A4676" s="83" t="str">
        <f t="shared" si="512"/>
        <v/>
      </c>
      <c r="B4676" s="83" t="str">
        <f t="shared" si="511"/>
        <v/>
      </c>
      <c r="S4676" s="83" t="str">
        <f t="shared" si="513"/>
        <v/>
      </c>
      <c r="T4676" s="83" t="str">
        <f t="shared" si="514"/>
        <v/>
      </c>
      <c r="Y4676" s="60">
        <f t="shared" si="515"/>
        <v>0</v>
      </c>
      <c r="Z4676" s="49">
        <f t="shared" si="516"/>
        <v>0</v>
      </c>
      <c r="AA4676" s="60">
        <f t="shared" si="517"/>
        <v>0</v>
      </c>
    </row>
    <row r="4677" spans="1:27" ht="15.75" hidden="1" thickBot="1">
      <c r="A4677" s="83" t="str">
        <f t="shared" si="512"/>
        <v/>
      </c>
      <c r="B4677" s="83" t="str">
        <f t="shared" si="511"/>
        <v/>
      </c>
      <c r="S4677" s="83" t="str">
        <f t="shared" si="513"/>
        <v/>
      </c>
      <c r="T4677" s="83" t="str">
        <f t="shared" si="514"/>
        <v/>
      </c>
      <c r="Y4677" s="60">
        <f t="shared" si="515"/>
        <v>0</v>
      </c>
      <c r="Z4677" s="49">
        <f t="shared" si="516"/>
        <v>0</v>
      </c>
      <c r="AA4677" s="60">
        <f t="shared" si="517"/>
        <v>0</v>
      </c>
    </row>
    <row r="4678" spans="1:27" ht="15.75" hidden="1" thickBot="1">
      <c r="A4678" s="83" t="str">
        <f t="shared" si="512"/>
        <v/>
      </c>
      <c r="B4678" s="83" t="str">
        <f t="shared" si="511"/>
        <v/>
      </c>
      <c r="S4678" s="83" t="str">
        <f t="shared" si="513"/>
        <v/>
      </c>
      <c r="T4678" s="83" t="str">
        <f t="shared" si="514"/>
        <v/>
      </c>
      <c r="Y4678" s="60">
        <f t="shared" si="515"/>
        <v>0</v>
      </c>
      <c r="Z4678" s="49">
        <f t="shared" si="516"/>
        <v>0</v>
      </c>
      <c r="AA4678" s="60">
        <f t="shared" si="517"/>
        <v>0</v>
      </c>
    </row>
    <row r="4679" spans="1:27" ht="15.75" hidden="1" thickBot="1">
      <c r="A4679" s="83" t="str">
        <f t="shared" si="512"/>
        <v/>
      </c>
      <c r="B4679" s="83" t="str">
        <f t="shared" si="511"/>
        <v/>
      </c>
      <c r="S4679" s="83" t="str">
        <f t="shared" si="513"/>
        <v/>
      </c>
      <c r="T4679" s="83" t="str">
        <f t="shared" si="514"/>
        <v/>
      </c>
      <c r="Y4679" s="60">
        <f t="shared" si="515"/>
        <v>0</v>
      </c>
      <c r="Z4679" s="49">
        <f t="shared" si="516"/>
        <v>0</v>
      </c>
      <c r="AA4679" s="60">
        <f t="shared" si="517"/>
        <v>0</v>
      </c>
    </row>
    <row r="4680" spans="1:27" ht="15.75" hidden="1" thickBot="1">
      <c r="A4680" s="83" t="str">
        <f t="shared" si="512"/>
        <v/>
      </c>
      <c r="B4680" s="83" t="str">
        <f t="shared" si="511"/>
        <v/>
      </c>
      <c r="S4680" s="83" t="str">
        <f t="shared" si="513"/>
        <v/>
      </c>
      <c r="T4680" s="83" t="str">
        <f t="shared" si="514"/>
        <v/>
      </c>
      <c r="Y4680" s="60">
        <f t="shared" si="515"/>
        <v>0</v>
      </c>
      <c r="Z4680" s="49">
        <f t="shared" si="516"/>
        <v>0</v>
      </c>
      <c r="AA4680" s="60">
        <f t="shared" si="517"/>
        <v>0</v>
      </c>
    </row>
    <row r="4681" spans="1:27" ht="15.75" hidden="1" thickBot="1">
      <c r="A4681" s="83" t="str">
        <f t="shared" si="512"/>
        <v/>
      </c>
      <c r="B4681" s="83" t="str">
        <f t="shared" si="511"/>
        <v/>
      </c>
      <c r="S4681" s="83" t="str">
        <f t="shared" si="513"/>
        <v/>
      </c>
      <c r="T4681" s="83" t="str">
        <f t="shared" si="514"/>
        <v/>
      </c>
      <c r="Y4681" s="60">
        <f t="shared" si="515"/>
        <v>0</v>
      </c>
      <c r="Z4681" s="49">
        <f t="shared" si="516"/>
        <v>0</v>
      </c>
      <c r="AA4681" s="60">
        <f t="shared" si="517"/>
        <v>0</v>
      </c>
    </row>
    <row r="4682" spans="1:27" ht="15.75" hidden="1" thickBot="1">
      <c r="A4682" s="83" t="str">
        <f t="shared" si="512"/>
        <v/>
      </c>
      <c r="B4682" s="83" t="str">
        <f t="shared" si="511"/>
        <v/>
      </c>
      <c r="S4682" s="83" t="str">
        <f t="shared" si="513"/>
        <v/>
      </c>
      <c r="T4682" s="83" t="str">
        <f t="shared" si="514"/>
        <v/>
      </c>
      <c r="Y4682" s="60">
        <f t="shared" si="515"/>
        <v>0</v>
      </c>
      <c r="Z4682" s="49">
        <f t="shared" si="516"/>
        <v>0</v>
      </c>
      <c r="AA4682" s="60">
        <f t="shared" si="517"/>
        <v>0</v>
      </c>
    </row>
    <row r="4683" spans="1:27" ht="15.75" hidden="1" thickBot="1">
      <c r="A4683" s="83" t="str">
        <f t="shared" si="512"/>
        <v/>
      </c>
      <c r="B4683" s="83" t="str">
        <f t="shared" si="511"/>
        <v/>
      </c>
      <c r="S4683" s="83" t="str">
        <f t="shared" si="513"/>
        <v/>
      </c>
      <c r="T4683" s="83" t="str">
        <f t="shared" si="514"/>
        <v/>
      </c>
      <c r="Y4683" s="60">
        <f t="shared" si="515"/>
        <v>0</v>
      </c>
      <c r="Z4683" s="49">
        <f t="shared" si="516"/>
        <v>0</v>
      </c>
      <c r="AA4683" s="60">
        <f t="shared" si="517"/>
        <v>0</v>
      </c>
    </row>
    <row r="4684" spans="1:27" ht="15.75" hidden="1" thickBot="1">
      <c r="A4684" s="83" t="str">
        <f t="shared" si="512"/>
        <v/>
      </c>
      <c r="B4684" s="83" t="str">
        <f t="shared" si="511"/>
        <v/>
      </c>
      <c r="S4684" s="83" t="str">
        <f t="shared" si="513"/>
        <v/>
      </c>
      <c r="T4684" s="83" t="str">
        <f t="shared" si="514"/>
        <v/>
      </c>
      <c r="Y4684" s="60">
        <f t="shared" si="515"/>
        <v>0</v>
      </c>
      <c r="Z4684" s="49">
        <f t="shared" si="516"/>
        <v>0</v>
      </c>
      <c r="AA4684" s="60">
        <f t="shared" si="517"/>
        <v>0</v>
      </c>
    </row>
    <row r="4685" spans="1:27" ht="15.75" hidden="1" thickBot="1">
      <c r="A4685" s="83" t="str">
        <f t="shared" si="512"/>
        <v/>
      </c>
      <c r="B4685" s="83" t="str">
        <f t="shared" si="511"/>
        <v/>
      </c>
      <c r="S4685" s="83" t="str">
        <f t="shared" si="513"/>
        <v/>
      </c>
      <c r="T4685" s="83" t="str">
        <f t="shared" si="514"/>
        <v/>
      </c>
      <c r="Y4685" s="60">
        <f t="shared" si="515"/>
        <v>0</v>
      </c>
      <c r="Z4685" s="49">
        <f t="shared" si="516"/>
        <v>0</v>
      </c>
      <c r="AA4685" s="60">
        <f t="shared" si="517"/>
        <v>0</v>
      </c>
    </row>
    <row r="4686" spans="1:27" ht="15.75" hidden="1" thickBot="1">
      <c r="A4686" s="83" t="str">
        <f t="shared" si="512"/>
        <v/>
      </c>
      <c r="B4686" s="83" t="str">
        <f t="shared" si="511"/>
        <v/>
      </c>
      <c r="S4686" s="83" t="str">
        <f t="shared" si="513"/>
        <v/>
      </c>
      <c r="T4686" s="83" t="str">
        <f t="shared" si="514"/>
        <v/>
      </c>
      <c r="Y4686" s="60">
        <f t="shared" si="515"/>
        <v>0</v>
      </c>
      <c r="Z4686" s="49">
        <f t="shared" si="516"/>
        <v>0</v>
      </c>
      <c r="AA4686" s="60">
        <f t="shared" si="517"/>
        <v>0</v>
      </c>
    </row>
    <row r="4687" spans="1:27" ht="15.75" hidden="1" thickBot="1">
      <c r="A4687" s="83" t="str">
        <f t="shared" si="512"/>
        <v/>
      </c>
      <c r="B4687" s="83" t="str">
        <f t="shared" si="511"/>
        <v/>
      </c>
      <c r="S4687" s="83" t="str">
        <f t="shared" si="513"/>
        <v/>
      </c>
      <c r="T4687" s="83" t="str">
        <f t="shared" si="514"/>
        <v/>
      </c>
      <c r="Y4687" s="60">
        <f t="shared" si="515"/>
        <v>0</v>
      </c>
      <c r="Z4687" s="49">
        <f t="shared" si="516"/>
        <v>0</v>
      </c>
      <c r="AA4687" s="60">
        <f t="shared" si="517"/>
        <v>0</v>
      </c>
    </row>
    <row r="4688" spans="1:27" ht="15.75" hidden="1" thickBot="1">
      <c r="A4688" s="83" t="str">
        <f t="shared" si="512"/>
        <v/>
      </c>
      <c r="B4688" s="83" t="str">
        <f t="shared" si="511"/>
        <v/>
      </c>
      <c r="S4688" s="83" t="str">
        <f t="shared" si="513"/>
        <v/>
      </c>
      <c r="T4688" s="83" t="str">
        <f t="shared" si="514"/>
        <v/>
      </c>
      <c r="Y4688" s="60">
        <f t="shared" si="515"/>
        <v>0</v>
      </c>
      <c r="Z4688" s="49">
        <f t="shared" si="516"/>
        <v>0</v>
      </c>
      <c r="AA4688" s="60">
        <f t="shared" si="517"/>
        <v>0</v>
      </c>
    </row>
    <row r="4689" spans="1:27" ht="15.75" hidden="1" thickBot="1">
      <c r="A4689" s="83" t="str">
        <f t="shared" si="512"/>
        <v/>
      </c>
      <c r="B4689" s="83" t="str">
        <f t="shared" si="511"/>
        <v/>
      </c>
      <c r="S4689" s="83" t="str">
        <f t="shared" si="513"/>
        <v/>
      </c>
      <c r="T4689" s="83" t="str">
        <f t="shared" si="514"/>
        <v/>
      </c>
      <c r="Y4689" s="60">
        <f t="shared" si="515"/>
        <v>0</v>
      </c>
      <c r="Z4689" s="49">
        <f t="shared" si="516"/>
        <v>0</v>
      </c>
      <c r="AA4689" s="60">
        <f t="shared" si="517"/>
        <v>0</v>
      </c>
    </row>
    <row r="4690" spans="1:27" ht="15.75" hidden="1" thickBot="1">
      <c r="A4690" s="83" t="str">
        <f t="shared" si="512"/>
        <v/>
      </c>
      <c r="B4690" s="83" t="str">
        <f t="shared" si="511"/>
        <v/>
      </c>
      <c r="S4690" s="83" t="str">
        <f t="shared" si="513"/>
        <v/>
      </c>
      <c r="T4690" s="83" t="str">
        <f t="shared" si="514"/>
        <v/>
      </c>
      <c r="Y4690" s="60">
        <f t="shared" si="515"/>
        <v>0</v>
      </c>
      <c r="Z4690" s="49">
        <f t="shared" si="516"/>
        <v>0</v>
      </c>
      <c r="AA4690" s="60">
        <f t="shared" si="517"/>
        <v>0</v>
      </c>
    </row>
    <row r="4691" spans="1:27" ht="15.75" hidden="1" thickBot="1">
      <c r="A4691" s="83" t="str">
        <f t="shared" si="512"/>
        <v/>
      </c>
      <c r="B4691" s="83" t="str">
        <f t="shared" si="511"/>
        <v/>
      </c>
      <c r="S4691" s="83" t="str">
        <f t="shared" si="513"/>
        <v/>
      </c>
      <c r="T4691" s="83" t="str">
        <f t="shared" si="514"/>
        <v/>
      </c>
      <c r="Y4691" s="60">
        <f t="shared" si="515"/>
        <v>0</v>
      </c>
      <c r="Z4691" s="49">
        <f t="shared" si="516"/>
        <v>0</v>
      </c>
      <c r="AA4691" s="60">
        <f t="shared" si="517"/>
        <v>0</v>
      </c>
    </row>
    <row r="4692" spans="1:27" ht="15.75" hidden="1" thickBot="1">
      <c r="A4692" s="83" t="str">
        <f t="shared" si="512"/>
        <v/>
      </c>
      <c r="B4692" s="83" t="str">
        <f t="shared" si="511"/>
        <v/>
      </c>
      <c r="S4692" s="83" t="str">
        <f t="shared" si="513"/>
        <v/>
      </c>
      <c r="T4692" s="83" t="str">
        <f t="shared" si="514"/>
        <v/>
      </c>
      <c r="Y4692" s="60">
        <f t="shared" si="515"/>
        <v>0</v>
      </c>
      <c r="Z4692" s="49">
        <f t="shared" si="516"/>
        <v>0</v>
      </c>
      <c r="AA4692" s="60">
        <f t="shared" si="517"/>
        <v>0</v>
      </c>
    </row>
    <row r="4693" spans="1:27" ht="15.75" hidden="1" thickBot="1">
      <c r="A4693" s="83" t="str">
        <f t="shared" si="512"/>
        <v/>
      </c>
      <c r="B4693" s="83" t="str">
        <f t="shared" si="511"/>
        <v/>
      </c>
      <c r="S4693" s="83" t="str">
        <f t="shared" si="513"/>
        <v/>
      </c>
      <c r="T4693" s="83" t="str">
        <f t="shared" si="514"/>
        <v/>
      </c>
      <c r="Y4693" s="60">
        <f t="shared" si="515"/>
        <v>0</v>
      </c>
      <c r="Z4693" s="49">
        <f t="shared" si="516"/>
        <v>0</v>
      </c>
      <c r="AA4693" s="60">
        <f t="shared" si="517"/>
        <v>0</v>
      </c>
    </row>
    <row r="4694" spans="1:27" ht="15.75" hidden="1" thickBot="1">
      <c r="A4694" s="83" t="str">
        <f t="shared" si="512"/>
        <v/>
      </c>
      <c r="B4694" s="83" t="str">
        <f t="shared" si="511"/>
        <v/>
      </c>
      <c r="S4694" s="83" t="str">
        <f t="shared" si="513"/>
        <v/>
      </c>
      <c r="T4694" s="83" t="str">
        <f t="shared" si="514"/>
        <v/>
      </c>
      <c r="Y4694" s="60">
        <f t="shared" si="515"/>
        <v>0</v>
      </c>
      <c r="Z4694" s="49">
        <f t="shared" si="516"/>
        <v>0</v>
      </c>
      <c r="AA4694" s="60">
        <f t="shared" si="517"/>
        <v>0</v>
      </c>
    </row>
    <row r="4695" spans="1:27" ht="15.75" hidden="1" thickBot="1">
      <c r="A4695" s="83" t="str">
        <f t="shared" si="512"/>
        <v/>
      </c>
      <c r="B4695" s="83" t="str">
        <f t="shared" si="511"/>
        <v/>
      </c>
      <c r="S4695" s="83" t="str">
        <f t="shared" si="513"/>
        <v/>
      </c>
      <c r="T4695" s="83" t="str">
        <f t="shared" si="514"/>
        <v/>
      </c>
      <c r="Y4695" s="60">
        <f t="shared" si="515"/>
        <v>0</v>
      </c>
      <c r="Z4695" s="49">
        <f t="shared" si="516"/>
        <v>0</v>
      </c>
      <c r="AA4695" s="60">
        <f t="shared" si="517"/>
        <v>0</v>
      </c>
    </row>
    <row r="4696" spans="1:27" ht="15.75" hidden="1" thickBot="1">
      <c r="A4696" s="83" t="str">
        <f t="shared" si="512"/>
        <v/>
      </c>
      <c r="B4696" s="83" t="str">
        <f t="shared" si="511"/>
        <v/>
      </c>
      <c r="S4696" s="83" t="str">
        <f t="shared" si="513"/>
        <v/>
      </c>
      <c r="T4696" s="83" t="str">
        <f t="shared" si="514"/>
        <v/>
      </c>
      <c r="Y4696" s="60">
        <f t="shared" si="515"/>
        <v>0</v>
      </c>
      <c r="Z4696" s="49">
        <f t="shared" si="516"/>
        <v>0</v>
      </c>
      <c r="AA4696" s="60">
        <f t="shared" si="517"/>
        <v>0</v>
      </c>
    </row>
    <row r="4697" spans="1:27" ht="15.75" hidden="1" thickBot="1">
      <c r="A4697" s="83" t="str">
        <f t="shared" si="512"/>
        <v/>
      </c>
      <c r="B4697" s="83" t="str">
        <f t="shared" si="511"/>
        <v/>
      </c>
      <c r="S4697" s="83" t="str">
        <f t="shared" si="513"/>
        <v/>
      </c>
      <c r="T4697" s="83" t="str">
        <f t="shared" si="514"/>
        <v/>
      </c>
      <c r="Y4697" s="60">
        <f t="shared" si="515"/>
        <v>0</v>
      </c>
      <c r="Z4697" s="49">
        <f t="shared" si="516"/>
        <v>0</v>
      </c>
      <c r="AA4697" s="60">
        <f t="shared" si="517"/>
        <v>0</v>
      </c>
    </row>
    <row r="4698" spans="1:27" ht="15.75" hidden="1" thickBot="1">
      <c r="A4698" s="83" t="str">
        <f t="shared" si="512"/>
        <v/>
      </c>
      <c r="B4698" s="83" t="str">
        <f t="shared" si="511"/>
        <v/>
      </c>
      <c r="S4698" s="83" t="str">
        <f t="shared" si="513"/>
        <v/>
      </c>
      <c r="T4698" s="83" t="str">
        <f t="shared" si="514"/>
        <v/>
      </c>
      <c r="Y4698" s="60">
        <f t="shared" si="515"/>
        <v>0</v>
      </c>
      <c r="Z4698" s="49">
        <f t="shared" si="516"/>
        <v>0</v>
      </c>
      <c r="AA4698" s="60">
        <f t="shared" si="517"/>
        <v>0</v>
      </c>
    </row>
    <row r="4699" spans="1:27" ht="15.75" hidden="1" thickBot="1">
      <c r="A4699" s="83" t="str">
        <f t="shared" si="512"/>
        <v/>
      </c>
      <c r="B4699" s="83" t="str">
        <f t="shared" si="511"/>
        <v/>
      </c>
      <c r="S4699" s="83" t="str">
        <f t="shared" si="513"/>
        <v/>
      </c>
      <c r="T4699" s="83" t="str">
        <f t="shared" si="514"/>
        <v/>
      </c>
      <c r="Y4699" s="60">
        <f t="shared" si="515"/>
        <v>0</v>
      </c>
      <c r="Z4699" s="49">
        <f t="shared" si="516"/>
        <v>0</v>
      </c>
      <c r="AA4699" s="60">
        <f t="shared" si="517"/>
        <v>0</v>
      </c>
    </row>
    <row r="4700" spans="1:27" ht="15.75" hidden="1" thickBot="1">
      <c r="A4700" s="83" t="str">
        <f t="shared" si="512"/>
        <v/>
      </c>
      <c r="B4700" s="83" t="str">
        <f t="shared" si="511"/>
        <v/>
      </c>
      <c r="S4700" s="83" t="str">
        <f t="shared" si="513"/>
        <v/>
      </c>
      <c r="T4700" s="83" t="str">
        <f t="shared" si="514"/>
        <v/>
      </c>
      <c r="Y4700" s="60">
        <f t="shared" si="515"/>
        <v>0</v>
      </c>
      <c r="Z4700" s="49">
        <f t="shared" si="516"/>
        <v>0</v>
      </c>
      <c r="AA4700" s="60">
        <f t="shared" si="517"/>
        <v>0</v>
      </c>
    </row>
    <row r="4701" spans="1:27" ht="15.75" hidden="1" thickBot="1">
      <c r="A4701" s="83" t="str">
        <f t="shared" si="512"/>
        <v/>
      </c>
      <c r="B4701" s="83" t="str">
        <f t="shared" si="511"/>
        <v/>
      </c>
      <c r="S4701" s="83" t="str">
        <f t="shared" si="513"/>
        <v/>
      </c>
      <c r="T4701" s="83" t="str">
        <f t="shared" si="514"/>
        <v/>
      </c>
      <c r="Y4701" s="60">
        <f t="shared" si="515"/>
        <v>0</v>
      </c>
      <c r="Z4701" s="49">
        <f t="shared" si="516"/>
        <v>0</v>
      </c>
      <c r="AA4701" s="60">
        <f t="shared" si="517"/>
        <v>0</v>
      </c>
    </row>
    <row r="4702" spans="1:27" ht="15.75" hidden="1" thickBot="1">
      <c r="A4702" s="83" t="str">
        <f t="shared" si="512"/>
        <v/>
      </c>
      <c r="B4702" s="83" t="str">
        <f t="shared" si="511"/>
        <v/>
      </c>
      <c r="S4702" s="83" t="str">
        <f t="shared" si="513"/>
        <v/>
      </c>
      <c r="T4702" s="83" t="str">
        <f t="shared" si="514"/>
        <v/>
      </c>
      <c r="Y4702" s="60">
        <f t="shared" si="515"/>
        <v>0</v>
      </c>
      <c r="Z4702" s="49">
        <f t="shared" si="516"/>
        <v>0</v>
      </c>
      <c r="AA4702" s="60">
        <f t="shared" si="517"/>
        <v>0</v>
      </c>
    </row>
    <row r="4703" spans="1:27" ht="15.75" hidden="1" thickBot="1">
      <c r="A4703" s="83" t="str">
        <f t="shared" si="512"/>
        <v/>
      </c>
      <c r="B4703" s="83" t="str">
        <f t="shared" si="511"/>
        <v/>
      </c>
      <c r="S4703" s="83" t="str">
        <f t="shared" si="513"/>
        <v/>
      </c>
      <c r="T4703" s="83" t="str">
        <f t="shared" si="514"/>
        <v/>
      </c>
      <c r="Y4703" s="60">
        <f t="shared" si="515"/>
        <v>0</v>
      </c>
      <c r="Z4703" s="49">
        <f t="shared" si="516"/>
        <v>0</v>
      </c>
      <c r="AA4703" s="60">
        <f t="shared" si="517"/>
        <v>0</v>
      </c>
    </row>
    <row r="4704" spans="1:27" ht="15.75" hidden="1" thickBot="1">
      <c r="A4704" s="83" t="str">
        <f t="shared" si="512"/>
        <v/>
      </c>
      <c r="B4704" s="83" t="str">
        <f t="shared" si="511"/>
        <v/>
      </c>
      <c r="S4704" s="83" t="str">
        <f t="shared" si="513"/>
        <v/>
      </c>
      <c r="T4704" s="83" t="str">
        <f t="shared" si="514"/>
        <v/>
      </c>
      <c r="Y4704" s="60">
        <f t="shared" si="515"/>
        <v>0</v>
      </c>
      <c r="Z4704" s="49">
        <f t="shared" si="516"/>
        <v>0</v>
      </c>
      <c r="AA4704" s="60">
        <f t="shared" si="517"/>
        <v>0</v>
      </c>
    </row>
    <row r="4705" spans="1:27" ht="15.75" hidden="1" thickBot="1">
      <c r="A4705" s="83" t="str">
        <f t="shared" si="512"/>
        <v/>
      </c>
      <c r="B4705" s="83" t="str">
        <f t="shared" ref="B4705:B4768" si="518">IF(C4705&lt;&gt;"",LEFT(C4705,9),"")</f>
        <v/>
      </c>
      <c r="S4705" s="83" t="str">
        <f t="shared" si="513"/>
        <v/>
      </c>
      <c r="T4705" s="83" t="str">
        <f t="shared" si="514"/>
        <v/>
      </c>
      <c r="Y4705" s="60">
        <f t="shared" si="515"/>
        <v>0</v>
      </c>
      <c r="Z4705" s="49">
        <f t="shared" si="516"/>
        <v>0</v>
      </c>
      <c r="AA4705" s="60">
        <f t="shared" si="517"/>
        <v>0</v>
      </c>
    </row>
    <row r="4706" spans="1:27" ht="15.75" hidden="1" thickBot="1">
      <c r="A4706" s="83" t="str">
        <f t="shared" si="512"/>
        <v/>
      </c>
      <c r="B4706" s="83" t="str">
        <f t="shared" si="518"/>
        <v/>
      </c>
      <c r="S4706" s="83" t="str">
        <f t="shared" si="513"/>
        <v/>
      </c>
      <c r="T4706" s="83" t="str">
        <f t="shared" si="514"/>
        <v/>
      </c>
      <c r="Y4706" s="60">
        <f t="shared" si="515"/>
        <v>0</v>
      </c>
      <c r="Z4706" s="49">
        <f t="shared" si="516"/>
        <v>0</v>
      </c>
      <c r="AA4706" s="60">
        <f t="shared" si="517"/>
        <v>0</v>
      </c>
    </row>
    <row r="4707" spans="1:27" ht="15.75" hidden="1" thickBot="1">
      <c r="A4707" s="83" t="str">
        <f t="shared" si="512"/>
        <v/>
      </c>
      <c r="B4707" s="83" t="str">
        <f t="shared" si="518"/>
        <v/>
      </c>
      <c r="S4707" s="83" t="str">
        <f t="shared" si="513"/>
        <v/>
      </c>
      <c r="T4707" s="83" t="str">
        <f t="shared" si="514"/>
        <v/>
      </c>
      <c r="Y4707" s="60">
        <f t="shared" si="515"/>
        <v>0</v>
      </c>
      <c r="Z4707" s="49">
        <f t="shared" si="516"/>
        <v>0</v>
      </c>
      <c r="AA4707" s="60">
        <f t="shared" si="517"/>
        <v>0</v>
      </c>
    </row>
    <row r="4708" spans="1:27" ht="15.75" hidden="1" thickBot="1">
      <c r="A4708" s="83" t="str">
        <f t="shared" si="512"/>
        <v/>
      </c>
      <c r="B4708" s="83" t="str">
        <f t="shared" si="518"/>
        <v/>
      </c>
      <c r="S4708" s="83" t="str">
        <f t="shared" si="513"/>
        <v/>
      </c>
      <c r="T4708" s="83" t="str">
        <f t="shared" si="514"/>
        <v/>
      </c>
      <c r="Y4708" s="60">
        <f t="shared" si="515"/>
        <v>0</v>
      </c>
      <c r="Z4708" s="49">
        <f t="shared" si="516"/>
        <v>0</v>
      </c>
      <c r="AA4708" s="60">
        <f t="shared" si="517"/>
        <v>0</v>
      </c>
    </row>
    <row r="4709" spans="1:27" ht="15.75" hidden="1" thickBot="1">
      <c r="A4709" s="83" t="str">
        <f t="shared" si="512"/>
        <v/>
      </c>
      <c r="B4709" s="83" t="str">
        <f t="shared" si="518"/>
        <v/>
      </c>
      <c r="S4709" s="83" t="str">
        <f t="shared" si="513"/>
        <v/>
      </c>
      <c r="T4709" s="83" t="str">
        <f t="shared" si="514"/>
        <v/>
      </c>
      <c r="Y4709" s="60">
        <f t="shared" si="515"/>
        <v>0</v>
      </c>
      <c r="Z4709" s="49">
        <f t="shared" si="516"/>
        <v>0</v>
      </c>
      <c r="AA4709" s="60">
        <f t="shared" si="517"/>
        <v>0</v>
      </c>
    </row>
    <row r="4710" spans="1:27" ht="15.75" hidden="1" thickBot="1">
      <c r="A4710" s="83" t="str">
        <f t="shared" si="512"/>
        <v/>
      </c>
      <c r="B4710" s="83" t="str">
        <f t="shared" si="518"/>
        <v/>
      </c>
      <c r="S4710" s="83" t="str">
        <f t="shared" si="513"/>
        <v/>
      </c>
      <c r="T4710" s="83" t="str">
        <f t="shared" si="514"/>
        <v/>
      </c>
      <c r="Y4710" s="60">
        <f t="shared" si="515"/>
        <v>0</v>
      </c>
      <c r="Z4710" s="49">
        <f t="shared" si="516"/>
        <v>0</v>
      </c>
      <c r="AA4710" s="60">
        <f t="shared" si="517"/>
        <v>0</v>
      </c>
    </row>
    <row r="4711" spans="1:27" ht="15.75" hidden="1" thickBot="1">
      <c r="A4711" s="83" t="str">
        <f t="shared" si="512"/>
        <v/>
      </c>
      <c r="B4711" s="83" t="str">
        <f t="shared" si="518"/>
        <v/>
      </c>
      <c r="S4711" s="83" t="str">
        <f t="shared" si="513"/>
        <v/>
      </c>
      <c r="T4711" s="83" t="str">
        <f t="shared" si="514"/>
        <v/>
      </c>
      <c r="Y4711" s="60">
        <f t="shared" si="515"/>
        <v>0</v>
      </c>
      <c r="Z4711" s="49">
        <f t="shared" si="516"/>
        <v>0</v>
      </c>
      <c r="AA4711" s="60">
        <f t="shared" si="517"/>
        <v>0</v>
      </c>
    </row>
    <row r="4712" spans="1:27" ht="15.75" hidden="1" thickBot="1">
      <c r="A4712" s="83" t="str">
        <f t="shared" si="512"/>
        <v/>
      </c>
      <c r="B4712" s="83" t="str">
        <f t="shared" si="518"/>
        <v/>
      </c>
      <c r="S4712" s="83" t="str">
        <f t="shared" si="513"/>
        <v/>
      </c>
      <c r="T4712" s="83" t="str">
        <f t="shared" si="514"/>
        <v/>
      </c>
      <c r="Y4712" s="60">
        <f t="shared" si="515"/>
        <v>0</v>
      </c>
      <c r="Z4712" s="49">
        <f t="shared" si="516"/>
        <v>0</v>
      </c>
      <c r="AA4712" s="60">
        <f t="shared" si="517"/>
        <v>0</v>
      </c>
    </row>
    <row r="4713" spans="1:27" ht="15.75" hidden="1" thickBot="1">
      <c r="A4713" s="83" t="str">
        <f t="shared" si="512"/>
        <v/>
      </c>
      <c r="B4713" s="83" t="str">
        <f t="shared" si="518"/>
        <v/>
      </c>
      <c r="S4713" s="83" t="str">
        <f t="shared" si="513"/>
        <v/>
      </c>
      <c r="T4713" s="83" t="str">
        <f t="shared" si="514"/>
        <v/>
      </c>
      <c r="Y4713" s="60">
        <f t="shared" si="515"/>
        <v>0</v>
      </c>
      <c r="Z4713" s="49">
        <f t="shared" si="516"/>
        <v>0</v>
      </c>
      <c r="AA4713" s="60">
        <f t="shared" si="517"/>
        <v>0</v>
      </c>
    </row>
    <row r="4714" spans="1:27" ht="15.75" hidden="1" thickBot="1">
      <c r="A4714" s="83" t="str">
        <f t="shared" si="512"/>
        <v/>
      </c>
      <c r="B4714" s="83" t="str">
        <f t="shared" si="518"/>
        <v/>
      </c>
      <c r="S4714" s="83" t="str">
        <f t="shared" si="513"/>
        <v/>
      </c>
      <c r="T4714" s="83" t="str">
        <f t="shared" si="514"/>
        <v/>
      </c>
      <c r="Y4714" s="60">
        <f t="shared" si="515"/>
        <v>0</v>
      </c>
      <c r="Z4714" s="49">
        <f t="shared" si="516"/>
        <v>0</v>
      </c>
      <c r="AA4714" s="60">
        <f t="shared" si="517"/>
        <v>0</v>
      </c>
    </row>
    <row r="4715" spans="1:27" ht="15.75" hidden="1" thickBot="1">
      <c r="A4715" s="83" t="str">
        <f t="shared" si="512"/>
        <v/>
      </c>
      <c r="B4715" s="83" t="str">
        <f t="shared" si="518"/>
        <v/>
      </c>
      <c r="S4715" s="83" t="str">
        <f t="shared" si="513"/>
        <v/>
      </c>
      <c r="T4715" s="83" t="str">
        <f t="shared" si="514"/>
        <v/>
      </c>
      <c r="Y4715" s="60">
        <f t="shared" si="515"/>
        <v>0</v>
      </c>
      <c r="Z4715" s="49">
        <f t="shared" si="516"/>
        <v>0</v>
      </c>
      <c r="AA4715" s="60">
        <f t="shared" si="517"/>
        <v>0</v>
      </c>
    </row>
    <row r="4716" spans="1:27" ht="15.75" hidden="1" thickBot="1">
      <c r="A4716" s="83" t="str">
        <f t="shared" si="512"/>
        <v/>
      </c>
      <c r="B4716" s="83" t="str">
        <f t="shared" si="518"/>
        <v/>
      </c>
      <c r="S4716" s="83" t="str">
        <f t="shared" si="513"/>
        <v/>
      </c>
      <c r="T4716" s="83" t="str">
        <f t="shared" si="514"/>
        <v/>
      </c>
      <c r="Y4716" s="60">
        <f t="shared" si="515"/>
        <v>0</v>
      </c>
      <c r="Z4716" s="49">
        <f t="shared" si="516"/>
        <v>0</v>
      </c>
      <c r="AA4716" s="60">
        <f t="shared" si="517"/>
        <v>0</v>
      </c>
    </row>
    <row r="4717" spans="1:27" ht="15.75" hidden="1" thickBot="1">
      <c r="A4717" s="83" t="str">
        <f t="shared" si="512"/>
        <v/>
      </c>
      <c r="B4717" s="83" t="str">
        <f t="shared" si="518"/>
        <v/>
      </c>
      <c r="S4717" s="83" t="str">
        <f t="shared" si="513"/>
        <v/>
      </c>
      <c r="T4717" s="83" t="str">
        <f t="shared" si="514"/>
        <v/>
      </c>
      <c r="Y4717" s="60">
        <f t="shared" si="515"/>
        <v>0</v>
      </c>
      <c r="Z4717" s="49">
        <f t="shared" si="516"/>
        <v>0</v>
      </c>
      <c r="AA4717" s="60">
        <f t="shared" si="517"/>
        <v>0</v>
      </c>
    </row>
    <row r="4718" spans="1:27" ht="15.75" hidden="1" thickBot="1">
      <c r="A4718" s="83" t="str">
        <f t="shared" si="512"/>
        <v/>
      </c>
      <c r="B4718" s="83" t="str">
        <f t="shared" si="518"/>
        <v/>
      </c>
      <c r="S4718" s="83" t="str">
        <f t="shared" si="513"/>
        <v/>
      </c>
      <c r="T4718" s="83" t="str">
        <f t="shared" si="514"/>
        <v/>
      </c>
      <c r="Y4718" s="60">
        <f t="shared" si="515"/>
        <v>0</v>
      </c>
      <c r="Z4718" s="49">
        <f t="shared" si="516"/>
        <v>0</v>
      </c>
      <c r="AA4718" s="60">
        <f t="shared" si="517"/>
        <v>0</v>
      </c>
    </row>
    <row r="4719" spans="1:27" ht="15.75" hidden="1" thickBot="1">
      <c r="A4719" s="83" t="str">
        <f t="shared" si="512"/>
        <v/>
      </c>
      <c r="B4719" s="83" t="str">
        <f t="shared" si="518"/>
        <v/>
      </c>
      <c r="S4719" s="83" t="str">
        <f t="shared" si="513"/>
        <v/>
      </c>
      <c r="T4719" s="83" t="str">
        <f t="shared" si="514"/>
        <v/>
      </c>
      <c r="Y4719" s="60">
        <f t="shared" si="515"/>
        <v>0</v>
      </c>
      <c r="Z4719" s="49">
        <f t="shared" si="516"/>
        <v>0</v>
      </c>
      <c r="AA4719" s="60">
        <f t="shared" si="517"/>
        <v>0</v>
      </c>
    </row>
    <row r="4720" spans="1:27" ht="15.75" hidden="1" thickBot="1">
      <c r="A4720" s="83" t="str">
        <f t="shared" si="512"/>
        <v/>
      </c>
      <c r="B4720" s="83" t="str">
        <f t="shared" si="518"/>
        <v/>
      </c>
      <c r="S4720" s="83" t="str">
        <f t="shared" si="513"/>
        <v/>
      </c>
      <c r="T4720" s="83" t="str">
        <f t="shared" si="514"/>
        <v/>
      </c>
      <c r="Y4720" s="60">
        <f t="shared" si="515"/>
        <v>0</v>
      </c>
      <c r="Z4720" s="49">
        <f t="shared" si="516"/>
        <v>0</v>
      </c>
      <c r="AA4720" s="60">
        <f t="shared" si="517"/>
        <v>0</v>
      </c>
    </row>
    <row r="4721" spans="1:27" ht="15.75" hidden="1" thickBot="1">
      <c r="A4721" s="83" t="str">
        <f t="shared" si="512"/>
        <v/>
      </c>
      <c r="B4721" s="83" t="str">
        <f t="shared" si="518"/>
        <v/>
      </c>
      <c r="S4721" s="83" t="str">
        <f t="shared" si="513"/>
        <v/>
      </c>
      <c r="T4721" s="83" t="str">
        <f t="shared" si="514"/>
        <v/>
      </c>
      <c r="Y4721" s="60">
        <f t="shared" si="515"/>
        <v>0</v>
      </c>
      <c r="Z4721" s="49">
        <f t="shared" si="516"/>
        <v>0</v>
      </c>
      <c r="AA4721" s="60">
        <f t="shared" si="517"/>
        <v>0</v>
      </c>
    </row>
    <row r="4722" spans="1:27" ht="15.75" hidden="1" thickBot="1">
      <c r="A4722" s="83" t="str">
        <f t="shared" si="512"/>
        <v/>
      </c>
      <c r="B4722" s="83" t="str">
        <f t="shared" si="518"/>
        <v/>
      </c>
      <c r="S4722" s="83" t="str">
        <f t="shared" si="513"/>
        <v/>
      </c>
      <c r="T4722" s="83" t="str">
        <f t="shared" si="514"/>
        <v/>
      </c>
      <c r="Y4722" s="60">
        <f t="shared" si="515"/>
        <v>0</v>
      </c>
      <c r="Z4722" s="49">
        <f t="shared" si="516"/>
        <v>0</v>
      </c>
      <c r="AA4722" s="60">
        <f t="shared" si="517"/>
        <v>0</v>
      </c>
    </row>
    <row r="4723" spans="1:27" ht="15.75" hidden="1" thickBot="1">
      <c r="A4723" s="83" t="str">
        <f t="shared" si="512"/>
        <v/>
      </c>
      <c r="B4723" s="83" t="str">
        <f t="shared" si="518"/>
        <v/>
      </c>
      <c r="S4723" s="83" t="str">
        <f t="shared" si="513"/>
        <v/>
      </c>
      <c r="T4723" s="83" t="str">
        <f t="shared" si="514"/>
        <v/>
      </c>
      <c r="Y4723" s="60">
        <f t="shared" si="515"/>
        <v>0</v>
      </c>
      <c r="Z4723" s="49">
        <f t="shared" si="516"/>
        <v>0</v>
      </c>
      <c r="AA4723" s="60">
        <f t="shared" si="517"/>
        <v>0</v>
      </c>
    </row>
    <row r="4724" spans="1:27" ht="15.75" hidden="1" thickBot="1">
      <c r="A4724" s="83" t="str">
        <f t="shared" si="512"/>
        <v/>
      </c>
      <c r="B4724" s="83" t="str">
        <f t="shared" si="518"/>
        <v/>
      </c>
      <c r="S4724" s="83" t="str">
        <f t="shared" si="513"/>
        <v/>
      </c>
      <c r="T4724" s="83" t="str">
        <f t="shared" si="514"/>
        <v/>
      </c>
      <c r="Y4724" s="60">
        <f t="shared" si="515"/>
        <v>0</v>
      </c>
      <c r="Z4724" s="49">
        <f t="shared" si="516"/>
        <v>0</v>
      </c>
      <c r="AA4724" s="60">
        <f t="shared" si="517"/>
        <v>0</v>
      </c>
    </row>
    <row r="4725" spans="1:27" ht="15.75" hidden="1" thickBot="1">
      <c r="A4725" s="83" t="str">
        <f t="shared" si="512"/>
        <v/>
      </c>
      <c r="B4725" s="83" t="str">
        <f t="shared" si="518"/>
        <v/>
      </c>
      <c r="S4725" s="83" t="str">
        <f t="shared" si="513"/>
        <v/>
      </c>
      <c r="T4725" s="83" t="str">
        <f t="shared" si="514"/>
        <v/>
      </c>
      <c r="Y4725" s="60">
        <f t="shared" si="515"/>
        <v>0</v>
      </c>
      <c r="Z4725" s="49">
        <f t="shared" si="516"/>
        <v>0</v>
      </c>
      <c r="AA4725" s="60">
        <f t="shared" si="517"/>
        <v>0</v>
      </c>
    </row>
    <row r="4726" spans="1:27" ht="15.75" hidden="1" thickBot="1">
      <c r="A4726" s="83" t="str">
        <f t="shared" si="512"/>
        <v/>
      </c>
      <c r="B4726" s="83" t="str">
        <f t="shared" si="518"/>
        <v/>
      </c>
      <c r="S4726" s="83" t="str">
        <f t="shared" si="513"/>
        <v/>
      </c>
      <c r="T4726" s="83" t="str">
        <f t="shared" si="514"/>
        <v/>
      </c>
      <c r="Y4726" s="60">
        <f t="shared" si="515"/>
        <v>0</v>
      </c>
      <c r="Z4726" s="49">
        <f t="shared" si="516"/>
        <v>0</v>
      </c>
      <c r="AA4726" s="60">
        <f t="shared" si="517"/>
        <v>0</v>
      </c>
    </row>
    <row r="4727" spans="1:27" ht="15.75" hidden="1" thickBot="1">
      <c r="A4727" s="83" t="str">
        <f t="shared" si="512"/>
        <v/>
      </c>
      <c r="B4727" s="83" t="str">
        <f t="shared" si="518"/>
        <v/>
      </c>
      <c r="S4727" s="83" t="str">
        <f t="shared" si="513"/>
        <v/>
      </c>
      <c r="T4727" s="83" t="str">
        <f t="shared" si="514"/>
        <v/>
      </c>
      <c r="Y4727" s="60">
        <f t="shared" si="515"/>
        <v>0</v>
      </c>
      <c r="Z4727" s="49">
        <f t="shared" si="516"/>
        <v>0</v>
      </c>
      <c r="AA4727" s="60">
        <f t="shared" si="517"/>
        <v>0</v>
      </c>
    </row>
    <row r="4728" spans="1:27" ht="15.75" hidden="1" thickBot="1">
      <c r="A4728" s="83" t="str">
        <f t="shared" si="512"/>
        <v/>
      </c>
      <c r="B4728" s="83" t="str">
        <f t="shared" si="518"/>
        <v/>
      </c>
      <c r="S4728" s="83" t="str">
        <f t="shared" si="513"/>
        <v/>
      </c>
      <c r="T4728" s="83" t="str">
        <f t="shared" si="514"/>
        <v/>
      </c>
      <c r="Y4728" s="60">
        <f t="shared" si="515"/>
        <v>0</v>
      </c>
      <c r="Z4728" s="49">
        <f t="shared" si="516"/>
        <v>0</v>
      </c>
      <c r="AA4728" s="60">
        <f t="shared" si="517"/>
        <v>0</v>
      </c>
    </row>
    <row r="4729" spans="1:27" ht="15.75" hidden="1" thickBot="1">
      <c r="A4729" s="83" t="str">
        <f t="shared" si="512"/>
        <v/>
      </c>
      <c r="B4729" s="83" t="str">
        <f t="shared" si="518"/>
        <v/>
      </c>
      <c r="S4729" s="83" t="str">
        <f t="shared" si="513"/>
        <v/>
      </c>
      <c r="T4729" s="83" t="str">
        <f t="shared" si="514"/>
        <v/>
      </c>
      <c r="Y4729" s="60">
        <f t="shared" si="515"/>
        <v>0</v>
      </c>
      <c r="Z4729" s="49">
        <f t="shared" si="516"/>
        <v>0</v>
      </c>
      <c r="AA4729" s="60">
        <f t="shared" si="517"/>
        <v>0</v>
      </c>
    </row>
    <row r="4730" spans="1:27" ht="15.75" hidden="1" thickBot="1">
      <c r="A4730" s="83" t="str">
        <f t="shared" si="512"/>
        <v/>
      </c>
      <c r="B4730" s="83" t="str">
        <f t="shared" si="518"/>
        <v/>
      </c>
      <c r="S4730" s="83" t="str">
        <f t="shared" si="513"/>
        <v/>
      </c>
      <c r="T4730" s="83" t="str">
        <f t="shared" si="514"/>
        <v/>
      </c>
      <c r="Y4730" s="60">
        <f t="shared" si="515"/>
        <v>0</v>
      </c>
      <c r="Z4730" s="49">
        <f t="shared" si="516"/>
        <v>0</v>
      </c>
      <c r="AA4730" s="60">
        <f t="shared" si="517"/>
        <v>0</v>
      </c>
    </row>
    <row r="4731" spans="1:27" ht="15.75" hidden="1" thickBot="1">
      <c r="A4731" s="83" t="str">
        <f t="shared" si="512"/>
        <v/>
      </c>
      <c r="B4731" s="83" t="str">
        <f t="shared" si="518"/>
        <v/>
      </c>
      <c r="S4731" s="83" t="str">
        <f t="shared" si="513"/>
        <v/>
      </c>
      <c r="T4731" s="83" t="str">
        <f t="shared" si="514"/>
        <v/>
      </c>
      <c r="Y4731" s="60">
        <f t="shared" si="515"/>
        <v>0</v>
      </c>
      <c r="Z4731" s="49">
        <f t="shared" si="516"/>
        <v>0</v>
      </c>
      <c r="AA4731" s="60">
        <f t="shared" si="517"/>
        <v>0</v>
      </c>
    </row>
    <row r="4732" spans="1:27" ht="15.75" hidden="1" thickBot="1">
      <c r="A4732" s="83" t="str">
        <f t="shared" si="512"/>
        <v/>
      </c>
      <c r="B4732" s="83" t="str">
        <f t="shared" si="518"/>
        <v/>
      </c>
      <c r="S4732" s="83" t="str">
        <f t="shared" si="513"/>
        <v/>
      </c>
      <c r="T4732" s="83" t="str">
        <f t="shared" si="514"/>
        <v/>
      </c>
      <c r="Y4732" s="60">
        <f t="shared" si="515"/>
        <v>0</v>
      </c>
      <c r="Z4732" s="49">
        <f t="shared" si="516"/>
        <v>0</v>
      </c>
      <c r="AA4732" s="60">
        <f t="shared" si="517"/>
        <v>0</v>
      </c>
    </row>
    <row r="4733" spans="1:27" ht="15.75" hidden="1" thickBot="1">
      <c r="A4733" s="83" t="str">
        <f t="shared" si="512"/>
        <v/>
      </c>
      <c r="B4733" s="83" t="str">
        <f t="shared" si="518"/>
        <v/>
      </c>
      <c r="S4733" s="83" t="str">
        <f t="shared" si="513"/>
        <v/>
      </c>
      <c r="T4733" s="83" t="str">
        <f t="shared" si="514"/>
        <v/>
      </c>
      <c r="Y4733" s="60">
        <f t="shared" si="515"/>
        <v>0</v>
      </c>
      <c r="Z4733" s="49">
        <f t="shared" si="516"/>
        <v>0</v>
      </c>
      <c r="AA4733" s="60">
        <f t="shared" si="517"/>
        <v>0</v>
      </c>
    </row>
    <row r="4734" spans="1:27" ht="15.75" hidden="1" thickBot="1">
      <c r="A4734" s="83" t="str">
        <f t="shared" si="512"/>
        <v/>
      </c>
      <c r="B4734" s="83" t="str">
        <f t="shared" si="518"/>
        <v/>
      </c>
      <c r="S4734" s="83" t="str">
        <f t="shared" si="513"/>
        <v/>
      </c>
      <c r="T4734" s="83" t="str">
        <f t="shared" si="514"/>
        <v/>
      </c>
      <c r="Y4734" s="60">
        <f t="shared" si="515"/>
        <v>0</v>
      </c>
      <c r="Z4734" s="49">
        <f t="shared" si="516"/>
        <v>0</v>
      </c>
      <c r="AA4734" s="60">
        <f t="shared" si="517"/>
        <v>0</v>
      </c>
    </row>
    <row r="4735" spans="1:27" ht="15.75" hidden="1" thickBot="1">
      <c r="A4735" s="83" t="str">
        <f t="shared" si="512"/>
        <v/>
      </c>
      <c r="B4735" s="83" t="str">
        <f t="shared" si="518"/>
        <v/>
      </c>
      <c r="S4735" s="83" t="str">
        <f t="shared" si="513"/>
        <v/>
      </c>
      <c r="T4735" s="83" t="str">
        <f t="shared" si="514"/>
        <v/>
      </c>
      <c r="Y4735" s="60">
        <f t="shared" si="515"/>
        <v>0</v>
      </c>
      <c r="Z4735" s="49">
        <f t="shared" si="516"/>
        <v>0</v>
      </c>
      <c r="AA4735" s="60">
        <f t="shared" si="517"/>
        <v>0</v>
      </c>
    </row>
    <row r="4736" spans="1:27" ht="15.75" hidden="1" thickBot="1">
      <c r="A4736" s="83" t="str">
        <f t="shared" si="512"/>
        <v/>
      </c>
      <c r="B4736" s="83" t="str">
        <f t="shared" si="518"/>
        <v/>
      </c>
      <c r="S4736" s="83" t="str">
        <f t="shared" si="513"/>
        <v/>
      </c>
      <c r="T4736" s="83" t="str">
        <f t="shared" si="514"/>
        <v/>
      </c>
      <c r="Y4736" s="60">
        <f t="shared" si="515"/>
        <v>0</v>
      </c>
      <c r="Z4736" s="49">
        <f t="shared" si="516"/>
        <v>0</v>
      </c>
      <c r="AA4736" s="60">
        <f t="shared" si="517"/>
        <v>0</v>
      </c>
    </row>
    <row r="4737" spans="1:27" ht="15.75" hidden="1" thickBot="1">
      <c r="A4737" s="83" t="str">
        <f t="shared" si="512"/>
        <v/>
      </c>
      <c r="B4737" s="83" t="str">
        <f t="shared" si="518"/>
        <v/>
      </c>
      <c r="S4737" s="83" t="str">
        <f t="shared" si="513"/>
        <v/>
      </c>
      <c r="T4737" s="83" t="str">
        <f t="shared" si="514"/>
        <v/>
      </c>
      <c r="Y4737" s="60">
        <f t="shared" si="515"/>
        <v>0</v>
      </c>
      <c r="Z4737" s="49">
        <f t="shared" si="516"/>
        <v>0</v>
      </c>
      <c r="AA4737" s="60">
        <f t="shared" si="517"/>
        <v>0</v>
      </c>
    </row>
    <row r="4738" spans="1:27" ht="15.75" hidden="1" thickBot="1">
      <c r="A4738" s="83" t="str">
        <f t="shared" si="512"/>
        <v/>
      </c>
      <c r="B4738" s="83" t="str">
        <f t="shared" si="518"/>
        <v/>
      </c>
      <c r="S4738" s="83" t="str">
        <f t="shared" si="513"/>
        <v/>
      </c>
      <c r="T4738" s="83" t="str">
        <f t="shared" si="514"/>
        <v/>
      </c>
      <c r="Y4738" s="60">
        <f t="shared" si="515"/>
        <v>0</v>
      </c>
      <c r="Z4738" s="49">
        <f t="shared" si="516"/>
        <v>0</v>
      </c>
      <c r="AA4738" s="60">
        <f t="shared" si="517"/>
        <v>0</v>
      </c>
    </row>
    <row r="4739" spans="1:27" ht="15.75" hidden="1" thickBot="1">
      <c r="A4739" s="83" t="str">
        <f t="shared" ref="A4739:A4802" si="519">IF(G4739&amp;Q4739&lt;&gt;"",S4739&amp;Q4739,"")</f>
        <v/>
      </c>
      <c r="B4739" s="83" t="str">
        <f t="shared" si="518"/>
        <v/>
      </c>
      <c r="S4739" s="83" t="str">
        <f t="shared" ref="S4739:S4802" si="520">IF(G4739&lt;&gt;"",IF(StyleSpaceSplit,IFERROR(IF(FIND(" ",G4739)&gt;=1,MID(G4739,1,FIND(" ",G4739)-1),G4739),G4739),G4739),"")</f>
        <v/>
      </c>
      <c r="T4739" s="83" t="str">
        <f t="shared" ref="T4739:T4802" si="521">IF(A4739&lt;&gt;"",IFERROR(IF(FIND(" ",G4739)&gt;=1,MID(G4739,FIND(" ",G4739)+1,LEN(G4739)),""),G4739),"")</f>
        <v/>
      </c>
      <c r="Y4739" s="60">
        <f t="shared" ref="Y4739:Y4802" si="522">IFERROR(VALUE(MID($C4739,1,2)),0)</f>
        <v>0</v>
      </c>
      <c r="Z4739" s="49">
        <f t="shared" ref="Z4739:Z4802" si="523">IFERROR(VALUE(MID($C4739,4,3)),0)</f>
        <v>0</v>
      </c>
      <c r="AA4739" s="60">
        <f t="shared" ref="AA4739:AA4802" si="524">VALUE(RIGHT("00"&amp;Y4739,2)&amp;RIGHT("000"&amp;Z4739,3))</f>
        <v>0</v>
      </c>
    </row>
    <row r="4740" spans="1:27" ht="15.75" hidden="1" thickBot="1">
      <c r="A4740" s="83" t="str">
        <f t="shared" si="519"/>
        <v/>
      </c>
      <c r="B4740" s="83" t="str">
        <f t="shared" si="518"/>
        <v/>
      </c>
      <c r="S4740" s="83" t="str">
        <f t="shared" si="520"/>
        <v/>
      </c>
      <c r="T4740" s="83" t="str">
        <f t="shared" si="521"/>
        <v/>
      </c>
      <c r="Y4740" s="60">
        <f t="shared" si="522"/>
        <v>0</v>
      </c>
      <c r="Z4740" s="49">
        <f t="shared" si="523"/>
        <v>0</v>
      </c>
      <c r="AA4740" s="60">
        <f t="shared" si="524"/>
        <v>0</v>
      </c>
    </row>
    <row r="4741" spans="1:27" ht="15.75" hidden="1" thickBot="1">
      <c r="A4741" s="83" t="str">
        <f t="shared" si="519"/>
        <v/>
      </c>
      <c r="B4741" s="83" t="str">
        <f t="shared" si="518"/>
        <v/>
      </c>
      <c r="S4741" s="83" t="str">
        <f t="shared" si="520"/>
        <v/>
      </c>
      <c r="T4741" s="83" t="str">
        <f t="shared" si="521"/>
        <v/>
      </c>
      <c r="Y4741" s="60">
        <f t="shared" si="522"/>
        <v>0</v>
      </c>
      <c r="Z4741" s="49">
        <f t="shared" si="523"/>
        <v>0</v>
      </c>
      <c r="AA4741" s="60">
        <f t="shared" si="524"/>
        <v>0</v>
      </c>
    </row>
    <row r="4742" spans="1:27" ht="15.75" hidden="1" thickBot="1">
      <c r="A4742" s="83" t="str">
        <f t="shared" si="519"/>
        <v/>
      </c>
      <c r="B4742" s="83" t="str">
        <f t="shared" si="518"/>
        <v/>
      </c>
      <c r="S4742" s="83" t="str">
        <f t="shared" si="520"/>
        <v/>
      </c>
      <c r="T4742" s="83" t="str">
        <f t="shared" si="521"/>
        <v/>
      </c>
      <c r="Y4742" s="60">
        <f t="shared" si="522"/>
        <v>0</v>
      </c>
      <c r="Z4742" s="49">
        <f t="shared" si="523"/>
        <v>0</v>
      </c>
      <c r="AA4742" s="60">
        <f t="shared" si="524"/>
        <v>0</v>
      </c>
    </row>
    <row r="4743" spans="1:27" ht="15.75" hidden="1" thickBot="1">
      <c r="A4743" s="83" t="str">
        <f t="shared" si="519"/>
        <v/>
      </c>
      <c r="B4743" s="83" t="str">
        <f t="shared" si="518"/>
        <v/>
      </c>
      <c r="S4743" s="83" t="str">
        <f t="shared" si="520"/>
        <v/>
      </c>
      <c r="T4743" s="83" t="str">
        <f t="shared" si="521"/>
        <v/>
      </c>
      <c r="Y4743" s="60">
        <f t="shared" si="522"/>
        <v>0</v>
      </c>
      <c r="Z4743" s="49">
        <f t="shared" si="523"/>
        <v>0</v>
      </c>
      <c r="AA4743" s="60">
        <f t="shared" si="524"/>
        <v>0</v>
      </c>
    </row>
    <row r="4744" spans="1:27" ht="15.75" hidden="1" thickBot="1">
      <c r="A4744" s="83" t="str">
        <f t="shared" si="519"/>
        <v/>
      </c>
      <c r="B4744" s="83" t="str">
        <f t="shared" si="518"/>
        <v/>
      </c>
      <c r="S4744" s="83" t="str">
        <f t="shared" si="520"/>
        <v/>
      </c>
      <c r="T4744" s="83" t="str">
        <f t="shared" si="521"/>
        <v/>
      </c>
      <c r="Y4744" s="60">
        <f t="shared" si="522"/>
        <v>0</v>
      </c>
      <c r="Z4744" s="49">
        <f t="shared" si="523"/>
        <v>0</v>
      </c>
      <c r="AA4744" s="60">
        <f t="shared" si="524"/>
        <v>0</v>
      </c>
    </row>
    <row r="4745" spans="1:27" ht="15.75" hidden="1" thickBot="1">
      <c r="A4745" s="83" t="str">
        <f t="shared" si="519"/>
        <v/>
      </c>
      <c r="B4745" s="83" t="str">
        <f t="shared" si="518"/>
        <v/>
      </c>
      <c r="S4745" s="83" t="str">
        <f t="shared" si="520"/>
        <v/>
      </c>
      <c r="T4745" s="83" t="str">
        <f t="shared" si="521"/>
        <v/>
      </c>
      <c r="Y4745" s="60">
        <f t="shared" si="522"/>
        <v>0</v>
      </c>
      <c r="Z4745" s="49">
        <f t="shared" si="523"/>
        <v>0</v>
      </c>
      <c r="AA4745" s="60">
        <f t="shared" si="524"/>
        <v>0</v>
      </c>
    </row>
    <row r="4746" spans="1:27" ht="15.75" hidden="1" thickBot="1">
      <c r="A4746" s="83" t="str">
        <f t="shared" si="519"/>
        <v/>
      </c>
      <c r="B4746" s="83" t="str">
        <f t="shared" si="518"/>
        <v/>
      </c>
      <c r="S4746" s="83" t="str">
        <f t="shared" si="520"/>
        <v/>
      </c>
      <c r="T4746" s="83" t="str">
        <f t="shared" si="521"/>
        <v/>
      </c>
      <c r="Y4746" s="60">
        <f t="shared" si="522"/>
        <v>0</v>
      </c>
      <c r="Z4746" s="49">
        <f t="shared" si="523"/>
        <v>0</v>
      </c>
      <c r="AA4746" s="60">
        <f t="shared" si="524"/>
        <v>0</v>
      </c>
    </row>
    <row r="4747" spans="1:27" ht="15.75" hidden="1" thickBot="1">
      <c r="A4747" s="83" t="str">
        <f t="shared" si="519"/>
        <v/>
      </c>
      <c r="B4747" s="83" t="str">
        <f t="shared" si="518"/>
        <v/>
      </c>
      <c r="S4747" s="83" t="str">
        <f t="shared" si="520"/>
        <v/>
      </c>
      <c r="T4747" s="83" t="str">
        <f t="shared" si="521"/>
        <v/>
      </c>
      <c r="Y4747" s="60">
        <f t="shared" si="522"/>
        <v>0</v>
      </c>
      <c r="Z4747" s="49">
        <f t="shared" si="523"/>
        <v>0</v>
      </c>
      <c r="AA4747" s="60">
        <f t="shared" si="524"/>
        <v>0</v>
      </c>
    </row>
    <row r="4748" spans="1:27" ht="15.75" hidden="1" thickBot="1">
      <c r="A4748" s="83" t="str">
        <f t="shared" si="519"/>
        <v/>
      </c>
      <c r="B4748" s="83" t="str">
        <f t="shared" si="518"/>
        <v/>
      </c>
      <c r="S4748" s="83" t="str">
        <f t="shared" si="520"/>
        <v/>
      </c>
      <c r="T4748" s="83" t="str">
        <f t="shared" si="521"/>
        <v/>
      </c>
      <c r="Y4748" s="60">
        <f t="shared" si="522"/>
        <v>0</v>
      </c>
      <c r="Z4748" s="49">
        <f t="shared" si="523"/>
        <v>0</v>
      </c>
      <c r="AA4748" s="60">
        <f t="shared" si="524"/>
        <v>0</v>
      </c>
    </row>
    <row r="4749" spans="1:27" ht="15.75" hidden="1" thickBot="1">
      <c r="A4749" s="83" t="str">
        <f t="shared" si="519"/>
        <v/>
      </c>
      <c r="B4749" s="83" t="str">
        <f t="shared" si="518"/>
        <v/>
      </c>
      <c r="S4749" s="83" t="str">
        <f t="shared" si="520"/>
        <v/>
      </c>
      <c r="T4749" s="83" t="str">
        <f t="shared" si="521"/>
        <v/>
      </c>
      <c r="Y4749" s="60">
        <f t="shared" si="522"/>
        <v>0</v>
      </c>
      <c r="Z4749" s="49">
        <f t="shared" si="523"/>
        <v>0</v>
      </c>
      <c r="AA4749" s="60">
        <f t="shared" si="524"/>
        <v>0</v>
      </c>
    </row>
    <row r="4750" spans="1:27" ht="15.75" hidden="1" thickBot="1">
      <c r="A4750" s="83" t="str">
        <f t="shared" si="519"/>
        <v/>
      </c>
      <c r="B4750" s="83" t="str">
        <f t="shared" si="518"/>
        <v/>
      </c>
      <c r="S4750" s="83" t="str">
        <f t="shared" si="520"/>
        <v/>
      </c>
      <c r="T4750" s="83" t="str">
        <f t="shared" si="521"/>
        <v/>
      </c>
      <c r="Y4750" s="60">
        <f t="shared" si="522"/>
        <v>0</v>
      </c>
      <c r="Z4750" s="49">
        <f t="shared" si="523"/>
        <v>0</v>
      </c>
      <c r="AA4750" s="60">
        <f t="shared" si="524"/>
        <v>0</v>
      </c>
    </row>
    <row r="4751" spans="1:27" ht="15.75" hidden="1" thickBot="1">
      <c r="A4751" s="83" t="str">
        <f t="shared" si="519"/>
        <v/>
      </c>
      <c r="B4751" s="83" t="str">
        <f t="shared" si="518"/>
        <v/>
      </c>
      <c r="S4751" s="83" t="str">
        <f t="shared" si="520"/>
        <v/>
      </c>
      <c r="T4751" s="83" t="str">
        <f t="shared" si="521"/>
        <v/>
      </c>
      <c r="Y4751" s="60">
        <f t="shared" si="522"/>
        <v>0</v>
      </c>
      <c r="Z4751" s="49">
        <f t="shared" si="523"/>
        <v>0</v>
      </c>
      <c r="AA4751" s="60">
        <f t="shared" si="524"/>
        <v>0</v>
      </c>
    </row>
    <row r="4752" spans="1:27" ht="15.75" hidden="1" thickBot="1">
      <c r="A4752" s="83" t="str">
        <f t="shared" si="519"/>
        <v/>
      </c>
      <c r="B4752" s="83" t="str">
        <f t="shared" si="518"/>
        <v/>
      </c>
      <c r="S4752" s="83" t="str">
        <f t="shared" si="520"/>
        <v/>
      </c>
      <c r="T4752" s="83" t="str">
        <f t="shared" si="521"/>
        <v/>
      </c>
      <c r="Y4752" s="60">
        <f t="shared" si="522"/>
        <v>0</v>
      </c>
      <c r="Z4752" s="49">
        <f t="shared" si="523"/>
        <v>0</v>
      </c>
      <c r="AA4752" s="60">
        <f t="shared" si="524"/>
        <v>0</v>
      </c>
    </row>
    <row r="4753" spans="1:27" ht="15.75" hidden="1" thickBot="1">
      <c r="A4753" s="83" t="str">
        <f t="shared" si="519"/>
        <v/>
      </c>
      <c r="B4753" s="83" t="str">
        <f t="shared" si="518"/>
        <v/>
      </c>
      <c r="S4753" s="83" t="str">
        <f t="shared" si="520"/>
        <v/>
      </c>
      <c r="T4753" s="83" t="str">
        <f t="shared" si="521"/>
        <v/>
      </c>
      <c r="Y4753" s="60">
        <f t="shared" si="522"/>
        <v>0</v>
      </c>
      <c r="Z4753" s="49">
        <f t="shared" si="523"/>
        <v>0</v>
      </c>
      <c r="AA4753" s="60">
        <f t="shared" si="524"/>
        <v>0</v>
      </c>
    </row>
    <row r="4754" spans="1:27" ht="15.75" hidden="1" thickBot="1">
      <c r="A4754" s="83" t="str">
        <f t="shared" si="519"/>
        <v/>
      </c>
      <c r="B4754" s="83" t="str">
        <f t="shared" si="518"/>
        <v/>
      </c>
      <c r="S4754" s="83" t="str">
        <f t="shared" si="520"/>
        <v/>
      </c>
      <c r="T4754" s="83" t="str">
        <f t="shared" si="521"/>
        <v/>
      </c>
      <c r="Y4754" s="60">
        <f t="shared" si="522"/>
        <v>0</v>
      </c>
      <c r="Z4754" s="49">
        <f t="shared" si="523"/>
        <v>0</v>
      </c>
      <c r="AA4754" s="60">
        <f t="shared" si="524"/>
        <v>0</v>
      </c>
    </row>
    <row r="4755" spans="1:27" ht="15.75" hidden="1" thickBot="1">
      <c r="A4755" s="83" t="str">
        <f t="shared" si="519"/>
        <v/>
      </c>
      <c r="B4755" s="83" t="str">
        <f t="shared" si="518"/>
        <v/>
      </c>
      <c r="S4755" s="83" t="str">
        <f t="shared" si="520"/>
        <v/>
      </c>
      <c r="T4755" s="83" t="str">
        <f t="shared" si="521"/>
        <v/>
      </c>
      <c r="Y4755" s="60">
        <f t="shared" si="522"/>
        <v>0</v>
      </c>
      <c r="Z4755" s="49">
        <f t="shared" si="523"/>
        <v>0</v>
      </c>
      <c r="AA4755" s="60">
        <f t="shared" si="524"/>
        <v>0</v>
      </c>
    </row>
    <row r="4756" spans="1:27" ht="15.75" hidden="1" thickBot="1">
      <c r="A4756" s="83" t="str">
        <f t="shared" si="519"/>
        <v/>
      </c>
      <c r="B4756" s="83" t="str">
        <f t="shared" si="518"/>
        <v/>
      </c>
      <c r="S4756" s="83" t="str">
        <f t="shared" si="520"/>
        <v/>
      </c>
      <c r="T4756" s="83" t="str">
        <f t="shared" si="521"/>
        <v/>
      </c>
      <c r="Y4756" s="60">
        <f t="shared" si="522"/>
        <v>0</v>
      </c>
      <c r="Z4756" s="49">
        <f t="shared" si="523"/>
        <v>0</v>
      </c>
      <c r="AA4756" s="60">
        <f t="shared" si="524"/>
        <v>0</v>
      </c>
    </row>
    <row r="4757" spans="1:27" ht="15.75" hidden="1" thickBot="1">
      <c r="A4757" s="83" t="str">
        <f t="shared" si="519"/>
        <v/>
      </c>
      <c r="B4757" s="83" t="str">
        <f t="shared" si="518"/>
        <v/>
      </c>
      <c r="S4757" s="83" t="str">
        <f t="shared" si="520"/>
        <v/>
      </c>
      <c r="T4757" s="83" t="str">
        <f t="shared" si="521"/>
        <v/>
      </c>
      <c r="Y4757" s="60">
        <f t="shared" si="522"/>
        <v>0</v>
      </c>
      <c r="Z4757" s="49">
        <f t="shared" si="523"/>
        <v>0</v>
      </c>
      <c r="AA4757" s="60">
        <f t="shared" si="524"/>
        <v>0</v>
      </c>
    </row>
    <row r="4758" spans="1:27" ht="15.75" hidden="1" thickBot="1">
      <c r="A4758" s="83" t="str">
        <f t="shared" si="519"/>
        <v/>
      </c>
      <c r="B4758" s="83" t="str">
        <f t="shared" si="518"/>
        <v/>
      </c>
      <c r="S4758" s="83" t="str">
        <f t="shared" si="520"/>
        <v/>
      </c>
      <c r="T4758" s="83" t="str">
        <f t="shared" si="521"/>
        <v/>
      </c>
      <c r="Y4758" s="60">
        <f t="shared" si="522"/>
        <v>0</v>
      </c>
      <c r="Z4758" s="49">
        <f t="shared" si="523"/>
        <v>0</v>
      </c>
      <c r="AA4758" s="60">
        <f t="shared" si="524"/>
        <v>0</v>
      </c>
    </row>
    <row r="4759" spans="1:27" ht="15.75" hidden="1" thickBot="1">
      <c r="A4759" s="83" t="str">
        <f t="shared" si="519"/>
        <v/>
      </c>
      <c r="B4759" s="83" t="str">
        <f t="shared" si="518"/>
        <v/>
      </c>
      <c r="S4759" s="83" t="str">
        <f t="shared" si="520"/>
        <v/>
      </c>
      <c r="T4759" s="83" t="str">
        <f t="shared" si="521"/>
        <v/>
      </c>
      <c r="Y4759" s="60">
        <f t="shared" si="522"/>
        <v>0</v>
      </c>
      <c r="Z4759" s="49">
        <f t="shared" si="523"/>
        <v>0</v>
      </c>
      <c r="AA4759" s="60">
        <f t="shared" si="524"/>
        <v>0</v>
      </c>
    </row>
    <row r="4760" spans="1:27" ht="15.75" hidden="1" thickBot="1">
      <c r="A4760" s="83" t="str">
        <f t="shared" si="519"/>
        <v/>
      </c>
      <c r="B4760" s="83" t="str">
        <f t="shared" si="518"/>
        <v/>
      </c>
      <c r="S4760" s="83" t="str">
        <f t="shared" si="520"/>
        <v/>
      </c>
      <c r="T4760" s="83" t="str">
        <f t="shared" si="521"/>
        <v/>
      </c>
      <c r="Y4760" s="60">
        <f t="shared" si="522"/>
        <v>0</v>
      </c>
      <c r="Z4760" s="49">
        <f t="shared" si="523"/>
        <v>0</v>
      </c>
      <c r="AA4760" s="60">
        <f t="shared" si="524"/>
        <v>0</v>
      </c>
    </row>
    <row r="4761" spans="1:27" ht="15.75" hidden="1" thickBot="1">
      <c r="A4761" s="83" t="str">
        <f t="shared" si="519"/>
        <v/>
      </c>
      <c r="B4761" s="83" t="str">
        <f t="shared" si="518"/>
        <v/>
      </c>
      <c r="S4761" s="83" t="str">
        <f t="shared" si="520"/>
        <v/>
      </c>
      <c r="T4761" s="83" t="str">
        <f t="shared" si="521"/>
        <v/>
      </c>
      <c r="Y4761" s="60">
        <f t="shared" si="522"/>
        <v>0</v>
      </c>
      <c r="Z4761" s="49">
        <f t="shared" si="523"/>
        <v>0</v>
      </c>
      <c r="AA4761" s="60">
        <f t="shared" si="524"/>
        <v>0</v>
      </c>
    </row>
    <row r="4762" spans="1:27" ht="15.75" hidden="1" thickBot="1">
      <c r="A4762" s="83" t="str">
        <f t="shared" si="519"/>
        <v/>
      </c>
      <c r="B4762" s="83" t="str">
        <f t="shared" si="518"/>
        <v/>
      </c>
      <c r="S4762" s="83" t="str">
        <f t="shared" si="520"/>
        <v/>
      </c>
      <c r="T4762" s="83" t="str">
        <f t="shared" si="521"/>
        <v/>
      </c>
      <c r="Y4762" s="60">
        <f t="shared" si="522"/>
        <v>0</v>
      </c>
      <c r="Z4762" s="49">
        <f t="shared" si="523"/>
        <v>0</v>
      </c>
      <c r="AA4762" s="60">
        <f t="shared" si="524"/>
        <v>0</v>
      </c>
    </row>
    <row r="4763" spans="1:27" ht="15.75" hidden="1" thickBot="1">
      <c r="A4763" s="83" t="str">
        <f t="shared" si="519"/>
        <v/>
      </c>
      <c r="B4763" s="83" t="str">
        <f t="shared" si="518"/>
        <v/>
      </c>
      <c r="S4763" s="83" t="str">
        <f t="shared" si="520"/>
        <v/>
      </c>
      <c r="T4763" s="83" t="str">
        <f t="shared" si="521"/>
        <v/>
      </c>
      <c r="Y4763" s="60">
        <f t="shared" si="522"/>
        <v>0</v>
      </c>
      <c r="Z4763" s="49">
        <f t="shared" si="523"/>
        <v>0</v>
      </c>
      <c r="AA4763" s="60">
        <f t="shared" si="524"/>
        <v>0</v>
      </c>
    </row>
    <row r="4764" spans="1:27" ht="15.75" hidden="1" thickBot="1">
      <c r="A4764" s="83" t="str">
        <f t="shared" si="519"/>
        <v/>
      </c>
      <c r="B4764" s="83" t="str">
        <f t="shared" si="518"/>
        <v/>
      </c>
      <c r="S4764" s="83" t="str">
        <f t="shared" si="520"/>
        <v/>
      </c>
      <c r="T4764" s="83" t="str">
        <f t="shared" si="521"/>
        <v/>
      </c>
      <c r="Y4764" s="60">
        <f t="shared" si="522"/>
        <v>0</v>
      </c>
      <c r="Z4764" s="49">
        <f t="shared" si="523"/>
        <v>0</v>
      </c>
      <c r="AA4764" s="60">
        <f t="shared" si="524"/>
        <v>0</v>
      </c>
    </row>
    <row r="4765" spans="1:27" ht="15.75" hidden="1" thickBot="1">
      <c r="A4765" s="83" t="str">
        <f t="shared" si="519"/>
        <v/>
      </c>
      <c r="B4765" s="83" t="str">
        <f t="shared" si="518"/>
        <v/>
      </c>
      <c r="S4765" s="83" t="str">
        <f t="shared" si="520"/>
        <v/>
      </c>
      <c r="T4765" s="83" t="str">
        <f t="shared" si="521"/>
        <v/>
      </c>
      <c r="Y4765" s="60">
        <f t="shared" si="522"/>
        <v>0</v>
      </c>
      <c r="Z4765" s="49">
        <f t="shared" si="523"/>
        <v>0</v>
      </c>
      <c r="AA4765" s="60">
        <f t="shared" si="524"/>
        <v>0</v>
      </c>
    </row>
    <row r="4766" spans="1:27" ht="15.75" hidden="1" thickBot="1">
      <c r="A4766" s="83" t="str">
        <f t="shared" si="519"/>
        <v/>
      </c>
      <c r="B4766" s="83" t="str">
        <f t="shared" si="518"/>
        <v/>
      </c>
      <c r="S4766" s="83" t="str">
        <f t="shared" si="520"/>
        <v/>
      </c>
      <c r="T4766" s="83" t="str">
        <f t="shared" si="521"/>
        <v/>
      </c>
      <c r="Y4766" s="60">
        <f t="shared" si="522"/>
        <v>0</v>
      </c>
      <c r="Z4766" s="49">
        <f t="shared" si="523"/>
        <v>0</v>
      </c>
      <c r="AA4766" s="60">
        <f t="shared" si="524"/>
        <v>0</v>
      </c>
    </row>
    <row r="4767" spans="1:27" ht="15.75" hidden="1" thickBot="1">
      <c r="A4767" s="83" t="str">
        <f t="shared" si="519"/>
        <v/>
      </c>
      <c r="B4767" s="83" t="str">
        <f t="shared" si="518"/>
        <v/>
      </c>
      <c r="S4767" s="83" t="str">
        <f t="shared" si="520"/>
        <v/>
      </c>
      <c r="T4767" s="83" t="str">
        <f t="shared" si="521"/>
        <v/>
      </c>
      <c r="Y4767" s="60">
        <f t="shared" si="522"/>
        <v>0</v>
      </c>
      <c r="Z4767" s="49">
        <f t="shared" si="523"/>
        <v>0</v>
      </c>
      <c r="AA4767" s="60">
        <f t="shared" si="524"/>
        <v>0</v>
      </c>
    </row>
    <row r="4768" spans="1:27" ht="15.75" hidden="1" thickBot="1">
      <c r="A4768" s="83" t="str">
        <f t="shared" si="519"/>
        <v/>
      </c>
      <c r="B4768" s="83" t="str">
        <f t="shared" si="518"/>
        <v/>
      </c>
      <c r="S4768" s="83" t="str">
        <f t="shared" si="520"/>
        <v/>
      </c>
      <c r="T4768" s="83" t="str">
        <f t="shared" si="521"/>
        <v/>
      </c>
      <c r="Y4768" s="60">
        <f t="shared" si="522"/>
        <v>0</v>
      </c>
      <c r="Z4768" s="49">
        <f t="shared" si="523"/>
        <v>0</v>
      </c>
      <c r="AA4768" s="60">
        <f t="shared" si="524"/>
        <v>0</v>
      </c>
    </row>
    <row r="4769" spans="1:27" ht="15.75" hidden="1" thickBot="1">
      <c r="A4769" s="83" t="str">
        <f t="shared" si="519"/>
        <v/>
      </c>
      <c r="B4769" s="83" t="str">
        <f t="shared" ref="B4769:B4832" si="525">IF(C4769&lt;&gt;"",LEFT(C4769,9),"")</f>
        <v/>
      </c>
      <c r="S4769" s="83" t="str">
        <f t="shared" si="520"/>
        <v/>
      </c>
      <c r="T4769" s="83" t="str">
        <f t="shared" si="521"/>
        <v/>
      </c>
      <c r="Y4769" s="60">
        <f t="shared" si="522"/>
        <v>0</v>
      </c>
      <c r="Z4769" s="49">
        <f t="shared" si="523"/>
        <v>0</v>
      </c>
      <c r="AA4769" s="60">
        <f t="shared" si="524"/>
        <v>0</v>
      </c>
    </row>
    <row r="4770" spans="1:27" ht="15.75" hidden="1" thickBot="1">
      <c r="A4770" s="83" t="str">
        <f t="shared" si="519"/>
        <v/>
      </c>
      <c r="B4770" s="83" t="str">
        <f t="shared" si="525"/>
        <v/>
      </c>
      <c r="S4770" s="83" t="str">
        <f t="shared" si="520"/>
        <v/>
      </c>
      <c r="T4770" s="83" t="str">
        <f t="shared" si="521"/>
        <v/>
      </c>
      <c r="Y4770" s="60">
        <f t="shared" si="522"/>
        <v>0</v>
      </c>
      <c r="Z4770" s="49">
        <f t="shared" si="523"/>
        <v>0</v>
      </c>
      <c r="AA4770" s="60">
        <f t="shared" si="524"/>
        <v>0</v>
      </c>
    </row>
    <row r="4771" spans="1:27" ht="15.75" hidden="1" thickBot="1">
      <c r="A4771" s="83" t="str">
        <f t="shared" si="519"/>
        <v/>
      </c>
      <c r="B4771" s="83" t="str">
        <f t="shared" si="525"/>
        <v/>
      </c>
      <c r="S4771" s="83" t="str">
        <f t="shared" si="520"/>
        <v/>
      </c>
      <c r="T4771" s="83" t="str">
        <f t="shared" si="521"/>
        <v/>
      </c>
      <c r="Y4771" s="60">
        <f t="shared" si="522"/>
        <v>0</v>
      </c>
      <c r="Z4771" s="49">
        <f t="shared" si="523"/>
        <v>0</v>
      </c>
      <c r="AA4771" s="60">
        <f t="shared" si="524"/>
        <v>0</v>
      </c>
    </row>
    <row r="4772" spans="1:27" ht="15.75" hidden="1" thickBot="1">
      <c r="A4772" s="83" t="str">
        <f t="shared" si="519"/>
        <v/>
      </c>
      <c r="B4772" s="83" t="str">
        <f t="shared" si="525"/>
        <v/>
      </c>
      <c r="S4772" s="83" t="str">
        <f t="shared" si="520"/>
        <v/>
      </c>
      <c r="T4772" s="83" t="str">
        <f t="shared" si="521"/>
        <v/>
      </c>
      <c r="Y4772" s="60">
        <f t="shared" si="522"/>
        <v>0</v>
      </c>
      <c r="Z4772" s="49">
        <f t="shared" si="523"/>
        <v>0</v>
      </c>
      <c r="AA4772" s="60">
        <f t="shared" si="524"/>
        <v>0</v>
      </c>
    </row>
    <row r="4773" spans="1:27" ht="15.75" hidden="1" thickBot="1">
      <c r="A4773" s="83" t="str">
        <f t="shared" si="519"/>
        <v/>
      </c>
      <c r="B4773" s="83" t="str">
        <f t="shared" si="525"/>
        <v/>
      </c>
      <c r="S4773" s="83" t="str">
        <f t="shared" si="520"/>
        <v/>
      </c>
      <c r="T4773" s="83" t="str">
        <f t="shared" si="521"/>
        <v/>
      </c>
      <c r="Y4773" s="60">
        <f t="shared" si="522"/>
        <v>0</v>
      </c>
      <c r="Z4773" s="49">
        <f t="shared" si="523"/>
        <v>0</v>
      </c>
      <c r="AA4773" s="60">
        <f t="shared" si="524"/>
        <v>0</v>
      </c>
    </row>
    <row r="4774" spans="1:27" ht="15.75" hidden="1" thickBot="1">
      <c r="A4774" s="83" t="str">
        <f t="shared" si="519"/>
        <v/>
      </c>
      <c r="B4774" s="83" t="str">
        <f t="shared" si="525"/>
        <v/>
      </c>
      <c r="S4774" s="83" t="str">
        <f t="shared" si="520"/>
        <v/>
      </c>
      <c r="T4774" s="83" t="str">
        <f t="shared" si="521"/>
        <v/>
      </c>
      <c r="Y4774" s="60">
        <f t="shared" si="522"/>
        <v>0</v>
      </c>
      <c r="Z4774" s="49">
        <f t="shared" si="523"/>
        <v>0</v>
      </c>
      <c r="AA4774" s="60">
        <f t="shared" si="524"/>
        <v>0</v>
      </c>
    </row>
    <row r="4775" spans="1:27" ht="15.75" hidden="1" thickBot="1">
      <c r="A4775" s="83" t="str">
        <f t="shared" si="519"/>
        <v/>
      </c>
      <c r="B4775" s="83" t="str">
        <f t="shared" si="525"/>
        <v/>
      </c>
      <c r="S4775" s="83" t="str">
        <f t="shared" si="520"/>
        <v/>
      </c>
      <c r="T4775" s="83" t="str">
        <f t="shared" si="521"/>
        <v/>
      </c>
      <c r="Y4775" s="60">
        <f t="shared" si="522"/>
        <v>0</v>
      </c>
      <c r="Z4775" s="49">
        <f t="shared" si="523"/>
        <v>0</v>
      </c>
      <c r="AA4775" s="60">
        <f t="shared" si="524"/>
        <v>0</v>
      </c>
    </row>
    <row r="4776" spans="1:27" ht="15.75" hidden="1" thickBot="1">
      <c r="A4776" s="83" t="str">
        <f t="shared" si="519"/>
        <v/>
      </c>
      <c r="B4776" s="83" t="str">
        <f t="shared" si="525"/>
        <v/>
      </c>
      <c r="S4776" s="83" t="str">
        <f t="shared" si="520"/>
        <v/>
      </c>
      <c r="T4776" s="83" t="str">
        <f t="shared" si="521"/>
        <v/>
      </c>
      <c r="Y4776" s="60">
        <f t="shared" si="522"/>
        <v>0</v>
      </c>
      <c r="Z4776" s="49">
        <f t="shared" si="523"/>
        <v>0</v>
      </c>
      <c r="AA4776" s="60">
        <f t="shared" si="524"/>
        <v>0</v>
      </c>
    </row>
    <row r="4777" spans="1:27" ht="15.75" hidden="1" thickBot="1">
      <c r="A4777" s="83" t="str">
        <f t="shared" si="519"/>
        <v/>
      </c>
      <c r="B4777" s="83" t="str">
        <f t="shared" si="525"/>
        <v/>
      </c>
      <c r="S4777" s="83" t="str">
        <f t="shared" si="520"/>
        <v/>
      </c>
      <c r="T4777" s="83" t="str">
        <f t="shared" si="521"/>
        <v/>
      </c>
      <c r="Y4777" s="60">
        <f t="shared" si="522"/>
        <v>0</v>
      </c>
      <c r="Z4777" s="49">
        <f t="shared" si="523"/>
        <v>0</v>
      </c>
      <c r="AA4777" s="60">
        <f t="shared" si="524"/>
        <v>0</v>
      </c>
    </row>
    <row r="4778" spans="1:27" ht="15.75" hidden="1" thickBot="1">
      <c r="A4778" s="83" t="str">
        <f t="shared" si="519"/>
        <v/>
      </c>
      <c r="B4778" s="83" t="str">
        <f t="shared" si="525"/>
        <v/>
      </c>
      <c r="S4778" s="83" t="str">
        <f t="shared" si="520"/>
        <v/>
      </c>
      <c r="T4778" s="83" t="str">
        <f t="shared" si="521"/>
        <v/>
      </c>
      <c r="Y4778" s="60">
        <f t="shared" si="522"/>
        <v>0</v>
      </c>
      <c r="Z4778" s="49">
        <f t="shared" si="523"/>
        <v>0</v>
      </c>
      <c r="AA4778" s="60">
        <f t="shared" si="524"/>
        <v>0</v>
      </c>
    </row>
    <row r="4779" spans="1:27" ht="15.75" hidden="1" thickBot="1">
      <c r="A4779" s="83" t="str">
        <f t="shared" si="519"/>
        <v/>
      </c>
      <c r="B4779" s="83" t="str">
        <f t="shared" si="525"/>
        <v/>
      </c>
      <c r="S4779" s="83" t="str">
        <f t="shared" si="520"/>
        <v/>
      </c>
      <c r="T4779" s="83" t="str">
        <f t="shared" si="521"/>
        <v/>
      </c>
      <c r="Y4779" s="60">
        <f t="shared" si="522"/>
        <v>0</v>
      </c>
      <c r="Z4779" s="49">
        <f t="shared" si="523"/>
        <v>0</v>
      </c>
      <c r="AA4779" s="60">
        <f t="shared" si="524"/>
        <v>0</v>
      </c>
    </row>
    <row r="4780" spans="1:27" ht="15.75" hidden="1" thickBot="1">
      <c r="A4780" s="83" t="str">
        <f t="shared" si="519"/>
        <v/>
      </c>
      <c r="B4780" s="83" t="str">
        <f t="shared" si="525"/>
        <v/>
      </c>
      <c r="S4780" s="83" t="str">
        <f t="shared" si="520"/>
        <v/>
      </c>
      <c r="T4780" s="83" t="str">
        <f t="shared" si="521"/>
        <v/>
      </c>
      <c r="Y4780" s="60">
        <f t="shared" si="522"/>
        <v>0</v>
      </c>
      <c r="Z4780" s="49">
        <f t="shared" si="523"/>
        <v>0</v>
      </c>
      <c r="AA4780" s="60">
        <f t="shared" si="524"/>
        <v>0</v>
      </c>
    </row>
    <row r="4781" spans="1:27" ht="15.75" hidden="1" thickBot="1">
      <c r="A4781" s="83" t="str">
        <f t="shared" si="519"/>
        <v/>
      </c>
      <c r="B4781" s="83" t="str">
        <f t="shared" si="525"/>
        <v/>
      </c>
      <c r="S4781" s="83" t="str">
        <f t="shared" si="520"/>
        <v/>
      </c>
      <c r="T4781" s="83" t="str">
        <f t="shared" si="521"/>
        <v/>
      </c>
      <c r="Y4781" s="60">
        <f t="shared" si="522"/>
        <v>0</v>
      </c>
      <c r="Z4781" s="49">
        <f t="shared" si="523"/>
        <v>0</v>
      </c>
      <c r="AA4781" s="60">
        <f t="shared" si="524"/>
        <v>0</v>
      </c>
    </row>
    <row r="4782" spans="1:27" ht="15.75" hidden="1" thickBot="1">
      <c r="A4782" s="83" t="str">
        <f t="shared" si="519"/>
        <v/>
      </c>
      <c r="B4782" s="83" t="str">
        <f t="shared" si="525"/>
        <v/>
      </c>
      <c r="S4782" s="83" t="str">
        <f t="shared" si="520"/>
        <v/>
      </c>
      <c r="T4782" s="83" t="str">
        <f t="shared" si="521"/>
        <v/>
      </c>
      <c r="Y4782" s="60">
        <f t="shared" si="522"/>
        <v>0</v>
      </c>
      <c r="Z4782" s="49">
        <f t="shared" si="523"/>
        <v>0</v>
      </c>
      <c r="AA4782" s="60">
        <f t="shared" si="524"/>
        <v>0</v>
      </c>
    </row>
    <row r="4783" spans="1:27" ht="15.75" hidden="1" thickBot="1">
      <c r="A4783" s="83" t="str">
        <f t="shared" si="519"/>
        <v/>
      </c>
      <c r="B4783" s="83" t="str">
        <f t="shared" si="525"/>
        <v/>
      </c>
      <c r="S4783" s="83" t="str">
        <f t="shared" si="520"/>
        <v/>
      </c>
      <c r="T4783" s="83" t="str">
        <f t="shared" si="521"/>
        <v/>
      </c>
      <c r="Y4783" s="60">
        <f t="shared" si="522"/>
        <v>0</v>
      </c>
      <c r="Z4783" s="49">
        <f t="shared" si="523"/>
        <v>0</v>
      </c>
      <c r="AA4783" s="60">
        <f t="shared" si="524"/>
        <v>0</v>
      </c>
    </row>
    <row r="4784" spans="1:27" ht="15.75" hidden="1" thickBot="1">
      <c r="A4784" s="83" t="str">
        <f t="shared" si="519"/>
        <v/>
      </c>
      <c r="B4784" s="83" t="str">
        <f t="shared" si="525"/>
        <v/>
      </c>
      <c r="S4784" s="83" t="str">
        <f t="shared" si="520"/>
        <v/>
      </c>
      <c r="T4784" s="83" t="str">
        <f t="shared" si="521"/>
        <v/>
      </c>
      <c r="Y4784" s="60">
        <f t="shared" si="522"/>
        <v>0</v>
      </c>
      <c r="Z4784" s="49">
        <f t="shared" si="523"/>
        <v>0</v>
      </c>
      <c r="AA4784" s="60">
        <f t="shared" si="524"/>
        <v>0</v>
      </c>
    </row>
    <row r="4785" spans="1:27" ht="15.75" hidden="1" thickBot="1">
      <c r="A4785" s="83" t="str">
        <f t="shared" si="519"/>
        <v/>
      </c>
      <c r="B4785" s="83" t="str">
        <f t="shared" si="525"/>
        <v/>
      </c>
      <c r="S4785" s="83" t="str">
        <f t="shared" si="520"/>
        <v/>
      </c>
      <c r="T4785" s="83" t="str">
        <f t="shared" si="521"/>
        <v/>
      </c>
      <c r="Y4785" s="60">
        <f t="shared" si="522"/>
        <v>0</v>
      </c>
      <c r="Z4785" s="49">
        <f t="shared" si="523"/>
        <v>0</v>
      </c>
      <c r="AA4785" s="60">
        <f t="shared" si="524"/>
        <v>0</v>
      </c>
    </row>
    <row r="4786" spans="1:27" ht="15.75" hidden="1" thickBot="1">
      <c r="A4786" s="83" t="str">
        <f t="shared" si="519"/>
        <v/>
      </c>
      <c r="B4786" s="83" t="str">
        <f t="shared" si="525"/>
        <v/>
      </c>
      <c r="S4786" s="83" t="str">
        <f t="shared" si="520"/>
        <v/>
      </c>
      <c r="T4786" s="83" t="str">
        <f t="shared" si="521"/>
        <v/>
      </c>
      <c r="Y4786" s="60">
        <f t="shared" si="522"/>
        <v>0</v>
      </c>
      <c r="Z4786" s="49">
        <f t="shared" si="523"/>
        <v>0</v>
      </c>
      <c r="AA4786" s="60">
        <f t="shared" si="524"/>
        <v>0</v>
      </c>
    </row>
    <row r="4787" spans="1:27" ht="15.75" hidden="1" thickBot="1">
      <c r="A4787" s="83" t="str">
        <f t="shared" si="519"/>
        <v/>
      </c>
      <c r="B4787" s="83" t="str">
        <f t="shared" si="525"/>
        <v/>
      </c>
      <c r="S4787" s="83" t="str">
        <f t="shared" si="520"/>
        <v/>
      </c>
      <c r="T4787" s="83" t="str">
        <f t="shared" si="521"/>
        <v/>
      </c>
      <c r="Y4787" s="60">
        <f t="shared" si="522"/>
        <v>0</v>
      </c>
      <c r="Z4787" s="49">
        <f t="shared" si="523"/>
        <v>0</v>
      </c>
      <c r="AA4787" s="60">
        <f t="shared" si="524"/>
        <v>0</v>
      </c>
    </row>
    <row r="4788" spans="1:27" ht="15.75" hidden="1" thickBot="1">
      <c r="A4788" s="83" t="str">
        <f t="shared" si="519"/>
        <v/>
      </c>
      <c r="B4788" s="83" t="str">
        <f t="shared" si="525"/>
        <v/>
      </c>
      <c r="S4788" s="83" t="str">
        <f t="shared" si="520"/>
        <v/>
      </c>
      <c r="T4788" s="83" t="str">
        <f t="shared" si="521"/>
        <v/>
      </c>
      <c r="Y4788" s="60">
        <f t="shared" si="522"/>
        <v>0</v>
      </c>
      <c r="Z4788" s="49">
        <f t="shared" si="523"/>
        <v>0</v>
      </c>
      <c r="AA4788" s="60">
        <f t="shared" si="524"/>
        <v>0</v>
      </c>
    </row>
    <row r="4789" spans="1:27" ht="15.75" hidden="1" thickBot="1">
      <c r="A4789" s="83" t="str">
        <f t="shared" si="519"/>
        <v/>
      </c>
      <c r="B4789" s="83" t="str">
        <f t="shared" si="525"/>
        <v/>
      </c>
      <c r="S4789" s="83" t="str">
        <f t="shared" si="520"/>
        <v/>
      </c>
      <c r="T4789" s="83" t="str">
        <f t="shared" si="521"/>
        <v/>
      </c>
      <c r="Y4789" s="60">
        <f t="shared" si="522"/>
        <v>0</v>
      </c>
      <c r="Z4789" s="49">
        <f t="shared" si="523"/>
        <v>0</v>
      </c>
      <c r="AA4789" s="60">
        <f t="shared" si="524"/>
        <v>0</v>
      </c>
    </row>
    <row r="4790" spans="1:27" ht="15.75" hidden="1" thickBot="1">
      <c r="A4790" s="83" t="str">
        <f t="shared" si="519"/>
        <v/>
      </c>
      <c r="B4790" s="83" t="str">
        <f t="shared" si="525"/>
        <v/>
      </c>
      <c r="S4790" s="83" t="str">
        <f t="shared" si="520"/>
        <v/>
      </c>
      <c r="T4790" s="83" t="str">
        <f t="shared" si="521"/>
        <v/>
      </c>
      <c r="Y4790" s="60">
        <f t="shared" si="522"/>
        <v>0</v>
      </c>
      <c r="Z4790" s="49">
        <f t="shared" si="523"/>
        <v>0</v>
      </c>
      <c r="AA4790" s="60">
        <f t="shared" si="524"/>
        <v>0</v>
      </c>
    </row>
    <row r="4791" spans="1:27" ht="15.75" hidden="1" thickBot="1">
      <c r="A4791" s="83" t="str">
        <f t="shared" si="519"/>
        <v/>
      </c>
      <c r="B4791" s="83" t="str">
        <f t="shared" si="525"/>
        <v/>
      </c>
      <c r="S4791" s="83" t="str">
        <f t="shared" si="520"/>
        <v/>
      </c>
      <c r="T4791" s="83" t="str">
        <f t="shared" si="521"/>
        <v/>
      </c>
      <c r="Y4791" s="60">
        <f t="shared" si="522"/>
        <v>0</v>
      </c>
      <c r="Z4791" s="49">
        <f t="shared" si="523"/>
        <v>0</v>
      </c>
      <c r="AA4791" s="60">
        <f t="shared" si="524"/>
        <v>0</v>
      </c>
    </row>
    <row r="4792" spans="1:27" ht="15.75" hidden="1" thickBot="1">
      <c r="A4792" s="83" t="str">
        <f t="shared" si="519"/>
        <v/>
      </c>
      <c r="B4792" s="83" t="str">
        <f t="shared" si="525"/>
        <v/>
      </c>
      <c r="S4792" s="83" t="str">
        <f t="shared" si="520"/>
        <v/>
      </c>
      <c r="T4792" s="83" t="str">
        <f t="shared" si="521"/>
        <v/>
      </c>
      <c r="Y4792" s="60">
        <f t="shared" si="522"/>
        <v>0</v>
      </c>
      <c r="Z4792" s="49">
        <f t="shared" si="523"/>
        <v>0</v>
      </c>
      <c r="AA4792" s="60">
        <f t="shared" si="524"/>
        <v>0</v>
      </c>
    </row>
    <row r="4793" spans="1:27" ht="15.75" hidden="1" thickBot="1">
      <c r="A4793" s="83" t="str">
        <f t="shared" si="519"/>
        <v/>
      </c>
      <c r="B4793" s="83" t="str">
        <f t="shared" si="525"/>
        <v/>
      </c>
      <c r="S4793" s="83" t="str">
        <f t="shared" si="520"/>
        <v/>
      </c>
      <c r="T4793" s="83" t="str">
        <f t="shared" si="521"/>
        <v/>
      </c>
      <c r="Y4793" s="60">
        <f t="shared" si="522"/>
        <v>0</v>
      </c>
      <c r="Z4793" s="49">
        <f t="shared" si="523"/>
        <v>0</v>
      </c>
      <c r="AA4793" s="60">
        <f t="shared" si="524"/>
        <v>0</v>
      </c>
    </row>
    <row r="4794" spans="1:27" ht="15.75" hidden="1" thickBot="1">
      <c r="A4794" s="83" t="str">
        <f t="shared" si="519"/>
        <v/>
      </c>
      <c r="B4794" s="83" t="str">
        <f t="shared" si="525"/>
        <v/>
      </c>
      <c r="S4794" s="83" t="str">
        <f t="shared" si="520"/>
        <v/>
      </c>
      <c r="T4794" s="83" t="str">
        <f t="shared" si="521"/>
        <v/>
      </c>
      <c r="Y4794" s="60">
        <f t="shared" si="522"/>
        <v>0</v>
      </c>
      <c r="Z4794" s="49">
        <f t="shared" si="523"/>
        <v>0</v>
      </c>
      <c r="AA4794" s="60">
        <f t="shared" si="524"/>
        <v>0</v>
      </c>
    </row>
    <row r="4795" spans="1:27" ht="15.75" hidden="1" thickBot="1">
      <c r="A4795" s="83" t="str">
        <f t="shared" si="519"/>
        <v/>
      </c>
      <c r="B4795" s="83" t="str">
        <f t="shared" si="525"/>
        <v/>
      </c>
      <c r="S4795" s="83" t="str">
        <f t="shared" si="520"/>
        <v/>
      </c>
      <c r="T4795" s="83" t="str">
        <f t="shared" si="521"/>
        <v/>
      </c>
      <c r="Y4795" s="60">
        <f t="shared" si="522"/>
        <v>0</v>
      </c>
      <c r="Z4795" s="49">
        <f t="shared" si="523"/>
        <v>0</v>
      </c>
      <c r="AA4795" s="60">
        <f t="shared" si="524"/>
        <v>0</v>
      </c>
    </row>
    <row r="4796" spans="1:27" ht="15.75" hidden="1" thickBot="1">
      <c r="A4796" s="83" t="str">
        <f t="shared" si="519"/>
        <v/>
      </c>
      <c r="B4796" s="83" t="str">
        <f t="shared" si="525"/>
        <v/>
      </c>
      <c r="S4796" s="83" t="str">
        <f t="shared" si="520"/>
        <v/>
      </c>
      <c r="T4796" s="83" t="str">
        <f t="shared" si="521"/>
        <v/>
      </c>
      <c r="Y4796" s="60">
        <f t="shared" si="522"/>
        <v>0</v>
      </c>
      <c r="Z4796" s="49">
        <f t="shared" si="523"/>
        <v>0</v>
      </c>
      <c r="AA4796" s="60">
        <f t="shared" si="524"/>
        <v>0</v>
      </c>
    </row>
    <row r="4797" spans="1:27" ht="15.75" hidden="1" thickBot="1">
      <c r="A4797" s="83" t="str">
        <f t="shared" si="519"/>
        <v/>
      </c>
      <c r="B4797" s="83" t="str">
        <f t="shared" si="525"/>
        <v/>
      </c>
      <c r="S4797" s="83" t="str">
        <f t="shared" si="520"/>
        <v/>
      </c>
      <c r="T4797" s="83" t="str">
        <f t="shared" si="521"/>
        <v/>
      </c>
      <c r="Y4797" s="60">
        <f t="shared" si="522"/>
        <v>0</v>
      </c>
      <c r="Z4797" s="49">
        <f t="shared" si="523"/>
        <v>0</v>
      </c>
      <c r="AA4797" s="60">
        <f t="shared" si="524"/>
        <v>0</v>
      </c>
    </row>
    <row r="4798" spans="1:27" ht="15.75" hidden="1" thickBot="1">
      <c r="A4798" s="83" t="str">
        <f t="shared" si="519"/>
        <v/>
      </c>
      <c r="B4798" s="83" t="str">
        <f t="shared" si="525"/>
        <v/>
      </c>
      <c r="S4798" s="83" t="str">
        <f t="shared" si="520"/>
        <v/>
      </c>
      <c r="T4798" s="83" t="str">
        <f t="shared" si="521"/>
        <v/>
      </c>
      <c r="Y4798" s="60">
        <f t="shared" si="522"/>
        <v>0</v>
      </c>
      <c r="Z4798" s="49">
        <f t="shared" si="523"/>
        <v>0</v>
      </c>
      <c r="AA4798" s="60">
        <f t="shared" si="524"/>
        <v>0</v>
      </c>
    </row>
    <row r="4799" spans="1:27" ht="15.75" hidden="1" thickBot="1">
      <c r="A4799" s="83" t="str">
        <f t="shared" si="519"/>
        <v/>
      </c>
      <c r="B4799" s="83" t="str">
        <f t="shared" si="525"/>
        <v/>
      </c>
      <c r="S4799" s="83" t="str">
        <f t="shared" si="520"/>
        <v/>
      </c>
      <c r="T4799" s="83" t="str">
        <f t="shared" si="521"/>
        <v/>
      </c>
      <c r="Y4799" s="60">
        <f t="shared" si="522"/>
        <v>0</v>
      </c>
      <c r="Z4799" s="49">
        <f t="shared" si="523"/>
        <v>0</v>
      </c>
      <c r="AA4799" s="60">
        <f t="shared" si="524"/>
        <v>0</v>
      </c>
    </row>
    <row r="4800" spans="1:27" ht="15.75" hidden="1" thickBot="1">
      <c r="A4800" s="83" t="str">
        <f t="shared" si="519"/>
        <v/>
      </c>
      <c r="B4800" s="83" t="str">
        <f t="shared" si="525"/>
        <v/>
      </c>
      <c r="S4800" s="83" t="str">
        <f t="shared" si="520"/>
        <v/>
      </c>
      <c r="T4800" s="83" t="str">
        <f t="shared" si="521"/>
        <v/>
      </c>
      <c r="Y4800" s="60">
        <f t="shared" si="522"/>
        <v>0</v>
      </c>
      <c r="Z4800" s="49">
        <f t="shared" si="523"/>
        <v>0</v>
      </c>
      <c r="AA4800" s="60">
        <f t="shared" si="524"/>
        <v>0</v>
      </c>
    </row>
    <row r="4801" spans="1:27" ht="15.75" hidden="1" thickBot="1">
      <c r="A4801" s="83" t="str">
        <f t="shared" si="519"/>
        <v/>
      </c>
      <c r="B4801" s="83" t="str">
        <f t="shared" si="525"/>
        <v/>
      </c>
      <c r="S4801" s="83" t="str">
        <f t="shared" si="520"/>
        <v/>
      </c>
      <c r="T4801" s="83" t="str">
        <f t="shared" si="521"/>
        <v/>
      </c>
      <c r="Y4801" s="60">
        <f t="shared" si="522"/>
        <v>0</v>
      </c>
      <c r="Z4801" s="49">
        <f t="shared" si="523"/>
        <v>0</v>
      </c>
      <c r="AA4801" s="60">
        <f t="shared" si="524"/>
        <v>0</v>
      </c>
    </row>
    <row r="4802" spans="1:27" ht="15.75" hidden="1" thickBot="1">
      <c r="A4802" s="83" t="str">
        <f t="shared" si="519"/>
        <v/>
      </c>
      <c r="B4802" s="83" t="str">
        <f t="shared" si="525"/>
        <v/>
      </c>
      <c r="S4802" s="83" t="str">
        <f t="shared" si="520"/>
        <v/>
      </c>
      <c r="T4802" s="83" t="str">
        <f t="shared" si="521"/>
        <v/>
      </c>
      <c r="Y4802" s="60">
        <f t="shared" si="522"/>
        <v>0</v>
      </c>
      <c r="Z4802" s="49">
        <f t="shared" si="523"/>
        <v>0</v>
      </c>
      <c r="AA4802" s="60">
        <f t="shared" si="524"/>
        <v>0</v>
      </c>
    </row>
    <row r="4803" spans="1:27" ht="15.75" hidden="1" thickBot="1">
      <c r="A4803" s="83" t="str">
        <f t="shared" ref="A4803:A4866" si="526">IF(G4803&amp;Q4803&lt;&gt;"",S4803&amp;Q4803,"")</f>
        <v/>
      </c>
      <c r="B4803" s="83" t="str">
        <f t="shared" si="525"/>
        <v/>
      </c>
      <c r="S4803" s="83" t="str">
        <f t="shared" ref="S4803:S4866" si="527">IF(G4803&lt;&gt;"",IF(StyleSpaceSplit,IFERROR(IF(FIND(" ",G4803)&gt;=1,MID(G4803,1,FIND(" ",G4803)-1),G4803),G4803),G4803),"")</f>
        <v/>
      </c>
      <c r="T4803" s="83" t="str">
        <f t="shared" ref="T4803:T4866" si="528">IF(A4803&lt;&gt;"",IFERROR(IF(FIND(" ",G4803)&gt;=1,MID(G4803,FIND(" ",G4803)+1,LEN(G4803)),""),G4803),"")</f>
        <v/>
      </c>
      <c r="Y4803" s="60">
        <f t="shared" ref="Y4803:Y4866" si="529">IFERROR(VALUE(MID($C4803,1,2)),0)</f>
        <v>0</v>
      </c>
      <c r="Z4803" s="49">
        <f t="shared" ref="Z4803:Z4866" si="530">IFERROR(VALUE(MID($C4803,4,3)),0)</f>
        <v>0</v>
      </c>
      <c r="AA4803" s="60">
        <f t="shared" ref="AA4803:AA4866" si="531">VALUE(RIGHT("00"&amp;Y4803,2)&amp;RIGHT("000"&amp;Z4803,3))</f>
        <v>0</v>
      </c>
    </row>
    <row r="4804" spans="1:27" ht="15.75" hidden="1" thickBot="1">
      <c r="A4804" s="83" t="str">
        <f t="shared" si="526"/>
        <v/>
      </c>
      <c r="B4804" s="83" t="str">
        <f t="shared" si="525"/>
        <v/>
      </c>
      <c r="S4804" s="83" t="str">
        <f t="shared" si="527"/>
        <v/>
      </c>
      <c r="T4804" s="83" t="str">
        <f t="shared" si="528"/>
        <v/>
      </c>
      <c r="Y4804" s="60">
        <f t="shared" si="529"/>
        <v>0</v>
      </c>
      <c r="Z4804" s="49">
        <f t="shared" si="530"/>
        <v>0</v>
      </c>
      <c r="AA4804" s="60">
        <f t="shared" si="531"/>
        <v>0</v>
      </c>
    </row>
    <row r="4805" spans="1:27" ht="15.75" hidden="1" thickBot="1">
      <c r="A4805" s="83" t="str">
        <f t="shared" si="526"/>
        <v/>
      </c>
      <c r="B4805" s="83" t="str">
        <f t="shared" si="525"/>
        <v/>
      </c>
      <c r="S4805" s="83" t="str">
        <f t="shared" si="527"/>
        <v/>
      </c>
      <c r="T4805" s="83" t="str">
        <f t="shared" si="528"/>
        <v/>
      </c>
      <c r="Y4805" s="60">
        <f t="shared" si="529"/>
        <v>0</v>
      </c>
      <c r="Z4805" s="49">
        <f t="shared" si="530"/>
        <v>0</v>
      </c>
      <c r="AA4805" s="60">
        <f t="shared" si="531"/>
        <v>0</v>
      </c>
    </row>
    <row r="4806" spans="1:27" ht="15.75" hidden="1" thickBot="1">
      <c r="A4806" s="83" t="str">
        <f t="shared" si="526"/>
        <v/>
      </c>
      <c r="B4806" s="83" t="str">
        <f t="shared" si="525"/>
        <v/>
      </c>
      <c r="S4806" s="83" t="str">
        <f t="shared" si="527"/>
        <v/>
      </c>
      <c r="T4806" s="83" t="str">
        <f t="shared" si="528"/>
        <v/>
      </c>
      <c r="Y4806" s="60">
        <f t="shared" si="529"/>
        <v>0</v>
      </c>
      <c r="Z4806" s="49">
        <f t="shared" si="530"/>
        <v>0</v>
      </c>
      <c r="AA4806" s="60">
        <f t="shared" si="531"/>
        <v>0</v>
      </c>
    </row>
    <row r="4807" spans="1:27" ht="15.75" hidden="1" thickBot="1">
      <c r="A4807" s="83" t="str">
        <f t="shared" si="526"/>
        <v/>
      </c>
      <c r="B4807" s="83" t="str">
        <f t="shared" si="525"/>
        <v/>
      </c>
      <c r="S4807" s="83" t="str">
        <f t="shared" si="527"/>
        <v/>
      </c>
      <c r="T4807" s="83" t="str">
        <f t="shared" si="528"/>
        <v/>
      </c>
      <c r="Y4807" s="60">
        <f t="shared" si="529"/>
        <v>0</v>
      </c>
      <c r="Z4807" s="49">
        <f t="shared" si="530"/>
        <v>0</v>
      </c>
      <c r="AA4807" s="60">
        <f t="shared" si="531"/>
        <v>0</v>
      </c>
    </row>
    <row r="4808" spans="1:27" ht="15.75" hidden="1" thickBot="1">
      <c r="A4808" s="83" t="str">
        <f t="shared" si="526"/>
        <v/>
      </c>
      <c r="B4808" s="83" t="str">
        <f t="shared" si="525"/>
        <v/>
      </c>
      <c r="S4808" s="83" t="str">
        <f t="shared" si="527"/>
        <v/>
      </c>
      <c r="T4808" s="83" t="str">
        <f t="shared" si="528"/>
        <v/>
      </c>
      <c r="Y4808" s="60">
        <f t="shared" si="529"/>
        <v>0</v>
      </c>
      <c r="Z4808" s="49">
        <f t="shared" si="530"/>
        <v>0</v>
      </c>
      <c r="AA4808" s="60">
        <f t="shared" si="531"/>
        <v>0</v>
      </c>
    </row>
    <row r="4809" spans="1:27" ht="15.75" hidden="1" thickBot="1">
      <c r="A4809" s="83" t="str">
        <f t="shared" si="526"/>
        <v/>
      </c>
      <c r="B4809" s="83" t="str">
        <f t="shared" si="525"/>
        <v/>
      </c>
      <c r="S4809" s="83" t="str">
        <f t="shared" si="527"/>
        <v/>
      </c>
      <c r="T4809" s="83" t="str">
        <f t="shared" si="528"/>
        <v/>
      </c>
      <c r="Y4809" s="60">
        <f t="shared" si="529"/>
        <v>0</v>
      </c>
      <c r="Z4809" s="49">
        <f t="shared" si="530"/>
        <v>0</v>
      </c>
      <c r="AA4809" s="60">
        <f t="shared" si="531"/>
        <v>0</v>
      </c>
    </row>
    <row r="4810" spans="1:27" ht="15.75" hidden="1" thickBot="1">
      <c r="A4810" s="83" t="str">
        <f t="shared" si="526"/>
        <v/>
      </c>
      <c r="B4810" s="83" t="str">
        <f t="shared" si="525"/>
        <v/>
      </c>
      <c r="S4810" s="83" t="str">
        <f t="shared" si="527"/>
        <v/>
      </c>
      <c r="T4810" s="83" t="str">
        <f t="shared" si="528"/>
        <v/>
      </c>
      <c r="Y4810" s="60">
        <f t="shared" si="529"/>
        <v>0</v>
      </c>
      <c r="Z4810" s="49">
        <f t="shared" si="530"/>
        <v>0</v>
      </c>
      <c r="AA4810" s="60">
        <f t="shared" si="531"/>
        <v>0</v>
      </c>
    </row>
    <row r="4811" spans="1:27" ht="15.75" hidden="1" thickBot="1">
      <c r="A4811" s="83" t="str">
        <f t="shared" si="526"/>
        <v/>
      </c>
      <c r="B4811" s="83" t="str">
        <f t="shared" si="525"/>
        <v/>
      </c>
      <c r="S4811" s="83" t="str">
        <f t="shared" si="527"/>
        <v/>
      </c>
      <c r="T4811" s="83" t="str">
        <f t="shared" si="528"/>
        <v/>
      </c>
      <c r="Y4811" s="60">
        <f t="shared" si="529"/>
        <v>0</v>
      </c>
      <c r="Z4811" s="49">
        <f t="shared" si="530"/>
        <v>0</v>
      </c>
      <c r="AA4811" s="60">
        <f t="shared" si="531"/>
        <v>0</v>
      </c>
    </row>
    <row r="4812" spans="1:27" ht="15.75" hidden="1" thickBot="1">
      <c r="A4812" s="83" t="str">
        <f t="shared" si="526"/>
        <v/>
      </c>
      <c r="B4812" s="83" t="str">
        <f t="shared" si="525"/>
        <v/>
      </c>
      <c r="S4812" s="83" t="str">
        <f t="shared" si="527"/>
        <v/>
      </c>
      <c r="T4812" s="83" t="str">
        <f t="shared" si="528"/>
        <v/>
      </c>
      <c r="Y4812" s="60">
        <f t="shared" si="529"/>
        <v>0</v>
      </c>
      <c r="Z4812" s="49">
        <f t="shared" si="530"/>
        <v>0</v>
      </c>
      <c r="AA4812" s="60">
        <f t="shared" si="531"/>
        <v>0</v>
      </c>
    </row>
    <row r="4813" spans="1:27" ht="15.75" hidden="1" thickBot="1">
      <c r="A4813" s="83" t="str">
        <f t="shared" si="526"/>
        <v/>
      </c>
      <c r="B4813" s="83" t="str">
        <f t="shared" si="525"/>
        <v/>
      </c>
      <c r="S4813" s="83" t="str">
        <f t="shared" si="527"/>
        <v/>
      </c>
      <c r="T4813" s="83" t="str">
        <f t="shared" si="528"/>
        <v/>
      </c>
      <c r="Y4813" s="60">
        <f t="shared" si="529"/>
        <v>0</v>
      </c>
      <c r="Z4813" s="49">
        <f t="shared" si="530"/>
        <v>0</v>
      </c>
      <c r="AA4813" s="60">
        <f t="shared" si="531"/>
        <v>0</v>
      </c>
    </row>
    <row r="4814" spans="1:27" ht="15.75" hidden="1" thickBot="1">
      <c r="A4814" s="83" t="str">
        <f t="shared" si="526"/>
        <v/>
      </c>
      <c r="B4814" s="83" t="str">
        <f t="shared" si="525"/>
        <v/>
      </c>
      <c r="S4814" s="83" t="str">
        <f t="shared" si="527"/>
        <v/>
      </c>
      <c r="T4814" s="83" t="str">
        <f t="shared" si="528"/>
        <v/>
      </c>
      <c r="Y4814" s="60">
        <f t="shared" si="529"/>
        <v>0</v>
      </c>
      <c r="Z4814" s="49">
        <f t="shared" si="530"/>
        <v>0</v>
      </c>
      <c r="AA4814" s="60">
        <f t="shared" si="531"/>
        <v>0</v>
      </c>
    </row>
    <row r="4815" spans="1:27" ht="15.75" hidden="1" thickBot="1">
      <c r="A4815" s="83" t="str">
        <f t="shared" si="526"/>
        <v/>
      </c>
      <c r="B4815" s="83" t="str">
        <f t="shared" si="525"/>
        <v/>
      </c>
      <c r="S4815" s="83" t="str">
        <f t="shared" si="527"/>
        <v/>
      </c>
      <c r="T4815" s="83" t="str">
        <f t="shared" si="528"/>
        <v/>
      </c>
      <c r="Y4815" s="60">
        <f t="shared" si="529"/>
        <v>0</v>
      </c>
      <c r="Z4815" s="49">
        <f t="shared" si="530"/>
        <v>0</v>
      </c>
      <c r="AA4815" s="60">
        <f t="shared" si="531"/>
        <v>0</v>
      </c>
    </row>
    <row r="4816" spans="1:27" ht="15.75" hidden="1" thickBot="1">
      <c r="A4816" s="83" t="str">
        <f t="shared" si="526"/>
        <v/>
      </c>
      <c r="B4816" s="83" t="str">
        <f t="shared" si="525"/>
        <v/>
      </c>
      <c r="S4816" s="83" t="str">
        <f t="shared" si="527"/>
        <v/>
      </c>
      <c r="T4816" s="83" t="str">
        <f t="shared" si="528"/>
        <v/>
      </c>
      <c r="Y4816" s="60">
        <f t="shared" si="529"/>
        <v>0</v>
      </c>
      <c r="Z4816" s="49">
        <f t="shared" si="530"/>
        <v>0</v>
      </c>
      <c r="AA4816" s="60">
        <f t="shared" si="531"/>
        <v>0</v>
      </c>
    </row>
    <row r="4817" spans="1:27" ht="15.75" hidden="1" thickBot="1">
      <c r="A4817" s="83" t="str">
        <f t="shared" si="526"/>
        <v/>
      </c>
      <c r="B4817" s="83" t="str">
        <f t="shared" si="525"/>
        <v/>
      </c>
      <c r="S4817" s="83" t="str">
        <f t="shared" si="527"/>
        <v/>
      </c>
      <c r="T4817" s="83" t="str">
        <f t="shared" si="528"/>
        <v/>
      </c>
      <c r="Y4817" s="60">
        <f t="shared" si="529"/>
        <v>0</v>
      </c>
      <c r="Z4817" s="49">
        <f t="shared" si="530"/>
        <v>0</v>
      </c>
      <c r="AA4817" s="60">
        <f t="shared" si="531"/>
        <v>0</v>
      </c>
    </row>
    <row r="4818" spans="1:27" ht="15.75" hidden="1" thickBot="1">
      <c r="A4818" s="83" t="str">
        <f t="shared" si="526"/>
        <v/>
      </c>
      <c r="B4818" s="83" t="str">
        <f t="shared" si="525"/>
        <v/>
      </c>
      <c r="S4818" s="83" t="str">
        <f t="shared" si="527"/>
        <v/>
      </c>
      <c r="T4818" s="83" t="str">
        <f t="shared" si="528"/>
        <v/>
      </c>
      <c r="Y4818" s="60">
        <f t="shared" si="529"/>
        <v>0</v>
      </c>
      <c r="Z4818" s="49">
        <f t="shared" si="530"/>
        <v>0</v>
      </c>
      <c r="AA4818" s="60">
        <f t="shared" si="531"/>
        <v>0</v>
      </c>
    </row>
    <row r="4819" spans="1:27" ht="15.75" hidden="1" thickBot="1">
      <c r="A4819" s="83" t="str">
        <f t="shared" si="526"/>
        <v/>
      </c>
      <c r="B4819" s="83" t="str">
        <f t="shared" si="525"/>
        <v/>
      </c>
      <c r="S4819" s="83" t="str">
        <f t="shared" si="527"/>
        <v/>
      </c>
      <c r="T4819" s="83" t="str">
        <f t="shared" si="528"/>
        <v/>
      </c>
      <c r="Y4819" s="60">
        <f t="shared" si="529"/>
        <v>0</v>
      </c>
      <c r="Z4819" s="49">
        <f t="shared" si="530"/>
        <v>0</v>
      </c>
      <c r="AA4819" s="60">
        <f t="shared" si="531"/>
        <v>0</v>
      </c>
    </row>
    <row r="4820" spans="1:27" ht="15.75" hidden="1" thickBot="1">
      <c r="A4820" s="83" t="str">
        <f t="shared" si="526"/>
        <v/>
      </c>
      <c r="B4820" s="83" t="str">
        <f t="shared" si="525"/>
        <v/>
      </c>
      <c r="S4820" s="83" t="str">
        <f t="shared" si="527"/>
        <v/>
      </c>
      <c r="T4820" s="83" t="str">
        <f t="shared" si="528"/>
        <v/>
      </c>
      <c r="Y4820" s="60">
        <f t="shared" si="529"/>
        <v>0</v>
      </c>
      <c r="Z4820" s="49">
        <f t="shared" si="530"/>
        <v>0</v>
      </c>
      <c r="AA4820" s="60">
        <f t="shared" si="531"/>
        <v>0</v>
      </c>
    </row>
    <row r="4821" spans="1:27" ht="15.75" hidden="1" thickBot="1">
      <c r="A4821" s="83" t="str">
        <f t="shared" si="526"/>
        <v/>
      </c>
      <c r="B4821" s="83" t="str">
        <f t="shared" si="525"/>
        <v/>
      </c>
      <c r="S4821" s="83" t="str">
        <f t="shared" si="527"/>
        <v/>
      </c>
      <c r="T4821" s="83" t="str">
        <f t="shared" si="528"/>
        <v/>
      </c>
      <c r="Y4821" s="60">
        <f t="shared" si="529"/>
        <v>0</v>
      </c>
      <c r="Z4821" s="49">
        <f t="shared" si="530"/>
        <v>0</v>
      </c>
      <c r="AA4821" s="60">
        <f t="shared" si="531"/>
        <v>0</v>
      </c>
    </row>
    <row r="4822" spans="1:27" ht="15.75" hidden="1" thickBot="1">
      <c r="A4822" s="83" t="str">
        <f t="shared" si="526"/>
        <v/>
      </c>
      <c r="B4822" s="83" t="str">
        <f t="shared" si="525"/>
        <v/>
      </c>
      <c r="S4822" s="83" t="str">
        <f t="shared" si="527"/>
        <v/>
      </c>
      <c r="T4822" s="83" t="str">
        <f t="shared" si="528"/>
        <v/>
      </c>
      <c r="Y4822" s="60">
        <f t="shared" si="529"/>
        <v>0</v>
      </c>
      <c r="Z4822" s="49">
        <f t="shared" si="530"/>
        <v>0</v>
      </c>
      <c r="AA4822" s="60">
        <f t="shared" si="531"/>
        <v>0</v>
      </c>
    </row>
    <row r="4823" spans="1:27" ht="15.75" hidden="1" thickBot="1">
      <c r="A4823" s="83" t="str">
        <f t="shared" si="526"/>
        <v/>
      </c>
      <c r="B4823" s="83" t="str">
        <f t="shared" si="525"/>
        <v/>
      </c>
      <c r="S4823" s="83" t="str">
        <f t="shared" si="527"/>
        <v/>
      </c>
      <c r="T4823" s="83" t="str">
        <f t="shared" si="528"/>
        <v/>
      </c>
      <c r="Y4823" s="60">
        <f t="shared" si="529"/>
        <v>0</v>
      </c>
      <c r="Z4823" s="49">
        <f t="shared" si="530"/>
        <v>0</v>
      </c>
      <c r="AA4823" s="60">
        <f t="shared" si="531"/>
        <v>0</v>
      </c>
    </row>
    <row r="4824" spans="1:27" ht="15.75" hidden="1" thickBot="1">
      <c r="A4824" s="83" t="str">
        <f t="shared" si="526"/>
        <v/>
      </c>
      <c r="B4824" s="83" t="str">
        <f t="shared" si="525"/>
        <v/>
      </c>
      <c r="S4824" s="83" t="str">
        <f t="shared" si="527"/>
        <v/>
      </c>
      <c r="T4824" s="83" t="str">
        <f t="shared" si="528"/>
        <v/>
      </c>
      <c r="Y4824" s="60">
        <f t="shared" si="529"/>
        <v>0</v>
      </c>
      <c r="Z4824" s="49">
        <f t="shared" si="530"/>
        <v>0</v>
      </c>
      <c r="AA4824" s="60">
        <f t="shared" si="531"/>
        <v>0</v>
      </c>
    </row>
    <row r="4825" spans="1:27" ht="15.75" hidden="1" thickBot="1">
      <c r="A4825" s="83" t="str">
        <f t="shared" si="526"/>
        <v/>
      </c>
      <c r="B4825" s="83" t="str">
        <f t="shared" si="525"/>
        <v/>
      </c>
      <c r="S4825" s="83" t="str">
        <f t="shared" si="527"/>
        <v/>
      </c>
      <c r="T4825" s="83" t="str">
        <f t="shared" si="528"/>
        <v/>
      </c>
      <c r="Y4825" s="60">
        <f t="shared" si="529"/>
        <v>0</v>
      </c>
      <c r="Z4825" s="49">
        <f t="shared" si="530"/>
        <v>0</v>
      </c>
      <c r="AA4825" s="60">
        <f t="shared" si="531"/>
        <v>0</v>
      </c>
    </row>
    <row r="4826" spans="1:27" ht="15.75" hidden="1" thickBot="1">
      <c r="A4826" s="83" t="str">
        <f t="shared" si="526"/>
        <v/>
      </c>
      <c r="B4826" s="83" t="str">
        <f t="shared" si="525"/>
        <v/>
      </c>
      <c r="S4826" s="83" t="str">
        <f t="shared" si="527"/>
        <v/>
      </c>
      <c r="T4826" s="83" t="str">
        <f t="shared" si="528"/>
        <v/>
      </c>
      <c r="Y4826" s="60">
        <f t="shared" si="529"/>
        <v>0</v>
      </c>
      <c r="Z4826" s="49">
        <f t="shared" si="530"/>
        <v>0</v>
      </c>
      <c r="AA4826" s="60">
        <f t="shared" si="531"/>
        <v>0</v>
      </c>
    </row>
    <row r="4827" spans="1:27" ht="15.75" hidden="1" thickBot="1">
      <c r="A4827" s="83" t="str">
        <f t="shared" si="526"/>
        <v/>
      </c>
      <c r="B4827" s="83" t="str">
        <f t="shared" si="525"/>
        <v/>
      </c>
      <c r="S4827" s="83" t="str">
        <f t="shared" si="527"/>
        <v/>
      </c>
      <c r="T4827" s="83" t="str">
        <f t="shared" si="528"/>
        <v/>
      </c>
      <c r="Y4827" s="60">
        <f t="shared" si="529"/>
        <v>0</v>
      </c>
      <c r="Z4827" s="49">
        <f t="shared" si="530"/>
        <v>0</v>
      </c>
      <c r="AA4827" s="60">
        <f t="shared" si="531"/>
        <v>0</v>
      </c>
    </row>
    <row r="4828" spans="1:27" ht="15.75" hidden="1" thickBot="1">
      <c r="A4828" s="83" t="str">
        <f t="shared" si="526"/>
        <v/>
      </c>
      <c r="B4828" s="83" t="str">
        <f t="shared" si="525"/>
        <v/>
      </c>
      <c r="S4828" s="83" t="str">
        <f t="shared" si="527"/>
        <v/>
      </c>
      <c r="T4828" s="83" t="str">
        <f t="shared" si="528"/>
        <v/>
      </c>
      <c r="Y4828" s="60">
        <f t="shared" si="529"/>
        <v>0</v>
      </c>
      <c r="Z4828" s="49">
        <f t="shared" si="530"/>
        <v>0</v>
      </c>
      <c r="AA4828" s="60">
        <f t="shared" si="531"/>
        <v>0</v>
      </c>
    </row>
    <row r="4829" spans="1:27" ht="15.75" hidden="1" thickBot="1">
      <c r="A4829" s="83" t="str">
        <f t="shared" si="526"/>
        <v/>
      </c>
      <c r="B4829" s="83" t="str">
        <f t="shared" si="525"/>
        <v/>
      </c>
      <c r="S4829" s="83" t="str">
        <f t="shared" si="527"/>
        <v/>
      </c>
      <c r="T4829" s="83" t="str">
        <f t="shared" si="528"/>
        <v/>
      </c>
      <c r="Y4829" s="60">
        <f t="shared" si="529"/>
        <v>0</v>
      </c>
      <c r="Z4829" s="49">
        <f t="shared" si="530"/>
        <v>0</v>
      </c>
      <c r="AA4829" s="60">
        <f t="shared" si="531"/>
        <v>0</v>
      </c>
    </row>
    <row r="4830" spans="1:27" ht="15.75" hidden="1" thickBot="1">
      <c r="A4830" s="83" t="str">
        <f t="shared" si="526"/>
        <v/>
      </c>
      <c r="B4830" s="83" t="str">
        <f t="shared" si="525"/>
        <v/>
      </c>
      <c r="S4830" s="83" t="str">
        <f t="shared" si="527"/>
        <v/>
      </c>
      <c r="T4830" s="83" t="str">
        <f t="shared" si="528"/>
        <v/>
      </c>
      <c r="Y4830" s="60">
        <f t="shared" si="529"/>
        <v>0</v>
      </c>
      <c r="Z4830" s="49">
        <f t="shared" si="530"/>
        <v>0</v>
      </c>
      <c r="AA4830" s="60">
        <f t="shared" si="531"/>
        <v>0</v>
      </c>
    </row>
    <row r="4831" spans="1:27" ht="15.75" hidden="1" thickBot="1">
      <c r="A4831" s="83" t="str">
        <f t="shared" si="526"/>
        <v/>
      </c>
      <c r="B4831" s="83" t="str">
        <f t="shared" si="525"/>
        <v/>
      </c>
      <c r="S4831" s="83" t="str">
        <f t="shared" si="527"/>
        <v/>
      </c>
      <c r="T4831" s="83" t="str">
        <f t="shared" si="528"/>
        <v/>
      </c>
      <c r="Y4831" s="60">
        <f t="shared" si="529"/>
        <v>0</v>
      </c>
      <c r="Z4831" s="49">
        <f t="shared" si="530"/>
        <v>0</v>
      </c>
      <c r="AA4831" s="60">
        <f t="shared" si="531"/>
        <v>0</v>
      </c>
    </row>
    <row r="4832" spans="1:27" ht="15.75" hidden="1" thickBot="1">
      <c r="A4832" s="83" t="str">
        <f t="shared" si="526"/>
        <v/>
      </c>
      <c r="B4832" s="83" t="str">
        <f t="shared" si="525"/>
        <v/>
      </c>
      <c r="S4832" s="83" t="str">
        <f t="shared" si="527"/>
        <v/>
      </c>
      <c r="T4832" s="83" t="str">
        <f t="shared" si="528"/>
        <v/>
      </c>
      <c r="Y4832" s="60">
        <f t="shared" si="529"/>
        <v>0</v>
      </c>
      <c r="Z4832" s="49">
        <f t="shared" si="530"/>
        <v>0</v>
      </c>
      <c r="AA4832" s="60">
        <f t="shared" si="531"/>
        <v>0</v>
      </c>
    </row>
    <row r="4833" spans="1:27" ht="15.75" hidden="1" thickBot="1">
      <c r="A4833" s="83" t="str">
        <f t="shared" si="526"/>
        <v/>
      </c>
      <c r="B4833" s="83" t="str">
        <f t="shared" ref="B4833:B4896" si="532">IF(C4833&lt;&gt;"",LEFT(C4833,9),"")</f>
        <v/>
      </c>
      <c r="S4833" s="83" t="str">
        <f t="shared" si="527"/>
        <v/>
      </c>
      <c r="T4833" s="83" t="str">
        <f t="shared" si="528"/>
        <v/>
      </c>
      <c r="Y4833" s="60">
        <f t="shared" si="529"/>
        <v>0</v>
      </c>
      <c r="Z4833" s="49">
        <f t="shared" si="530"/>
        <v>0</v>
      </c>
      <c r="AA4833" s="60">
        <f t="shared" si="531"/>
        <v>0</v>
      </c>
    </row>
    <row r="4834" spans="1:27" ht="15.75" hidden="1" thickBot="1">
      <c r="A4834" s="83" t="str">
        <f t="shared" si="526"/>
        <v/>
      </c>
      <c r="B4834" s="83" t="str">
        <f t="shared" si="532"/>
        <v/>
      </c>
      <c r="S4834" s="83" t="str">
        <f t="shared" si="527"/>
        <v/>
      </c>
      <c r="T4834" s="83" t="str">
        <f t="shared" si="528"/>
        <v/>
      </c>
      <c r="Y4834" s="60">
        <f t="shared" si="529"/>
        <v>0</v>
      </c>
      <c r="Z4834" s="49">
        <f t="shared" si="530"/>
        <v>0</v>
      </c>
      <c r="AA4834" s="60">
        <f t="shared" si="531"/>
        <v>0</v>
      </c>
    </row>
    <row r="4835" spans="1:27" ht="15.75" hidden="1" thickBot="1">
      <c r="A4835" s="83" t="str">
        <f t="shared" si="526"/>
        <v/>
      </c>
      <c r="B4835" s="83" t="str">
        <f t="shared" si="532"/>
        <v/>
      </c>
      <c r="S4835" s="83" t="str">
        <f t="shared" si="527"/>
        <v/>
      </c>
      <c r="T4835" s="83" t="str">
        <f t="shared" si="528"/>
        <v/>
      </c>
      <c r="Y4835" s="60">
        <f t="shared" si="529"/>
        <v>0</v>
      </c>
      <c r="Z4835" s="49">
        <f t="shared" si="530"/>
        <v>0</v>
      </c>
      <c r="AA4835" s="60">
        <f t="shared" si="531"/>
        <v>0</v>
      </c>
    </row>
    <row r="4836" spans="1:27" ht="15.75" hidden="1" thickBot="1">
      <c r="A4836" s="83" t="str">
        <f t="shared" si="526"/>
        <v/>
      </c>
      <c r="B4836" s="83" t="str">
        <f t="shared" si="532"/>
        <v/>
      </c>
      <c r="S4836" s="83" t="str">
        <f t="shared" si="527"/>
        <v/>
      </c>
      <c r="T4836" s="83" t="str">
        <f t="shared" si="528"/>
        <v/>
      </c>
      <c r="Y4836" s="60">
        <f t="shared" si="529"/>
        <v>0</v>
      </c>
      <c r="Z4836" s="49">
        <f t="shared" si="530"/>
        <v>0</v>
      </c>
      <c r="AA4836" s="60">
        <f t="shared" si="531"/>
        <v>0</v>
      </c>
    </row>
    <row r="4837" spans="1:27" ht="15.75" hidden="1" thickBot="1">
      <c r="A4837" s="83" t="str">
        <f t="shared" si="526"/>
        <v/>
      </c>
      <c r="B4837" s="83" t="str">
        <f t="shared" si="532"/>
        <v/>
      </c>
      <c r="S4837" s="83" t="str">
        <f t="shared" si="527"/>
        <v/>
      </c>
      <c r="T4837" s="83" t="str">
        <f t="shared" si="528"/>
        <v/>
      </c>
      <c r="Y4837" s="60">
        <f t="shared" si="529"/>
        <v>0</v>
      </c>
      <c r="Z4837" s="49">
        <f t="shared" si="530"/>
        <v>0</v>
      </c>
      <c r="AA4837" s="60">
        <f t="shared" si="531"/>
        <v>0</v>
      </c>
    </row>
    <row r="4838" spans="1:27" ht="15.75" hidden="1" thickBot="1">
      <c r="A4838" s="83" t="str">
        <f t="shared" si="526"/>
        <v/>
      </c>
      <c r="B4838" s="83" t="str">
        <f t="shared" si="532"/>
        <v/>
      </c>
      <c r="S4838" s="83" t="str">
        <f t="shared" si="527"/>
        <v/>
      </c>
      <c r="T4838" s="83" t="str">
        <f t="shared" si="528"/>
        <v/>
      </c>
      <c r="Y4838" s="60">
        <f t="shared" si="529"/>
        <v>0</v>
      </c>
      <c r="Z4838" s="49">
        <f t="shared" si="530"/>
        <v>0</v>
      </c>
      <c r="AA4838" s="60">
        <f t="shared" si="531"/>
        <v>0</v>
      </c>
    </row>
    <row r="4839" spans="1:27" ht="15.75" hidden="1" thickBot="1">
      <c r="A4839" s="83" t="str">
        <f t="shared" si="526"/>
        <v/>
      </c>
      <c r="B4839" s="83" t="str">
        <f t="shared" si="532"/>
        <v/>
      </c>
      <c r="S4839" s="83" t="str">
        <f t="shared" si="527"/>
        <v/>
      </c>
      <c r="T4839" s="83" t="str">
        <f t="shared" si="528"/>
        <v/>
      </c>
      <c r="Y4839" s="60">
        <f t="shared" si="529"/>
        <v>0</v>
      </c>
      <c r="Z4839" s="49">
        <f t="shared" si="530"/>
        <v>0</v>
      </c>
      <c r="AA4839" s="60">
        <f t="shared" si="531"/>
        <v>0</v>
      </c>
    </row>
    <row r="4840" spans="1:27" ht="15.75" hidden="1" thickBot="1">
      <c r="A4840" s="83" t="str">
        <f t="shared" si="526"/>
        <v/>
      </c>
      <c r="B4840" s="83" t="str">
        <f t="shared" si="532"/>
        <v/>
      </c>
      <c r="S4840" s="83" t="str">
        <f t="shared" si="527"/>
        <v/>
      </c>
      <c r="T4840" s="83" t="str">
        <f t="shared" si="528"/>
        <v/>
      </c>
      <c r="Y4840" s="60">
        <f t="shared" si="529"/>
        <v>0</v>
      </c>
      <c r="Z4840" s="49">
        <f t="shared" si="530"/>
        <v>0</v>
      </c>
      <c r="AA4840" s="60">
        <f t="shared" si="531"/>
        <v>0</v>
      </c>
    </row>
    <row r="4841" spans="1:27" ht="15.75" hidden="1" thickBot="1">
      <c r="A4841" s="83" t="str">
        <f t="shared" si="526"/>
        <v/>
      </c>
      <c r="B4841" s="83" t="str">
        <f t="shared" si="532"/>
        <v/>
      </c>
      <c r="S4841" s="83" t="str">
        <f t="shared" si="527"/>
        <v/>
      </c>
      <c r="T4841" s="83" t="str">
        <f t="shared" si="528"/>
        <v/>
      </c>
      <c r="Y4841" s="60">
        <f t="shared" si="529"/>
        <v>0</v>
      </c>
      <c r="Z4841" s="49">
        <f t="shared" si="530"/>
        <v>0</v>
      </c>
      <c r="AA4841" s="60">
        <f t="shared" si="531"/>
        <v>0</v>
      </c>
    </row>
    <row r="4842" spans="1:27" ht="15.75" hidden="1" thickBot="1">
      <c r="A4842" s="83" t="str">
        <f t="shared" si="526"/>
        <v/>
      </c>
      <c r="B4842" s="83" t="str">
        <f t="shared" si="532"/>
        <v/>
      </c>
      <c r="S4842" s="83" t="str">
        <f t="shared" si="527"/>
        <v/>
      </c>
      <c r="T4842" s="83" t="str">
        <f t="shared" si="528"/>
        <v/>
      </c>
      <c r="Y4842" s="60">
        <f t="shared" si="529"/>
        <v>0</v>
      </c>
      <c r="Z4842" s="49">
        <f t="shared" si="530"/>
        <v>0</v>
      </c>
      <c r="AA4842" s="60">
        <f t="shared" si="531"/>
        <v>0</v>
      </c>
    </row>
    <row r="4843" spans="1:27" ht="15.75" hidden="1" thickBot="1">
      <c r="A4843" s="83" t="str">
        <f t="shared" si="526"/>
        <v/>
      </c>
      <c r="B4843" s="83" t="str">
        <f t="shared" si="532"/>
        <v/>
      </c>
      <c r="S4843" s="83" t="str">
        <f t="shared" si="527"/>
        <v/>
      </c>
      <c r="T4843" s="83" t="str">
        <f t="shared" si="528"/>
        <v/>
      </c>
      <c r="Y4843" s="60">
        <f t="shared" si="529"/>
        <v>0</v>
      </c>
      <c r="Z4843" s="49">
        <f t="shared" si="530"/>
        <v>0</v>
      </c>
      <c r="AA4843" s="60">
        <f t="shared" si="531"/>
        <v>0</v>
      </c>
    </row>
    <row r="4844" spans="1:27" ht="15.75" hidden="1" thickBot="1">
      <c r="A4844" s="83" t="str">
        <f t="shared" si="526"/>
        <v/>
      </c>
      <c r="B4844" s="83" t="str">
        <f t="shared" si="532"/>
        <v/>
      </c>
      <c r="S4844" s="83" t="str">
        <f t="shared" si="527"/>
        <v/>
      </c>
      <c r="T4844" s="83" t="str">
        <f t="shared" si="528"/>
        <v/>
      </c>
      <c r="Y4844" s="60">
        <f t="shared" si="529"/>
        <v>0</v>
      </c>
      <c r="Z4844" s="49">
        <f t="shared" si="530"/>
        <v>0</v>
      </c>
      <c r="AA4844" s="60">
        <f t="shared" si="531"/>
        <v>0</v>
      </c>
    </row>
    <row r="4845" spans="1:27" ht="15.75" hidden="1" thickBot="1">
      <c r="A4845" s="83" t="str">
        <f t="shared" si="526"/>
        <v/>
      </c>
      <c r="B4845" s="83" t="str">
        <f t="shared" si="532"/>
        <v/>
      </c>
      <c r="S4845" s="83" t="str">
        <f t="shared" si="527"/>
        <v/>
      </c>
      <c r="T4845" s="83" t="str">
        <f t="shared" si="528"/>
        <v/>
      </c>
      <c r="Y4845" s="60">
        <f t="shared" si="529"/>
        <v>0</v>
      </c>
      <c r="Z4845" s="49">
        <f t="shared" si="530"/>
        <v>0</v>
      </c>
      <c r="AA4845" s="60">
        <f t="shared" si="531"/>
        <v>0</v>
      </c>
    </row>
    <row r="4846" spans="1:27" ht="15.75" hidden="1" thickBot="1">
      <c r="A4846" s="83" t="str">
        <f t="shared" si="526"/>
        <v/>
      </c>
      <c r="B4846" s="83" t="str">
        <f t="shared" si="532"/>
        <v/>
      </c>
      <c r="S4846" s="83" t="str">
        <f t="shared" si="527"/>
        <v/>
      </c>
      <c r="T4846" s="83" t="str">
        <f t="shared" si="528"/>
        <v/>
      </c>
      <c r="Y4846" s="60">
        <f t="shared" si="529"/>
        <v>0</v>
      </c>
      <c r="Z4846" s="49">
        <f t="shared" si="530"/>
        <v>0</v>
      </c>
      <c r="AA4846" s="60">
        <f t="shared" si="531"/>
        <v>0</v>
      </c>
    </row>
    <row r="4847" spans="1:27" ht="15.75" hidden="1" thickBot="1">
      <c r="A4847" s="83" t="str">
        <f t="shared" si="526"/>
        <v/>
      </c>
      <c r="B4847" s="83" t="str">
        <f t="shared" si="532"/>
        <v/>
      </c>
      <c r="S4847" s="83" t="str">
        <f t="shared" si="527"/>
        <v/>
      </c>
      <c r="T4847" s="83" t="str">
        <f t="shared" si="528"/>
        <v/>
      </c>
      <c r="Y4847" s="60">
        <f t="shared" si="529"/>
        <v>0</v>
      </c>
      <c r="Z4847" s="49">
        <f t="shared" si="530"/>
        <v>0</v>
      </c>
      <c r="AA4847" s="60">
        <f t="shared" si="531"/>
        <v>0</v>
      </c>
    </row>
    <row r="4848" spans="1:27" ht="15.75" hidden="1" thickBot="1">
      <c r="A4848" s="83" t="str">
        <f t="shared" si="526"/>
        <v/>
      </c>
      <c r="B4848" s="83" t="str">
        <f t="shared" si="532"/>
        <v/>
      </c>
      <c r="S4848" s="83" t="str">
        <f t="shared" si="527"/>
        <v/>
      </c>
      <c r="T4848" s="83" t="str">
        <f t="shared" si="528"/>
        <v/>
      </c>
      <c r="Y4848" s="60">
        <f t="shared" si="529"/>
        <v>0</v>
      </c>
      <c r="Z4848" s="49">
        <f t="shared" si="530"/>
        <v>0</v>
      </c>
      <c r="AA4848" s="60">
        <f t="shared" si="531"/>
        <v>0</v>
      </c>
    </row>
    <row r="4849" spans="1:27" ht="15.75" hidden="1" thickBot="1">
      <c r="A4849" s="83" t="str">
        <f t="shared" si="526"/>
        <v/>
      </c>
      <c r="B4849" s="83" t="str">
        <f t="shared" si="532"/>
        <v/>
      </c>
      <c r="S4849" s="83" t="str">
        <f t="shared" si="527"/>
        <v/>
      </c>
      <c r="T4849" s="83" t="str">
        <f t="shared" si="528"/>
        <v/>
      </c>
      <c r="Y4849" s="60">
        <f t="shared" si="529"/>
        <v>0</v>
      </c>
      <c r="Z4849" s="49">
        <f t="shared" si="530"/>
        <v>0</v>
      </c>
      <c r="AA4849" s="60">
        <f t="shared" si="531"/>
        <v>0</v>
      </c>
    </row>
    <row r="4850" spans="1:27" ht="15.75" hidden="1" thickBot="1">
      <c r="A4850" s="83" t="str">
        <f t="shared" si="526"/>
        <v/>
      </c>
      <c r="B4850" s="83" t="str">
        <f t="shared" si="532"/>
        <v/>
      </c>
      <c r="S4850" s="83" t="str">
        <f t="shared" si="527"/>
        <v/>
      </c>
      <c r="T4850" s="83" t="str">
        <f t="shared" si="528"/>
        <v/>
      </c>
      <c r="Y4850" s="60">
        <f t="shared" si="529"/>
        <v>0</v>
      </c>
      <c r="Z4850" s="49">
        <f t="shared" si="530"/>
        <v>0</v>
      </c>
      <c r="AA4850" s="60">
        <f t="shared" si="531"/>
        <v>0</v>
      </c>
    </row>
    <row r="4851" spans="1:27" ht="15.75" hidden="1" thickBot="1">
      <c r="A4851" s="83" t="str">
        <f t="shared" si="526"/>
        <v/>
      </c>
      <c r="B4851" s="83" t="str">
        <f t="shared" si="532"/>
        <v/>
      </c>
      <c r="S4851" s="83" t="str">
        <f t="shared" si="527"/>
        <v/>
      </c>
      <c r="T4851" s="83" t="str">
        <f t="shared" si="528"/>
        <v/>
      </c>
      <c r="Y4851" s="60">
        <f t="shared" si="529"/>
        <v>0</v>
      </c>
      <c r="Z4851" s="49">
        <f t="shared" si="530"/>
        <v>0</v>
      </c>
      <c r="AA4851" s="60">
        <f t="shared" si="531"/>
        <v>0</v>
      </c>
    </row>
    <row r="4852" spans="1:27" ht="15.75" hidden="1" thickBot="1">
      <c r="A4852" s="83" t="str">
        <f t="shared" si="526"/>
        <v/>
      </c>
      <c r="B4852" s="83" t="str">
        <f t="shared" si="532"/>
        <v/>
      </c>
      <c r="S4852" s="83" t="str">
        <f t="shared" si="527"/>
        <v/>
      </c>
      <c r="T4852" s="83" t="str">
        <f t="shared" si="528"/>
        <v/>
      </c>
      <c r="Y4852" s="60">
        <f t="shared" si="529"/>
        <v>0</v>
      </c>
      <c r="Z4852" s="49">
        <f t="shared" si="530"/>
        <v>0</v>
      </c>
      <c r="AA4852" s="60">
        <f t="shared" si="531"/>
        <v>0</v>
      </c>
    </row>
    <row r="4853" spans="1:27" ht="15.75" hidden="1" thickBot="1">
      <c r="A4853" s="83" t="str">
        <f t="shared" si="526"/>
        <v/>
      </c>
      <c r="B4853" s="83" t="str">
        <f t="shared" si="532"/>
        <v/>
      </c>
      <c r="S4853" s="83" t="str">
        <f t="shared" si="527"/>
        <v/>
      </c>
      <c r="T4853" s="83" t="str">
        <f t="shared" si="528"/>
        <v/>
      </c>
      <c r="Y4853" s="60">
        <f t="shared" si="529"/>
        <v>0</v>
      </c>
      <c r="Z4853" s="49">
        <f t="shared" si="530"/>
        <v>0</v>
      </c>
      <c r="AA4853" s="60">
        <f t="shared" si="531"/>
        <v>0</v>
      </c>
    </row>
    <row r="4854" spans="1:27" ht="15.75" hidden="1" thickBot="1">
      <c r="A4854" s="83" t="str">
        <f t="shared" si="526"/>
        <v/>
      </c>
      <c r="B4854" s="83" t="str">
        <f t="shared" si="532"/>
        <v/>
      </c>
      <c r="S4854" s="83" t="str">
        <f t="shared" si="527"/>
        <v/>
      </c>
      <c r="T4854" s="83" t="str">
        <f t="shared" si="528"/>
        <v/>
      </c>
      <c r="Y4854" s="60">
        <f t="shared" si="529"/>
        <v>0</v>
      </c>
      <c r="Z4854" s="49">
        <f t="shared" si="530"/>
        <v>0</v>
      </c>
      <c r="AA4854" s="60">
        <f t="shared" si="531"/>
        <v>0</v>
      </c>
    </row>
    <row r="4855" spans="1:27" ht="15.75" hidden="1" thickBot="1">
      <c r="A4855" s="83" t="str">
        <f t="shared" si="526"/>
        <v/>
      </c>
      <c r="B4855" s="83" t="str">
        <f t="shared" si="532"/>
        <v/>
      </c>
      <c r="S4855" s="83" t="str">
        <f t="shared" si="527"/>
        <v/>
      </c>
      <c r="T4855" s="83" t="str">
        <f t="shared" si="528"/>
        <v/>
      </c>
      <c r="Y4855" s="60">
        <f t="shared" si="529"/>
        <v>0</v>
      </c>
      <c r="Z4855" s="49">
        <f t="shared" si="530"/>
        <v>0</v>
      </c>
      <c r="AA4855" s="60">
        <f t="shared" si="531"/>
        <v>0</v>
      </c>
    </row>
    <row r="4856" spans="1:27" ht="15.75" hidden="1" thickBot="1">
      <c r="A4856" s="83" t="str">
        <f t="shared" si="526"/>
        <v/>
      </c>
      <c r="B4856" s="83" t="str">
        <f t="shared" si="532"/>
        <v/>
      </c>
      <c r="S4856" s="83" t="str">
        <f t="shared" si="527"/>
        <v/>
      </c>
      <c r="T4856" s="83" t="str">
        <f t="shared" si="528"/>
        <v/>
      </c>
      <c r="Y4856" s="60">
        <f t="shared" si="529"/>
        <v>0</v>
      </c>
      <c r="Z4856" s="49">
        <f t="shared" si="530"/>
        <v>0</v>
      </c>
      <c r="AA4856" s="60">
        <f t="shared" si="531"/>
        <v>0</v>
      </c>
    </row>
    <row r="4857" spans="1:27" ht="15.75" hidden="1" thickBot="1">
      <c r="A4857" s="83" t="str">
        <f t="shared" si="526"/>
        <v/>
      </c>
      <c r="B4857" s="83" t="str">
        <f t="shared" si="532"/>
        <v/>
      </c>
      <c r="S4857" s="83" t="str">
        <f t="shared" si="527"/>
        <v/>
      </c>
      <c r="T4857" s="83" t="str">
        <f t="shared" si="528"/>
        <v/>
      </c>
      <c r="Y4857" s="60">
        <f t="shared" si="529"/>
        <v>0</v>
      </c>
      <c r="Z4857" s="49">
        <f t="shared" si="530"/>
        <v>0</v>
      </c>
      <c r="AA4857" s="60">
        <f t="shared" si="531"/>
        <v>0</v>
      </c>
    </row>
    <row r="4858" spans="1:27" ht="15.75" hidden="1" thickBot="1">
      <c r="A4858" s="83" t="str">
        <f t="shared" si="526"/>
        <v/>
      </c>
      <c r="B4858" s="83" t="str">
        <f t="shared" si="532"/>
        <v/>
      </c>
      <c r="S4858" s="83" t="str">
        <f t="shared" si="527"/>
        <v/>
      </c>
      <c r="T4858" s="83" t="str">
        <f t="shared" si="528"/>
        <v/>
      </c>
      <c r="Y4858" s="60">
        <f t="shared" si="529"/>
        <v>0</v>
      </c>
      <c r="Z4858" s="49">
        <f t="shared" si="530"/>
        <v>0</v>
      </c>
      <c r="AA4858" s="60">
        <f t="shared" si="531"/>
        <v>0</v>
      </c>
    </row>
    <row r="4859" spans="1:27" ht="15.75" hidden="1" thickBot="1">
      <c r="A4859" s="83" t="str">
        <f t="shared" si="526"/>
        <v/>
      </c>
      <c r="B4859" s="83" t="str">
        <f t="shared" si="532"/>
        <v/>
      </c>
      <c r="S4859" s="83" t="str">
        <f t="shared" si="527"/>
        <v/>
      </c>
      <c r="T4859" s="83" t="str">
        <f t="shared" si="528"/>
        <v/>
      </c>
      <c r="Y4859" s="60">
        <f t="shared" si="529"/>
        <v>0</v>
      </c>
      <c r="Z4859" s="49">
        <f t="shared" si="530"/>
        <v>0</v>
      </c>
      <c r="AA4859" s="60">
        <f t="shared" si="531"/>
        <v>0</v>
      </c>
    </row>
    <row r="4860" spans="1:27" ht="15.75" hidden="1" thickBot="1">
      <c r="A4860" s="83" t="str">
        <f t="shared" si="526"/>
        <v/>
      </c>
      <c r="B4860" s="83" t="str">
        <f t="shared" si="532"/>
        <v/>
      </c>
      <c r="S4860" s="83" t="str">
        <f t="shared" si="527"/>
        <v/>
      </c>
      <c r="T4860" s="83" t="str">
        <f t="shared" si="528"/>
        <v/>
      </c>
      <c r="Y4860" s="60">
        <f t="shared" si="529"/>
        <v>0</v>
      </c>
      <c r="Z4860" s="49">
        <f t="shared" si="530"/>
        <v>0</v>
      </c>
      <c r="AA4860" s="60">
        <f t="shared" si="531"/>
        <v>0</v>
      </c>
    </row>
    <row r="4861" spans="1:27" ht="15.75" hidden="1" thickBot="1">
      <c r="A4861" s="83" t="str">
        <f t="shared" si="526"/>
        <v/>
      </c>
      <c r="B4861" s="83" t="str">
        <f t="shared" si="532"/>
        <v/>
      </c>
      <c r="S4861" s="83" t="str">
        <f t="shared" si="527"/>
        <v/>
      </c>
      <c r="T4861" s="83" t="str">
        <f t="shared" si="528"/>
        <v/>
      </c>
      <c r="Y4861" s="60">
        <f t="shared" si="529"/>
        <v>0</v>
      </c>
      <c r="Z4861" s="49">
        <f t="shared" si="530"/>
        <v>0</v>
      </c>
      <c r="AA4861" s="60">
        <f t="shared" si="531"/>
        <v>0</v>
      </c>
    </row>
    <row r="4862" spans="1:27" ht="15.75" hidden="1" thickBot="1">
      <c r="A4862" s="83" t="str">
        <f t="shared" si="526"/>
        <v/>
      </c>
      <c r="B4862" s="83" t="str">
        <f t="shared" si="532"/>
        <v/>
      </c>
      <c r="S4862" s="83" t="str">
        <f t="shared" si="527"/>
        <v/>
      </c>
      <c r="T4862" s="83" t="str">
        <f t="shared" si="528"/>
        <v/>
      </c>
      <c r="Y4862" s="60">
        <f t="shared" si="529"/>
        <v>0</v>
      </c>
      <c r="Z4862" s="49">
        <f t="shared" si="530"/>
        <v>0</v>
      </c>
      <c r="AA4862" s="60">
        <f t="shared" si="531"/>
        <v>0</v>
      </c>
    </row>
    <row r="4863" spans="1:27" ht="15.75" hidden="1" thickBot="1">
      <c r="A4863" s="83" t="str">
        <f t="shared" si="526"/>
        <v/>
      </c>
      <c r="B4863" s="83" t="str">
        <f t="shared" si="532"/>
        <v/>
      </c>
      <c r="S4863" s="83" t="str">
        <f t="shared" si="527"/>
        <v/>
      </c>
      <c r="T4863" s="83" t="str">
        <f t="shared" si="528"/>
        <v/>
      </c>
      <c r="Y4863" s="60">
        <f t="shared" si="529"/>
        <v>0</v>
      </c>
      <c r="Z4863" s="49">
        <f t="shared" si="530"/>
        <v>0</v>
      </c>
      <c r="AA4863" s="60">
        <f t="shared" si="531"/>
        <v>0</v>
      </c>
    </row>
    <row r="4864" spans="1:27" ht="15.75" hidden="1" thickBot="1">
      <c r="A4864" s="83" t="str">
        <f t="shared" si="526"/>
        <v/>
      </c>
      <c r="B4864" s="83" t="str">
        <f t="shared" si="532"/>
        <v/>
      </c>
      <c r="S4864" s="83" t="str">
        <f t="shared" si="527"/>
        <v/>
      </c>
      <c r="T4864" s="83" t="str">
        <f t="shared" si="528"/>
        <v/>
      </c>
      <c r="Y4864" s="60">
        <f t="shared" si="529"/>
        <v>0</v>
      </c>
      <c r="Z4864" s="49">
        <f t="shared" si="530"/>
        <v>0</v>
      </c>
      <c r="AA4864" s="60">
        <f t="shared" si="531"/>
        <v>0</v>
      </c>
    </row>
    <row r="4865" spans="1:27" ht="15.75" hidden="1" thickBot="1">
      <c r="A4865" s="83" t="str">
        <f t="shared" si="526"/>
        <v/>
      </c>
      <c r="B4865" s="83" t="str">
        <f t="shared" si="532"/>
        <v/>
      </c>
      <c r="S4865" s="83" t="str">
        <f t="shared" si="527"/>
        <v/>
      </c>
      <c r="T4865" s="83" t="str">
        <f t="shared" si="528"/>
        <v/>
      </c>
      <c r="Y4865" s="60">
        <f t="shared" si="529"/>
        <v>0</v>
      </c>
      <c r="Z4865" s="49">
        <f t="shared" si="530"/>
        <v>0</v>
      </c>
      <c r="AA4865" s="60">
        <f t="shared" si="531"/>
        <v>0</v>
      </c>
    </row>
    <row r="4866" spans="1:27" ht="15.75" hidden="1" thickBot="1">
      <c r="A4866" s="83" t="str">
        <f t="shared" si="526"/>
        <v/>
      </c>
      <c r="B4866" s="83" t="str">
        <f t="shared" si="532"/>
        <v/>
      </c>
      <c r="S4866" s="83" t="str">
        <f t="shared" si="527"/>
        <v/>
      </c>
      <c r="T4866" s="83" t="str">
        <f t="shared" si="528"/>
        <v/>
      </c>
      <c r="Y4866" s="60">
        <f t="shared" si="529"/>
        <v>0</v>
      </c>
      <c r="Z4866" s="49">
        <f t="shared" si="530"/>
        <v>0</v>
      </c>
      <c r="AA4866" s="60">
        <f t="shared" si="531"/>
        <v>0</v>
      </c>
    </row>
    <row r="4867" spans="1:27" ht="15.75" hidden="1" thickBot="1">
      <c r="A4867" s="83" t="str">
        <f t="shared" ref="A4867:A4930" si="533">IF(G4867&amp;Q4867&lt;&gt;"",S4867&amp;Q4867,"")</f>
        <v/>
      </c>
      <c r="B4867" s="83" t="str">
        <f t="shared" si="532"/>
        <v/>
      </c>
      <c r="S4867" s="83" t="str">
        <f t="shared" ref="S4867:S4930" si="534">IF(G4867&lt;&gt;"",IF(StyleSpaceSplit,IFERROR(IF(FIND(" ",G4867)&gt;=1,MID(G4867,1,FIND(" ",G4867)-1),G4867),G4867),G4867),"")</f>
        <v/>
      </c>
      <c r="T4867" s="83" t="str">
        <f t="shared" ref="T4867:T4930" si="535">IF(A4867&lt;&gt;"",IFERROR(IF(FIND(" ",G4867)&gt;=1,MID(G4867,FIND(" ",G4867)+1,LEN(G4867)),""),G4867),"")</f>
        <v/>
      </c>
      <c r="Y4867" s="60">
        <f t="shared" ref="Y4867:Y4930" si="536">IFERROR(VALUE(MID($C4867,1,2)),0)</f>
        <v>0</v>
      </c>
      <c r="Z4867" s="49">
        <f t="shared" ref="Z4867:Z4930" si="537">IFERROR(VALUE(MID($C4867,4,3)),0)</f>
        <v>0</v>
      </c>
      <c r="AA4867" s="60">
        <f t="shared" ref="AA4867:AA4930" si="538">VALUE(RIGHT("00"&amp;Y4867,2)&amp;RIGHT("000"&amp;Z4867,3))</f>
        <v>0</v>
      </c>
    </row>
    <row r="4868" spans="1:27" ht="15.75" hidden="1" thickBot="1">
      <c r="A4868" s="83" t="str">
        <f t="shared" si="533"/>
        <v/>
      </c>
      <c r="B4868" s="83" t="str">
        <f t="shared" si="532"/>
        <v/>
      </c>
      <c r="S4868" s="83" t="str">
        <f t="shared" si="534"/>
        <v/>
      </c>
      <c r="T4868" s="83" t="str">
        <f t="shared" si="535"/>
        <v/>
      </c>
      <c r="Y4868" s="60">
        <f t="shared" si="536"/>
        <v>0</v>
      </c>
      <c r="Z4868" s="49">
        <f t="shared" si="537"/>
        <v>0</v>
      </c>
      <c r="AA4868" s="60">
        <f t="shared" si="538"/>
        <v>0</v>
      </c>
    </row>
    <row r="4869" spans="1:27" ht="15.75" hidden="1" thickBot="1">
      <c r="A4869" s="83" t="str">
        <f t="shared" si="533"/>
        <v/>
      </c>
      <c r="B4869" s="83" t="str">
        <f t="shared" si="532"/>
        <v/>
      </c>
      <c r="S4869" s="83" t="str">
        <f t="shared" si="534"/>
        <v/>
      </c>
      <c r="T4869" s="83" t="str">
        <f t="shared" si="535"/>
        <v/>
      </c>
      <c r="Y4869" s="60">
        <f t="shared" si="536"/>
        <v>0</v>
      </c>
      <c r="Z4869" s="49">
        <f t="shared" si="537"/>
        <v>0</v>
      </c>
      <c r="AA4869" s="60">
        <f t="shared" si="538"/>
        <v>0</v>
      </c>
    </row>
    <row r="4870" spans="1:27" ht="15.75" hidden="1" thickBot="1">
      <c r="A4870" s="83" t="str">
        <f t="shared" si="533"/>
        <v/>
      </c>
      <c r="B4870" s="83" t="str">
        <f t="shared" si="532"/>
        <v/>
      </c>
      <c r="S4870" s="83" t="str">
        <f t="shared" si="534"/>
        <v/>
      </c>
      <c r="T4870" s="83" t="str">
        <f t="shared" si="535"/>
        <v/>
      </c>
      <c r="Y4870" s="60">
        <f t="shared" si="536"/>
        <v>0</v>
      </c>
      <c r="Z4870" s="49">
        <f t="shared" si="537"/>
        <v>0</v>
      </c>
      <c r="AA4870" s="60">
        <f t="shared" si="538"/>
        <v>0</v>
      </c>
    </row>
    <row r="4871" spans="1:27" ht="15.75" hidden="1" thickBot="1">
      <c r="A4871" s="83" t="str">
        <f t="shared" si="533"/>
        <v/>
      </c>
      <c r="B4871" s="83" t="str">
        <f t="shared" si="532"/>
        <v/>
      </c>
      <c r="S4871" s="83" t="str">
        <f t="shared" si="534"/>
        <v/>
      </c>
      <c r="T4871" s="83" t="str">
        <f t="shared" si="535"/>
        <v/>
      </c>
      <c r="Y4871" s="60">
        <f t="shared" si="536"/>
        <v>0</v>
      </c>
      <c r="Z4871" s="49">
        <f t="shared" si="537"/>
        <v>0</v>
      </c>
      <c r="AA4871" s="60">
        <f t="shared" si="538"/>
        <v>0</v>
      </c>
    </row>
    <row r="4872" spans="1:27" ht="15.75" hidden="1" thickBot="1">
      <c r="A4872" s="83" t="str">
        <f t="shared" si="533"/>
        <v/>
      </c>
      <c r="B4872" s="83" t="str">
        <f t="shared" si="532"/>
        <v/>
      </c>
      <c r="S4872" s="83" t="str">
        <f t="shared" si="534"/>
        <v/>
      </c>
      <c r="T4872" s="83" t="str">
        <f t="shared" si="535"/>
        <v/>
      </c>
      <c r="Y4872" s="60">
        <f t="shared" si="536"/>
        <v>0</v>
      </c>
      <c r="Z4872" s="49">
        <f t="shared" si="537"/>
        <v>0</v>
      </c>
      <c r="AA4872" s="60">
        <f t="shared" si="538"/>
        <v>0</v>
      </c>
    </row>
    <row r="4873" spans="1:27" ht="15.75" hidden="1" thickBot="1">
      <c r="A4873" s="83" t="str">
        <f t="shared" si="533"/>
        <v/>
      </c>
      <c r="B4873" s="83" t="str">
        <f t="shared" si="532"/>
        <v/>
      </c>
      <c r="S4873" s="83" t="str">
        <f t="shared" si="534"/>
        <v/>
      </c>
      <c r="T4873" s="83" t="str">
        <f t="shared" si="535"/>
        <v/>
      </c>
      <c r="Y4873" s="60">
        <f t="shared" si="536"/>
        <v>0</v>
      </c>
      <c r="Z4873" s="49">
        <f t="shared" si="537"/>
        <v>0</v>
      </c>
      <c r="AA4873" s="60">
        <f t="shared" si="538"/>
        <v>0</v>
      </c>
    </row>
    <row r="4874" spans="1:27" ht="15.75" hidden="1" thickBot="1">
      <c r="A4874" s="83" t="str">
        <f t="shared" si="533"/>
        <v/>
      </c>
      <c r="B4874" s="83" t="str">
        <f t="shared" si="532"/>
        <v/>
      </c>
      <c r="S4874" s="83" t="str">
        <f t="shared" si="534"/>
        <v/>
      </c>
      <c r="T4874" s="83" t="str">
        <f t="shared" si="535"/>
        <v/>
      </c>
      <c r="Y4874" s="60">
        <f t="shared" si="536"/>
        <v>0</v>
      </c>
      <c r="Z4874" s="49">
        <f t="shared" si="537"/>
        <v>0</v>
      </c>
      <c r="AA4874" s="60">
        <f t="shared" si="538"/>
        <v>0</v>
      </c>
    </row>
    <row r="4875" spans="1:27" ht="15.75" hidden="1" thickBot="1">
      <c r="A4875" s="83" t="str">
        <f t="shared" si="533"/>
        <v/>
      </c>
      <c r="B4875" s="83" t="str">
        <f t="shared" si="532"/>
        <v/>
      </c>
      <c r="S4875" s="83" t="str">
        <f t="shared" si="534"/>
        <v/>
      </c>
      <c r="T4875" s="83" t="str">
        <f t="shared" si="535"/>
        <v/>
      </c>
      <c r="Y4875" s="60">
        <f t="shared" si="536"/>
        <v>0</v>
      </c>
      <c r="Z4875" s="49">
        <f t="shared" si="537"/>
        <v>0</v>
      </c>
      <c r="AA4875" s="60">
        <f t="shared" si="538"/>
        <v>0</v>
      </c>
    </row>
    <row r="4876" spans="1:27" ht="15.75" hidden="1" thickBot="1">
      <c r="A4876" s="83" t="str">
        <f t="shared" si="533"/>
        <v/>
      </c>
      <c r="B4876" s="83" t="str">
        <f t="shared" si="532"/>
        <v/>
      </c>
      <c r="S4876" s="83" t="str">
        <f t="shared" si="534"/>
        <v/>
      </c>
      <c r="T4876" s="83" t="str">
        <f t="shared" si="535"/>
        <v/>
      </c>
      <c r="Y4876" s="60">
        <f t="shared" si="536"/>
        <v>0</v>
      </c>
      <c r="Z4876" s="49">
        <f t="shared" si="537"/>
        <v>0</v>
      </c>
      <c r="AA4876" s="60">
        <f t="shared" si="538"/>
        <v>0</v>
      </c>
    </row>
    <row r="4877" spans="1:27" ht="15.75" hidden="1" thickBot="1">
      <c r="A4877" s="83" t="str">
        <f t="shared" si="533"/>
        <v/>
      </c>
      <c r="B4877" s="83" t="str">
        <f t="shared" si="532"/>
        <v/>
      </c>
      <c r="S4877" s="83" t="str">
        <f t="shared" si="534"/>
        <v/>
      </c>
      <c r="T4877" s="83" t="str">
        <f t="shared" si="535"/>
        <v/>
      </c>
      <c r="Y4877" s="60">
        <f t="shared" si="536"/>
        <v>0</v>
      </c>
      <c r="Z4877" s="49">
        <f t="shared" si="537"/>
        <v>0</v>
      </c>
      <c r="AA4877" s="60">
        <f t="shared" si="538"/>
        <v>0</v>
      </c>
    </row>
    <row r="4878" spans="1:27" ht="15.75" hidden="1" thickBot="1">
      <c r="A4878" s="83" t="str">
        <f t="shared" si="533"/>
        <v/>
      </c>
      <c r="B4878" s="83" t="str">
        <f t="shared" si="532"/>
        <v/>
      </c>
      <c r="S4878" s="83" t="str">
        <f t="shared" si="534"/>
        <v/>
      </c>
      <c r="T4878" s="83" t="str">
        <f t="shared" si="535"/>
        <v/>
      </c>
      <c r="Y4878" s="60">
        <f t="shared" si="536"/>
        <v>0</v>
      </c>
      <c r="Z4878" s="49">
        <f t="shared" si="537"/>
        <v>0</v>
      </c>
      <c r="AA4878" s="60">
        <f t="shared" si="538"/>
        <v>0</v>
      </c>
    </row>
    <row r="4879" spans="1:27" ht="15.75" hidden="1" thickBot="1">
      <c r="A4879" s="83" t="str">
        <f t="shared" si="533"/>
        <v/>
      </c>
      <c r="B4879" s="83" t="str">
        <f t="shared" si="532"/>
        <v/>
      </c>
      <c r="S4879" s="83" t="str">
        <f t="shared" si="534"/>
        <v/>
      </c>
      <c r="T4879" s="83" t="str">
        <f t="shared" si="535"/>
        <v/>
      </c>
      <c r="Y4879" s="60">
        <f t="shared" si="536"/>
        <v>0</v>
      </c>
      <c r="Z4879" s="49">
        <f t="shared" si="537"/>
        <v>0</v>
      </c>
      <c r="AA4879" s="60">
        <f t="shared" si="538"/>
        <v>0</v>
      </c>
    </row>
    <row r="4880" spans="1:27" ht="15.75" hidden="1" thickBot="1">
      <c r="A4880" s="83" t="str">
        <f t="shared" si="533"/>
        <v/>
      </c>
      <c r="B4880" s="83" t="str">
        <f t="shared" si="532"/>
        <v/>
      </c>
      <c r="S4880" s="83" t="str">
        <f t="shared" si="534"/>
        <v/>
      </c>
      <c r="T4880" s="83" t="str">
        <f t="shared" si="535"/>
        <v/>
      </c>
      <c r="Y4880" s="60">
        <f t="shared" si="536"/>
        <v>0</v>
      </c>
      <c r="Z4880" s="49">
        <f t="shared" si="537"/>
        <v>0</v>
      </c>
      <c r="AA4880" s="60">
        <f t="shared" si="538"/>
        <v>0</v>
      </c>
    </row>
    <row r="4881" spans="1:27" ht="15.75" hidden="1" thickBot="1">
      <c r="A4881" s="83" t="str">
        <f t="shared" si="533"/>
        <v/>
      </c>
      <c r="B4881" s="83" t="str">
        <f t="shared" si="532"/>
        <v/>
      </c>
      <c r="S4881" s="83" t="str">
        <f t="shared" si="534"/>
        <v/>
      </c>
      <c r="T4881" s="83" t="str">
        <f t="shared" si="535"/>
        <v/>
      </c>
      <c r="Y4881" s="60">
        <f t="shared" si="536"/>
        <v>0</v>
      </c>
      <c r="Z4881" s="49">
        <f t="shared" si="537"/>
        <v>0</v>
      </c>
      <c r="AA4881" s="60">
        <f t="shared" si="538"/>
        <v>0</v>
      </c>
    </row>
    <row r="4882" spans="1:27" ht="15.75" hidden="1" thickBot="1">
      <c r="A4882" s="83" t="str">
        <f t="shared" si="533"/>
        <v/>
      </c>
      <c r="B4882" s="83" t="str">
        <f t="shared" si="532"/>
        <v/>
      </c>
      <c r="S4882" s="83" t="str">
        <f t="shared" si="534"/>
        <v/>
      </c>
      <c r="T4882" s="83" t="str">
        <f t="shared" si="535"/>
        <v/>
      </c>
      <c r="Y4882" s="60">
        <f t="shared" si="536"/>
        <v>0</v>
      </c>
      <c r="Z4882" s="49">
        <f t="shared" si="537"/>
        <v>0</v>
      </c>
      <c r="AA4882" s="60">
        <f t="shared" si="538"/>
        <v>0</v>
      </c>
    </row>
    <row r="4883" spans="1:27" ht="15.75" hidden="1" thickBot="1">
      <c r="A4883" s="83" t="str">
        <f t="shared" si="533"/>
        <v/>
      </c>
      <c r="B4883" s="83" t="str">
        <f t="shared" si="532"/>
        <v/>
      </c>
      <c r="S4883" s="83" t="str">
        <f t="shared" si="534"/>
        <v/>
      </c>
      <c r="T4883" s="83" t="str">
        <f t="shared" si="535"/>
        <v/>
      </c>
      <c r="Y4883" s="60">
        <f t="shared" si="536"/>
        <v>0</v>
      </c>
      <c r="Z4883" s="49">
        <f t="shared" si="537"/>
        <v>0</v>
      </c>
      <c r="AA4883" s="60">
        <f t="shared" si="538"/>
        <v>0</v>
      </c>
    </row>
    <row r="4884" spans="1:27" ht="15.75" hidden="1" thickBot="1">
      <c r="A4884" s="83" t="str">
        <f t="shared" si="533"/>
        <v/>
      </c>
      <c r="B4884" s="83" t="str">
        <f t="shared" si="532"/>
        <v/>
      </c>
      <c r="S4884" s="83" t="str">
        <f t="shared" si="534"/>
        <v/>
      </c>
      <c r="T4884" s="83" t="str">
        <f t="shared" si="535"/>
        <v/>
      </c>
      <c r="Y4884" s="60">
        <f t="shared" si="536"/>
        <v>0</v>
      </c>
      <c r="Z4884" s="49">
        <f t="shared" si="537"/>
        <v>0</v>
      </c>
      <c r="AA4884" s="60">
        <f t="shared" si="538"/>
        <v>0</v>
      </c>
    </row>
    <row r="4885" spans="1:27" ht="15.75" hidden="1" thickBot="1">
      <c r="A4885" s="83" t="str">
        <f t="shared" si="533"/>
        <v/>
      </c>
      <c r="B4885" s="83" t="str">
        <f t="shared" si="532"/>
        <v/>
      </c>
      <c r="S4885" s="83" t="str">
        <f t="shared" si="534"/>
        <v/>
      </c>
      <c r="T4885" s="83" t="str">
        <f t="shared" si="535"/>
        <v/>
      </c>
      <c r="Y4885" s="60">
        <f t="shared" si="536"/>
        <v>0</v>
      </c>
      <c r="Z4885" s="49">
        <f t="shared" si="537"/>
        <v>0</v>
      </c>
      <c r="AA4885" s="60">
        <f t="shared" si="538"/>
        <v>0</v>
      </c>
    </row>
    <row r="4886" spans="1:27" ht="15.75" hidden="1" thickBot="1">
      <c r="A4886" s="83" t="str">
        <f t="shared" si="533"/>
        <v/>
      </c>
      <c r="B4886" s="83" t="str">
        <f t="shared" si="532"/>
        <v/>
      </c>
      <c r="S4886" s="83" t="str">
        <f t="shared" si="534"/>
        <v/>
      </c>
      <c r="T4886" s="83" t="str">
        <f t="shared" si="535"/>
        <v/>
      </c>
      <c r="Y4886" s="60">
        <f t="shared" si="536"/>
        <v>0</v>
      </c>
      <c r="Z4886" s="49">
        <f t="shared" si="537"/>
        <v>0</v>
      </c>
      <c r="AA4886" s="60">
        <f t="shared" si="538"/>
        <v>0</v>
      </c>
    </row>
    <row r="4887" spans="1:27" ht="15.75" hidden="1" thickBot="1">
      <c r="A4887" s="83" t="str">
        <f t="shared" si="533"/>
        <v/>
      </c>
      <c r="B4887" s="83" t="str">
        <f t="shared" si="532"/>
        <v/>
      </c>
      <c r="S4887" s="83" t="str">
        <f t="shared" si="534"/>
        <v/>
      </c>
      <c r="T4887" s="83" t="str">
        <f t="shared" si="535"/>
        <v/>
      </c>
      <c r="Y4887" s="60">
        <f t="shared" si="536"/>
        <v>0</v>
      </c>
      <c r="Z4887" s="49">
        <f t="shared" si="537"/>
        <v>0</v>
      </c>
      <c r="AA4887" s="60">
        <f t="shared" si="538"/>
        <v>0</v>
      </c>
    </row>
    <row r="4888" spans="1:27" ht="15.75" hidden="1" thickBot="1">
      <c r="A4888" s="83" t="str">
        <f t="shared" si="533"/>
        <v/>
      </c>
      <c r="B4888" s="83" t="str">
        <f t="shared" si="532"/>
        <v/>
      </c>
      <c r="S4888" s="83" t="str">
        <f t="shared" si="534"/>
        <v/>
      </c>
      <c r="T4888" s="83" t="str">
        <f t="shared" si="535"/>
        <v/>
      </c>
      <c r="Y4888" s="60">
        <f t="shared" si="536"/>
        <v>0</v>
      </c>
      <c r="Z4888" s="49">
        <f t="shared" si="537"/>
        <v>0</v>
      </c>
      <c r="AA4888" s="60">
        <f t="shared" si="538"/>
        <v>0</v>
      </c>
    </row>
    <row r="4889" spans="1:27" ht="15.75" hidden="1" thickBot="1">
      <c r="A4889" s="83" t="str">
        <f t="shared" si="533"/>
        <v/>
      </c>
      <c r="B4889" s="83" t="str">
        <f t="shared" si="532"/>
        <v/>
      </c>
      <c r="S4889" s="83" t="str">
        <f t="shared" si="534"/>
        <v/>
      </c>
      <c r="T4889" s="83" t="str">
        <f t="shared" si="535"/>
        <v/>
      </c>
      <c r="Y4889" s="60">
        <f t="shared" si="536"/>
        <v>0</v>
      </c>
      <c r="Z4889" s="49">
        <f t="shared" si="537"/>
        <v>0</v>
      </c>
      <c r="AA4889" s="60">
        <f t="shared" si="538"/>
        <v>0</v>
      </c>
    </row>
    <row r="4890" spans="1:27" ht="15.75" hidden="1" thickBot="1">
      <c r="A4890" s="83" t="str">
        <f t="shared" si="533"/>
        <v/>
      </c>
      <c r="B4890" s="83" t="str">
        <f t="shared" si="532"/>
        <v/>
      </c>
      <c r="S4890" s="83" t="str">
        <f t="shared" si="534"/>
        <v/>
      </c>
      <c r="T4890" s="83" t="str">
        <f t="shared" si="535"/>
        <v/>
      </c>
      <c r="Y4890" s="60">
        <f t="shared" si="536"/>
        <v>0</v>
      </c>
      <c r="Z4890" s="49">
        <f t="shared" si="537"/>
        <v>0</v>
      </c>
      <c r="AA4890" s="60">
        <f t="shared" si="538"/>
        <v>0</v>
      </c>
    </row>
    <row r="4891" spans="1:27" ht="15.75" hidden="1" thickBot="1">
      <c r="A4891" s="83" t="str">
        <f t="shared" si="533"/>
        <v/>
      </c>
      <c r="B4891" s="83" t="str">
        <f t="shared" si="532"/>
        <v/>
      </c>
      <c r="S4891" s="83" t="str">
        <f t="shared" si="534"/>
        <v/>
      </c>
      <c r="T4891" s="83" t="str">
        <f t="shared" si="535"/>
        <v/>
      </c>
      <c r="Y4891" s="60">
        <f t="shared" si="536"/>
        <v>0</v>
      </c>
      <c r="Z4891" s="49">
        <f t="shared" si="537"/>
        <v>0</v>
      </c>
      <c r="AA4891" s="60">
        <f t="shared" si="538"/>
        <v>0</v>
      </c>
    </row>
    <row r="4892" spans="1:27" ht="15.75" hidden="1" thickBot="1">
      <c r="A4892" s="83" t="str">
        <f t="shared" si="533"/>
        <v/>
      </c>
      <c r="B4892" s="83" t="str">
        <f t="shared" si="532"/>
        <v/>
      </c>
      <c r="S4892" s="83" t="str">
        <f t="shared" si="534"/>
        <v/>
      </c>
      <c r="T4892" s="83" t="str">
        <f t="shared" si="535"/>
        <v/>
      </c>
      <c r="Y4892" s="60">
        <f t="shared" si="536"/>
        <v>0</v>
      </c>
      <c r="Z4892" s="49">
        <f t="shared" si="537"/>
        <v>0</v>
      </c>
      <c r="AA4892" s="60">
        <f t="shared" si="538"/>
        <v>0</v>
      </c>
    </row>
    <row r="4893" spans="1:27" ht="15.75" hidden="1" thickBot="1">
      <c r="A4893" s="83" t="str">
        <f t="shared" si="533"/>
        <v/>
      </c>
      <c r="B4893" s="83" t="str">
        <f t="shared" si="532"/>
        <v/>
      </c>
      <c r="S4893" s="83" t="str">
        <f t="shared" si="534"/>
        <v/>
      </c>
      <c r="T4893" s="83" t="str">
        <f t="shared" si="535"/>
        <v/>
      </c>
      <c r="Y4893" s="60">
        <f t="shared" si="536"/>
        <v>0</v>
      </c>
      <c r="Z4893" s="49">
        <f t="shared" si="537"/>
        <v>0</v>
      </c>
      <c r="AA4893" s="60">
        <f t="shared" si="538"/>
        <v>0</v>
      </c>
    </row>
    <row r="4894" spans="1:27" ht="15.75" hidden="1" thickBot="1">
      <c r="A4894" s="83" t="str">
        <f t="shared" si="533"/>
        <v/>
      </c>
      <c r="B4894" s="83" t="str">
        <f t="shared" si="532"/>
        <v/>
      </c>
      <c r="S4894" s="83" t="str">
        <f t="shared" si="534"/>
        <v/>
      </c>
      <c r="T4894" s="83" t="str">
        <f t="shared" si="535"/>
        <v/>
      </c>
      <c r="Y4894" s="60">
        <f t="shared" si="536"/>
        <v>0</v>
      </c>
      <c r="Z4894" s="49">
        <f t="shared" si="537"/>
        <v>0</v>
      </c>
      <c r="AA4894" s="60">
        <f t="shared" si="538"/>
        <v>0</v>
      </c>
    </row>
    <row r="4895" spans="1:27" ht="15.75" hidden="1" thickBot="1">
      <c r="A4895" s="83" t="str">
        <f t="shared" si="533"/>
        <v/>
      </c>
      <c r="B4895" s="83" t="str">
        <f t="shared" si="532"/>
        <v/>
      </c>
      <c r="S4895" s="83" t="str">
        <f t="shared" si="534"/>
        <v/>
      </c>
      <c r="T4895" s="83" t="str">
        <f t="shared" si="535"/>
        <v/>
      </c>
      <c r="Y4895" s="60">
        <f t="shared" si="536"/>
        <v>0</v>
      </c>
      <c r="Z4895" s="49">
        <f t="shared" si="537"/>
        <v>0</v>
      </c>
      <c r="AA4895" s="60">
        <f t="shared" si="538"/>
        <v>0</v>
      </c>
    </row>
    <row r="4896" spans="1:27" ht="15.75" hidden="1" thickBot="1">
      <c r="A4896" s="83" t="str">
        <f t="shared" si="533"/>
        <v/>
      </c>
      <c r="B4896" s="83" t="str">
        <f t="shared" si="532"/>
        <v/>
      </c>
      <c r="S4896" s="83" t="str">
        <f t="shared" si="534"/>
        <v/>
      </c>
      <c r="T4896" s="83" t="str">
        <f t="shared" si="535"/>
        <v/>
      </c>
      <c r="Y4896" s="60">
        <f t="shared" si="536"/>
        <v>0</v>
      </c>
      <c r="Z4896" s="49">
        <f t="shared" si="537"/>
        <v>0</v>
      </c>
      <c r="AA4896" s="60">
        <f t="shared" si="538"/>
        <v>0</v>
      </c>
    </row>
    <row r="4897" spans="1:27" ht="15.75" hidden="1" thickBot="1">
      <c r="A4897" s="83" t="str">
        <f t="shared" si="533"/>
        <v/>
      </c>
      <c r="B4897" s="83" t="str">
        <f t="shared" ref="B4897:B4960" si="539">IF(C4897&lt;&gt;"",LEFT(C4897,9),"")</f>
        <v/>
      </c>
      <c r="S4897" s="83" t="str">
        <f t="shared" si="534"/>
        <v/>
      </c>
      <c r="T4897" s="83" t="str">
        <f t="shared" si="535"/>
        <v/>
      </c>
      <c r="Y4897" s="60">
        <f t="shared" si="536"/>
        <v>0</v>
      </c>
      <c r="Z4897" s="49">
        <f t="shared" si="537"/>
        <v>0</v>
      </c>
      <c r="AA4897" s="60">
        <f t="shared" si="538"/>
        <v>0</v>
      </c>
    </row>
    <row r="4898" spans="1:27" ht="15.75" hidden="1" thickBot="1">
      <c r="A4898" s="83" t="str">
        <f t="shared" si="533"/>
        <v/>
      </c>
      <c r="B4898" s="83" t="str">
        <f t="shared" si="539"/>
        <v/>
      </c>
      <c r="S4898" s="83" t="str">
        <f t="shared" si="534"/>
        <v/>
      </c>
      <c r="T4898" s="83" t="str">
        <f t="shared" si="535"/>
        <v/>
      </c>
      <c r="Y4898" s="60">
        <f t="shared" si="536"/>
        <v>0</v>
      </c>
      <c r="Z4898" s="49">
        <f t="shared" si="537"/>
        <v>0</v>
      </c>
      <c r="AA4898" s="60">
        <f t="shared" si="538"/>
        <v>0</v>
      </c>
    </row>
    <row r="4899" spans="1:27" ht="15.75" hidden="1" thickBot="1">
      <c r="A4899" s="83" t="str">
        <f t="shared" si="533"/>
        <v/>
      </c>
      <c r="B4899" s="83" t="str">
        <f t="shared" si="539"/>
        <v/>
      </c>
      <c r="S4899" s="83" t="str">
        <f t="shared" si="534"/>
        <v/>
      </c>
      <c r="T4899" s="83" t="str">
        <f t="shared" si="535"/>
        <v/>
      </c>
      <c r="Y4899" s="60">
        <f t="shared" si="536"/>
        <v>0</v>
      </c>
      <c r="Z4899" s="49">
        <f t="shared" si="537"/>
        <v>0</v>
      </c>
      <c r="AA4899" s="60">
        <f t="shared" si="538"/>
        <v>0</v>
      </c>
    </row>
    <row r="4900" spans="1:27" ht="15.75" hidden="1" thickBot="1">
      <c r="A4900" s="83" t="str">
        <f t="shared" si="533"/>
        <v/>
      </c>
      <c r="B4900" s="83" t="str">
        <f t="shared" si="539"/>
        <v/>
      </c>
      <c r="S4900" s="83" t="str">
        <f t="shared" si="534"/>
        <v/>
      </c>
      <c r="T4900" s="83" t="str">
        <f t="shared" si="535"/>
        <v/>
      </c>
      <c r="Y4900" s="60">
        <f t="shared" si="536"/>
        <v>0</v>
      </c>
      <c r="Z4900" s="49">
        <f t="shared" si="537"/>
        <v>0</v>
      </c>
      <c r="AA4900" s="60">
        <f t="shared" si="538"/>
        <v>0</v>
      </c>
    </row>
    <row r="4901" spans="1:27" ht="15.75" hidden="1" thickBot="1">
      <c r="A4901" s="83" t="str">
        <f t="shared" si="533"/>
        <v/>
      </c>
      <c r="B4901" s="83" t="str">
        <f t="shared" si="539"/>
        <v/>
      </c>
      <c r="S4901" s="83" t="str">
        <f t="shared" si="534"/>
        <v/>
      </c>
      <c r="T4901" s="83" t="str">
        <f t="shared" si="535"/>
        <v/>
      </c>
      <c r="Y4901" s="60">
        <f t="shared" si="536"/>
        <v>0</v>
      </c>
      <c r="Z4901" s="49">
        <f t="shared" si="537"/>
        <v>0</v>
      </c>
      <c r="AA4901" s="60">
        <f t="shared" si="538"/>
        <v>0</v>
      </c>
    </row>
    <row r="4902" spans="1:27" ht="15.75" hidden="1" thickBot="1">
      <c r="A4902" s="83" t="str">
        <f t="shared" si="533"/>
        <v/>
      </c>
      <c r="B4902" s="83" t="str">
        <f t="shared" si="539"/>
        <v/>
      </c>
      <c r="S4902" s="83" t="str">
        <f t="shared" si="534"/>
        <v/>
      </c>
      <c r="T4902" s="83" t="str">
        <f t="shared" si="535"/>
        <v/>
      </c>
      <c r="Y4902" s="60">
        <f t="shared" si="536"/>
        <v>0</v>
      </c>
      <c r="Z4902" s="49">
        <f t="shared" si="537"/>
        <v>0</v>
      </c>
      <c r="AA4902" s="60">
        <f t="shared" si="538"/>
        <v>0</v>
      </c>
    </row>
    <row r="4903" spans="1:27" ht="15.75" hidden="1" thickBot="1">
      <c r="A4903" s="83" t="str">
        <f t="shared" si="533"/>
        <v/>
      </c>
      <c r="B4903" s="83" t="str">
        <f t="shared" si="539"/>
        <v/>
      </c>
      <c r="S4903" s="83" t="str">
        <f t="shared" si="534"/>
        <v/>
      </c>
      <c r="T4903" s="83" t="str">
        <f t="shared" si="535"/>
        <v/>
      </c>
      <c r="Y4903" s="60">
        <f t="shared" si="536"/>
        <v>0</v>
      </c>
      <c r="Z4903" s="49">
        <f t="shared" si="537"/>
        <v>0</v>
      </c>
      <c r="AA4903" s="60">
        <f t="shared" si="538"/>
        <v>0</v>
      </c>
    </row>
    <row r="4904" spans="1:27" ht="15.75" hidden="1" thickBot="1">
      <c r="A4904" s="83" t="str">
        <f t="shared" si="533"/>
        <v/>
      </c>
      <c r="B4904" s="83" t="str">
        <f t="shared" si="539"/>
        <v/>
      </c>
      <c r="S4904" s="83" t="str">
        <f t="shared" si="534"/>
        <v/>
      </c>
      <c r="T4904" s="83" t="str">
        <f t="shared" si="535"/>
        <v/>
      </c>
      <c r="Y4904" s="60">
        <f t="shared" si="536"/>
        <v>0</v>
      </c>
      <c r="Z4904" s="49">
        <f t="shared" si="537"/>
        <v>0</v>
      </c>
      <c r="AA4904" s="60">
        <f t="shared" si="538"/>
        <v>0</v>
      </c>
    </row>
    <row r="4905" spans="1:27" ht="15.75" hidden="1" thickBot="1">
      <c r="A4905" s="83" t="str">
        <f t="shared" si="533"/>
        <v/>
      </c>
      <c r="B4905" s="83" t="str">
        <f t="shared" si="539"/>
        <v/>
      </c>
      <c r="S4905" s="83" t="str">
        <f t="shared" si="534"/>
        <v/>
      </c>
      <c r="T4905" s="83" t="str">
        <f t="shared" si="535"/>
        <v/>
      </c>
      <c r="Y4905" s="60">
        <f t="shared" si="536"/>
        <v>0</v>
      </c>
      <c r="Z4905" s="49">
        <f t="shared" si="537"/>
        <v>0</v>
      </c>
      <c r="AA4905" s="60">
        <f t="shared" si="538"/>
        <v>0</v>
      </c>
    </row>
    <row r="4906" spans="1:27" ht="15.75" hidden="1" thickBot="1">
      <c r="A4906" s="83" t="str">
        <f t="shared" si="533"/>
        <v/>
      </c>
      <c r="B4906" s="83" t="str">
        <f t="shared" si="539"/>
        <v/>
      </c>
      <c r="S4906" s="83" t="str">
        <f t="shared" si="534"/>
        <v/>
      </c>
      <c r="T4906" s="83" t="str">
        <f t="shared" si="535"/>
        <v/>
      </c>
      <c r="Y4906" s="60">
        <f t="shared" si="536"/>
        <v>0</v>
      </c>
      <c r="Z4906" s="49">
        <f t="shared" si="537"/>
        <v>0</v>
      </c>
      <c r="AA4906" s="60">
        <f t="shared" si="538"/>
        <v>0</v>
      </c>
    </row>
    <row r="4907" spans="1:27" ht="15.75" hidden="1" thickBot="1">
      <c r="A4907" s="83" t="str">
        <f t="shared" si="533"/>
        <v/>
      </c>
      <c r="B4907" s="83" t="str">
        <f t="shared" si="539"/>
        <v/>
      </c>
      <c r="S4907" s="83" t="str">
        <f t="shared" si="534"/>
        <v/>
      </c>
      <c r="T4907" s="83" t="str">
        <f t="shared" si="535"/>
        <v/>
      </c>
      <c r="Y4907" s="60">
        <f t="shared" si="536"/>
        <v>0</v>
      </c>
      <c r="Z4907" s="49">
        <f t="shared" si="537"/>
        <v>0</v>
      </c>
      <c r="AA4907" s="60">
        <f t="shared" si="538"/>
        <v>0</v>
      </c>
    </row>
    <row r="4908" spans="1:27" ht="15.75" hidden="1" thickBot="1">
      <c r="A4908" s="83" t="str">
        <f t="shared" si="533"/>
        <v/>
      </c>
      <c r="B4908" s="83" t="str">
        <f t="shared" si="539"/>
        <v/>
      </c>
      <c r="S4908" s="83" t="str">
        <f t="shared" si="534"/>
        <v/>
      </c>
      <c r="T4908" s="83" t="str">
        <f t="shared" si="535"/>
        <v/>
      </c>
      <c r="Y4908" s="60">
        <f t="shared" si="536"/>
        <v>0</v>
      </c>
      <c r="Z4908" s="49">
        <f t="shared" si="537"/>
        <v>0</v>
      </c>
      <c r="AA4908" s="60">
        <f t="shared" si="538"/>
        <v>0</v>
      </c>
    </row>
    <row r="4909" spans="1:27" ht="15.75" hidden="1" thickBot="1">
      <c r="A4909" s="83" t="str">
        <f t="shared" si="533"/>
        <v/>
      </c>
      <c r="B4909" s="83" t="str">
        <f t="shared" si="539"/>
        <v/>
      </c>
      <c r="S4909" s="83" t="str">
        <f t="shared" si="534"/>
        <v/>
      </c>
      <c r="T4909" s="83" t="str">
        <f t="shared" si="535"/>
        <v/>
      </c>
      <c r="Y4909" s="60">
        <f t="shared" si="536"/>
        <v>0</v>
      </c>
      <c r="Z4909" s="49">
        <f t="shared" si="537"/>
        <v>0</v>
      </c>
      <c r="AA4909" s="60">
        <f t="shared" si="538"/>
        <v>0</v>
      </c>
    </row>
    <row r="4910" spans="1:27" ht="15.75" hidden="1" thickBot="1">
      <c r="A4910" s="83" t="str">
        <f t="shared" si="533"/>
        <v/>
      </c>
      <c r="B4910" s="83" t="str">
        <f t="shared" si="539"/>
        <v/>
      </c>
      <c r="S4910" s="83" t="str">
        <f t="shared" si="534"/>
        <v/>
      </c>
      <c r="T4910" s="83" t="str">
        <f t="shared" si="535"/>
        <v/>
      </c>
      <c r="Y4910" s="60">
        <f t="shared" si="536"/>
        <v>0</v>
      </c>
      <c r="Z4910" s="49">
        <f t="shared" si="537"/>
        <v>0</v>
      </c>
      <c r="AA4910" s="60">
        <f t="shared" si="538"/>
        <v>0</v>
      </c>
    </row>
    <row r="4911" spans="1:27" ht="15.75" hidden="1" thickBot="1">
      <c r="A4911" s="83" t="str">
        <f t="shared" si="533"/>
        <v/>
      </c>
      <c r="B4911" s="83" t="str">
        <f t="shared" si="539"/>
        <v/>
      </c>
      <c r="S4911" s="83" t="str">
        <f t="shared" si="534"/>
        <v/>
      </c>
      <c r="T4911" s="83" t="str">
        <f t="shared" si="535"/>
        <v/>
      </c>
      <c r="Y4911" s="60">
        <f t="shared" si="536"/>
        <v>0</v>
      </c>
      <c r="Z4911" s="49">
        <f t="shared" si="537"/>
        <v>0</v>
      </c>
      <c r="AA4911" s="60">
        <f t="shared" si="538"/>
        <v>0</v>
      </c>
    </row>
    <row r="4912" spans="1:27" ht="15.75" hidden="1" thickBot="1">
      <c r="A4912" s="83" t="str">
        <f t="shared" si="533"/>
        <v/>
      </c>
      <c r="B4912" s="83" t="str">
        <f t="shared" si="539"/>
        <v/>
      </c>
      <c r="S4912" s="83" t="str">
        <f t="shared" si="534"/>
        <v/>
      </c>
      <c r="T4912" s="83" t="str">
        <f t="shared" si="535"/>
        <v/>
      </c>
      <c r="Y4912" s="60">
        <f t="shared" si="536"/>
        <v>0</v>
      </c>
      <c r="Z4912" s="49">
        <f t="shared" si="537"/>
        <v>0</v>
      </c>
      <c r="AA4912" s="60">
        <f t="shared" si="538"/>
        <v>0</v>
      </c>
    </row>
    <row r="4913" spans="1:27" ht="15.75" hidden="1" thickBot="1">
      <c r="A4913" s="83" t="str">
        <f t="shared" si="533"/>
        <v/>
      </c>
      <c r="B4913" s="83" t="str">
        <f t="shared" si="539"/>
        <v/>
      </c>
      <c r="S4913" s="83" t="str">
        <f t="shared" si="534"/>
        <v/>
      </c>
      <c r="T4913" s="83" t="str">
        <f t="shared" si="535"/>
        <v/>
      </c>
      <c r="Y4913" s="60">
        <f t="shared" si="536"/>
        <v>0</v>
      </c>
      <c r="Z4913" s="49">
        <f t="shared" si="537"/>
        <v>0</v>
      </c>
      <c r="AA4913" s="60">
        <f t="shared" si="538"/>
        <v>0</v>
      </c>
    </row>
    <row r="4914" spans="1:27" ht="15.75" hidden="1" thickBot="1">
      <c r="A4914" s="83" t="str">
        <f t="shared" si="533"/>
        <v/>
      </c>
      <c r="B4914" s="83" t="str">
        <f t="shared" si="539"/>
        <v/>
      </c>
      <c r="S4914" s="83" t="str">
        <f t="shared" si="534"/>
        <v/>
      </c>
      <c r="T4914" s="83" t="str">
        <f t="shared" si="535"/>
        <v/>
      </c>
      <c r="Y4914" s="60">
        <f t="shared" si="536"/>
        <v>0</v>
      </c>
      <c r="Z4914" s="49">
        <f t="shared" si="537"/>
        <v>0</v>
      </c>
      <c r="AA4914" s="60">
        <f t="shared" si="538"/>
        <v>0</v>
      </c>
    </row>
    <row r="4915" spans="1:27" ht="15.75" hidden="1" thickBot="1">
      <c r="A4915" s="83" t="str">
        <f t="shared" si="533"/>
        <v/>
      </c>
      <c r="B4915" s="83" t="str">
        <f t="shared" si="539"/>
        <v/>
      </c>
      <c r="S4915" s="83" t="str">
        <f t="shared" si="534"/>
        <v/>
      </c>
      <c r="T4915" s="83" t="str">
        <f t="shared" si="535"/>
        <v/>
      </c>
      <c r="Y4915" s="60">
        <f t="shared" si="536"/>
        <v>0</v>
      </c>
      <c r="Z4915" s="49">
        <f t="shared" si="537"/>
        <v>0</v>
      </c>
      <c r="AA4915" s="60">
        <f t="shared" si="538"/>
        <v>0</v>
      </c>
    </row>
    <row r="4916" spans="1:27" ht="15.75" hidden="1" thickBot="1">
      <c r="A4916" s="83" t="str">
        <f t="shared" si="533"/>
        <v/>
      </c>
      <c r="B4916" s="83" t="str">
        <f t="shared" si="539"/>
        <v/>
      </c>
      <c r="S4916" s="83" t="str">
        <f t="shared" si="534"/>
        <v/>
      </c>
      <c r="T4916" s="83" t="str">
        <f t="shared" si="535"/>
        <v/>
      </c>
      <c r="Y4916" s="60">
        <f t="shared" si="536"/>
        <v>0</v>
      </c>
      <c r="Z4916" s="49">
        <f t="shared" si="537"/>
        <v>0</v>
      </c>
      <c r="AA4916" s="60">
        <f t="shared" si="538"/>
        <v>0</v>
      </c>
    </row>
    <row r="4917" spans="1:27" ht="15.75" hidden="1" thickBot="1">
      <c r="A4917" s="83" t="str">
        <f t="shared" si="533"/>
        <v/>
      </c>
      <c r="B4917" s="83" t="str">
        <f t="shared" si="539"/>
        <v/>
      </c>
      <c r="S4917" s="83" t="str">
        <f t="shared" si="534"/>
        <v/>
      </c>
      <c r="T4917" s="83" t="str">
        <f t="shared" si="535"/>
        <v/>
      </c>
      <c r="Y4917" s="60">
        <f t="shared" si="536"/>
        <v>0</v>
      </c>
      <c r="Z4917" s="49">
        <f t="shared" si="537"/>
        <v>0</v>
      </c>
      <c r="AA4917" s="60">
        <f t="shared" si="538"/>
        <v>0</v>
      </c>
    </row>
    <row r="4918" spans="1:27" ht="15.75" hidden="1" thickBot="1">
      <c r="A4918" s="83" t="str">
        <f t="shared" si="533"/>
        <v/>
      </c>
      <c r="B4918" s="83" t="str">
        <f t="shared" si="539"/>
        <v/>
      </c>
      <c r="S4918" s="83" t="str">
        <f t="shared" si="534"/>
        <v/>
      </c>
      <c r="T4918" s="83" t="str">
        <f t="shared" si="535"/>
        <v/>
      </c>
      <c r="Y4918" s="60">
        <f t="shared" si="536"/>
        <v>0</v>
      </c>
      <c r="Z4918" s="49">
        <f t="shared" si="537"/>
        <v>0</v>
      </c>
      <c r="AA4918" s="60">
        <f t="shared" si="538"/>
        <v>0</v>
      </c>
    </row>
    <row r="4919" spans="1:27" ht="15.75" hidden="1" thickBot="1">
      <c r="A4919" s="83" t="str">
        <f t="shared" si="533"/>
        <v/>
      </c>
      <c r="B4919" s="83" t="str">
        <f t="shared" si="539"/>
        <v/>
      </c>
      <c r="S4919" s="83" t="str">
        <f t="shared" si="534"/>
        <v/>
      </c>
      <c r="T4919" s="83" t="str">
        <f t="shared" si="535"/>
        <v/>
      </c>
      <c r="Y4919" s="60">
        <f t="shared" si="536"/>
        <v>0</v>
      </c>
      <c r="Z4919" s="49">
        <f t="shared" si="537"/>
        <v>0</v>
      </c>
      <c r="AA4919" s="60">
        <f t="shared" si="538"/>
        <v>0</v>
      </c>
    </row>
    <row r="4920" spans="1:27" ht="15.75" hidden="1" thickBot="1">
      <c r="A4920" s="83" t="str">
        <f t="shared" si="533"/>
        <v/>
      </c>
      <c r="B4920" s="83" t="str">
        <f t="shared" si="539"/>
        <v/>
      </c>
      <c r="S4920" s="83" t="str">
        <f t="shared" si="534"/>
        <v/>
      </c>
      <c r="T4920" s="83" t="str">
        <f t="shared" si="535"/>
        <v/>
      </c>
      <c r="Y4920" s="60">
        <f t="shared" si="536"/>
        <v>0</v>
      </c>
      <c r="Z4920" s="49">
        <f t="shared" si="537"/>
        <v>0</v>
      </c>
      <c r="AA4920" s="60">
        <f t="shared" si="538"/>
        <v>0</v>
      </c>
    </row>
    <row r="4921" spans="1:27" ht="15.75" hidden="1" thickBot="1">
      <c r="A4921" s="83" t="str">
        <f t="shared" si="533"/>
        <v/>
      </c>
      <c r="B4921" s="83" t="str">
        <f t="shared" si="539"/>
        <v/>
      </c>
      <c r="S4921" s="83" t="str">
        <f t="shared" si="534"/>
        <v/>
      </c>
      <c r="T4921" s="83" t="str">
        <f t="shared" si="535"/>
        <v/>
      </c>
      <c r="Y4921" s="60">
        <f t="shared" si="536"/>
        <v>0</v>
      </c>
      <c r="Z4921" s="49">
        <f t="shared" si="537"/>
        <v>0</v>
      </c>
      <c r="AA4921" s="60">
        <f t="shared" si="538"/>
        <v>0</v>
      </c>
    </row>
    <row r="4922" spans="1:27" ht="15.75" hidden="1" thickBot="1">
      <c r="A4922" s="83" t="str">
        <f t="shared" si="533"/>
        <v/>
      </c>
      <c r="B4922" s="83" t="str">
        <f t="shared" si="539"/>
        <v/>
      </c>
      <c r="S4922" s="83" t="str">
        <f t="shared" si="534"/>
        <v/>
      </c>
      <c r="T4922" s="83" t="str">
        <f t="shared" si="535"/>
        <v/>
      </c>
      <c r="Y4922" s="60">
        <f t="shared" si="536"/>
        <v>0</v>
      </c>
      <c r="Z4922" s="49">
        <f t="shared" si="537"/>
        <v>0</v>
      </c>
      <c r="AA4922" s="60">
        <f t="shared" si="538"/>
        <v>0</v>
      </c>
    </row>
    <row r="4923" spans="1:27" ht="15.75" hidden="1" thickBot="1">
      <c r="A4923" s="83" t="str">
        <f t="shared" si="533"/>
        <v/>
      </c>
      <c r="B4923" s="83" t="str">
        <f t="shared" si="539"/>
        <v/>
      </c>
      <c r="S4923" s="83" t="str">
        <f t="shared" si="534"/>
        <v/>
      </c>
      <c r="T4923" s="83" t="str">
        <f t="shared" si="535"/>
        <v/>
      </c>
      <c r="Y4923" s="60">
        <f t="shared" si="536"/>
        <v>0</v>
      </c>
      <c r="Z4923" s="49">
        <f t="shared" si="537"/>
        <v>0</v>
      </c>
      <c r="AA4923" s="60">
        <f t="shared" si="538"/>
        <v>0</v>
      </c>
    </row>
    <row r="4924" spans="1:27" ht="15.75" hidden="1" thickBot="1">
      <c r="A4924" s="83" t="str">
        <f t="shared" si="533"/>
        <v/>
      </c>
      <c r="B4924" s="83" t="str">
        <f t="shared" si="539"/>
        <v/>
      </c>
      <c r="S4924" s="83" t="str">
        <f t="shared" si="534"/>
        <v/>
      </c>
      <c r="T4924" s="83" t="str">
        <f t="shared" si="535"/>
        <v/>
      </c>
      <c r="Y4924" s="60">
        <f t="shared" si="536"/>
        <v>0</v>
      </c>
      <c r="Z4924" s="49">
        <f t="shared" si="537"/>
        <v>0</v>
      </c>
      <c r="AA4924" s="60">
        <f t="shared" si="538"/>
        <v>0</v>
      </c>
    </row>
    <row r="4925" spans="1:27" ht="15.75" hidden="1" thickBot="1">
      <c r="A4925" s="83" t="str">
        <f t="shared" si="533"/>
        <v/>
      </c>
      <c r="B4925" s="83" t="str">
        <f t="shared" si="539"/>
        <v/>
      </c>
      <c r="S4925" s="83" t="str">
        <f t="shared" si="534"/>
        <v/>
      </c>
      <c r="T4925" s="83" t="str">
        <f t="shared" si="535"/>
        <v/>
      </c>
      <c r="Y4925" s="60">
        <f t="shared" si="536"/>
        <v>0</v>
      </c>
      <c r="Z4925" s="49">
        <f t="shared" si="537"/>
        <v>0</v>
      </c>
      <c r="AA4925" s="60">
        <f t="shared" si="538"/>
        <v>0</v>
      </c>
    </row>
    <row r="4926" spans="1:27" ht="15.75" hidden="1" thickBot="1">
      <c r="A4926" s="83" t="str">
        <f t="shared" si="533"/>
        <v/>
      </c>
      <c r="B4926" s="83" t="str">
        <f t="shared" si="539"/>
        <v/>
      </c>
      <c r="S4926" s="83" t="str">
        <f t="shared" si="534"/>
        <v/>
      </c>
      <c r="T4926" s="83" t="str">
        <f t="shared" si="535"/>
        <v/>
      </c>
      <c r="Y4926" s="60">
        <f t="shared" si="536"/>
        <v>0</v>
      </c>
      <c r="Z4926" s="49">
        <f t="shared" si="537"/>
        <v>0</v>
      </c>
      <c r="AA4926" s="60">
        <f t="shared" si="538"/>
        <v>0</v>
      </c>
    </row>
    <row r="4927" spans="1:27" ht="15.75" hidden="1" thickBot="1">
      <c r="A4927" s="83" t="str">
        <f t="shared" si="533"/>
        <v/>
      </c>
      <c r="B4927" s="83" t="str">
        <f t="shared" si="539"/>
        <v/>
      </c>
      <c r="S4927" s="83" t="str">
        <f t="shared" si="534"/>
        <v/>
      </c>
      <c r="T4927" s="83" t="str">
        <f t="shared" si="535"/>
        <v/>
      </c>
      <c r="Y4927" s="60">
        <f t="shared" si="536"/>
        <v>0</v>
      </c>
      <c r="Z4927" s="49">
        <f t="shared" si="537"/>
        <v>0</v>
      </c>
      <c r="AA4927" s="60">
        <f t="shared" si="538"/>
        <v>0</v>
      </c>
    </row>
    <row r="4928" spans="1:27" ht="15.75" hidden="1" thickBot="1">
      <c r="A4928" s="83" t="str">
        <f t="shared" si="533"/>
        <v/>
      </c>
      <c r="B4928" s="83" t="str">
        <f t="shared" si="539"/>
        <v/>
      </c>
      <c r="S4928" s="83" t="str">
        <f t="shared" si="534"/>
        <v/>
      </c>
      <c r="T4928" s="83" t="str">
        <f t="shared" si="535"/>
        <v/>
      </c>
      <c r="Y4928" s="60">
        <f t="shared" si="536"/>
        <v>0</v>
      </c>
      <c r="Z4928" s="49">
        <f t="shared" si="537"/>
        <v>0</v>
      </c>
      <c r="AA4928" s="60">
        <f t="shared" si="538"/>
        <v>0</v>
      </c>
    </row>
    <row r="4929" spans="1:27" ht="15.75" hidden="1" thickBot="1">
      <c r="A4929" s="83" t="str">
        <f t="shared" si="533"/>
        <v/>
      </c>
      <c r="B4929" s="83" t="str">
        <f t="shared" si="539"/>
        <v/>
      </c>
      <c r="S4929" s="83" t="str">
        <f t="shared" si="534"/>
        <v/>
      </c>
      <c r="T4929" s="83" t="str">
        <f t="shared" si="535"/>
        <v/>
      </c>
      <c r="Y4929" s="60">
        <f t="shared" si="536"/>
        <v>0</v>
      </c>
      <c r="Z4929" s="49">
        <f t="shared" si="537"/>
        <v>0</v>
      </c>
      <c r="AA4929" s="60">
        <f t="shared" si="538"/>
        <v>0</v>
      </c>
    </row>
    <row r="4930" spans="1:27" ht="15.75" hidden="1" thickBot="1">
      <c r="A4930" s="83" t="str">
        <f t="shared" si="533"/>
        <v/>
      </c>
      <c r="B4930" s="83" t="str">
        <f t="shared" si="539"/>
        <v/>
      </c>
      <c r="S4930" s="83" t="str">
        <f t="shared" si="534"/>
        <v/>
      </c>
      <c r="T4930" s="83" t="str">
        <f t="shared" si="535"/>
        <v/>
      </c>
      <c r="Y4930" s="60">
        <f t="shared" si="536"/>
        <v>0</v>
      </c>
      <c r="Z4930" s="49">
        <f t="shared" si="537"/>
        <v>0</v>
      </c>
      <c r="AA4930" s="60">
        <f t="shared" si="538"/>
        <v>0</v>
      </c>
    </row>
    <row r="4931" spans="1:27" ht="15.75" hidden="1" thickBot="1">
      <c r="A4931" s="83" t="str">
        <f t="shared" ref="A4931:A4994" si="540">IF(G4931&amp;Q4931&lt;&gt;"",S4931&amp;Q4931,"")</f>
        <v/>
      </c>
      <c r="B4931" s="83" t="str">
        <f t="shared" si="539"/>
        <v/>
      </c>
      <c r="S4931" s="83" t="str">
        <f t="shared" ref="S4931:S4994" si="541">IF(G4931&lt;&gt;"",IF(StyleSpaceSplit,IFERROR(IF(FIND(" ",G4931)&gt;=1,MID(G4931,1,FIND(" ",G4931)-1),G4931),G4931),G4931),"")</f>
        <v/>
      </c>
      <c r="T4931" s="83" t="str">
        <f t="shared" ref="T4931:T4994" si="542">IF(A4931&lt;&gt;"",IFERROR(IF(FIND(" ",G4931)&gt;=1,MID(G4931,FIND(" ",G4931)+1,LEN(G4931)),""),G4931),"")</f>
        <v/>
      </c>
      <c r="Y4931" s="60">
        <f t="shared" ref="Y4931:Y4994" si="543">IFERROR(VALUE(MID($C4931,1,2)),0)</f>
        <v>0</v>
      </c>
      <c r="Z4931" s="49">
        <f t="shared" ref="Z4931:Z4994" si="544">IFERROR(VALUE(MID($C4931,4,3)),0)</f>
        <v>0</v>
      </c>
      <c r="AA4931" s="60">
        <f t="shared" ref="AA4931:AA4994" si="545">VALUE(RIGHT("00"&amp;Y4931,2)&amp;RIGHT("000"&amp;Z4931,3))</f>
        <v>0</v>
      </c>
    </row>
    <row r="4932" spans="1:27" ht="15.75" hidden="1" thickBot="1">
      <c r="A4932" s="83" t="str">
        <f t="shared" si="540"/>
        <v/>
      </c>
      <c r="B4932" s="83" t="str">
        <f t="shared" si="539"/>
        <v/>
      </c>
      <c r="S4932" s="83" t="str">
        <f t="shared" si="541"/>
        <v/>
      </c>
      <c r="T4932" s="83" t="str">
        <f t="shared" si="542"/>
        <v/>
      </c>
      <c r="Y4932" s="60">
        <f t="shared" si="543"/>
        <v>0</v>
      </c>
      <c r="Z4932" s="49">
        <f t="shared" si="544"/>
        <v>0</v>
      </c>
      <c r="AA4932" s="60">
        <f t="shared" si="545"/>
        <v>0</v>
      </c>
    </row>
    <row r="4933" spans="1:27" ht="15.75" hidden="1" thickBot="1">
      <c r="A4933" s="83" t="str">
        <f t="shared" si="540"/>
        <v/>
      </c>
      <c r="B4933" s="83" t="str">
        <f t="shared" si="539"/>
        <v/>
      </c>
      <c r="S4933" s="83" t="str">
        <f t="shared" si="541"/>
        <v/>
      </c>
      <c r="T4933" s="83" t="str">
        <f t="shared" si="542"/>
        <v/>
      </c>
      <c r="Y4933" s="60">
        <f t="shared" si="543"/>
        <v>0</v>
      </c>
      <c r="Z4933" s="49">
        <f t="shared" si="544"/>
        <v>0</v>
      </c>
      <c r="AA4933" s="60">
        <f t="shared" si="545"/>
        <v>0</v>
      </c>
    </row>
    <row r="4934" spans="1:27" ht="15.75" hidden="1" thickBot="1">
      <c r="A4934" s="83" t="str">
        <f t="shared" si="540"/>
        <v/>
      </c>
      <c r="B4934" s="83" t="str">
        <f t="shared" si="539"/>
        <v/>
      </c>
      <c r="S4934" s="83" t="str">
        <f t="shared" si="541"/>
        <v/>
      </c>
      <c r="T4934" s="83" t="str">
        <f t="shared" si="542"/>
        <v/>
      </c>
      <c r="Y4934" s="60">
        <f t="shared" si="543"/>
        <v>0</v>
      </c>
      <c r="Z4934" s="49">
        <f t="shared" si="544"/>
        <v>0</v>
      </c>
      <c r="AA4934" s="60">
        <f t="shared" si="545"/>
        <v>0</v>
      </c>
    </row>
    <row r="4935" spans="1:27" ht="15.75" hidden="1" thickBot="1">
      <c r="A4935" s="83" t="str">
        <f t="shared" si="540"/>
        <v/>
      </c>
      <c r="B4935" s="83" t="str">
        <f t="shared" si="539"/>
        <v/>
      </c>
      <c r="S4935" s="83" t="str">
        <f t="shared" si="541"/>
        <v/>
      </c>
      <c r="T4935" s="83" t="str">
        <f t="shared" si="542"/>
        <v/>
      </c>
      <c r="Y4935" s="60">
        <f t="shared" si="543"/>
        <v>0</v>
      </c>
      <c r="Z4935" s="49">
        <f t="shared" si="544"/>
        <v>0</v>
      </c>
      <c r="AA4935" s="60">
        <f t="shared" si="545"/>
        <v>0</v>
      </c>
    </row>
    <row r="4936" spans="1:27" ht="15.75" hidden="1" thickBot="1">
      <c r="A4936" s="83" t="str">
        <f t="shared" si="540"/>
        <v/>
      </c>
      <c r="B4936" s="83" t="str">
        <f t="shared" si="539"/>
        <v/>
      </c>
      <c r="S4936" s="83" t="str">
        <f t="shared" si="541"/>
        <v/>
      </c>
      <c r="T4936" s="83" t="str">
        <f t="shared" si="542"/>
        <v/>
      </c>
      <c r="Y4936" s="60">
        <f t="shared" si="543"/>
        <v>0</v>
      </c>
      <c r="Z4936" s="49">
        <f t="shared" si="544"/>
        <v>0</v>
      </c>
      <c r="AA4936" s="60">
        <f t="shared" si="545"/>
        <v>0</v>
      </c>
    </row>
    <row r="4937" spans="1:27" ht="15.75" hidden="1" thickBot="1">
      <c r="A4937" s="83" t="str">
        <f t="shared" si="540"/>
        <v/>
      </c>
      <c r="B4937" s="83" t="str">
        <f t="shared" si="539"/>
        <v/>
      </c>
      <c r="S4937" s="83" t="str">
        <f t="shared" si="541"/>
        <v/>
      </c>
      <c r="T4937" s="83" t="str">
        <f t="shared" si="542"/>
        <v/>
      </c>
      <c r="Y4937" s="60">
        <f t="shared" si="543"/>
        <v>0</v>
      </c>
      <c r="Z4937" s="49">
        <f t="shared" si="544"/>
        <v>0</v>
      </c>
      <c r="AA4937" s="60">
        <f t="shared" si="545"/>
        <v>0</v>
      </c>
    </row>
    <row r="4938" spans="1:27" ht="15.75" hidden="1" thickBot="1">
      <c r="A4938" s="83" t="str">
        <f t="shared" si="540"/>
        <v/>
      </c>
      <c r="B4938" s="83" t="str">
        <f t="shared" si="539"/>
        <v/>
      </c>
      <c r="S4938" s="83" t="str">
        <f t="shared" si="541"/>
        <v/>
      </c>
      <c r="T4938" s="83" t="str">
        <f t="shared" si="542"/>
        <v/>
      </c>
      <c r="Y4938" s="60">
        <f t="shared" si="543"/>
        <v>0</v>
      </c>
      <c r="Z4938" s="49">
        <f t="shared" si="544"/>
        <v>0</v>
      </c>
      <c r="AA4938" s="60">
        <f t="shared" si="545"/>
        <v>0</v>
      </c>
    </row>
    <row r="4939" spans="1:27" ht="15.75" hidden="1" thickBot="1">
      <c r="A4939" s="83" t="str">
        <f t="shared" si="540"/>
        <v/>
      </c>
      <c r="B4939" s="83" t="str">
        <f t="shared" si="539"/>
        <v/>
      </c>
      <c r="S4939" s="83" t="str">
        <f t="shared" si="541"/>
        <v/>
      </c>
      <c r="T4939" s="83" t="str">
        <f t="shared" si="542"/>
        <v/>
      </c>
      <c r="Y4939" s="60">
        <f t="shared" si="543"/>
        <v>0</v>
      </c>
      <c r="Z4939" s="49">
        <f t="shared" si="544"/>
        <v>0</v>
      </c>
      <c r="AA4939" s="60">
        <f t="shared" si="545"/>
        <v>0</v>
      </c>
    </row>
    <row r="4940" spans="1:27" ht="15.75" hidden="1" thickBot="1">
      <c r="A4940" s="83" t="str">
        <f t="shared" si="540"/>
        <v/>
      </c>
      <c r="B4940" s="83" t="str">
        <f t="shared" si="539"/>
        <v/>
      </c>
      <c r="S4940" s="83" t="str">
        <f t="shared" si="541"/>
        <v/>
      </c>
      <c r="T4940" s="83" t="str">
        <f t="shared" si="542"/>
        <v/>
      </c>
      <c r="Y4940" s="60">
        <f t="shared" si="543"/>
        <v>0</v>
      </c>
      <c r="Z4940" s="49">
        <f t="shared" si="544"/>
        <v>0</v>
      </c>
      <c r="AA4940" s="60">
        <f t="shared" si="545"/>
        <v>0</v>
      </c>
    </row>
    <row r="4941" spans="1:27" ht="15.75" hidden="1" thickBot="1">
      <c r="A4941" s="83" t="str">
        <f t="shared" si="540"/>
        <v/>
      </c>
      <c r="B4941" s="83" t="str">
        <f t="shared" si="539"/>
        <v/>
      </c>
      <c r="S4941" s="83" t="str">
        <f t="shared" si="541"/>
        <v/>
      </c>
      <c r="T4941" s="83" t="str">
        <f t="shared" si="542"/>
        <v/>
      </c>
      <c r="Y4941" s="60">
        <f t="shared" si="543"/>
        <v>0</v>
      </c>
      <c r="Z4941" s="49">
        <f t="shared" si="544"/>
        <v>0</v>
      </c>
      <c r="AA4941" s="60">
        <f t="shared" si="545"/>
        <v>0</v>
      </c>
    </row>
    <row r="4942" spans="1:27" ht="15.75" hidden="1" thickBot="1">
      <c r="A4942" s="83" t="str">
        <f t="shared" si="540"/>
        <v/>
      </c>
      <c r="B4942" s="83" t="str">
        <f t="shared" si="539"/>
        <v/>
      </c>
      <c r="S4942" s="83" t="str">
        <f t="shared" si="541"/>
        <v/>
      </c>
      <c r="T4942" s="83" t="str">
        <f t="shared" si="542"/>
        <v/>
      </c>
      <c r="Y4942" s="60">
        <f t="shared" si="543"/>
        <v>0</v>
      </c>
      <c r="Z4942" s="49">
        <f t="shared" si="544"/>
        <v>0</v>
      </c>
      <c r="AA4942" s="60">
        <f t="shared" si="545"/>
        <v>0</v>
      </c>
    </row>
    <row r="4943" spans="1:27" ht="15.75" hidden="1" thickBot="1">
      <c r="A4943" s="83" t="str">
        <f t="shared" si="540"/>
        <v/>
      </c>
      <c r="B4943" s="83" t="str">
        <f t="shared" si="539"/>
        <v/>
      </c>
      <c r="S4943" s="83" t="str">
        <f t="shared" si="541"/>
        <v/>
      </c>
      <c r="T4943" s="83" t="str">
        <f t="shared" si="542"/>
        <v/>
      </c>
      <c r="Y4943" s="60">
        <f t="shared" si="543"/>
        <v>0</v>
      </c>
      <c r="Z4943" s="49">
        <f t="shared" si="544"/>
        <v>0</v>
      </c>
      <c r="AA4943" s="60">
        <f t="shared" si="545"/>
        <v>0</v>
      </c>
    </row>
    <row r="4944" spans="1:27" ht="15.75" hidden="1" thickBot="1">
      <c r="A4944" s="83" t="str">
        <f t="shared" si="540"/>
        <v/>
      </c>
      <c r="B4944" s="83" t="str">
        <f t="shared" si="539"/>
        <v/>
      </c>
      <c r="S4944" s="83" t="str">
        <f t="shared" si="541"/>
        <v/>
      </c>
      <c r="T4944" s="83" t="str">
        <f t="shared" si="542"/>
        <v/>
      </c>
      <c r="Y4944" s="60">
        <f t="shared" si="543"/>
        <v>0</v>
      </c>
      <c r="Z4944" s="49">
        <f t="shared" si="544"/>
        <v>0</v>
      </c>
      <c r="AA4944" s="60">
        <f t="shared" si="545"/>
        <v>0</v>
      </c>
    </row>
    <row r="4945" spans="1:27" ht="15.75" hidden="1" thickBot="1">
      <c r="A4945" s="83" t="str">
        <f t="shared" si="540"/>
        <v/>
      </c>
      <c r="B4945" s="83" t="str">
        <f t="shared" si="539"/>
        <v/>
      </c>
      <c r="S4945" s="83" t="str">
        <f t="shared" si="541"/>
        <v/>
      </c>
      <c r="T4945" s="83" t="str">
        <f t="shared" si="542"/>
        <v/>
      </c>
      <c r="Y4945" s="60">
        <f t="shared" si="543"/>
        <v>0</v>
      </c>
      <c r="Z4945" s="49">
        <f t="shared" si="544"/>
        <v>0</v>
      </c>
      <c r="AA4945" s="60">
        <f t="shared" si="545"/>
        <v>0</v>
      </c>
    </row>
    <row r="4946" spans="1:27" ht="15.75" hidden="1" thickBot="1">
      <c r="A4946" s="83" t="str">
        <f t="shared" si="540"/>
        <v/>
      </c>
      <c r="B4946" s="83" t="str">
        <f t="shared" si="539"/>
        <v/>
      </c>
      <c r="S4946" s="83" t="str">
        <f t="shared" si="541"/>
        <v/>
      </c>
      <c r="T4946" s="83" t="str">
        <f t="shared" si="542"/>
        <v/>
      </c>
      <c r="Y4946" s="60">
        <f t="shared" si="543"/>
        <v>0</v>
      </c>
      <c r="Z4946" s="49">
        <f t="shared" si="544"/>
        <v>0</v>
      </c>
      <c r="AA4946" s="60">
        <f t="shared" si="545"/>
        <v>0</v>
      </c>
    </row>
    <row r="4947" spans="1:27" ht="15.75" hidden="1" thickBot="1">
      <c r="A4947" s="83" t="str">
        <f t="shared" si="540"/>
        <v/>
      </c>
      <c r="B4947" s="83" t="str">
        <f t="shared" si="539"/>
        <v/>
      </c>
      <c r="S4947" s="83" t="str">
        <f t="shared" si="541"/>
        <v/>
      </c>
      <c r="T4947" s="83" t="str">
        <f t="shared" si="542"/>
        <v/>
      </c>
      <c r="Y4947" s="60">
        <f t="shared" si="543"/>
        <v>0</v>
      </c>
      <c r="Z4947" s="49">
        <f t="shared" si="544"/>
        <v>0</v>
      </c>
      <c r="AA4947" s="60">
        <f t="shared" si="545"/>
        <v>0</v>
      </c>
    </row>
    <row r="4948" spans="1:27" ht="15.75" hidden="1" thickBot="1">
      <c r="A4948" s="83" t="str">
        <f t="shared" si="540"/>
        <v/>
      </c>
      <c r="B4948" s="83" t="str">
        <f t="shared" si="539"/>
        <v/>
      </c>
      <c r="S4948" s="83" t="str">
        <f t="shared" si="541"/>
        <v/>
      </c>
      <c r="T4948" s="83" t="str">
        <f t="shared" si="542"/>
        <v/>
      </c>
      <c r="Y4948" s="60">
        <f t="shared" si="543"/>
        <v>0</v>
      </c>
      <c r="Z4948" s="49">
        <f t="shared" si="544"/>
        <v>0</v>
      </c>
      <c r="AA4948" s="60">
        <f t="shared" si="545"/>
        <v>0</v>
      </c>
    </row>
    <row r="4949" spans="1:27" ht="15.75" hidden="1" thickBot="1">
      <c r="A4949" s="83" t="str">
        <f t="shared" si="540"/>
        <v/>
      </c>
      <c r="B4949" s="83" t="str">
        <f t="shared" si="539"/>
        <v/>
      </c>
      <c r="S4949" s="83" t="str">
        <f t="shared" si="541"/>
        <v/>
      </c>
      <c r="T4949" s="83" t="str">
        <f t="shared" si="542"/>
        <v/>
      </c>
      <c r="Y4949" s="60">
        <f t="shared" si="543"/>
        <v>0</v>
      </c>
      <c r="Z4949" s="49">
        <f t="shared" si="544"/>
        <v>0</v>
      </c>
      <c r="AA4949" s="60">
        <f t="shared" si="545"/>
        <v>0</v>
      </c>
    </row>
    <row r="4950" spans="1:27" ht="15.75" hidden="1" thickBot="1">
      <c r="A4950" s="83" t="str">
        <f t="shared" si="540"/>
        <v/>
      </c>
      <c r="B4950" s="83" t="str">
        <f t="shared" si="539"/>
        <v/>
      </c>
      <c r="S4950" s="83" t="str">
        <f t="shared" si="541"/>
        <v/>
      </c>
      <c r="T4950" s="83" t="str">
        <f t="shared" si="542"/>
        <v/>
      </c>
      <c r="Y4950" s="60">
        <f t="shared" si="543"/>
        <v>0</v>
      </c>
      <c r="Z4950" s="49">
        <f t="shared" si="544"/>
        <v>0</v>
      </c>
      <c r="AA4950" s="60">
        <f t="shared" si="545"/>
        <v>0</v>
      </c>
    </row>
    <row r="4951" spans="1:27" ht="15.75" hidden="1" thickBot="1">
      <c r="A4951" s="83" t="str">
        <f t="shared" si="540"/>
        <v/>
      </c>
      <c r="B4951" s="83" t="str">
        <f t="shared" si="539"/>
        <v/>
      </c>
      <c r="S4951" s="83" t="str">
        <f t="shared" si="541"/>
        <v/>
      </c>
      <c r="T4951" s="83" t="str">
        <f t="shared" si="542"/>
        <v/>
      </c>
      <c r="Y4951" s="60">
        <f t="shared" si="543"/>
        <v>0</v>
      </c>
      <c r="Z4951" s="49">
        <f t="shared" si="544"/>
        <v>0</v>
      </c>
      <c r="AA4951" s="60">
        <f t="shared" si="545"/>
        <v>0</v>
      </c>
    </row>
    <row r="4952" spans="1:27" ht="15.75" hidden="1" thickBot="1">
      <c r="A4952" s="83" t="str">
        <f t="shared" si="540"/>
        <v/>
      </c>
      <c r="B4952" s="83" t="str">
        <f t="shared" si="539"/>
        <v/>
      </c>
      <c r="S4952" s="83" t="str">
        <f t="shared" si="541"/>
        <v/>
      </c>
      <c r="T4952" s="83" t="str">
        <f t="shared" si="542"/>
        <v/>
      </c>
      <c r="Y4952" s="60">
        <f t="shared" si="543"/>
        <v>0</v>
      </c>
      <c r="Z4952" s="49">
        <f t="shared" si="544"/>
        <v>0</v>
      </c>
      <c r="AA4952" s="60">
        <f t="shared" si="545"/>
        <v>0</v>
      </c>
    </row>
    <row r="4953" spans="1:27" ht="15.75" hidden="1" thickBot="1">
      <c r="A4953" s="83" t="str">
        <f t="shared" si="540"/>
        <v/>
      </c>
      <c r="B4953" s="83" t="str">
        <f t="shared" si="539"/>
        <v/>
      </c>
      <c r="S4953" s="83" t="str">
        <f t="shared" si="541"/>
        <v/>
      </c>
      <c r="T4953" s="83" t="str">
        <f t="shared" si="542"/>
        <v/>
      </c>
      <c r="Y4953" s="60">
        <f t="shared" si="543"/>
        <v>0</v>
      </c>
      <c r="Z4953" s="49">
        <f t="shared" si="544"/>
        <v>0</v>
      </c>
      <c r="AA4953" s="60">
        <f t="shared" si="545"/>
        <v>0</v>
      </c>
    </row>
    <row r="4954" spans="1:27" ht="15.75" hidden="1" thickBot="1">
      <c r="A4954" s="83" t="str">
        <f t="shared" si="540"/>
        <v/>
      </c>
      <c r="B4954" s="83" t="str">
        <f t="shared" si="539"/>
        <v/>
      </c>
      <c r="S4954" s="83" t="str">
        <f t="shared" si="541"/>
        <v/>
      </c>
      <c r="T4954" s="83" t="str">
        <f t="shared" si="542"/>
        <v/>
      </c>
      <c r="Y4954" s="60">
        <f t="shared" si="543"/>
        <v>0</v>
      </c>
      <c r="Z4954" s="49">
        <f t="shared" si="544"/>
        <v>0</v>
      </c>
      <c r="AA4954" s="60">
        <f t="shared" si="545"/>
        <v>0</v>
      </c>
    </row>
    <row r="4955" spans="1:27" ht="15.75" hidden="1" thickBot="1">
      <c r="A4955" s="83" t="str">
        <f t="shared" si="540"/>
        <v/>
      </c>
      <c r="B4955" s="83" t="str">
        <f t="shared" si="539"/>
        <v/>
      </c>
      <c r="S4955" s="83" t="str">
        <f t="shared" si="541"/>
        <v/>
      </c>
      <c r="T4955" s="83" t="str">
        <f t="shared" si="542"/>
        <v/>
      </c>
      <c r="Y4955" s="60">
        <f t="shared" si="543"/>
        <v>0</v>
      </c>
      <c r="Z4955" s="49">
        <f t="shared" si="544"/>
        <v>0</v>
      </c>
      <c r="AA4955" s="60">
        <f t="shared" si="545"/>
        <v>0</v>
      </c>
    </row>
    <row r="4956" spans="1:27" ht="15.75" hidden="1" thickBot="1">
      <c r="A4956" s="83" t="str">
        <f t="shared" si="540"/>
        <v/>
      </c>
      <c r="B4956" s="83" t="str">
        <f t="shared" si="539"/>
        <v/>
      </c>
      <c r="S4956" s="83" t="str">
        <f t="shared" si="541"/>
        <v/>
      </c>
      <c r="T4956" s="83" t="str">
        <f t="shared" si="542"/>
        <v/>
      </c>
      <c r="Y4956" s="60">
        <f t="shared" si="543"/>
        <v>0</v>
      </c>
      <c r="Z4956" s="49">
        <f t="shared" si="544"/>
        <v>0</v>
      </c>
      <c r="AA4956" s="60">
        <f t="shared" si="545"/>
        <v>0</v>
      </c>
    </row>
    <row r="4957" spans="1:27" ht="15.75" hidden="1" thickBot="1">
      <c r="A4957" s="83" t="str">
        <f t="shared" si="540"/>
        <v/>
      </c>
      <c r="B4957" s="83" t="str">
        <f t="shared" si="539"/>
        <v/>
      </c>
      <c r="S4957" s="83" t="str">
        <f t="shared" si="541"/>
        <v/>
      </c>
      <c r="T4957" s="83" t="str">
        <f t="shared" si="542"/>
        <v/>
      </c>
      <c r="Y4957" s="60">
        <f t="shared" si="543"/>
        <v>0</v>
      </c>
      <c r="Z4957" s="49">
        <f t="shared" si="544"/>
        <v>0</v>
      </c>
      <c r="AA4957" s="60">
        <f t="shared" si="545"/>
        <v>0</v>
      </c>
    </row>
    <row r="4958" spans="1:27" ht="15.75" hidden="1" thickBot="1">
      <c r="A4958" s="83" t="str">
        <f t="shared" si="540"/>
        <v/>
      </c>
      <c r="B4958" s="83" t="str">
        <f t="shared" si="539"/>
        <v/>
      </c>
      <c r="S4958" s="83" t="str">
        <f t="shared" si="541"/>
        <v/>
      </c>
      <c r="T4958" s="83" t="str">
        <f t="shared" si="542"/>
        <v/>
      </c>
      <c r="Y4958" s="60">
        <f t="shared" si="543"/>
        <v>0</v>
      </c>
      <c r="Z4958" s="49">
        <f t="shared" si="544"/>
        <v>0</v>
      </c>
      <c r="AA4958" s="60">
        <f t="shared" si="545"/>
        <v>0</v>
      </c>
    </row>
    <row r="4959" spans="1:27" ht="15.75" hidden="1" thickBot="1">
      <c r="A4959" s="83" t="str">
        <f t="shared" si="540"/>
        <v/>
      </c>
      <c r="B4959" s="83" t="str">
        <f t="shared" si="539"/>
        <v/>
      </c>
      <c r="S4959" s="83" t="str">
        <f t="shared" si="541"/>
        <v/>
      </c>
      <c r="T4959" s="83" t="str">
        <f t="shared" si="542"/>
        <v/>
      </c>
      <c r="Y4959" s="60">
        <f t="shared" si="543"/>
        <v>0</v>
      </c>
      <c r="Z4959" s="49">
        <f t="shared" si="544"/>
        <v>0</v>
      </c>
      <c r="AA4959" s="60">
        <f t="shared" si="545"/>
        <v>0</v>
      </c>
    </row>
    <row r="4960" spans="1:27" ht="15.75" hidden="1" thickBot="1">
      <c r="A4960" s="83" t="str">
        <f t="shared" si="540"/>
        <v/>
      </c>
      <c r="B4960" s="83" t="str">
        <f t="shared" si="539"/>
        <v/>
      </c>
      <c r="S4960" s="83" t="str">
        <f t="shared" si="541"/>
        <v/>
      </c>
      <c r="T4960" s="83" t="str">
        <f t="shared" si="542"/>
        <v/>
      </c>
      <c r="Y4960" s="60">
        <f t="shared" si="543"/>
        <v>0</v>
      </c>
      <c r="Z4960" s="49">
        <f t="shared" si="544"/>
        <v>0</v>
      </c>
      <c r="AA4960" s="60">
        <f t="shared" si="545"/>
        <v>0</v>
      </c>
    </row>
    <row r="4961" spans="1:27" ht="15.75" hidden="1" thickBot="1">
      <c r="A4961" s="83" t="str">
        <f t="shared" si="540"/>
        <v/>
      </c>
      <c r="B4961" s="83" t="str">
        <f t="shared" ref="B4961:B5024" si="546">IF(C4961&lt;&gt;"",LEFT(C4961,9),"")</f>
        <v/>
      </c>
      <c r="S4961" s="83" t="str">
        <f t="shared" si="541"/>
        <v/>
      </c>
      <c r="T4961" s="83" t="str">
        <f t="shared" si="542"/>
        <v/>
      </c>
      <c r="Y4961" s="60">
        <f t="shared" si="543"/>
        <v>0</v>
      </c>
      <c r="Z4961" s="49">
        <f t="shared" si="544"/>
        <v>0</v>
      </c>
      <c r="AA4961" s="60">
        <f t="shared" si="545"/>
        <v>0</v>
      </c>
    </row>
    <row r="4962" spans="1:27" ht="15.75" hidden="1" thickBot="1">
      <c r="A4962" s="83" t="str">
        <f t="shared" si="540"/>
        <v/>
      </c>
      <c r="B4962" s="83" t="str">
        <f t="shared" si="546"/>
        <v/>
      </c>
      <c r="S4962" s="83" t="str">
        <f t="shared" si="541"/>
        <v/>
      </c>
      <c r="T4962" s="83" t="str">
        <f t="shared" si="542"/>
        <v/>
      </c>
      <c r="Y4962" s="60">
        <f t="shared" si="543"/>
        <v>0</v>
      </c>
      <c r="Z4962" s="49">
        <f t="shared" si="544"/>
        <v>0</v>
      </c>
      <c r="AA4962" s="60">
        <f t="shared" si="545"/>
        <v>0</v>
      </c>
    </row>
    <row r="4963" spans="1:27" ht="15.75" hidden="1" thickBot="1">
      <c r="A4963" s="83" t="str">
        <f t="shared" si="540"/>
        <v/>
      </c>
      <c r="B4963" s="83" t="str">
        <f t="shared" si="546"/>
        <v/>
      </c>
      <c r="S4963" s="83" t="str">
        <f t="shared" si="541"/>
        <v/>
      </c>
      <c r="T4963" s="83" t="str">
        <f t="shared" si="542"/>
        <v/>
      </c>
      <c r="Y4963" s="60">
        <f t="shared" si="543"/>
        <v>0</v>
      </c>
      <c r="Z4963" s="49">
        <f t="shared" si="544"/>
        <v>0</v>
      </c>
      <c r="AA4963" s="60">
        <f t="shared" si="545"/>
        <v>0</v>
      </c>
    </row>
    <row r="4964" spans="1:27" ht="15.75" hidden="1" thickBot="1">
      <c r="A4964" s="83" t="str">
        <f t="shared" si="540"/>
        <v/>
      </c>
      <c r="B4964" s="83" t="str">
        <f t="shared" si="546"/>
        <v/>
      </c>
      <c r="S4964" s="83" t="str">
        <f t="shared" si="541"/>
        <v/>
      </c>
      <c r="T4964" s="83" t="str">
        <f t="shared" si="542"/>
        <v/>
      </c>
      <c r="Y4964" s="60">
        <f t="shared" si="543"/>
        <v>0</v>
      </c>
      <c r="Z4964" s="49">
        <f t="shared" si="544"/>
        <v>0</v>
      </c>
      <c r="AA4964" s="60">
        <f t="shared" si="545"/>
        <v>0</v>
      </c>
    </row>
    <row r="4965" spans="1:27" ht="15.75" hidden="1" thickBot="1">
      <c r="A4965" s="83" t="str">
        <f t="shared" si="540"/>
        <v/>
      </c>
      <c r="B4965" s="83" t="str">
        <f t="shared" si="546"/>
        <v/>
      </c>
      <c r="S4965" s="83" t="str">
        <f t="shared" si="541"/>
        <v/>
      </c>
      <c r="T4965" s="83" t="str">
        <f t="shared" si="542"/>
        <v/>
      </c>
      <c r="Y4965" s="60">
        <f t="shared" si="543"/>
        <v>0</v>
      </c>
      <c r="Z4965" s="49">
        <f t="shared" si="544"/>
        <v>0</v>
      </c>
      <c r="AA4965" s="60">
        <f t="shared" si="545"/>
        <v>0</v>
      </c>
    </row>
    <row r="4966" spans="1:27" ht="15.75" hidden="1" thickBot="1">
      <c r="A4966" s="83" t="str">
        <f t="shared" si="540"/>
        <v/>
      </c>
      <c r="B4966" s="83" t="str">
        <f t="shared" si="546"/>
        <v/>
      </c>
      <c r="S4966" s="83" t="str">
        <f t="shared" si="541"/>
        <v/>
      </c>
      <c r="T4966" s="83" t="str">
        <f t="shared" si="542"/>
        <v/>
      </c>
      <c r="Y4966" s="60">
        <f t="shared" si="543"/>
        <v>0</v>
      </c>
      <c r="Z4966" s="49">
        <f t="shared" si="544"/>
        <v>0</v>
      </c>
      <c r="AA4966" s="60">
        <f t="shared" si="545"/>
        <v>0</v>
      </c>
    </row>
    <row r="4967" spans="1:27" ht="15.75" hidden="1" thickBot="1">
      <c r="A4967" s="83" t="str">
        <f t="shared" si="540"/>
        <v/>
      </c>
      <c r="B4967" s="83" t="str">
        <f t="shared" si="546"/>
        <v/>
      </c>
      <c r="S4967" s="83" t="str">
        <f t="shared" si="541"/>
        <v/>
      </c>
      <c r="T4967" s="83" t="str">
        <f t="shared" si="542"/>
        <v/>
      </c>
      <c r="Y4967" s="60">
        <f t="shared" si="543"/>
        <v>0</v>
      </c>
      <c r="Z4967" s="49">
        <f t="shared" si="544"/>
        <v>0</v>
      </c>
      <c r="AA4967" s="60">
        <f t="shared" si="545"/>
        <v>0</v>
      </c>
    </row>
    <row r="4968" spans="1:27" ht="15.75" hidden="1" thickBot="1">
      <c r="A4968" s="83" t="str">
        <f t="shared" si="540"/>
        <v/>
      </c>
      <c r="B4968" s="83" t="str">
        <f t="shared" si="546"/>
        <v/>
      </c>
      <c r="S4968" s="83" t="str">
        <f t="shared" si="541"/>
        <v/>
      </c>
      <c r="T4968" s="83" t="str">
        <f t="shared" si="542"/>
        <v/>
      </c>
      <c r="Y4968" s="60">
        <f t="shared" si="543"/>
        <v>0</v>
      </c>
      <c r="Z4968" s="49">
        <f t="shared" si="544"/>
        <v>0</v>
      </c>
      <c r="AA4968" s="60">
        <f t="shared" si="545"/>
        <v>0</v>
      </c>
    </row>
    <row r="4969" spans="1:27" ht="15.75" hidden="1" thickBot="1">
      <c r="A4969" s="83" t="str">
        <f t="shared" si="540"/>
        <v/>
      </c>
      <c r="B4969" s="83" t="str">
        <f t="shared" si="546"/>
        <v/>
      </c>
      <c r="S4969" s="83" t="str">
        <f t="shared" si="541"/>
        <v/>
      </c>
      <c r="T4969" s="83" t="str">
        <f t="shared" si="542"/>
        <v/>
      </c>
      <c r="Y4969" s="60">
        <f t="shared" si="543"/>
        <v>0</v>
      </c>
      <c r="Z4969" s="49">
        <f t="shared" si="544"/>
        <v>0</v>
      </c>
      <c r="AA4969" s="60">
        <f t="shared" si="545"/>
        <v>0</v>
      </c>
    </row>
    <row r="4970" spans="1:27" ht="15.75" hidden="1" thickBot="1">
      <c r="A4970" s="83" t="str">
        <f t="shared" si="540"/>
        <v/>
      </c>
      <c r="B4970" s="83" t="str">
        <f t="shared" si="546"/>
        <v/>
      </c>
      <c r="S4970" s="83" t="str">
        <f t="shared" si="541"/>
        <v/>
      </c>
      <c r="T4970" s="83" t="str">
        <f t="shared" si="542"/>
        <v/>
      </c>
      <c r="Y4970" s="60">
        <f t="shared" si="543"/>
        <v>0</v>
      </c>
      <c r="Z4970" s="49">
        <f t="shared" si="544"/>
        <v>0</v>
      </c>
      <c r="AA4970" s="60">
        <f t="shared" si="545"/>
        <v>0</v>
      </c>
    </row>
    <row r="4971" spans="1:27" ht="15.75" hidden="1" thickBot="1">
      <c r="A4971" s="83" t="str">
        <f t="shared" si="540"/>
        <v/>
      </c>
      <c r="B4971" s="83" t="str">
        <f t="shared" si="546"/>
        <v/>
      </c>
      <c r="S4971" s="83" t="str">
        <f t="shared" si="541"/>
        <v/>
      </c>
      <c r="T4971" s="83" t="str">
        <f t="shared" si="542"/>
        <v/>
      </c>
      <c r="Y4971" s="60">
        <f t="shared" si="543"/>
        <v>0</v>
      </c>
      <c r="Z4971" s="49">
        <f t="shared" si="544"/>
        <v>0</v>
      </c>
      <c r="AA4971" s="60">
        <f t="shared" si="545"/>
        <v>0</v>
      </c>
    </row>
    <row r="4972" spans="1:27" ht="15.75" hidden="1" thickBot="1">
      <c r="A4972" s="83" t="str">
        <f t="shared" si="540"/>
        <v/>
      </c>
      <c r="B4972" s="83" t="str">
        <f t="shared" si="546"/>
        <v/>
      </c>
      <c r="S4972" s="83" t="str">
        <f t="shared" si="541"/>
        <v/>
      </c>
      <c r="T4972" s="83" t="str">
        <f t="shared" si="542"/>
        <v/>
      </c>
      <c r="Y4972" s="60">
        <f t="shared" si="543"/>
        <v>0</v>
      </c>
      <c r="Z4972" s="49">
        <f t="shared" si="544"/>
        <v>0</v>
      </c>
      <c r="AA4972" s="60">
        <f t="shared" si="545"/>
        <v>0</v>
      </c>
    </row>
    <row r="4973" spans="1:27" ht="15.75" hidden="1" thickBot="1">
      <c r="A4973" s="83" t="str">
        <f t="shared" si="540"/>
        <v/>
      </c>
      <c r="B4973" s="83" t="str">
        <f t="shared" si="546"/>
        <v/>
      </c>
      <c r="S4973" s="83" t="str">
        <f t="shared" si="541"/>
        <v/>
      </c>
      <c r="T4973" s="83" t="str">
        <f t="shared" si="542"/>
        <v/>
      </c>
      <c r="Y4973" s="60">
        <f t="shared" si="543"/>
        <v>0</v>
      </c>
      <c r="Z4973" s="49">
        <f t="shared" si="544"/>
        <v>0</v>
      </c>
      <c r="AA4973" s="60">
        <f t="shared" si="545"/>
        <v>0</v>
      </c>
    </row>
    <row r="4974" spans="1:27" ht="15.75" hidden="1" thickBot="1">
      <c r="A4974" s="83" t="str">
        <f t="shared" si="540"/>
        <v/>
      </c>
      <c r="B4974" s="83" t="str">
        <f t="shared" si="546"/>
        <v/>
      </c>
      <c r="S4974" s="83" t="str">
        <f t="shared" si="541"/>
        <v/>
      </c>
      <c r="T4974" s="83" t="str">
        <f t="shared" si="542"/>
        <v/>
      </c>
      <c r="Y4974" s="60">
        <f t="shared" si="543"/>
        <v>0</v>
      </c>
      <c r="Z4974" s="49">
        <f t="shared" si="544"/>
        <v>0</v>
      </c>
      <c r="AA4974" s="60">
        <f t="shared" si="545"/>
        <v>0</v>
      </c>
    </row>
    <row r="4975" spans="1:27" ht="15.75" hidden="1" thickBot="1">
      <c r="A4975" s="83" t="str">
        <f t="shared" si="540"/>
        <v/>
      </c>
      <c r="B4975" s="83" t="str">
        <f t="shared" si="546"/>
        <v/>
      </c>
      <c r="S4975" s="83" t="str">
        <f t="shared" si="541"/>
        <v/>
      </c>
      <c r="T4975" s="83" t="str">
        <f t="shared" si="542"/>
        <v/>
      </c>
      <c r="Y4975" s="60">
        <f t="shared" si="543"/>
        <v>0</v>
      </c>
      <c r="Z4975" s="49">
        <f t="shared" si="544"/>
        <v>0</v>
      </c>
      <c r="AA4975" s="60">
        <f t="shared" si="545"/>
        <v>0</v>
      </c>
    </row>
    <row r="4976" spans="1:27" ht="15.75" hidden="1" thickBot="1">
      <c r="A4976" s="83" t="str">
        <f t="shared" si="540"/>
        <v/>
      </c>
      <c r="B4976" s="83" t="str">
        <f t="shared" si="546"/>
        <v/>
      </c>
      <c r="S4976" s="83" t="str">
        <f t="shared" si="541"/>
        <v/>
      </c>
      <c r="T4976" s="83" t="str">
        <f t="shared" si="542"/>
        <v/>
      </c>
      <c r="Y4976" s="60">
        <f t="shared" si="543"/>
        <v>0</v>
      </c>
      <c r="Z4976" s="49">
        <f t="shared" si="544"/>
        <v>0</v>
      </c>
      <c r="AA4976" s="60">
        <f t="shared" si="545"/>
        <v>0</v>
      </c>
    </row>
    <row r="4977" spans="1:27" ht="15.75" hidden="1" thickBot="1">
      <c r="A4977" s="83" t="str">
        <f t="shared" si="540"/>
        <v/>
      </c>
      <c r="B4977" s="83" t="str">
        <f t="shared" si="546"/>
        <v/>
      </c>
      <c r="S4977" s="83" t="str">
        <f t="shared" si="541"/>
        <v/>
      </c>
      <c r="T4977" s="83" t="str">
        <f t="shared" si="542"/>
        <v/>
      </c>
      <c r="Y4977" s="60">
        <f t="shared" si="543"/>
        <v>0</v>
      </c>
      <c r="Z4977" s="49">
        <f t="shared" si="544"/>
        <v>0</v>
      </c>
      <c r="AA4977" s="60">
        <f t="shared" si="545"/>
        <v>0</v>
      </c>
    </row>
    <row r="4978" spans="1:27" ht="15.75" hidden="1" thickBot="1">
      <c r="A4978" s="83" t="str">
        <f t="shared" si="540"/>
        <v/>
      </c>
      <c r="B4978" s="83" t="str">
        <f t="shared" si="546"/>
        <v/>
      </c>
      <c r="S4978" s="83" t="str">
        <f t="shared" si="541"/>
        <v/>
      </c>
      <c r="T4978" s="83" t="str">
        <f t="shared" si="542"/>
        <v/>
      </c>
      <c r="Y4978" s="60">
        <f t="shared" si="543"/>
        <v>0</v>
      </c>
      <c r="Z4978" s="49">
        <f t="shared" si="544"/>
        <v>0</v>
      </c>
      <c r="AA4978" s="60">
        <f t="shared" si="545"/>
        <v>0</v>
      </c>
    </row>
    <row r="4979" spans="1:27" ht="15.75" hidden="1" thickBot="1">
      <c r="A4979" s="83" t="str">
        <f t="shared" si="540"/>
        <v/>
      </c>
      <c r="B4979" s="83" t="str">
        <f t="shared" si="546"/>
        <v/>
      </c>
      <c r="S4979" s="83" t="str">
        <f t="shared" si="541"/>
        <v/>
      </c>
      <c r="T4979" s="83" t="str">
        <f t="shared" si="542"/>
        <v/>
      </c>
      <c r="Y4979" s="60">
        <f t="shared" si="543"/>
        <v>0</v>
      </c>
      <c r="Z4979" s="49">
        <f t="shared" si="544"/>
        <v>0</v>
      </c>
      <c r="AA4979" s="60">
        <f t="shared" si="545"/>
        <v>0</v>
      </c>
    </row>
    <row r="4980" spans="1:27" ht="15.75" hidden="1" thickBot="1">
      <c r="A4980" s="83" t="str">
        <f t="shared" si="540"/>
        <v/>
      </c>
      <c r="B4980" s="83" t="str">
        <f t="shared" si="546"/>
        <v/>
      </c>
      <c r="S4980" s="83" t="str">
        <f t="shared" si="541"/>
        <v/>
      </c>
      <c r="T4980" s="83" t="str">
        <f t="shared" si="542"/>
        <v/>
      </c>
      <c r="Y4980" s="60">
        <f t="shared" si="543"/>
        <v>0</v>
      </c>
      <c r="Z4980" s="49">
        <f t="shared" si="544"/>
        <v>0</v>
      </c>
      <c r="AA4980" s="60">
        <f t="shared" si="545"/>
        <v>0</v>
      </c>
    </row>
    <row r="4981" spans="1:27" ht="15.75" hidden="1" thickBot="1">
      <c r="A4981" s="83" t="str">
        <f t="shared" si="540"/>
        <v/>
      </c>
      <c r="B4981" s="83" t="str">
        <f t="shared" si="546"/>
        <v/>
      </c>
      <c r="S4981" s="83" t="str">
        <f t="shared" si="541"/>
        <v/>
      </c>
      <c r="T4981" s="83" t="str">
        <f t="shared" si="542"/>
        <v/>
      </c>
      <c r="Y4981" s="60">
        <f t="shared" si="543"/>
        <v>0</v>
      </c>
      <c r="Z4981" s="49">
        <f t="shared" si="544"/>
        <v>0</v>
      </c>
      <c r="AA4981" s="60">
        <f t="shared" si="545"/>
        <v>0</v>
      </c>
    </row>
    <row r="4982" spans="1:27" ht="15.75" hidden="1" thickBot="1">
      <c r="A4982" s="83" t="str">
        <f t="shared" si="540"/>
        <v/>
      </c>
      <c r="B4982" s="83" t="str">
        <f t="shared" si="546"/>
        <v/>
      </c>
      <c r="S4982" s="83" t="str">
        <f t="shared" si="541"/>
        <v/>
      </c>
      <c r="T4982" s="83" t="str">
        <f t="shared" si="542"/>
        <v/>
      </c>
      <c r="Y4982" s="60">
        <f t="shared" si="543"/>
        <v>0</v>
      </c>
      <c r="Z4982" s="49">
        <f t="shared" si="544"/>
        <v>0</v>
      </c>
      <c r="AA4982" s="60">
        <f t="shared" si="545"/>
        <v>0</v>
      </c>
    </row>
    <row r="4983" spans="1:27" ht="15.75" hidden="1" thickBot="1">
      <c r="A4983" s="83" t="str">
        <f t="shared" si="540"/>
        <v/>
      </c>
      <c r="B4983" s="83" t="str">
        <f t="shared" si="546"/>
        <v/>
      </c>
      <c r="S4983" s="83" t="str">
        <f t="shared" si="541"/>
        <v/>
      </c>
      <c r="T4983" s="83" t="str">
        <f t="shared" si="542"/>
        <v/>
      </c>
      <c r="Y4983" s="60">
        <f t="shared" si="543"/>
        <v>0</v>
      </c>
      <c r="Z4983" s="49">
        <f t="shared" si="544"/>
        <v>0</v>
      </c>
      <c r="AA4983" s="60">
        <f t="shared" si="545"/>
        <v>0</v>
      </c>
    </row>
    <row r="4984" spans="1:27" ht="15.75" hidden="1" thickBot="1">
      <c r="A4984" s="83" t="str">
        <f t="shared" si="540"/>
        <v/>
      </c>
      <c r="B4984" s="83" t="str">
        <f t="shared" si="546"/>
        <v/>
      </c>
      <c r="S4984" s="83" t="str">
        <f t="shared" si="541"/>
        <v/>
      </c>
      <c r="T4984" s="83" t="str">
        <f t="shared" si="542"/>
        <v/>
      </c>
      <c r="Y4984" s="60">
        <f t="shared" si="543"/>
        <v>0</v>
      </c>
      <c r="Z4984" s="49">
        <f t="shared" si="544"/>
        <v>0</v>
      </c>
      <c r="AA4984" s="60">
        <f t="shared" si="545"/>
        <v>0</v>
      </c>
    </row>
    <row r="4985" spans="1:27" ht="15.75" hidden="1" thickBot="1">
      <c r="A4985" s="83" t="str">
        <f t="shared" si="540"/>
        <v/>
      </c>
      <c r="B4985" s="83" t="str">
        <f t="shared" si="546"/>
        <v/>
      </c>
      <c r="S4985" s="83" t="str">
        <f t="shared" si="541"/>
        <v/>
      </c>
      <c r="T4985" s="83" t="str">
        <f t="shared" si="542"/>
        <v/>
      </c>
      <c r="Y4985" s="60">
        <f t="shared" si="543"/>
        <v>0</v>
      </c>
      <c r="Z4985" s="49">
        <f t="shared" si="544"/>
        <v>0</v>
      </c>
      <c r="AA4985" s="60">
        <f t="shared" si="545"/>
        <v>0</v>
      </c>
    </row>
    <row r="4986" spans="1:27" ht="15.75" hidden="1" thickBot="1">
      <c r="A4986" s="83" t="str">
        <f t="shared" si="540"/>
        <v/>
      </c>
      <c r="B4986" s="83" t="str">
        <f t="shared" si="546"/>
        <v/>
      </c>
      <c r="S4986" s="83" t="str">
        <f t="shared" si="541"/>
        <v/>
      </c>
      <c r="T4986" s="83" t="str">
        <f t="shared" si="542"/>
        <v/>
      </c>
      <c r="Y4986" s="60">
        <f t="shared" si="543"/>
        <v>0</v>
      </c>
      <c r="Z4986" s="49">
        <f t="shared" si="544"/>
        <v>0</v>
      </c>
      <c r="AA4986" s="60">
        <f t="shared" si="545"/>
        <v>0</v>
      </c>
    </row>
    <row r="4987" spans="1:27" ht="15.75" hidden="1" thickBot="1">
      <c r="A4987" s="83" t="str">
        <f t="shared" si="540"/>
        <v/>
      </c>
      <c r="B4987" s="83" t="str">
        <f t="shared" si="546"/>
        <v/>
      </c>
      <c r="S4987" s="83" t="str">
        <f t="shared" si="541"/>
        <v/>
      </c>
      <c r="T4987" s="83" t="str">
        <f t="shared" si="542"/>
        <v/>
      </c>
      <c r="Y4987" s="60">
        <f t="shared" si="543"/>
        <v>0</v>
      </c>
      <c r="Z4987" s="49">
        <f t="shared" si="544"/>
        <v>0</v>
      </c>
      <c r="AA4987" s="60">
        <f t="shared" si="545"/>
        <v>0</v>
      </c>
    </row>
    <row r="4988" spans="1:27" ht="15.75" hidden="1" thickBot="1">
      <c r="A4988" s="83" t="str">
        <f t="shared" si="540"/>
        <v/>
      </c>
      <c r="B4988" s="83" t="str">
        <f t="shared" si="546"/>
        <v/>
      </c>
      <c r="S4988" s="83" t="str">
        <f t="shared" si="541"/>
        <v/>
      </c>
      <c r="T4988" s="83" t="str">
        <f t="shared" si="542"/>
        <v/>
      </c>
      <c r="Y4988" s="60">
        <f t="shared" si="543"/>
        <v>0</v>
      </c>
      <c r="Z4988" s="49">
        <f t="shared" si="544"/>
        <v>0</v>
      </c>
      <c r="AA4988" s="60">
        <f t="shared" si="545"/>
        <v>0</v>
      </c>
    </row>
    <row r="4989" spans="1:27" ht="15.75" hidden="1" thickBot="1">
      <c r="A4989" s="83" t="str">
        <f t="shared" si="540"/>
        <v/>
      </c>
      <c r="B4989" s="83" t="str">
        <f t="shared" si="546"/>
        <v/>
      </c>
      <c r="S4989" s="83" t="str">
        <f t="shared" si="541"/>
        <v/>
      </c>
      <c r="T4989" s="83" t="str">
        <f t="shared" si="542"/>
        <v/>
      </c>
      <c r="Y4989" s="60">
        <f t="shared" si="543"/>
        <v>0</v>
      </c>
      <c r="Z4989" s="49">
        <f t="shared" si="544"/>
        <v>0</v>
      </c>
      <c r="AA4989" s="60">
        <f t="shared" si="545"/>
        <v>0</v>
      </c>
    </row>
    <row r="4990" spans="1:27" ht="15.75" hidden="1" thickBot="1">
      <c r="A4990" s="83" t="str">
        <f t="shared" si="540"/>
        <v/>
      </c>
      <c r="B4990" s="83" t="str">
        <f t="shared" si="546"/>
        <v/>
      </c>
      <c r="S4990" s="83" t="str">
        <f t="shared" si="541"/>
        <v/>
      </c>
      <c r="T4990" s="83" t="str">
        <f t="shared" si="542"/>
        <v/>
      </c>
      <c r="Y4990" s="60">
        <f t="shared" si="543"/>
        <v>0</v>
      </c>
      <c r="Z4990" s="49">
        <f t="shared" si="544"/>
        <v>0</v>
      </c>
      <c r="AA4990" s="60">
        <f t="shared" si="545"/>
        <v>0</v>
      </c>
    </row>
    <row r="4991" spans="1:27" ht="15.75" hidden="1" thickBot="1">
      <c r="A4991" s="83" t="str">
        <f t="shared" si="540"/>
        <v/>
      </c>
      <c r="B4991" s="83" t="str">
        <f t="shared" si="546"/>
        <v/>
      </c>
      <c r="S4991" s="83" t="str">
        <f t="shared" si="541"/>
        <v/>
      </c>
      <c r="T4991" s="83" t="str">
        <f t="shared" si="542"/>
        <v/>
      </c>
      <c r="Y4991" s="60">
        <f t="shared" si="543"/>
        <v>0</v>
      </c>
      <c r="Z4991" s="49">
        <f t="shared" si="544"/>
        <v>0</v>
      </c>
      <c r="AA4991" s="60">
        <f t="shared" si="545"/>
        <v>0</v>
      </c>
    </row>
    <row r="4992" spans="1:27" ht="15.75" hidden="1" thickBot="1">
      <c r="A4992" s="83" t="str">
        <f t="shared" si="540"/>
        <v/>
      </c>
      <c r="B4992" s="83" t="str">
        <f t="shared" si="546"/>
        <v/>
      </c>
      <c r="S4992" s="83" t="str">
        <f t="shared" si="541"/>
        <v/>
      </c>
      <c r="T4992" s="83" t="str">
        <f t="shared" si="542"/>
        <v/>
      </c>
      <c r="Y4992" s="60">
        <f t="shared" si="543"/>
        <v>0</v>
      </c>
      <c r="Z4992" s="49">
        <f t="shared" si="544"/>
        <v>0</v>
      </c>
      <c r="AA4992" s="60">
        <f t="shared" si="545"/>
        <v>0</v>
      </c>
    </row>
    <row r="4993" spans="1:27" ht="15.75" hidden="1" thickBot="1">
      <c r="A4993" s="83" t="str">
        <f t="shared" si="540"/>
        <v/>
      </c>
      <c r="B4993" s="83" t="str">
        <f t="shared" si="546"/>
        <v/>
      </c>
      <c r="S4993" s="83" t="str">
        <f t="shared" si="541"/>
        <v/>
      </c>
      <c r="T4993" s="83" t="str">
        <f t="shared" si="542"/>
        <v/>
      </c>
      <c r="Y4993" s="60">
        <f t="shared" si="543"/>
        <v>0</v>
      </c>
      <c r="Z4993" s="49">
        <f t="shared" si="544"/>
        <v>0</v>
      </c>
      <c r="AA4993" s="60">
        <f t="shared" si="545"/>
        <v>0</v>
      </c>
    </row>
    <row r="4994" spans="1:27" ht="15.75" hidden="1" thickBot="1">
      <c r="A4994" s="83" t="str">
        <f t="shared" si="540"/>
        <v/>
      </c>
      <c r="B4994" s="83" t="str">
        <f t="shared" si="546"/>
        <v/>
      </c>
      <c r="S4994" s="83" t="str">
        <f t="shared" si="541"/>
        <v/>
      </c>
      <c r="T4994" s="83" t="str">
        <f t="shared" si="542"/>
        <v/>
      </c>
      <c r="Y4994" s="60">
        <f t="shared" si="543"/>
        <v>0</v>
      </c>
      <c r="Z4994" s="49">
        <f t="shared" si="544"/>
        <v>0</v>
      </c>
      <c r="AA4994" s="60">
        <f t="shared" si="545"/>
        <v>0</v>
      </c>
    </row>
    <row r="4995" spans="1:27" ht="15.75" hidden="1" thickBot="1">
      <c r="A4995" s="83" t="str">
        <f t="shared" ref="A4995:A5058" si="547">IF(G4995&amp;Q4995&lt;&gt;"",S4995&amp;Q4995,"")</f>
        <v/>
      </c>
      <c r="B4995" s="83" t="str">
        <f t="shared" si="546"/>
        <v/>
      </c>
      <c r="S4995" s="83" t="str">
        <f t="shared" ref="S4995:S5058" si="548">IF(G4995&lt;&gt;"",IF(StyleSpaceSplit,IFERROR(IF(FIND(" ",G4995)&gt;=1,MID(G4995,1,FIND(" ",G4995)-1),G4995),G4995),G4995),"")</f>
        <v/>
      </c>
      <c r="T4995" s="83" t="str">
        <f t="shared" ref="T4995:T5058" si="549">IF(A4995&lt;&gt;"",IFERROR(IF(FIND(" ",G4995)&gt;=1,MID(G4995,FIND(" ",G4995)+1,LEN(G4995)),""),G4995),"")</f>
        <v/>
      </c>
      <c r="Y4995" s="60">
        <f t="shared" ref="Y4995:Y5058" si="550">IFERROR(VALUE(MID($C4995,1,2)),0)</f>
        <v>0</v>
      </c>
      <c r="Z4995" s="49">
        <f t="shared" ref="Z4995:Z5058" si="551">IFERROR(VALUE(MID($C4995,4,3)),0)</f>
        <v>0</v>
      </c>
      <c r="AA4995" s="60">
        <f t="shared" ref="AA4995:AA5058" si="552">VALUE(RIGHT("00"&amp;Y4995,2)&amp;RIGHT("000"&amp;Z4995,3))</f>
        <v>0</v>
      </c>
    </row>
    <row r="4996" spans="1:27" ht="15.75" hidden="1" thickBot="1">
      <c r="A4996" s="83" t="str">
        <f t="shared" si="547"/>
        <v/>
      </c>
      <c r="B4996" s="83" t="str">
        <f t="shared" si="546"/>
        <v/>
      </c>
      <c r="S4996" s="83" t="str">
        <f t="shared" si="548"/>
        <v/>
      </c>
      <c r="T4996" s="83" t="str">
        <f t="shared" si="549"/>
        <v/>
      </c>
      <c r="Y4996" s="60">
        <f t="shared" si="550"/>
        <v>0</v>
      </c>
      <c r="Z4996" s="49">
        <f t="shared" si="551"/>
        <v>0</v>
      </c>
      <c r="AA4996" s="60">
        <f t="shared" si="552"/>
        <v>0</v>
      </c>
    </row>
    <row r="4997" spans="1:27" ht="15.75" hidden="1" thickBot="1">
      <c r="A4997" s="83" t="str">
        <f t="shared" si="547"/>
        <v/>
      </c>
      <c r="B4997" s="83" t="str">
        <f t="shared" si="546"/>
        <v/>
      </c>
      <c r="S4997" s="83" t="str">
        <f t="shared" si="548"/>
        <v/>
      </c>
      <c r="T4997" s="83" t="str">
        <f t="shared" si="549"/>
        <v/>
      </c>
      <c r="Y4997" s="60">
        <f t="shared" si="550"/>
        <v>0</v>
      </c>
      <c r="Z4997" s="49">
        <f t="shared" si="551"/>
        <v>0</v>
      </c>
      <c r="AA4997" s="60">
        <f t="shared" si="552"/>
        <v>0</v>
      </c>
    </row>
    <row r="4998" spans="1:27" ht="15.75" hidden="1" thickBot="1">
      <c r="A4998" s="83" t="str">
        <f t="shared" si="547"/>
        <v/>
      </c>
      <c r="B4998" s="83" t="str">
        <f t="shared" si="546"/>
        <v/>
      </c>
      <c r="S4998" s="83" t="str">
        <f t="shared" si="548"/>
        <v/>
      </c>
      <c r="T4998" s="83" t="str">
        <f t="shared" si="549"/>
        <v/>
      </c>
      <c r="Y4998" s="60">
        <f t="shared" si="550"/>
        <v>0</v>
      </c>
      <c r="Z4998" s="49">
        <f t="shared" si="551"/>
        <v>0</v>
      </c>
      <c r="AA4998" s="60">
        <f t="shared" si="552"/>
        <v>0</v>
      </c>
    </row>
    <row r="4999" spans="1:27" ht="15.75" hidden="1" thickBot="1">
      <c r="A4999" s="83" t="str">
        <f t="shared" si="547"/>
        <v/>
      </c>
      <c r="B4999" s="83" t="str">
        <f t="shared" si="546"/>
        <v/>
      </c>
      <c r="S4999" s="83" t="str">
        <f t="shared" si="548"/>
        <v/>
      </c>
      <c r="T4999" s="83" t="str">
        <f t="shared" si="549"/>
        <v/>
      </c>
      <c r="Y4999" s="60">
        <f t="shared" si="550"/>
        <v>0</v>
      </c>
      <c r="Z4999" s="49">
        <f t="shared" si="551"/>
        <v>0</v>
      </c>
      <c r="AA4999" s="60">
        <f t="shared" si="552"/>
        <v>0</v>
      </c>
    </row>
    <row r="5000" spans="1:27" ht="15.75" hidden="1" thickBot="1">
      <c r="A5000" s="83" t="str">
        <f t="shared" si="547"/>
        <v/>
      </c>
      <c r="B5000" s="83" t="str">
        <f t="shared" si="546"/>
        <v/>
      </c>
      <c r="S5000" s="83" t="str">
        <f t="shared" si="548"/>
        <v/>
      </c>
      <c r="T5000" s="83" t="str">
        <f t="shared" si="549"/>
        <v/>
      </c>
      <c r="Y5000" s="60">
        <f t="shared" si="550"/>
        <v>0</v>
      </c>
      <c r="Z5000" s="49">
        <f t="shared" si="551"/>
        <v>0</v>
      </c>
      <c r="AA5000" s="60">
        <f t="shared" si="552"/>
        <v>0</v>
      </c>
    </row>
    <row r="5001" spans="1:27" ht="15.75" hidden="1" thickBot="1">
      <c r="A5001" s="83" t="str">
        <f t="shared" si="547"/>
        <v/>
      </c>
      <c r="B5001" s="83" t="str">
        <f t="shared" si="546"/>
        <v/>
      </c>
      <c r="S5001" s="83" t="str">
        <f t="shared" si="548"/>
        <v/>
      </c>
      <c r="T5001" s="83" t="str">
        <f t="shared" si="549"/>
        <v/>
      </c>
      <c r="Y5001" s="60">
        <f t="shared" si="550"/>
        <v>0</v>
      </c>
      <c r="Z5001" s="49">
        <f t="shared" si="551"/>
        <v>0</v>
      </c>
      <c r="AA5001" s="60">
        <f t="shared" si="552"/>
        <v>0</v>
      </c>
    </row>
    <row r="5002" spans="1:27" ht="15.75" hidden="1" thickBot="1">
      <c r="A5002" s="83" t="str">
        <f t="shared" si="547"/>
        <v/>
      </c>
      <c r="B5002" s="83" t="str">
        <f t="shared" si="546"/>
        <v/>
      </c>
      <c r="S5002" s="83" t="str">
        <f t="shared" si="548"/>
        <v/>
      </c>
      <c r="T5002" s="83" t="str">
        <f t="shared" si="549"/>
        <v/>
      </c>
      <c r="Y5002" s="60">
        <f t="shared" si="550"/>
        <v>0</v>
      </c>
      <c r="Z5002" s="49">
        <f t="shared" si="551"/>
        <v>0</v>
      </c>
      <c r="AA5002" s="60">
        <f t="shared" si="552"/>
        <v>0</v>
      </c>
    </row>
    <row r="5003" spans="1:27" ht="15.75" hidden="1" thickBot="1">
      <c r="A5003" s="83" t="str">
        <f t="shared" si="547"/>
        <v/>
      </c>
      <c r="B5003" s="83" t="str">
        <f t="shared" si="546"/>
        <v/>
      </c>
      <c r="S5003" s="83" t="str">
        <f t="shared" si="548"/>
        <v/>
      </c>
      <c r="T5003" s="83" t="str">
        <f t="shared" si="549"/>
        <v/>
      </c>
      <c r="Y5003" s="60">
        <f t="shared" si="550"/>
        <v>0</v>
      </c>
      <c r="Z5003" s="49">
        <f t="shared" si="551"/>
        <v>0</v>
      </c>
      <c r="AA5003" s="60">
        <f t="shared" si="552"/>
        <v>0</v>
      </c>
    </row>
    <row r="5004" spans="1:27" ht="15.75" hidden="1" thickBot="1">
      <c r="A5004" s="83" t="str">
        <f t="shared" si="547"/>
        <v/>
      </c>
      <c r="B5004" s="83" t="str">
        <f t="shared" si="546"/>
        <v/>
      </c>
      <c r="S5004" s="83" t="str">
        <f t="shared" si="548"/>
        <v/>
      </c>
      <c r="T5004" s="83" t="str">
        <f t="shared" si="549"/>
        <v/>
      </c>
      <c r="Y5004" s="60">
        <f t="shared" si="550"/>
        <v>0</v>
      </c>
      <c r="Z5004" s="49">
        <f t="shared" si="551"/>
        <v>0</v>
      </c>
      <c r="AA5004" s="60">
        <f t="shared" si="552"/>
        <v>0</v>
      </c>
    </row>
    <row r="5005" spans="1:27" ht="15.75" hidden="1" thickBot="1">
      <c r="A5005" s="83" t="str">
        <f t="shared" si="547"/>
        <v/>
      </c>
      <c r="B5005" s="83" t="str">
        <f t="shared" si="546"/>
        <v/>
      </c>
      <c r="S5005" s="83" t="str">
        <f t="shared" si="548"/>
        <v/>
      </c>
      <c r="T5005" s="83" t="str">
        <f t="shared" si="549"/>
        <v/>
      </c>
      <c r="Y5005" s="60">
        <f t="shared" si="550"/>
        <v>0</v>
      </c>
      <c r="Z5005" s="49">
        <f t="shared" si="551"/>
        <v>0</v>
      </c>
      <c r="AA5005" s="60">
        <f t="shared" si="552"/>
        <v>0</v>
      </c>
    </row>
    <row r="5006" spans="1:27" ht="15.75" hidden="1" thickBot="1">
      <c r="A5006" s="83" t="str">
        <f t="shared" si="547"/>
        <v/>
      </c>
      <c r="B5006" s="83" t="str">
        <f t="shared" si="546"/>
        <v/>
      </c>
      <c r="S5006" s="83" t="str">
        <f t="shared" si="548"/>
        <v/>
      </c>
      <c r="T5006" s="83" t="str">
        <f t="shared" si="549"/>
        <v/>
      </c>
      <c r="Y5006" s="60">
        <f t="shared" si="550"/>
        <v>0</v>
      </c>
      <c r="Z5006" s="49">
        <f t="shared" si="551"/>
        <v>0</v>
      </c>
      <c r="AA5006" s="60">
        <f t="shared" si="552"/>
        <v>0</v>
      </c>
    </row>
    <row r="5007" spans="1:27" ht="15.75" hidden="1" thickBot="1">
      <c r="A5007" s="83" t="str">
        <f t="shared" si="547"/>
        <v/>
      </c>
      <c r="B5007" s="83" t="str">
        <f t="shared" si="546"/>
        <v/>
      </c>
      <c r="S5007" s="83" t="str">
        <f t="shared" si="548"/>
        <v/>
      </c>
      <c r="T5007" s="83" t="str">
        <f t="shared" si="549"/>
        <v/>
      </c>
      <c r="Y5007" s="60">
        <f t="shared" si="550"/>
        <v>0</v>
      </c>
      <c r="Z5007" s="49">
        <f t="shared" si="551"/>
        <v>0</v>
      </c>
      <c r="AA5007" s="60">
        <f t="shared" si="552"/>
        <v>0</v>
      </c>
    </row>
    <row r="5008" spans="1:27" ht="15.75" hidden="1" thickBot="1">
      <c r="A5008" s="83" t="str">
        <f t="shared" si="547"/>
        <v/>
      </c>
      <c r="B5008" s="83" t="str">
        <f t="shared" si="546"/>
        <v/>
      </c>
      <c r="S5008" s="83" t="str">
        <f t="shared" si="548"/>
        <v/>
      </c>
      <c r="T5008" s="83" t="str">
        <f t="shared" si="549"/>
        <v/>
      </c>
      <c r="Y5008" s="60">
        <f t="shared" si="550"/>
        <v>0</v>
      </c>
      <c r="Z5008" s="49">
        <f t="shared" si="551"/>
        <v>0</v>
      </c>
      <c r="AA5008" s="60">
        <f t="shared" si="552"/>
        <v>0</v>
      </c>
    </row>
    <row r="5009" spans="1:27" ht="15.75" hidden="1" thickBot="1">
      <c r="A5009" s="83" t="str">
        <f t="shared" si="547"/>
        <v/>
      </c>
      <c r="B5009" s="83" t="str">
        <f t="shared" si="546"/>
        <v/>
      </c>
      <c r="S5009" s="83" t="str">
        <f t="shared" si="548"/>
        <v/>
      </c>
      <c r="T5009" s="83" t="str">
        <f t="shared" si="549"/>
        <v/>
      </c>
      <c r="Y5009" s="60">
        <f t="shared" si="550"/>
        <v>0</v>
      </c>
      <c r="Z5009" s="49">
        <f t="shared" si="551"/>
        <v>0</v>
      </c>
      <c r="AA5009" s="60">
        <f t="shared" si="552"/>
        <v>0</v>
      </c>
    </row>
    <row r="5010" spans="1:27" ht="15.75" hidden="1" thickBot="1">
      <c r="A5010" s="83" t="str">
        <f t="shared" si="547"/>
        <v/>
      </c>
      <c r="B5010" s="83" t="str">
        <f t="shared" si="546"/>
        <v/>
      </c>
      <c r="S5010" s="83" t="str">
        <f t="shared" si="548"/>
        <v/>
      </c>
      <c r="T5010" s="83" t="str">
        <f t="shared" si="549"/>
        <v/>
      </c>
      <c r="Y5010" s="60">
        <f t="shared" si="550"/>
        <v>0</v>
      </c>
      <c r="Z5010" s="49">
        <f t="shared" si="551"/>
        <v>0</v>
      </c>
      <c r="AA5010" s="60">
        <f t="shared" si="552"/>
        <v>0</v>
      </c>
    </row>
    <row r="5011" spans="1:27" ht="15.75" hidden="1" thickBot="1">
      <c r="A5011" s="83" t="str">
        <f t="shared" si="547"/>
        <v/>
      </c>
      <c r="B5011" s="83" t="str">
        <f t="shared" si="546"/>
        <v/>
      </c>
      <c r="S5011" s="83" t="str">
        <f t="shared" si="548"/>
        <v/>
      </c>
      <c r="T5011" s="83" t="str">
        <f t="shared" si="549"/>
        <v/>
      </c>
      <c r="Y5011" s="60">
        <f t="shared" si="550"/>
        <v>0</v>
      </c>
      <c r="Z5011" s="49">
        <f t="shared" si="551"/>
        <v>0</v>
      </c>
      <c r="AA5011" s="60">
        <f t="shared" si="552"/>
        <v>0</v>
      </c>
    </row>
    <row r="5012" spans="1:27" ht="15.75" hidden="1" thickBot="1">
      <c r="A5012" s="83" t="str">
        <f t="shared" si="547"/>
        <v/>
      </c>
      <c r="B5012" s="83" t="str">
        <f t="shared" si="546"/>
        <v/>
      </c>
      <c r="S5012" s="83" t="str">
        <f t="shared" si="548"/>
        <v/>
      </c>
      <c r="T5012" s="83" t="str">
        <f t="shared" si="549"/>
        <v/>
      </c>
      <c r="Y5012" s="60">
        <f t="shared" si="550"/>
        <v>0</v>
      </c>
      <c r="Z5012" s="49">
        <f t="shared" si="551"/>
        <v>0</v>
      </c>
      <c r="AA5012" s="60">
        <f t="shared" si="552"/>
        <v>0</v>
      </c>
    </row>
    <row r="5013" spans="1:27" ht="15.75" hidden="1" thickBot="1">
      <c r="A5013" s="83" t="str">
        <f t="shared" si="547"/>
        <v/>
      </c>
      <c r="B5013" s="83" t="str">
        <f t="shared" si="546"/>
        <v/>
      </c>
      <c r="S5013" s="83" t="str">
        <f t="shared" si="548"/>
        <v/>
      </c>
      <c r="T5013" s="83" t="str">
        <f t="shared" si="549"/>
        <v/>
      </c>
      <c r="Y5013" s="60">
        <f t="shared" si="550"/>
        <v>0</v>
      </c>
      <c r="Z5013" s="49">
        <f t="shared" si="551"/>
        <v>0</v>
      </c>
      <c r="AA5013" s="60">
        <f t="shared" si="552"/>
        <v>0</v>
      </c>
    </row>
    <row r="5014" spans="1:27" ht="15.75" hidden="1" thickBot="1">
      <c r="A5014" s="83" t="str">
        <f t="shared" si="547"/>
        <v/>
      </c>
      <c r="B5014" s="83" t="str">
        <f t="shared" si="546"/>
        <v/>
      </c>
      <c r="S5014" s="83" t="str">
        <f t="shared" si="548"/>
        <v/>
      </c>
      <c r="T5014" s="83" t="str">
        <f t="shared" si="549"/>
        <v/>
      </c>
      <c r="Y5014" s="60">
        <f t="shared" si="550"/>
        <v>0</v>
      </c>
      <c r="Z5014" s="49">
        <f t="shared" si="551"/>
        <v>0</v>
      </c>
      <c r="AA5014" s="60">
        <f t="shared" si="552"/>
        <v>0</v>
      </c>
    </row>
    <row r="5015" spans="1:27" ht="15.75" hidden="1" thickBot="1">
      <c r="A5015" s="83" t="str">
        <f t="shared" si="547"/>
        <v/>
      </c>
      <c r="B5015" s="83" t="str">
        <f t="shared" si="546"/>
        <v/>
      </c>
      <c r="S5015" s="83" t="str">
        <f t="shared" si="548"/>
        <v/>
      </c>
      <c r="T5015" s="83" t="str">
        <f t="shared" si="549"/>
        <v/>
      </c>
      <c r="Y5015" s="60">
        <f t="shared" si="550"/>
        <v>0</v>
      </c>
      <c r="Z5015" s="49">
        <f t="shared" si="551"/>
        <v>0</v>
      </c>
      <c r="AA5015" s="60">
        <f t="shared" si="552"/>
        <v>0</v>
      </c>
    </row>
    <row r="5016" spans="1:27" ht="15.75" hidden="1" thickBot="1">
      <c r="A5016" s="83" t="str">
        <f t="shared" si="547"/>
        <v/>
      </c>
      <c r="B5016" s="83" t="str">
        <f t="shared" si="546"/>
        <v/>
      </c>
      <c r="S5016" s="83" t="str">
        <f t="shared" si="548"/>
        <v/>
      </c>
      <c r="T5016" s="83" t="str">
        <f t="shared" si="549"/>
        <v/>
      </c>
      <c r="Y5016" s="60">
        <f t="shared" si="550"/>
        <v>0</v>
      </c>
      <c r="Z5016" s="49">
        <f t="shared" si="551"/>
        <v>0</v>
      </c>
      <c r="AA5016" s="60">
        <f t="shared" si="552"/>
        <v>0</v>
      </c>
    </row>
    <row r="5017" spans="1:27" ht="15.75" hidden="1" thickBot="1">
      <c r="A5017" s="83" t="str">
        <f t="shared" si="547"/>
        <v/>
      </c>
      <c r="B5017" s="83" t="str">
        <f t="shared" si="546"/>
        <v/>
      </c>
      <c r="S5017" s="83" t="str">
        <f t="shared" si="548"/>
        <v/>
      </c>
      <c r="T5017" s="83" t="str">
        <f t="shared" si="549"/>
        <v/>
      </c>
      <c r="Y5017" s="60">
        <f t="shared" si="550"/>
        <v>0</v>
      </c>
      <c r="Z5017" s="49">
        <f t="shared" si="551"/>
        <v>0</v>
      </c>
      <c r="AA5017" s="60">
        <f t="shared" si="552"/>
        <v>0</v>
      </c>
    </row>
    <row r="5018" spans="1:27" ht="15.75" hidden="1" thickBot="1">
      <c r="A5018" s="83" t="str">
        <f t="shared" si="547"/>
        <v/>
      </c>
      <c r="B5018" s="83" t="str">
        <f t="shared" si="546"/>
        <v/>
      </c>
      <c r="S5018" s="83" t="str">
        <f t="shared" si="548"/>
        <v/>
      </c>
      <c r="T5018" s="83" t="str">
        <f t="shared" si="549"/>
        <v/>
      </c>
      <c r="Y5018" s="60">
        <f t="shared" si="550"/>
        <v>0</v>
      </c>
      <c r="Z5018" s="49">
        <f t="shared" si="551"/>
        <v>0</v>
      </c>
      <c r="AA5018" s="60">
        <f t="shared" si="552"/>
        <v>0</v>
      </c>
    </row>
    <row r="5019" spans="1:27" ht="15.75" hidden="1" thickBot="1">
      <c r="A5019" s="83" t="str">
        <f t="shared" si="547"/>
        <v/>
      </c>
      <c r="B5019" s="83" t="str">
        <f t="shared" si="546"/>
        <v/>
      </c>
      <c r="S5019" s="83" t="str">
        <f t="shared" si="548"/>
        <v/>
      </c>
      <c r="T5019" s="83" t="str">
        <f t="shared" si="549"/>
        <v/>
      </c>
      <c r="Y5019" s="60">
        <f t="shared" si="550"/>
        <v>0</v>
      </c>
      <c r="Z5019" s="49">
        <f t="shared" si="551"/>
        <v>0</v>
      </c>
      <c r="AA5019" s="60">
        <f t="shared" si="552"/>
        <v>0</v>
      </c>
    </row>
    <row r="5020" spans="1:27" ht="15.75" hidden="1" thickBot="1">
      <c r="A5020" s="83" t="str">
        <f t="shared" si="547"/>
        <v/>
      </c>
      <c r="B5020" s="83" t="str">
        <f t="shared" si="546"/>
        <v/>
      </c>
      <c r="S5020" s="83" t="str">
        <f t="shared" si="548"/>
        <v/>
      </c>
      <c r="T5020" s="83" t="str">
        <f t="shared" si="549"/>
        <v/>
      </c>
      <c r="Y5020" s="60">
        <f t="shared" si="550"/>
        <v>0</v>
      </c>
      <c r="Z5020" s="49">
        <f t="shared" si="551"/>
        <v>0</v>
      </c>
      <c r="AA5020" s="60">
        <f t="shared" si="552"/>
        <v>0</v>
      </c>
    </row>
    <row r="5021" spans="1:27" ht="15.75" hidden="1" thickBot="1">
      <c r="A5021" s="83" t="str">
        <f t="shared" si="547"/>
        <v/>
      </c>
      <c r="B5021" s="83" t="str">
        <f t="shared" si="546"/>
        <v/>
      </c>
      <c r="S5021" s="83" t="str">
        <f t="shared" si="548"/>
        <v/>
      </c>
      <c r="T5021" s="83" t="str">
        <f t="shared" si="549"/>
        <v/>
      </c>
      <c r="Y5021" s="60">
        <f t="shared" si="550"/>
        <v>0</v>
      </c>
      <c r="Z5021" s="49">
        <f t="shared" si="551"/>
        <v>0</v>
      </c>
      <c r="AA5021" s="60">
        <f t="shared" si="552"/>
        <v>0</v>
      </c>
    </row>
    <row r="5022" spans="1:27" ht="15.75" hidden="1" thickBot="1">
      <c r="A5022" s="83" t="str">
        <f t="shared" si="547"/>
        <v/>
      </c>
      <c r="B5022" s="83" t="str">
        <f t="shared" si="546"/>
        <v/>
      </c>
      <c r="S5022" s="83" t="str">
        <f t="shared" si="548"/>
        <v/>
      </c>
      <c r="T5022" s="83" t="str">
        <f t="shared" si="549"/>
        <v/>
      </c>
      <c r="Y5022" s="60">
        <f t="shared" si="550"/>
        <v>0</v>
      </c>
      <c r="Z5022" s="49">
        <f t="shared" si="551"/>
        <v>0</v>
      </c>
      <c r="AA5022" s="60">
        <f t="shared" si="552"/>
        <v>0</v>
      </c>
    </row>
    <row r="5023" spans="1:27" ht="15.75" hidden="1" thickBot="1">
      <c r="A5023" s="83" t="str">
        <f t="shared" si="547"/>
        <v/>
      </c>
      <c r="B5023" s="83" t="str">
        <f t="shared" si="546"/>
        <v/>
      </c>
      <c r="S5023" s="83" t="str">
        <f t="shared" si="548"/>
        <v/>
      </c>
      <c r="T5023" s="83" t="str">
        <f t="shared" si="549"/>
        <v/>
      </c>
      <c r="Y5023" s="60">
        <f t="shared" si="550"/>
        <v>0</v>
      </c>
      <c r="Z5023" s="49">
        <f t="shared" si="551"/>
        <v>0</v>
      </c>
      <c r="AA5023" s="60">
        <f t="shared" si="552"/>
        <v>0</v>
      </c>
    </row>
    <row r="5024" spans="1:27" ht="15.75" hidden="1" thickBot="1">
      <c r="A5024" s="83" t="str">
        <f t="shared" si="547"/>
        <v/>
      </c>
      <c r="B5024" s="83" t="str">
        <f t="shared" si="546"/>
        <v/>
      </c>
      <c r="S5024" s="83" t="str">
        <f t="shared" si="548"/>
        <v/>
      </c>
      <c r="T5024" s="83" t="str">
        <f t="shared" si="549"/>
        <v/>
      </c>
      <c r="Y5024" s="60">
        <f t="shared" si="550"/>
        <v>0</v>
      </c>
      <c r="Z5024" s="49">
        <f t="shared" si="551"/>
        <v>0</v>
      </c>
      <c r="AA5024" s="60">
        <f t="shared" si="552"/>
        <v>0</v>
      </c>
    </row>
    <row r="5025" spans="1:27" ht="15.75" hidden="1" thickBot="1">
      <c r="A5025" s="83" t="str">
        <f t="shared" si="547"/>
        <v/>
      </c>
      <c r="B5025" s="83" t="str">
        <f t="shared" ref="B5025:B5088" si="553">IF(C5025&lt;&gt;"",LEFT(C5025,9),"")</f>
        <v/>
      </c>
      <c r="S5025" s="83" t="str">
        <f t="shared" si="548"/>
        <v/>
      </c>
      <c r="T5025" s="83" t="str">
        <f t="shared" si="549"/>
        <v/>
      </c>
      <c r="Y5025" s="60">
        <f t="shared" si="550"/>
        <v>0</v>
      </c>
      <c r="Z5025" s="49">
        <f t="shared" si="551"/>
        <v>0</v>
      </c>
      <c r="AA5025" s="60">
        <f t="shared" si="552"/>
        <v>0</v>
      </c>
    </row>
    <row r="5026" spans="1:27" ht="15.75" hidden="1" thickBot="1">
      <c r="A5026" s="83" t="str">
        <f t="shared" si="547"/>
        <v/>
      </c>
      <c r="B5026" s="83" t="str">
        <f t="shared" si="553"/>
        <v/>
      </c>
      <c r="S5026" s="83" t="str">
        <f t="shared" si="548"/>
        <v/>
      </c>
      <c r="T5026" s="83" t="str">
        <f t="shared" si="549"/>
        <v/>
      </c>
      <c r="Y5026" s="60">
        <f t="shared" si="550"/>
        <v>0</v>
      </c>
      <c r="Z5026" s="49">
        <f t="shared" si="551"/>
        <v>0</v>
      </c>
      <c r="AA5026" s="60">
        <f t="shared" si="552"/>
        <v>0</v>
      </c>
    </row>
    <row r="5027" spans="1:27" ht="15.75" hidden="1" thickBot="1">
      <c r="A5027" s="83" t="str">
        <f t="shared" si="547"/>
        <v/>
      </c>
      <c r="B5027" s="83" t="str">
        <f t="shared" si="553"/>
        <v/>
      </c>
      <c r="S5027" s="83" t="str">
        <f t="shared" si="548"/>
        <v/>
      </c>
      <c r="T5027" s="83" t="str">
        <f t="shared" si="549"/>
        <v/>
      </c>
      <c r="Y5027" s="60">
        <f t="shared" si="550"/>
        <v>0</v>
      </c>
      <c r="Z5027" s="49">
        <f t="shared" si="551"/>
        <v>0</v>
      </c>
      <c r="AA5027" s="60">
        <f t="shared" si="552"/>
        <v>0</v>
      </c>
    </row>
    <row r="5028" spans="1:27" ht="15.75" hidden="1" thickBot="1">
      <c r="A5028" s="83" t="str">
        <f t="shared" si="547"/>
        <v/>
      </c>
      <c r="B5028" s="83" t="str">
        <f t="shared" si="553"/>
        <v/>
      </c>
      <c r="S5028" s="83" t="str">
        <f t="shared" si="548"/>
        <v/>
      </c>
      <c r="T5028" s="83" t="str">
        <f t="shared" si="549"/>
        <v/>
      </c>
      <c r="Y5028" s="60">
        <f t="shared" si="550"/>
        <v>0</v>
      </c>
      <c r="Z5028" s="49">
        <f t="shared" si="551"/>
        <v>0</v>
      </c>
      <c r="AA5028" s="60">
        <f t="shared" si="552"/>
        <v>0</v>
      </c>
    </row>
    <row r="5029" spans="1:27" ht="15.75" hidden="1" thickBot="1">
      <c r="A5029" s="83" t="str">
        <f t="shared" si="547"/>
        <v/>
      </c>
      <c r="B5029" s="83" t="str">
        <f t="shared" si="553"/>
        <v/>
      </c>
      <c r="S5029" s="83" t="str">
        <f t="shared" si="548"/>
        <v/>
      </c>
      <c r="T5029" s="83" t="str">
        <f t="shared" si="549"/>
        <v/>
      </c>
      <c r="Y5029" s="60">
        <f t="shared" si="550"/>
        <v>0</v>
      </c>
      <c r="Z5029" s="49">
        <f t="shared" si="551"/>
        <v>0</v>
      </c>
      <c r="AA5029" s="60">
        <f t="shared" si="552"/>
        <v>0</v>
      </c>
    </row>
    <row r="5030" spans="1:27" ht="15.75" hidden="1" thickBot="1">
      <c r="A5030" s="83" t="str">
        <f t="shared" si="547"/>
        <v/>
      </c>
      <c r="B5030" s="83" t="str">
        <f t="shared" si="553"/>
        <v/>
      </c>
      <c r="S5030" s="83" t="str">
        <f t="shared" si="548"/>
        <v/>
      </c>
      <c r="T5030" s="83" t="str">
        <f t="shared" si="549"/>
        <v/>
      </c>
      <c r="Y5030" s="60">
        <f t="shared" si="550"/>
        <v>0</v>
      </c>
      <c r="Z5030" s="49">
        <f t="shared" si="551"/>
        <v>0</v>
      </c>
      <c r="AA5030" s="60">
        <f t="shared" si="552"/>
        <v>0</v>
      </c>
    </row>
    <row r="5031" spans="1:27" ht="15.75" hidden="1" thickBot="1">
      <c r="A5031" s="83" t="str">
        <f t="shared" si="547"/>
        <v/>
      </c>
      <c r="B5031" s="83" t="str">
        <f t="shared" si="553"/>
        <v/>
      </c>
      <c r="S5031" s="83" t="str">
        <f t="shared" si="548"/>
        <v/>
      </c>
      <c r="T5031" s="83" t="str">
        <f t="shared" si="549"/>
        <v/>
      </c>
      <c r="Y5031" s="60">
        <f t="shared" si="550"/>
        <v>0</v>
      </c>
      <c r="Z5031" s="49">
        <f t="shared" si="551"/>
        <v>0</v>
      </c>
      <c r="AA5031" s="60">
        <f t="shared" si="552"/>
        <v>0</v>
      </c>
    </row>
    <row r="5032" spans="1:27" ht="15.75" hidden="1" thickBot="1">
      <c r="A5032" s="83" t="str">
        <f t="shared" si="547"/>
        <v/>
      </c>
      <c r="B5032" s="83" t="str">
        <f t="shared" si="553"/>
        <v/>
      </c>
      <c r="S5032" s="83" t="str">
        <f t="shared" si="548"/>
        <v/>
      </c>
      <c r="T5032" s="83" t="str">
        <f t="shared" si="549"/>
        <v/>
      </c>
      <c r="Y5032" s="60">
        <f t="shared" si="550"/>
        <v>0</v>
      </c>
      <c r="Z5032" s="49">
        <f t="shared" si="551"/>
        <v>0</v>
      </c>
      <c r="AA5032" s="60">
        <f t="shared" si="552"/>
        <v>0</v>
      </c>
    </row>
    <row r="5033" spans="1:27" ht="15.75" hidden="1" thickBot="1">
      <c r="A5033" s="83" t="str">
        <f t="shared" si="547"/>
        <v/>
      </c>
      <c r="B5033" s="83" t="str">
        <f t="shared" si="553"/>
        <v/>
      </c>
      <c r="S5033" s="83" t="str">
        <f t="shared" si="548"/>
        <v/>
      </c>
      <c r="T5033" s="83" t="str">
        <f t="shared" si="549"/>
        <v/>
      </c>
      <c r="Y5033" s="60">
        <f t="shared" si="550"/>
        <v>0</v>
      </c>
      <c r="Z5033" s="49">
        <f t="shared" si="551"/>
        <v>0</v>
      </c>
      <c r="AA5033" s="60">
        <f t="shared" si="552"/>
        <v>0</v>
      </c>
    </row>
    <row r="5034" spans="1:27" ht="15.75" hidden="1" thickBot="1">
      <c r="A5034" s="83" t="str">
        <f t="shared" si="547"/>
        <v/>
      </c>
      <c r="B5034" s="83" t="str">
        <f t="shared" si="553"/>
        <v/>
      </c>
      <c r="S5034" s="83" t="str">
        <f t="shared" si="548"/>
        <v/>
      </c>
      <c r="T5034" s="83" t="str">
        <f t="shared" si="549"/>
        <v/>
      </c>
      <c r="Y5034" s="60">
        <f t="shared" si="550"/>
        <v>0</v>
      </c>
      <c r="Z5034" s="49">
        <f t="shared" si="551"/>
        <v>0</v>
      </c>
      <c r="AA5034" s="60">
        <f t="shared" si="552"/>
        <v>0</v>
      </c>
    </row>
    <row r="5035" spans="1:27" ht="15.75" hidden="1" thickBot="1">
      <c r="A5035" s="83" t="str">
        <f t="shared" si="547"/>
        <v/>
      </c>
      <c r="B5035" s="83" t="str">
        <f t="shared" si="553"/>
        <v/>
      </c>
      <c r="S5035" s="83" t="str">
        <f t="shared" si="548"/>
        <v/>
      </c>
      <c r="T5035" s="83" t="str">
        <f t="shared" si="549"/>
        <v/>
      </c>
      <c r="Y5035" s="60">
        <f t="shared" si="550"/>
        <v>0</v>
      </c>
      <c r="Z5035" s="49">
        <f t="shared" si="551"/>
        <v>0</v>
      </c>
      <c r="AA5035" s="60">
        <f t="shared" si="552"/>
        <v>0</v>
      </c>
    </row>
    <row r="5036" spans="1:27" ht="15.75" hidden="1" thickBot="1">
      <c r="A5036" s="83" t="str">
        <f t="shared" si="547"/>
        <v/>
      </c>
      <c r="B5036" s="83" t="str">
        <f t="shared" si="553"/>
        <v/>
      </c>
      <c r="S5036" s="83" t="str">
        <f t="shared" si="548"/>
        <v/>
      </c>
      <c r="T5036" s="83" t="str">
        <f t="shared" si="549"/>
        <v/>
      </c>
      <c r="Y5036" s="60">
        <f t="shared" si="550"/>
        <v>0</v>
      </c>
      <c r="Z5036" s="49">
        <f t="shared" si="551"/>
        <v>0</v>
      </c>
      <c r="AA5036" s="60">
        <f t="shared" si="552"/>
        <v>0</v>
      </c>
    </row>
    <row r="5037" spans="1:27" ht="15.75" hidden="1" thickBot="1">
      <c r="A5037" s="83" t="str">
        <f t="shared" si="547"/>
        <v/>
      </c>
      <c r="B5037" s="83" t="str">
        <f t="shared" si="553"/>
        <v/>
      </c>
      <c r="S5037" s="83" t="str">
        <f t="shared" si="548"/>
        <v/>
      </c>
      <c r="T5037" s="83" t="str">
        <f t="shared" si="549"/>
        <v/>
      </c>
      <c r="Y5037" s="60">
        <f t="shared" si="550"/>
        <v>0</v>
      </c>
      <c r="Z5037" s="49">
        <f t="shared" si="551"/>
        <v>0</v>
      </c>
      <c r="AA5037" s="60">
        <f t="shared" si="552"/>
        <v>0</v>
      </c>
    </row>
    <row r="5038" spans="1:27" ht="15.75" hidden="1" thickBot="1">
      <c r="A5038" s="83" t="str">
        <f t="shared" si="547"/>
        <v/>
      </c>
      <c r="B5038" s="83" t="str">
        <f t="shared" si="553"/>
        <v/>
      </c>
      <c r="S5038" s="83" t="str">
        <f t="shared" si="548"/>
        <v/>
      </c>
      <c r="T5038" s="83" t="str">
        <f t="shared" si="549"/>
        <v/>
      </c>
      <c r="Y5038" s="60">
        <f t="shared" si="550"/>
        <v>0</v>
      </c>
      <c r="Z5038" s="49">
        <f t="shared" si="551"/>
        <v>0</v>
      </c>
      <c r="AA5038" s="60">
        <f t="shared" si="552"/>
        <v>0</v>
      </c>
    </row>
    <row r="5039" spans="1:27" ht="15.75" hidden="1" thickBot="1">
      <c r="A5039" s="83" t="str">
        <f t="shared" si="547"/>
        <v/>
      </c>
      <c r="B5039" s="83" t="str">
        <f t="shared" si="553"/>
        <v/>
      </c>
      <c r="S5039" s="83" t="str">
        <f t="shared" si="548"/>
        <v/>
      </c>
      <c r="T5039" s="83" t="str">
        <f t="shared" si="549"/>
        <v/>
      </c>
      <c r="Y5039" s="60">
        <f t="shared" si="550"/>
        <v>0</v>
      </c>
      <c r="Z5039" s="49">
        <f t="shared" si="551"/>
        <v>0</v>
      </c>
      <c r="AA5039" s="60">
        <f t="shared" si="552"/>
        <v>0</v>
      </c>
    </row>
    <row r="5040" spans="1:27" ht="15.75" hidden="1" thickBot="1">
      <c r="A5040" s="83" t="str">
        <f t="shared" si="547"/>
        <v/>
      </c>
      <c r="B5040" s="83" t="str">
        <f t="shared" si="553"/>
        <v/>
      </c>
      <c r="S5040" s="83" t="str">
        <f t="shared" si="548"/>
        <v/>
      </c>
      <c r="T5040" s="83" t="str">
        <f t="shared" si="549"/>
        <v/>
      </c>
      <c r="Y5040" s="60">
        <f t="shared" si="550"/>
        <v>0</v>
      </c>
      <c r="Z5040" s="49">
        <f t="shared" si="551"/>
        <v>0</v>
      </c>
      <c r="AA5040" s="60">
        <f t="shared" si="552"/>
        <v>0</v>
      </c>
    </row>
    <row r="5041" spans="1:27" ht="15.75" hidden="1" thickBot="1">
      <c r="A5041" s="83" t="str">
        <f t="shared" si="547"/>
        <v/>
      </c>
      <c r="B5041" s="83" t="str">
        <f t="shared" si="553"/>
        <v/>
      </c>
      <c r="S5041" s="83" t="str">
        <f t="shared" si="548"/>
        <v/>
      </c>
      <c r="T5041" s="83" t="str">
        <f t="shared" si="549"/>
        <v/>
      </c>
      <c r="Y5041" s="60">
        <f t="shared" si="550"/>
        <v>0</v>
      </c>
      <c r="Z5041" s="49">
        <f t="shared" si="551"/>
        <v>0</v>
      </c>
      <c r="AA5041" s="60">
        <f t="shared" si="552"/>
        <v>0</v>
      </c>
    </row>
    <row r="5042" spans="1:27" ht="15.75" hidden="1" thickBot="1">
      <c r="A5042" s="83" t="str">
        <f t="shared" si="547"/>
        <v/>
      </c>
      <c r="B5042" s="83" t="str">
        <f t="shared" si="553"/>
        <v/>
      </c>
      <c r="S5042" s="83" t="str">
        <f t="shared" si="548"/>
        <v/>
      </c>
      <c r="T5042" s="83" t="str">
        <f t="shared" si="549"/>
        <v/>
      </c>
      <c r="Y5042" s="60">
        <f t="shared" si="550"/>
        <v>0</v>
      </c>
      <c r="Z5042" s="49">
        <f t="shared" si="551"/>
        <v>0</v>
      </c>
      <c r="AA5042" s="60">
        <f t="shared" si="552"/>
        <v>0</v>
      </c>
    </row>
    <row r="5043" spans="1:27" ht="15.75" hidden="1" thickBot="1">
      <c r="A5043" s="83" t="str">
        <f t="shared" si="547"/>
        <v/>
      </c>
      <c r="B5043" s="83" t="str">
        <f t="shared" si="553"/>
        <v/>
      </c>
      <c r="S5043" s="83" t="str">
        <f t="shared" si="548"/>
        <v/>
      </c>
      <c r="T5043" s="83" t="str">
        <f t="shared" si="549"/>
        <v/>
      </c>
      <c r="Y5043" s="60">
        <f t="shared" si="550"/>
        <v>0</v>
      </c>
      <c r="Z5043" s="49">
        <f t="shared" si="551"/>
        <v>0</v>
      </c>
      <c r="AA5043" s="60">
        <f t="shared" si="552"/>
        <v>0</v>
      </c>
    </row>
    <row r="5044" spans="1:27" ht="15.75" hidden="1" thickBot="1">
      <c r="A5044" s="83" t="str">
        <f t="shared" si="547"/>
        <v/>
      </c>
      <c r="B5044" s="83" t="str">
        <f t="shared" si="553"/>
        <v/>
      </c>
      <c r="S5044" s="83" t="str">
        <f t="shared" si="548"/>
        <v/>
      </c>
      <c r="T5044" s="83" t="str">
        <f t="shared" si="549"/>
        <v/>
      </c>
      <c r="Y5044" s="60">
        <f t="shared" si="550"/>
        <v>0</v>
      </c>
      <c r="Z5044" s="49">
        <f t="shared" si="551"/>
        <v>0</v>
      </c>
      <c r="AA5044" s="60">
        <f t="shared" si="552"/>
        <v>0</v>
      </c>
    </row>
    <row r="5045" spans="1:27" ht="15.75" hidden="1" thickBot="1">
      <c r="A5045" s="83" t="str">
        <f t="shared" si="547"/>
        <v/>
      </c>
      <c r="B5045" s="83" t="str">
        <f t="shared" si="553"/>
        <v/>
      </c>
      <c r="S5045" s="83" t="str">
        <f t="shared" si="548"/>
        <v/>
      </c>
      <c r="T5045" s="83" t="str">
        <f t="shared" si="549"/>
        <v/>
      </c>
      <c r="Y5045" s="60">
        <f t="shared" si="550"/>
        <v>0</v>
      </c>
      <c r="Z5045" s="49">
        <f t="shared" si="551"/>
        <v>0</v>
      </c>
      <c r="AA5045" s="60">
        <f t="shared" si="552"/>
        <v>0</v>
      </c>
    </row>
    <row r="5046" spans="1:27" ht="15.75" hidden="1" thickBot="1">
      <c r="A5046" s="83" t="str">
        <f t="shared" si="547"/>
        <v/>
      </c>
      <c r="B5046" s="83" t="str">
        <f t="shared" si="553"/>
        <v/>
      </c>
      <c r="S5046" s="83" t="str">
        <f t="shared" si="548"/>
        <v/>
      </c>
      <c r="T5046" s="83" t="str">
        <f t="shared" si="549"/>
        <v/>
      </c>
      <c r="Y5046" s="60">
        <f t="shared" si="550"/>
        <v>0</v>
      </c>
      <c r="Z5046" s="49">
        <f t="shared" si="551"/>
        <v>0</v>
      </c>
      <c r="AA5046" s="60">
        <f t="shared" si="552"/>
        <v>0</v>
      </c>
    </row>
    <row r="5047" spans="1:27" ht="15.75" hidden="1" thickBot="1">
      <c r="A5047" s="83" t="str">
        <f t="shared" si="547"/>
        <v/>
      </c>
      <c r="B5047" s="83" t="str">
        <f t="shared" si="553"/>
        <v/>
      </c>
      <c r="S5047" s="83" t="str">
        <f t="shared" si="548"/>
        <v/>
      </c>
      <c r="T5047" s="83" t="str">
        <f t="shared" si="549"/>
        <v/>
      </c>
      <c r="Y5047" s="60">
        <f t="shared" si="550"/>
        <v>0</v>
      </c>
      <c r="Z5047" s="49">
        <f t="shared" si="551"/>
        <v>0</v>
      </c>
      <c r="AA5047" s="60">
        <f t="shared" si="552"/>
        <v>0</v>
      </c>
    </row>
    <row r="5048" spans="1:27" ht="15.75" hidden="1" thickBot="1">
      <c r="A5048" s="83" t="str">
        <f t="shared" si="547"/>
        <v/>
      </c>
      <c r="B5048" s="83" t="str">
        <f t="shared" si="553"/>
        <v/>
      </c>
      <c r="S5048" s="83" t="str">
        <f t="shared" si="548"/>
        <v/>
      </c>
      <c r="T5048" s="83" t="str">
        <f t="shared" si="549"/>
        <v/>
      </c>
      <c r="Y5048" s="60">
        <f t="shared" si="550"/>
        <v>0</v>
      </c>
      <c r="Z5048" s="49">
        <f t="shared" si="551"/>
        <v>0</v>
      </c>
      <c r="AA5048" s="60">
        <f t="shared" si="552"/>
        <v>0</v>
      </c>
    </row>
    <row r="5049" spans="1:27" ht="15.75" hidden="1" thickBot="1">
      <c r="A5049" s="83" t="str">
        <f t="shared" si="547"/>
        <v/>
      </c>
      <c r="B5049" s="83" t="str">
        <f t="shared" si="553"/>
        <v/>
      </c>
      <c r="S5049" s="83" t="str">
        <f t="shared" si="548"/>
        <v/>
      </c>
      <c r="T5049" s="83" t="str">
        <f t="shared" si="549"/>
        <v/>
      </c>
      <c r="Y5049" s="60">
        <f t="shared" si="550"/>
        <v>0</v>
      </c>
      <c r="Z5049" s="49">
        <f t="shared" si="551"/>
        <v>0</v>
      </c>
      <c r="AA5049" s="60">
        <f t="shared" si="552"/>
        <v>0</v>
      </c>
    </row>
    <row r="5050" spans="1:27" ht="15.75" hidden="1" thickBot="1">
      <c r="A5050" s="83" t="str">
        <f t="shared" si="547"/>
        <v/>
      </c>
      <c r="B5050" s="83" t="str">
        <f t="shared" si="553"/>
        <v/>
      </c>
      <c r="S5050" s="83" t="str">
        <f t="shared" si="548"/>
        <v/>
      </c>
      <c r="T5050" s="83" t="str">
        <f t="shared" si="549"/>
        <v/>
      </c>
      <c r="Y5050" s="60">
        <f t="shared" si="550"/>
        <v>0</v>
      </c>
      <c r="Z5050" s="49">
        <f t="shared" si="551"/>
        <v>0</v>
      </c>
      <c r="AA5050" s="60">
        <f t="shared" si="552"/>
        <v>0</v>
      </c>
    </row>
    <row r="5051" spans="1:27" ht="15.75" hidden="1" thickBot="1">
      <c r="A5051" s="83" t="str">
        <f t="shared" si="547"/>
        <v/>
      </c>
      <c r="B5051" s="83" t="str">
        <f t="shared" si="553"/>
        <v/>
      </c>
      <c r="S5051" s="83" t="str">
        <f t="shared" si="548"/>
        <v/>
      </c>
      <c r="T5051" s="83" t="str">
        <f t="shared" si="549"/>
        <v/>
      </c>
      <c r="Y5051" s="60">
        <f t="shared" si="550"/>
        <v>0</v>
      </c>
      <c r="Z5051" s="49">
        <f t="shared" si="551"/>
        <v>0</v>
      </c>
      <c r="AA5051" s="60">
        <f t="shared" si="552"/>
        <v>0</v>
      </c>
    </row>
    <row r="5052" spans="1:27" ht="15.75" hidden="1" thickBot="1">
      <c r="A5052" s="83" t="str">
        <f t="shared" si="547"/>
        <v/>
      </c>
      <c r="B5052" s="83" t="str">
        <f t="shared" si="553"/>
        <v/>
      </c>
      <c r="S5052" s="83" t="str">
        <f t="shared" si="548"/>
        <v/>
      </c>
      <c r="T5052" s="83" t="str">
        <f t="shared" si="549"/>
        <v/>
      </c>
      <c r="Y5052" s="60">
        <f t="shared" si="550"/>
        <v>0</v>
      </c>
      <c r="Z5052" s="49">
        <f t="shared" si="551"/>
        <v>0</v>
      </c>
      <c r="AA5052" s="60">
        <f t="shared" si="552"/>
        <v>0</v>
      </c>
    </row>
    <row r="5053" spans="1:27" ht="15.75" hidden="1" thickBot="1">
      <c r="A5053" s="83" t="str">
        <f t="shared" si="547"/>
        <v/>
      </c>
      <c r="B5053" s="83" t="str">
        <f t="shared" si="553"/>
        <v/>
      </c>
      <c r="S5053" s="83" t="str">
        <f t="shared" si="548"/>
        <v/>
      </c>
      <c r="T5053" s="83" t="str">
        <f t="shared" si="549"/>
        <v/>
      </c>
      <c r="Y5053" s="60">
        <f t="shared" si="550"/>
        <v>0</v>
      </c>
      <c r="Z5053" s="49">
        <f t="shared" si="551"/>
        <v>0</v>
      </c>
      <c r="AA5053" s="60">
        <f t="shared" si="552"/>
        <v>0</v>
      </c>
    </row>
    <row r="5054" spans="1:27" ht="15.75" hidden="1" thickBot="1">
      <c r="A5054" s="83" t="str">
        <f t="shared" si="547"/>
        <v/>
      </c>
      <c r="B5054" s="83" t="str">
        <f t="shared" si="553"/>
        <v/>
      </c>
      <c r="S5054" s="83" t="str">
        <f t="shared" si="548"/>
        <v/>
      </c>
      <c r="T5054" s="83" t="str">
        <f t="shared" si="549"/>
        <v/>
      </c>
      <c r="Y5054" s="60">
        <f t="shared" si="550"/>
        <v>0</v>
      </c>
      <c r="Z5054" s="49">
        <f t="shared" si="551"/>
        <v>0</v>
      </c>
      <c r="AA5054" s="60">
        <f t="shared" si="552"/>
        <v>0</v>
      </c>
    </row>
    <row r="5055" spans="1:27" ht="15.75" hidden="1" thickBot="1">
      <c r="A5055" s="83" t="str">
        <f t="shared" si="547"/>
        <v/>
      </c>
      <c r="B5055" s="83" t="str">
        <f t="shared" si="553"/>
        <v/>
      </c>
      <c r="S5055" s="83" t="str">
        <f t="shared" si="548"/>
        <v/>
      </c>
      <c r="T5055" s="83" t="str">
        <f t="shared" si="549"/>
        <v/>
      </c>
      <c r="Y5055" s="60">
        <f t="shared" si="550"/>
        <v>0</v>
      </c>
      <c r="Z5055" s="49">
        <f t="shared" si="551"/>
        <v>0</v>
      </c>
      <c r="AA5055" s="60">
        <f t="shared" si="552"/>
        <v>0</v>
      </c>
    </row>
    <row r="5056" spans="1:27" ht="15.75" hidden="1" thickBot="1">
      <c r="A5056" s="83" t="str">
        <f t="shared" si="547"/>
        <v/>
      </c>
      <c r="B5056" s="83" t="str">
        <f t="shared" si="553"/>
        <v/>
      </c>
      <c r="S5056" s="83" t="str">
        <f t="shared" si="548"/>
        <v/>
      </c>
      <c r="T5056" s="83" t="str">
        <f t="shared" si="549"/>
        <v/>
      </c>
      <c r="Y5056" s="60">
        <f t="shared" si="550"/>
        <v>0</v>
      </c>
      <c r="Z5056" s="49">
        <f t="shared" si="551"/>
        <v>0</v>
      </c>
      <c r="AA5056" s="60">
        <f t="shared" si="552"/>
        <v>0</v>
      </c>
    </row>
    <row r="5057" spans="1:27" ht="15.75" hidden="1" thickBot="1">
      <c r="A5057" s="83" t="str">
        <f t="shared" si="547"/>
        <v/>
      </c>
      <c r="B5057" s="83" t="str">
        <f t="shared" si="553"/>
        <v/>
      </c>
      <c r="S5057" s="83" t="str">
        <f t="shared" si="548"/>
        <v/>
      </c>
      <c r="T5057" s="83" t="str">
        <f t="shared" si="549"/>
        <v/>
      </c>
      <c r="Y5057" s="60">
        <f t="shared" si="550"/>
        <v>0</v>
      </c>
      <c r="Z5057" s="49">
        <f t="shared" si="551"/>
        <v>0</v>
      </c>
      <c r="AA5057" s="60">
        <f t="shared" si="552"/>
        <v>0</v>
      </c>
    </row>
    <row r="5058" spans="1:27" ht="15.75" hidden="1" thickBot="1">
      <c r="A5058" s="83" t="str">
        <f t="shared" si="547"/>
        <v/>
      </c>
      <c r="B5058" s="83" t="str">
        <f t="shared" si="553"/>
        <v/>
      </c>
      <c r="S5058" s="83" t="str">
        <f t="shared" si="548"/>
        <v/>
      </c>
      <c r="T5058" s="83" t="str">
        <f t="shared" si="549"/>
        <v/>
      </c>
      <c r="Y5058" s="60">
        <f t="shared" si="550"/>
        <v>0</v>
      </c>
      <c r="Z5058" s="49">
        <f t="shared" si="551"/>
        <v>0</v>
      </c>
      <c r="AA5058" s="60">
        <f t="shared" si="552"/>
        <v>0</v>
      </c>
    </row>
    <row r="5059" spans="1:27" ht="15.75" hidden="1" thickBot="1">
      <c r="A5059" s="83" t="str">
        <f t="shared" ref="A5059:A5122" si="554">IF(G5059&amp;Q5059&lt;&gt;"",S5059&amp;Q5059,"")</f>
        <v/>
      </c>
      <c r="B5059" s="83" t="str">
        <f t="shared" si="553"/>
        <v/>
      </c>
      <c r="S5059" s="83" t="str">
        <f t="shared" ref="S5059:S5122" si="555">IF(G5059&lt;&gt;"",IF(StyleSpaceSplit,IFERROR(IF(FIND(" ",G5059)&gt;=1,MID(G5059,1,FIND(" ",G5059)-1),G5059),G5059),G5059),"")</f>
        <v/>
      </c>
      <c r="T5059" s="83" t="str">
        <f t="shared" ref="T5059:T5122" si="556">IF(A5059&lt;&gt;"",IFERROR(IF(FIND(" ",G5059)&gt;=1,MID(G5059,FIND(" ",G5059)+1,LEN(G5059)),""),G5059),"")</f>
        <v/>
      </c>
      <c r="Y5059" s="60">
        <f t="shared" ref="Y5059:Y5122" si="557">IFERROR(VALUE(MID($C5059,1,2)),0)</f>
        <v>0</v>
      </c>
      <c r="Z5059" s="49">
        <f t="shared" ref="Z5059:Z5122" si="558">IFERROR(VALUE(MID($C5059,4,3)),0)</f>
        <v>0</v>
      </c>
      <c r="AA5059" s="60">
        <f t="shared" ref="AA5059:AA5122" si="559">VALUE(RIGHT("00"&amp;Y5059,2)&amp;RIGHT("000"&amp;Z5059,3))</f>
        <v>0</v>
      </c>
    </row>
    <row r="5060" spans="1:27" ht="15.75" hidden="1" thickBot="1">
      <c r="A5060" s="83" t="str">
        <f t="shared" si="554"/>
        <v/>
      </c>
      <c r="B5060" s="83" t="str">
        <f t="shared" si="553"/>
        <v/>
      </c>
      <c r="S5060" s="83" t="str">
        <f t="shared" si="555"/>
        <v/>
      </c>
      <c r="T5060" s="83" t="str">
        <f t="shared" si="556"/>
        <v/>
      </c>
      <c r="Y5060" s="60">
        <f t="shared" si="557"/>
        <v>0</v>
      </c>
      <c r="Z5060" s="49">
        <f t="shared" si="558"/>
        <v>0</v>
      </c>
      <c r="AA5060" s="60">
        <f t="shared" si="559"/>
        <v>0</v>
      </c>
    </row>
    <row r="5061" spans="1:27" ht="15.75" hidden="1" thickBot="1">
      <c r="A5061" s="83" t="str">
        <f t="shared" si="554"/>
        <v/>
      </c>
      <c r="B5061" s="83" t="str">
        <f t="shared" si="553"/>
        <v/>
      </c>
      <c r="S5061" s="83" t="str">
        <f t="shared" si="555"/>
        <v/>
      </c>
      <c r="T5061" s="83" t="str">
        <f t="shared" si="556"/>
        <v/>
      </c>
      <c r="Y5061" s="60">
        <f t="shared" si="557"/>
        <v>0</v>
      </c>
      <c r="Z5061" s="49">
        <f t="shared" si="558"/>
        <v>0</v>
      </c>
      <c r="AA5061" s="60">
        <f t="shared" si="559"/>
        <v>0</v>
      </c>
    </row>
    <row r="5062" spans="1:27" ht="15.75" hidden="1" thickBot="1">
      <c r="A5062" s="83" t="str">
        <f t="shared" si="554"/>
        <v/>
      </c>
      <c r="B5062" s="83" t="str">
        <f t="shared" si="553"/>
        <v/>
      </c>
      <c r="S5062" s="83" t="str">
        <f t="shared" si="555"/>
        <v/>
      </c>
      <c r="T5062" s="83" t="str">
        <f t="shared" si="556"/>
        <v/>
      </c>
      <c r="Y5062" s="60">
        <f t="shared" si="557"/>
        <v>0</v>
      </c>
      <c r="Z5062" s="49">
        <f t="shared" si="558"/>
        <v>0</v>
      </c>
      <c r="AA5062" s="60">
        <f t="shared" si="559"/>
        <v>0</v>
      </c>
    </row>
    <row r="5063" spans="1:27" ht="15.75" hidden="1" thickBot="1">
      <c r="A5063" s="83" t="str">
        <f t="shared" si="554"/>
        <v/>
      </c>
      <c r="B5063" s="83" t="str">
        <f t="shared" si="553"/>
        <v/>
      </c>
      <c r="S5063" s="83" t="str">
        <f t="shared" si="555"/>
        <v/>
      </c>
      <c r="T5063" s="83" t="str">
        <f t="shared" si="556"/>
        <v/>
      </c>
      <c r="Y5063" s="60">
        <f t="shared" si="557"/>
        <v>0</v>
      </c>
      <c r="Z5063" s="49">
        <f t="shared" si="558"/>
        <v>0</v>
      </c>
      <c r="AA5063" s="60">
        <f t="shared" si="559"/>
        <v>0</v>
      </c>
    </row>
    <row r="5064" spans="1:27" ht="15.75" hidden="1" thickBot="1">
      <c r="A5064" s="83" t="str">
        <f t="shared" si="554"/>
        <v/>
      </c>
      <c r="B5064" s="83" t="str">
        <f t="shared" si="553"/>
        <v/>
      </c>
      <c r="S5064" s="83" t="str">
        <f t="shared" si="555"/>
        <v/>
      </c>
      <c r="T5064" s="83" t="str">
        <f t="shared" si="556"/>
        <v/>
      </c>
      <c r="Y5064" s="60">
        <f t="shared" si="557"/>
        <v>0</v>
      </c>
      <c r="Z5064" s="49">
        <f t="shared" si="558"/>
        <v>0</v>
      </c>
      <c r="AA5064" s="60">
        <f t="shared" si="559"/>
        <v>0</v>
      </c>
    </row>
    <row r="5065" spans="1:27" ht="15.75" hidden="1" thickBot="1">
      <c r="A5065" s="83" t="str">
        <f t="shared" si="554"/>
        <v/>
      </c>
      <c r="B5065" s="83" t="str">
        <f t="shared" si="553"/>
        <v/>
      </c>
      <c r="S5065" s="83" t="str">
        <f t="shared" si="555"/>
        <v/>
      </c>
      <c r="T5065" s="83" t="str">
        <f t="shared" si="556"/>
        <v/>
      </c>
      <c r="Y5065" s="60">
        <f t="shared" si="557"/>
        <v>0</v>
      </c>
      <c r="Z5065" s="49">
        <f t="shared" si="558"/>
        <v>0</v>
      </c>
      <c r="AA5065" s="60">
        <f t="shared" si="559"/>
        <v>0</v>
      </c>
    </row>
    <row r="5066" spans="1:27" ht="15.75" hidden="1" thickBot="1">
      <c r="A5066" s="83" t="str">
        <f t="shared" si="554"/>
        <v/>
      </c>
      <c r="B5066" s="83" t="str">
        <f t="shared" si="553"/>
        <v/>
      </c>
      <c r="S5066" s="83" t="str">
        <f t="shared" si="555"/>
        <v/>
      </c>
      <c r="T5066" s="83" t="str">
        <f t="shared" si="556"/>
        <v/>
      </c>
      <c r="Y5066" s="60">
        <f t="shared" si="557"/>
        <v>0</v>
      </c>
      <c r="Z5066" s="49">
        <f t="shared" si="558"/>
        <v>0</v>
      </c>
      <c r="AA5066" s="60">
        <f t="shared" si="559"/>
        <v>0</v>
      </c>
    </row>
    <row r="5067" spans="1:27" ht="15.75" hidden="1" thickBot="1">
      <c r="A5067" s="83" t="str">
        <f t="shared" si="554"/>
        <v/>
      </c>
      <c r="B5067" s="83" t="str">
        <f t="shared" si="553"/>
        <v/>
      </c>
      <c r="S5067" s="83" t="str">
        <f t="shared" si="555"/>
        <v/>
      </c>
      <c r="T5067" s="83" t="str">
        <f t="shared" si="556"/>
        <v/>
      </c>
      <c r="Y5067" s="60">
        <f t="shared" si="557"/>
        <v>0</v>
      </c>
      <c r="Z5067" s="49">
        <f t="shared" si="558"/>
        <v>0</v>
      </c>
      <c r="AA5067" s="60">
        <f t="shared" si="559"/>
        <v>0</v>
      </c>
    </row>
    <row r="5068" spans="1:27" ht="15.75" hidden="1" thickBot="1">
      <c r="A5068" s="83" t="str">
        <f t="shared" si="554"/>
        <v/>
      </c>
      <c r="B5068" s="83" t="str">
        <f t="shared" si="553"/>
        <v/>
      </c>
      <c r="S5068" s="83" t="str">
        <f t="shared" si="555"/>
        <v/>
      </c>
      <c r="T5068" s="83" t="str">
        <f t="shared" si="556"/>
        <v/>
      </c>
      <c r="Y5068" s="60">
        <f t="shared" si="557"/>
        <v>0</v>
      </c>
      <c r="Z5068" s="49">
        <f t="shared" si="558"/>
        <v>0</v>
      </c>
      <c r="AA5068" s="60">
        <f t="shared" si="559"/>
        <v>0</v>
      </c>
    </row>
    <row r="5069" spans="1:27" ht="15.75" hidden="1" thickBot="1">
      <c r="A5069" s="83" t="str">
        <f t="shared" si="554"/>
        <v/>
      </c>
      <c r="B5069" s="83" t="str">
        <f t="shared" si="553"/>
        <v/>
      </c>
      <c r="S5069" s="83" t="str">
        <f t="shared" si="555"/>
        <v/>
      </c>
      <c r="T5069" s="83" t="str">
        <f t="shared" si="556"/>
        <v/>
      </c>
      <c r="Y5069" s="60">
        <f t="shared" si="557"/>
        <v>0</v>
      </c>
      <c r="Z5069" s="49">
        <f t="shared" si="558"/>
        <v>0</v>
      </c>
      <c r="AA5069" s="60">
        <f t="shared" si="559"/>
        <v>0</v>
      </c>
    </row>
    <row r="5070" spans="1:27" ht="15.75" hidden="1" thickBot="1">
      <c r="A5070" s="83" t="str">
        <f t="shared" si="554"/>
        <v/>
      </c>
      <c r="B5070" s="83" t="str">
        <f t="shared" si="553"/>
        <v/>
      </c>
      <c r="S5070" s="83" t="str">
        <f t="shared" si="555"/>
        <v/>
      </c>
      <c r="T5070" s="83" t="str">
        <f t="shared" si="556"/>
        <v/>
      </c>
      <c r="Y5070" s="60">
        <f t="shared" si="557"/>
        <v>0</v>
      </c>
      <c r="Z5070" s="49">
        <f t="shared" si="558"/>
        <v>0</v>
      </c>
      <c r="AA5070" s="60">
        <f t="shared" si="559"/>
        <v>0</v>
      </c>
    </row>
    <row r="5071" spans="1:27" ht="15.75" hidden="1" thickBot="1">
      <c r="A5071" s="83" t="str">
        <f t="shared" si="554"/>
        <v/>
      </c>
      <c r="B5071" s="83" t="str">
        <f t="shared" si="553"/>
        <v/>
      </c>
      <c r="S5071" s="83" t="str">
        <f t="shared" si="555"/>
        <v/>
      </c>
      <c r="T5071" s="83" t="str">
        <f t="shared" si="556"/>
        <v/>
      </c>
      <c r="Y5071" s="60">
        <f t="shared" si="557"/>
        <v>0</v>
      </c>
      <c r="Z5071" s="49">
        <f t="shared" si="558"/>
        <v>0</v>
      </c>
      <c r="AA5071" s="60">
        <f t="shared" si="559"/>
        <v>0</v>
      </c>
    </row>
    <row r="5072" spans="1:27" ht="15.75" hidden="1" thickBot="1">
      <c r="A5072" s="83" t="str">
        <f t="shared" si="554"/>
        <v/>
      </c>
      <c r="B5072" s="83" t="str">
        <f t="shared" si="553"/>
        <v/>
      </c>
      <c r="S5072" s="83" t="str">
        <f t="shared" si="555"/>
        <v/>
      </c>
      <c r="T5072" s="83" t="str">
        <f t="shared" si="556"/>
        <v/>
      </c>
      <c r="Y5072" s="60">
        <f t="shared" si="557"/>
        <v>0</v>
      </c>
      <c r="Z5072" s="49">
        <f t="shared" si="558"/>
        <v>0</v>
      </c>
      <c r="AA5072" s="60">
        <f t="shared" si="559"/>
        <v>0</v>
      </c>
    </row>
    <row r="5073" spans="1:27" ht="15.75" hidden="1" thickBot="1">
      <c r="A5073" s="83" t="str">
        <f t="shared" si="554"/>
        <v/>
      </c>
      <c r="B5073" s="83" t="str">
        <f t="shared" si="553"/>
        <v/>
      </c>
      <c r="S5073" s="83" t="str">
        <f t="shared" si="555"/>
        <v/>
      </c>
      <c r="T5073" s="83" t="str">
        <f t="shared" si="556"/>
        <v/>
      </c>
      <c r="Y5073" s="60">
        <f t="shared" si="557"/>
        <v>0</v>
      </c>
      <c r="Z5073" s="49">
        <f t="shared" si="558"/>
        <v>0</v>
      </c>
      <c r="AA5073" s="60">
        <f t="shared" si="559"/>
        <v>0</v>
      </c>
    </row>
    <row r="5074" spans="1:27" ht="15.75" hidden="1" thickBot="1">
      <c r="A5074" s="83" t="str">
        <f t="shared" si="554"/>
        <v/>
      </c>
      <c r="B5074" s="83" t="str">
        <f t="shared" si="553"/>
        <v/>
      </c>
      <c r="S5074" s="83" t="str">
        <f t="shared" si="555"/>
        <v/>
      </c>
      <c r="T5074" s="83" t="str">
        <f t="shared" si="556"/>
        <v/>
      </c>
      <c r="Y5074" s="60">
        <f t="shared" si="557"/>
        <v>0</v>
      </c>
      <c r="Z5074" s="49">
        <f t="shared" si="558"/>
        <v>0</v>
      </c>
      <c r="AA5074" s="60">
        <f t="shared" si="559"/>
        <v>0</v>
      </c>
    </row>
    <row r="5075" spans="1:27" ht="15.75" hidden="1" thickBot="1">
      <c r="A5075" s="83" t="str">
        <f t="shared" si="554"/>
        <v/>
      </c>
      <c r="B5075" s="83" t="str">
        <f t="shared" si="553"/>
        <v/>
      </c>
      <c r="S5075" s="83" t="str">
        <f t="shared" si="555"/>
        <v/>
      </c>
      <c r="T5075" s="83" t="str">
        <f t="shared" si="556"/>
        <v/>
      </c>
      <c r="Y5075" s="60">
        <f t="shared" si="557"/>
        <v>0</v>
      </c>
      <c r="Z5075" s="49">
        <f t="shared" si="558"/>
        <v>0</v>
      </c>
      <c r="AA5075" s="60">
        <f t="shared" si="559"/>
        <v>0</v>
      </c>
    </row>
    <row r="5076" spans="1:27" ht="15.75" hidden="1" thickBot="1">
      <c r="A5076" s="83" t="str">
        <f t="shared" si="554"/>
        <v/>
      </c>
      <c r="B5076" s="83" t="str">
        <f t="shared" si="553"/>
        <v/>
      </c>
      <c r="S5076" s="83" t="str">
        <f t="shared" si="555"/>
        <v/>
      </c>
      <c r="T5076" s="83" t="str">
        <f t="shared" si="556"/>
        <v/>
      </c>
      <c r="Y5076" s="60">
        <f t="shared" si="557"/>
        <v>0</v>
      </c>
      <c r="Z5076" s="49">
        <f t="shared" si="558"/>
        <v>0</v>
      </c>
      <c r="AA5076" s="60">
        <f t="shared" si="559"/>
        <v>0</v>
      </c>
    </row>
    <row r="5077" spans="1:27" ht="15.75" hidden="1" thickBot="1">
      <c r="A5077" s="83" t="str">
        <f t="shared" si="554"/>
        <v/>
      </c>
      <c r="B5077" s="83" t="str">
        <f t="shared" si="553"/>
        <v/>
      </c>
      <c r="S5077" s="83" t="str">
        <f t="shared" si="555"/>
        <v/>
      </c>
      <c r="T5077" s="83" t="str">
        <f t="shared" si="556"/>
        <v/>
      </c>
      <c r="Y5077" s="60">
        <f t="shared" si="557"/>
        <v>0</v>
      </c>
      <c r="Z5077" s="49">
        <f t="shared" si="558"/>
        <v>0</v>
      </c>
      <c r="AA5077" s="60">
        <f t="shared" si="559"/>
        <v>0</v>
      </c>
    </row>
    <row r="5078" spans="1:27" ht="15.75" hidden="1" thickBot="1">
      <c r="A5078" s="83" t="str">
        <f t="shared" si="554"/>
        <v/>
      </c>
      <c r="B5078" s="83" t="str">
        <f t="shared" si="553"/>
        <v/>
      </c>
      <c r="S5078" s="83" t="str">
        <f t="shared" si="555"/>
        <v/>
      </c>
      <c r="T5078" s="83" t="str">
        <f t="shared" si="556"/>
        <v/>
      </c>
      <c r="Y5078" s="60">
        <f t="shared" si="557"/>
        <v>0</v>
      </c>
      <c r="Z5078" s="49">
        <f t="shared" si="558"/>
        <v>0</v>
      </c>
      <c r="AA5078" s="60">
        <f t="shared" si="559"/>
        <v>0</v>
      </c>
    </row>
    <row r="5079" spans="1:27" ht="15.75" hidden="1" thickBot="1">
      <c r="A5079" s="83" t="str">
        <f t="shared" si="554"/>
        <v/>
      </c>
      <c r="B5079" s="83" t="str">
        <f t="shared" si="553"/>
        <v/>
      </c>
      <c r="S5079" s="83" t="str">
        <f t="shared" si="555"/>
        <v/>
      </c>
      <c r="T5079" s="83" t="str">
        <f t="shared" si="556"/>
        <v/>
      </c>
      <c r="Y5079" s="60">
        <f t="shared" si="557"/>
        <v>0</v>
      </c>
      <c r="Z5079" s="49">
        <f t="shared" si="558"/>
        <v>0</v>
      </c>
      <c r="AA5079" s="60">
        <f t="shared" si="559"/>
        <v>0</v>
      </c>
    </row>
    <row r="5080" spans="1:27" ht="15.75" hidden="1" thickBot="1">
      <c r="A5080" s="83" t="str">
        <f t="shared" si="554"/>
        <v/>
      </c>
      <c r="B5080" s="83" t="str">
        <f t="shared" si="553"/>
        <v/>
      </c>
      <c r="S5080" s="83" t="str">
        <f t="shared" si="555"/>
        <v/>
      </c>
      <c r="T5080" s="83" t="str">
        <f t="shared" si="556"/>
        <v/>
      </c>
      <c r="Y5080" s="60">
        <f t="shared" si="557"/>
        <v>0</v>
      </c>
      <c r="Z5080" s="49">
        <f t="shared" si="558"/>
        <v>0</v>
      </c>
      <c r="AA5080" s="60">
        <f t="shared" si="559"/>
        <v>0</v>
      </c>
    </row>
    <row r="5081" spans="1:27" ht="15.75" hidden="1" thickBot="1">
      <c r="A5081" s="83" t="str">
        <f t="shared" si="554"/>
        <v/>
      </c>
      <c r="B5081" s="83" t="str">
        <f t="shared" si="553"/>
        <v/>
      </c>
      <c r="S5081" s="83" t="str">
        <f t="shared" si="555"/>
        <v/>
      </c>
      <c r="T5081" s="83" t="str">
        <f t="shared" si="556"/>
        <v/>
      </c>
      <c r="Y5081" s="60">
        <f t="shared" si="557"/>
        <v>0</v>
      </c>
      <c r="Z5081" s="49">
        <f t="shared" si="558"/>
        <v>0</v>
      </c>
      <c r="AA5081" s="60">
        <f t="shared" si="559"/>
        <v>0</v>
      </c>
    </row>
    <row r="5082" spans="1:27" ht="15.75" hidden="1" thickBot="1">
      <c r="A5082" s="83" t="str">
        <f t="shared" si="554"/>
        <v/>
      </c>
      <c r="B5082" s="83" t="str">
        <f t="shared" si="553"/>
        <v/>
      </c>
      <c r="S5082" s="83" t="str">
        <f t="shared" si="555"/>
        <v/>
      </c>
      <c r="T5082" s="83" t="str">
        <f t="shared" si="556"/>
        <v/>
      </c>
      <c r="Y5082" s="60">
        <f t="shared" si="557"/>
        <v>0</v>
      </c>
      <c r="Z5082" s="49">
        <f t="shared" si="558"/>
        <v>0</v>
      </c>
      <c r="AA5082" s="60">
        <f t="shared" si="559"/>
        <v>0</v>
      </c>
    </row>
    <row r="5083" spans="1:27" ht="15.75" hidden="1" thickBot="1">
      <c r="A5083" s="83" t="str">
        <f t="shared" si="554"/>
        <v/>
      </c>
      <c r="B5083" s="83" t="str">
        <f t="shared" si="553"/>
        <v/>
      </c>
      <c r="S5083" s="83" t="str">
        <f t="shared" si="555"/>
        <v/>
      </c>
      <c r="T5083" s="83" t="str">
        <f t="shared" si="556"/>
        <v/>
      </c>
      <c r="Y5083" s="60">
        <f t="shared" si="557"/>
        <v>0</v>
      </c>
      <c r="Z5083" s="49">
        <f t="shared" si="558"/>
        <v>0</v>
      </c>
      <c r="AA5083" s="60">
        <f t="shared" si="559"/>
        <v>0</v>
      </c>
    </row>
    <row r="5084" spans="1:27" ht="15.75" hidden="1" thickBot="1">
      <c r="A5084" s="83" t="str">
        <f t="shared" si="554"/>
        <v/>
      </c>
      <c r="B5084" s="83" t="str">
        <f t="shared" si="553"/>
        <v/>
      </c>
      <c r="S5084" s="83" t="str">
        <f t="shared" si="555"/>
        <v/>
      </c>
      <c r="T5084" s="83" t="str">
        <f t="shared" si="556"/>
        <v/>
      </c>
      <c r="Y5084" s="60">
        <f t="shared" si="557"/>
        <v>0</v>
      </c>
      <c r="Z5084" s="49">
        <f t="shared" si="558"/>
        <v>0</v>
      </c>
      <c r="AA5084" s="60">
        <f t="shared" si="559"/>
        <v>0</v>
      </c>
    </row>
    <row r="5085" spans="1:27" ht="15.75" hidden="1" thickBot="1">
      <c r="A5085" s="83" t="str">
        <f t="shared" si="554"/>
        <v/>
      </c>
      <c r="B5085" s="83" t="str">
        <f t="shared" si="553"/>
        <v/>
      </c>
      <c r="S5085" s="83" t="str">
        <f t="shared" si="555"/>
        <v/>
      </c>
      <c r="T5085" s="83" t="str">
        <f t="shared" si="556"/>
        <v/>
      </c>
      <c r="Y5085" s="60">
        <f t="shared" si="557"/>
        <v>0</v>
      </c>
      <c r="Z5085" s="49">
        <f t="shared" si="558"/>
        <v>0</v>
      </c>
      <c r="AA5085" s="60">
        <f t="shared" si="559"/>
        <v>0</v>
      </c>
    </row>
    <row r="5086" spans="1:27" ht="15.75" hidden="1" thickBot="1">
      <c r="A5086" s="83" t="str">
        <f t="shared" si="554"/>
        <v/>
      </c>
      <c r="B5086" s="83" t="str">
        <f t="shared" si="553"/>
        <v/>
      </c>
      <c r="S5086" s="83" t="str">
        <f t="shared" si="555"/>
        <v/>
      </c>
      <c r="T5086" s="83" t="str">
        <f t="shared" si="556"/>
        <v/>
      </c>
      <c r="Y5086" s="60">
        <f t="shared" si="557"/>
        <v>0</v>
      </c>
      <c r="Z5086" s="49">
        <f t="shared" si="558"/>
        <v>0</v>
      </c>
      <c r="AA5086" s="60">
        <f t="shared" si="559"/>
        <v>0</v>
      </c>
    </row>
    <row r="5087" spans="1:27" ht="15.75" hidden="1" thickBot="1">
      <c r="A5087" s="83" t="str">
        <f t="shared" si="554"/>
        <v/>
      </c>
      <c r="B5087" s="83" t="str">
        <f t="shared" si="553"/>
        <v/>
      </c>
      <c r="S5087" s="83" t="str">
        <f t="shared" si="555"/>
        <v/>
      </c>
      <c r="T5087" s="83" t="str">
        <f t="shared" si="556"/>
        <v/>
      </c>
      <c r="Y5087" s="60">
        <f t="shared" si="557"/>
        <v>0</v>
      </c>
      <c r="Z5087" s="49">
        <f t="shared" si="558"/>
        <v>0</v>
      </c>
      <c r="AA5087" s="60">
        <f t="shared" si="559"/>
        <v>0</v>
      </c>
    </row>
    <row r="5088" spans="1:27" ht="15.75" hidden="1" thickBot="1">
      <c r="A5088" s="83" t="str">
        <f t="shared" si="554"/>
        <v/>
      </c>
      <c r="B5088" s="83" t="str">
        <f t="shared" si="553"/>
        <v/>
      </c>
      <c r="S5088" s="83" t="str">
        <f t="shared" si="555"/>
        <v/>
      </c>
      <c r="T5088" s="83" t="str">
        <f t="shared" si="556"/>
        <v/>
      </c>
      <c r="Y5088" s="60">
        <f t="shared" si="557"/>
        <v>0</v>
      </c>
      <c r="Z5088" s="49">
        <f t="shared" si="558"/>
        <v>0</v>
      </c>
      <c r="AA5088" s="60">
        <f t="shared" si="559"/>
        <v>0</v>
      </c>
    </row>
    <row r="5089" spans="1:27" ht="15.75" hidden="1" thickBot="1">
      <c r="A5089" s="83" t="str">
        <f t="shared" si="554"/>
        <v/>
      </c>
      <c r="B5089" s="83" t="str">
        <f t="shared" ref="B5089:B5152" si="560">IF(C5089&lt;&gt;"",LEFT(C5089,9),"")</f>
        <v/>
      </c>
      <c r="S5089" s="83" t="str">
        <f t="shared" si="555"/>
        <v/>
      </c>
      <c r="T5089" s="83" t="str">
        <f t="shared" si="556"/>
        <v/>
      </c>
      <c r="Y5089" s="60">
        <f t="shared" si="557"/>
        <v>0</v>
      </c>
      <c r="Z5089" s="49">
        <f t="shared" si="558"/>
        <v>0</v>
      </c>
      <c r="AA5089" s="60">
        <f t="shared" si="559"/>
        <v>0</v>
      </c>
    </row>
    <row r="5090" spans="1:27" ht="15.75" hidden="1" thickBot="1">
      <c r="A5090" s="83" t="str">
        <f t="shared" si="554"/>
        <v/>
      </c>
      <c r="B5090" s="83" t="str">
        <f t="shared" si="560"/>
        <v/>
      </c>
      <c r="S5090" s="83" t="str">
        <f t="shared" si="555"/>
        <v/>
      </c>
      <c r="T5090" s="83" t="str">
        <f t="shared" si="556"/>
        <v/>
      </c>
      <c r="Y5090" s="60">
        <f t="shared" si="557"/>
        <v>0</v>
      </c>
      <c r="Z5090" s="49">
        <f t="shared" si="558"/>
        <v>0</v>
      </c>
      <c r="AA5090" s="60">
        <f t="shared" si="559"/>
        <v>0</v>
      </c>
    </row>
    <row r="5091" spans="1:27" ht="15.75" hidden="1" thickBot="1">
      <c r="A5091" s="83" t="str">
        <f t="shared" si="554"/>
        <v/>
      </c>
      <c r="B5091" s="83" t="str">
        <f t="shared" si="560"/>
        <v/>
      </c>
      <c r="S5091" s="83" t="str">
        <f t="shared" si="555"/>
        <v/>
      </c>
      <c r="T5091" s="83" t="str">
        <f t="shared" si="556"/>
        <v/>
      </c>
      <c r="Y5091" s="60">
        <f t="shared" si="557"/>
        <v>0</v>
      </c>
      <c r="Z5091" s="49">
        <f t="shared" si="558"/>
        <v>0</v>
      </c>
      <c r="AA5091" s="60">
        <f t="shared" si="559"/>
        <v>0</v>
      </c>
    </row>
    <row r="5092" spans="1:27" ht="15.75" hidden="1" thickBot="1">
      <c r="A5092" s="83" t="str">
        <f t="shared" si="554"/>
        <v/>
      </c>
      <c r="B5092" s="83" t="str">
        <f t="shared" si="560"/>
        <v/>
      </c>
      <c r="S5092" s="83" t="str">
        <f t="shared" si="555"/>
        <v/>
      </c>
      <c r="T5092" s="83" t="str">
        <f t="shared" si="556"/>
        <v/>
      </c>
      <c r="Y5092" s="60">
        <f t="shared" si="557"/>
        <v>0</v>
      </c>
      <c r="Z5092" s="49">
        <f t="shared" si="558"/>
        <v>0</v>
      </c>
      <c r="AA5092" s="60">
        <f t="shared" si="559"/>
        <v>0</v>
      </c>
    </row>
    <row r="5093" spans="1:27" ht="15.75" hidden="1" thickBot="1">
      <c r="A5093" s="83" t="str">
        <f t="shared" si="554"/>
        <v/>
      </c>
      <c r="B5093" s="83" t="str">
        <f t="shared" si="560"/>
        <v/>
      </c>
      <c r="S5093" s="83" t="str">
        <f t="shared" si="555"/>
        <v/>
      </c>
      <c r="T5093" s="83" t="str">
        <f t="shared" si="556"/>
        <v/>
      </c>
      <c r="Y5093" s="60">
        <f t="shared" si="557"/>
        <v>0</v>
      </c>
      <c r="Z5093" s="49">
        <f t="shared" si="558"/>
        <v>0</v>
      </c>
      <c r="AA5093" s="60">
        <f t="shared" si="559"/>
        <v>0</v>
      </c>
    </row>
    <row r="5094" spans="1:27" ht="15.75" hidden="1" thickBot="1">
      <c r="A5094" s="83" t="str">
        <f t="shared" si="554"/>
        <v/>
      </c>
      <c r="B5094" s="83" t="str">
        <f t="shared" si="560"/>
        <v/>
      </c>
      <c r="S5094" s="83" t="str">
        <f t="shared" si="555"/>
        <v/>
      </c>
      <c r="T5094" s="83" t="str">
        <f t="shared" si="556"/>
        <v/>
      </c>
      <c r="Y5094" s="60">
        <f t="shared" si="557"/>
        <v>0</v>
      </c>
      <c r="Z5094" s="49">
        <f t="shared" si="558"/>
        <v>0</v>
      </c>
      <c r="AA5094" s="60">
        <f t="shared" si="559"/>
        <v>0</v>
      </c>
    </row>
    <row r="5095" spans="1:27" ht="15.75" hidden="1" thickBot="1">
      <c r="A5095" s="83" t="str">
        <f t="shared" si="554"/>
        <v/>
      </c>
      <c r="B5095" s="83" t="str">
        <f t="shared" si="560"/>
        <v/>
      </c>
      <c r="S5095" s="83" t="str">
        <f t="shared" si="555"/>
        <v/>
      </c>
      <c r="T5095" s="83" t="str">
        <f t="shared" si="556"/>
        <v/>
      </c>
      <c r="Y5095" s="60">
        <f t="shared" si="557"/>
        <v>0</v>
      </c>
      <c r="Z5095" s="49">
        <f t="shared" si="558"/>
        <v>0</v>
      </c>
      <c r="AA5095" s="60">
        <f t="shared" si="559"/>
        <v>0</v>
      </c>
    </row>
    <row r="5096" spans="1:27" ht="15.75" hidden="1" thickBot="1">
      <c r="A5096" s="83" t="str">
        <f t="shared" si="554"/>
        <v/>
      </c>
      <c r="B5096" s="83" t="str">
        <f t="shared" si="560"/>
        <v/>
      </c>
      <c r="S5096" s="83" t="str">
        <f t="shared" si="555"/>
        <v/>
      </c>
      <c r="T5096" s="83" t="str">
        <f t="shared" si="556"/>
        <v/>
      </c>
      <c r="Y5096" s="60">
        <f t="shared" si="557"/>
        <v>0</v>
      </c>
      <c r="Z5096" s="49">
        <f t="shared" si="558"/>
        <v>0</v>
      </c>
      <c r="AA5096" s="60">
        <f t="shared" si="559"/>
        <v>0</v>
      </c>
    </row>
    <row r="5097" spans="1:27" ht="15.75" hidden="1" thickBot="1">
      <c r="A5097" s="83" t="str">
        <f t="shared" si="554"/>
        <v/>
      </c>
      <c r="B5097" s="83" t="str">
        <f t="shared" si="560"/>
        <v/>
      </c>
      <c r="S5097" s="83" t="str">
        <f t="shared" si="555"/>
        <v/>
      </c>
      <c r="T5097" s="83" t="str">
        <f t="shared" si="556"/>
        <v/>
      </c>
      <c r="Y5097" s="60">
        <f t="shared" si="557"/>
        <v>0</v>
      </c>
      <c r="Z5097" s="49">
        <f t="shared" si="558"/>
        <v>0</v>
      </c>
      <c r="AA5097" s="60">
        <f t="shared" si="559"/>
        <v>0</v>
      </c>
    </row>
    <row r="5098" spans="1:27" ht="15.75" hidden="1" thickBot="1">
      <c r="A5098" s="83" t="str">
        <f t="shared" si="554"/>
        <v/>
      </c>
      <c r="B5098" s="83" t="str">
        <f t="shared" si="560"/>
        <v/>
      </c>
      <c r="S5098" s="83" t="str">
        <f t="shared" si="555"/>
        <v/>
      </c>
      <c r="T5098" s="83" t="str">
        <f t="shared" si="556"/>
        <v/>
      </c>
      <c r="Y5098" s="60">
        <f t="shared" si="557"/>
        <v>0</v>
      </c>
      <c r="Z5098" s="49">
        <f t="shared" si="558"/>
        <v>0</v>
      </c>
      <c r="AA5098" s="60">
        <f t="shared" si="559"/>
        <v>0</v>
      </c>
    </row>
    <row r="5099" spans="1:27" ht="15.75" hidden="1" thickBot="1">
      <c r="A5099" s="83" t="str">
        <f t="shared" si="554"/>
        <v/>
      </c>
      <c r="B5099" s="83" t="str">
        <f t="shared" si="560"/>
        <v/>
      </c>
      <c r="S5099" s="83" t="str">
        <f t="shared" si="555"/>
        <v/>
      </c>
      <c r="T5099" s="83" t="str">
        <f t="shared" si="556"/>
        <v/>
      </c>
      <c r="Y5099" s="60">
        <f t="shared" si="557"/>
        <v>0</v>
      </c>
      <c r="Z5099" s="49">
        <f t="shared" si="558"/>
        <v>0</v>
      </c>
      <c r="AA5099" s="60">
        <f t="shared" si="559"/>
        <v>0</v>
      </c>
    </row>
    <row r="5100" spans="1:27" ht="15.75" hidden="1" thickBot="1">
      <c r="A5100" s="83" t="str">
        <f t="shared" si="554"/>
        <v/>
      </c>
      <c r="B5100" s="83" t="str">
        <f t="shared" si="560"/>
        <v/>
      </c>
      <c r="S5100" s="83" t="str">
        <f t="shared" si="555"/>
        <v/>
      </c>
      <c r="T5100" s="83" t="str">
        <f t="shared" si="556"/>
        <v/>
      </c>
      <c r="Y5100" s="60">
        <f t="shared" si="557"/>
        <v>0</v>
      </c>
      <c r="Z5100" s="49">
        <f t="shared" si="558"/>
        <v>0</v>
      </c>
      <c r="AA5100" s="60">
        <f t="shared" si="559"/>
        <v>0</v>
      </c>
    </row>
    <row r="5101" spans="1:27" ht="15.75" hidden="1" thickBot="1">
      <c r="A5101" s="83" t="str">
        <f t="shared" si="554"/>
        <v/>
      </c>
      <c r="B5101" s="83" t="str">
        <f t="shared" si="560"/>
        <v/>
      </c>
      <c r="S5101" s="83" t="str">
        <f t="shared" si="555"/>
        <v/>
      </c>
      <c r="T5101" s="83" t="str">
        <f t="shared" si="556"/>
        <v/>
      </c>
      <c r="Y5101" s="60">
        <f t="shared" si="557"/>
        <v>0</v>
      </c>
      <c r="Z5101" s="49">
        <f t="shared" si="558"/>
        <v>0</v>
      </c>
      <c r="AA5101" s="60">
        <f t="shared" si="559"/>
        <v>0</v>
      </c>
    </row>
    <row r="5102" spans="1:27" ht="15.75" hidden="1" thickBot="1">
      <c r="A5102" s="83" t="str">
        <f t="shared" si="554"/>
        <v/>
      </c>
      <c r="B5102" s="83" t="str">
        <f t="shared" si="560"/>
        <v/>
      </c>
      <c r="S5102" s="83" t="str">
        <f t="shared" si="555"/>
        <v/>
      </c>
      <c r="T5102" s="83" t="str">
        <f t="shared" si="556"/>
        <v/>
      </c>
      <c r="Y5102" s="60">
        <f t="shared" si="557"/>
        <v>0</v>
      </c>
      <c r="Z5102" s="49">
        <f t="shared" si="558"/>
        <v>0</v>
      </c>
      <c r="AA5102" s="60">
        <f t="shared" si="559"/>
        <v>0</v>
      </c>
    </row>
    <row r="5103" spans="1:27" ht="15.75" hidden="1" thickBot="1">
      <c r="A5103" s="83" t="str">
        <f t="shared" si="554"/>
        <v/>
      </c>
      <c r="B5103" s="83" t="str">
        <f t="shared" si="560"/>
        <v/>
      </c>
      <c r="S5103" s="83" t="str">
        <f t="shared" si="555"/>
        <v/>
      </c>
      <c r="T5103" s="83" t="str">
        <f t="shared" si="556"/>
        <v/>
      </c>
      <c r="Y5103" s="60">
        <f t="shared" si="557"/>
        <v>0</v>
      </c>
      <c r="Z5103" s="49">
        <f t="shared" si="558"/>
        <v>0</v>
      </c>
      <c r="AA5103" s="60">
        <f t="shared" si="559"/>
        <v>0</v>
      </c>
    </row>
    <row r="5104" spans="1:27" ht="15.75" hidden="1" thickBot="1">
      <c r="A5104" s="83" t="str">
        <f t="shared" si="554"/>
        <v/>
      </c>
      <c r="B5104" s="83" t="str">
        <f t="shared" si="560"/>
        <v/>
      </c>
      <c r="S5104" s="83" t="str">
        <f t="shared" si="555"/>
        <v/>
      </c>
      <c r="T5104" s="83" t="str">
        <f t="shared" si="556"/>
        <v/>
      </c>
      <c r="Y5104" s="60">
        <f t="shared" si="557"/>
        <v>0</v>
      </c>
      <c r="Z5104" s="49">
        <f t="shared" si="558"/>
        <v>0</v>
      </c>
      <c r="AA5104" s="60">
        <f t="shared" si="559"/>
        <v>0</v>
      </c>
    </row>
    <row r="5105" spans="1:27" ht="15.75" hidden="1" thickBot="1">
      <c r="A5105" s="83" t="str">
        <f t="shared" si="554"/>
        <v/>
      </c>
      <c r="B5105" s="83" t="str">
        <f t="shared" si="560"/>
        <v/>
      </c>
      <c r="S5105" s="83" t="str">
        <f t="shared" si="555"/>
        <v/>
      </c>
      <c r="T5105" s="83" t="str">
        <f t="shared" si="556"/>
        <v/>
      </c>
      <c r="Y5105" s="60">
        <f t="shared" si="557"/>
        <v>0</v>
      </c>
      <c r="Z5105" s="49">
        <f t="shared" si="558"/>
        <v>0</v>
      </c>
      <c r="AA5105" s="60">
        <f t="shared" si="559"/>
        <v>0</v>
      </c>
    </row>
    <row r="5106" spans="1:27" ht="15.75" hidden="1" thickBot="1">
      <c r="A5106" s="83" t="str">
        <f t="shared" si="554"/>
        <v/>
      </c>
      <c r="B5106" s="83" t="str">
        <f t="shared" si="560"/>
        <v/>
      </c>
      <c r="S5106" s="83" t="str">
        <f t="shared" si="555"/>
        <v/>
      </c>
      <c r="T5106" s="83" t="str">
        <f t="shared" si="556"/>
        <v/>
      </c>
      <c r="Y5106" s="60">
        <f t="shared" si="557"/>
        <v>0</v>
      </c>
      <c r="Z5106" s="49">
        <f t="shared" si="558"/>
        <v>0</v>
      </c>
      <c r="AA5106" s="60">
        <f t="shared" si="559"/>
        <v>0</v>
      </c>
    </row>
    <row r="5107" spans="1:27" ht="15.75" hidden="1" thickBot="1">
      <c r="A5107" s="83" t="str">
        <f t="shared" si="554"/>
        <v/>
      </c>
      <c r="B5107" s="83" t="str">
        <f t="shared" si="560"/>
        <v/>
      </c>
      <c r="S5107" s="83" t="str">
        <f t="shared" si="555"/>
        <v/>
      </c>
      <c r="T5107" s="83" t="str">
        <f t="shared" si="556"/>
        <v/>
      </c>
      <c r="Y5107" s="60">
        <f t="shared" si="557"/>
        <v>0</v>
      </c>
      <c r="Z5107" s="49">
        <f t="shared" si="558"/>
        <v>0</v>
      </c>
      <c r="AA5107" s="60">
        <f t="shared" si="559"/>
        <v>0</v>
      </c>
    </row>
    <row r="5108" spans="1:27" ht="15.75" hidden="1" thickBot="1">
      <c r="A5108" s="83" t="str">
        <f t="shared" si="554"/>
        <v/>
      </c>
      <c r="B5108" s="83" t="str">
        <f t="shared" si="560"/>
        <v/>
      </c>
      <c r="S5108" s="83" t="str">
        <f t="shared" si="555"/>
        <v/>
      </c>
      <c r="T5108" s="83" t="str">
        <f t="shared" si="556"/>
        <v/>
      </c>
      <c r="Y5108" s="60">
        <f t="shared" si="557"/>
        <v>0</v>
      </c>
      <c r="Z5108" s="49">
        <f t="shared" si="558"/>
        <v>0</v>
      </c>
      <c r="AA5108" s="60">
        <f t="shared" si="559"/>
        <v>0</v>
      </c>
    </row>
    <row r="5109" spans="1:27" ht="15.75" hidden="1" thickBot="1">
      <c r="A5109" s="83" t="str">
        <f t="shared" si="554"/>
        <v/>
      </c>
      <c r="B5109" s="83" t="str">
        <f t="shared" si="560"/>
        <v/>
      </c>
      <c r="S5109" s="83" t="str">
        <f t="shared" si="555"/>
        <v/>
      </c>
      <c r="T5109" s="83" t="str">
        <f t="shared" si="556"/>
        <v/>
      </c>
      <c r="Y5109" s="60">
        <f t="shared" si="557"/>
        <v>0</v>
      </c>
      <c r="Z5109" s="49">
        <f t="shared" si="558"/>
        <v>0</v>
      </c>
      <c r="AA5109" s="60">
        <f t="shared" si="559"/>
        <v>0</v>
      </c>
    </row>
    <row r="5110" spans="1:27" ht="15.75" hidden="1" thickBot="1">
      <c r="A5110" s="83" t="str">
        <f t="shared" si="554"/>
        <v/>
      </c>
      <c r="B5110" s="83" t="str">
        <f t="shared" si="560"/>
        <v/>
      </c>
      <c r="S5110" s="83" t="str">
        <f t="shared" si="555"/>
        <v/>
      </c>
      <c r="T5110" s="83" t="str">
        <f t="shared" si="556"/>
        <v/>
      </c>
      <c r="Y5110" s="60">
        <f t="shared" si="557"/>
        <v>0</v>
      </c>
      <c r="Z5110" s="49">
        <f t="shared" si="558"/>
        <v>0</v>
      </c>
      <c r="AA5110" s="60">
        <f t="shared" si="559"/>
        <v>0</v>
      </c>
    </row>
    <row r="5111" spans="1:27" ht="15.75" hidden="1" thickBot="1">
      <c r="A5111" s="83" t="str">
        <f t="shared" si="554"/>
        <v/>
      </c>
      <c r="B5111" s="83" t="str">
        <f t="shared" si="560"/>
        <v/>
      </c>
      <c r="S5111" s="83" t="str">
        <f t="shared" si="555"/>
        <v/>
      </c>
      <c r="T5111" s="83" t="str">
        <f t="shared" si="556"/>
        <v/>
      </c>
      <c r="Y5111" s="60">
        <f t="shared" si="557"/>
        <v>0</v>
      </c>
      <c r="Z5111" s="49">
        <f t="shared" si="558"/>
        <v>0</v>
      </c>
      <c r="AA5111" s="60">
        <f t="shared" si="559"/>
        <v>0</v>
      </c>
    </row>
    <row r="5112" spans="1:27" ht="15.75" hidden="1" thickBot="1">
      <c r="A5112" s="83" t="str">
        <f t="shared" si="554"/>
        <v/>
      </c>
      <c r="B5112" s="83" t="str">
        <f t="shared" si="560"/>
        <v/>
      </c>
      <c r="S5112" s="83" t="str">
        <f t="shared" si="555"/>
        <v/>
      </c>
      <c r="T5112" s="83" t="str">
        <f t="shared" si="556"/>
        <v/>
      </c>
      <c r="Y5112" s="60">
        <f t="shared" si="557"/>
        <v>0</v>
      </c>
      <c r="Z5112" s="49">
        <f t="shared" si="558"/>
        <v>0</v>
      </c>
      <c r="AA5112" s="60">
        <f t="shared" si="559"/>
        <v>0</v>
      </c>
    </row>
    <row r="5113" spans="1:27" ht="15.75" hidden="1" thickBot="1">
      <c r="A5113" s="83" t="str">
        <f t="shared" si="554"/>
        <v/>
      </c>
      <c r="B5113" s="83" t="str">
        <f t="shared" si="560"/>
        <v/>
      </c>
      <c r="S5113" s="83" t="str">
        <f t="shared" si="555"/>
        <v/>
      </c>
      <c r="T5113" s="83" t="str">
        <f t="shared" si="556"/>
        <v/>
      </c>
      <c r="Y5113" s="60">
        <f t="shared" si="557"/>
        <v>0</v>
      </c>
      <c r="Z5113" s="49">
        <f t="shared" si="558"/>
        <v>0</v>
      </c>
      <c r="AA5113" s="60">
        <f t="shared" si="559"/>
        <v>0</v>
      </c>
    </row>
    <row r="5114" spans="1:27" ht="15.75" hidden="1" thickBot="1">
      <c r="A5114" s="83" t="str">
        <f t="shared" si="554"/>
        <v/>
      </c>
      <c r="B5114" s="83" t="str">
        <f t="shared" si="560"/>
        <v/>
      </c>
      <c r="S5114" s="83" t="str">
        <f t="shared" si="555"/>
        <v/>
      </c>
      <c r="T5114" s="83" t="str">
        <f t="shared" si="556"/>
        <v/>
      </c>
      <c r="Y5114" s="60">
        <f t="shared" si="557"/>
        <v>0</v>
      </c>
      <c r="Z5114" s="49">
        <f t="shared" si="558"/>
        <v>0</v>
      </c>
      <c r="AA5114" s="60">
        <f t="shared" si="559"/>
        <v>0</v>
      </c>
    </row>
    <row r="5115" spans="1:27" ht="15.75" hidden="1" thickBot="1">
      <c r="A5115" s="83" t="str">
        <f t="shared" si="554"/>
        <v/>
      </c>
      <c r="B5115" s="83" t="str">
        <f t="shared" si="560"/>
        <v/>
      </c>
      <c r="S5115" s="83" t="str">
        <f t="shared" si="555"/>
        <v/>
      </c>
      <c r="T5115" s="83" t="str">
        <f t="shared" si="556"/>
        <v/>
      </c>
      <c r="Y5115" s="60">
        <f t="shared" si="557"/>
        <v>0</v>
      </c>
      <c r="Z5115" s="49">
        <f t="shared" si="558"/>
        <v>0</v>
      </c>
      <c r="AA5115" s="60">
        <f t="shared" si="559"/>
        <v>0</v>
      </c>
    </row>
    <row r="5116" spans="1:27" ht="15.75" hidden="1" thickBot="1">
      <c r="A5116" s="83" t="str">
        <f t="shared" si="554"/>
        <v/>
      </c>
      <c r="B5116" s="83" t="str">
        <f t="shared" si="560"/>
        <v/>
      </c>
      <c r="S5116" s="83" t="str">
        <f t="shared" si="555"/>
        <v/>
      </c>
      <c r="T5116" s="83" t="str">
        <f t="shared" si="556"/>
        <v/>
      </c>
      <c r="Y5116" s="60">
        <f t="shared" si="557"/>
        <v>0</v>
      </c>
      <c r="Z5116" s="49">
        <f t="shared" si="558"/>
        <v>0</v>
      </c>
      <c r="AA5116" s="60">
        <f t="shared" si="559"/>
        <v>0</v>
      </c>
    </row>
    <row r="5117" spans="1:27" ht="15.75" hidden="1" thickBot="1">
      <c r="A5117" s="83" t="str">
        <f t="shared" si="554"/>
        <v/>
      </c>
      <c r="B5117" s="83" t="str">
        <f t="shared" si="560"/>
        <v/>
      </c>
      <c r="S5117" s="83" t="str">
        <f t="shared" si="555"/>
        <v/>
      </c>
      <c r="T5117" s="83" t="str">
        <f t="shared" si="556"/>
        <v/>
      </c>
      <c r="Y5117" s="60">
        <f t="shared" si="557"/>
        <v>0</v>
      </c>
      <c r="Z5117" s="49">
        <f t="shared" si="558"/>
        <v>0</v>
      </c>
      <c r="AA5117" s="60">
        <f t="shared" si="559"/>
        <v>0</v>
      </c>
    </row>
    <row r="5118" spans="1:27" ht="15.75" hidden="1" thickBot="1">
      <c r="A5118" s="83" t="str">
        <f t="shared" si="554"/>
        <v/>
      </c>
      <c r="B5118" s="83" t="str">
        <f t="shared" si="560"/>
        <v/>
      </c>
      <c r="S5118" s="83" t="str">
        <f t="shared" si="555"/>
        <v/>
      </c>
      <c r="T5118" s="83" t="str">
        <f t="shared" si="556"/>
        <v/>
      </c>
      <c r="Y5118" s="60">
        <f t="shared" si="557"/>
        <v>0</v>
      </c>
      <c r="Z5118" s="49">
        <f t="shared" si="558"/>
        <v>0</v>
      </c>
      <c r="AA5118" s="60">
        <f t="shared" si="559"/>
        <v>0</v>
      </c>
    </row>
    <row r="5119" spans="1:27" ht="15.75" hidden="1" thickBot="1">
      <c r="A5119" s="83" t="str">
        <f t="shared" si="554"/>
        <v/>
      </c>
      <c r="B5119" s="83" t="str">
        <f t="shared" si="560"/>
        <v/>
      </c>
      <c r="S5119" s="83" t="str">
        <f t="shared" si="555"/>
        <v/>
      </c>
      <c r="T5119" s="83" t="str">
        <f t="shared" si="556"/>
        <v/>
      </c>
      <c r="Y5119" s="60">
        <f t="shared" si="557"/>
        <v>0</v>
      </c>
      <c r="Z5119" s="49">
        <f t="shared" si="558"/>
        <v>0</v>
      </c>
      <c r="AA5119" s="60">
        <f t="shared" si="559"/>
        <v>0</v>
      </c>
    </row>
    <row r="5120" spans="1:27" ht="15.75" hidden="1" thickBot="1">
      <c r="A5120" s="83" t="str">
        <f t="shared" si="554"/>
        <v/>
      </c>
      <c r="B5120" s="83" t="str">
        <f t="shared" si="560"/>
        <v/>
      </c>
      <c r="S5120" s="83" t="str">
        <f t="shared" si="555"/>
        <v/>
      </c>
      <c r="T5120" s="83" t="str">
        <f t="shared" si="556"/>
        <v/>
      </c>
      <c r="Y5120" s="60">
        <f t="shared" si="557"/>
        <v>0</v>
      </c>
      <c r="Z5120" s="49">
        <f t="shared" si="558"/>
        <v>0</v>
      </c>
      <c r="AA5120" s="60">
        <f t="shared" si="559"/>
        <v>0</v>
      </c>
    </row>
    <row r="5121" spans="1:27" ht="15.75" hidden="1" thickBot="1">
      <c r="A5121" s="83" t="str">
        <f t="shared" si="554"/>
        <v/>
      </c>
      <c r="B5121" s="83" t="str">
        <f t="shared" si="560"/>
        <v/>
      </c>
      <c r="S5121" s="83" t="str">
        <f t="shared" si="555"/>
        <v/>
      </c>
      <c r="T5121" s="83" t="str">
        <f t="shared" si="556"/>
        <v/>
      </c>
      <c r="Y5121" s="60">
        <f t="shared" si="557"/>
        <v>0</v>
      </c>
      <c r="Z5121" s="49">
        <f t="shared" si="558"/>
        <v>0</v>
      </c>
      <c r="AA5121" s="60">
        <f t="shared" si="559"/>
        <v>0</v>
      </c>
    </row>
    <row r="5122" spans="1:27" ht="15.75" hidden="1" thickBot="1">
      <c r="A5122" s="83" t="str">
        <f t="shared" si="554"/>
        <v/>
      </c>
      <c r="B5122" s="83" t="str">
        <f t="shared" si="560"/>
        <v/>
      </c>
      <c r="S5122" s="83" t="str">
        <f t="shared" si="555"/>
        <v/>
      </c>
      <c r="T5122" s="83" t="str">
        <f t="shared" si="556"/>
        <v/>
      </c>
      <c r="Y5122" s="60">
        <f t="shared" si="557"/>
        <v>0</v>
      </c>
      <c r="Z5122" s="49">
        <f t="shared" si="558"/>
        <v>0</v>
      </c>
      <c r="AA5122" s="60">
        <f t="shared" si="559"/>
        <v>0</v>
      </c>
    </row>
    <row r="5123" spans="1:27" ht="15.75" hidden="1" thickBot="1">
      <c r="A5123" s="83" t="str">
        <f t="shared" ref="A5123:A5186" si="561">IF(G5123&amp;Q5123&lt;&gt;"",S5123&amp;Q5123,"")</f>
        <v/>
      </c>
      <c r="B5123" s="83" t="str">
        <f t="shared" si="560"/>
        <v/>
      </c>
      <c r="S5123" s="83" t="str">
        <f t="shared" ref="S5123:S5186" si="562">IF(G5123&lt;&gt;"",IF(StyleSpaceSplit,IFERROR(IF(FIND(" ",G5123)&gt;=1,MID(G5123,1,FIND(" ",G5123)-1),G5123),G5123),G5123),"")</f>
        <v/>
      </c>
      <c r="T5123" s="83" t="str">
        <f t="shared" ref="T5123:T5186" si="563">IF(A5123&lt;&gt;"",IFERROR(IF(FIND(" ",G5123)&gt;=1,MID(G5123,FIND(" ",G5123)+1,LEN(G5123)),""),G5123),"")</f>
        <v/>
      </c>
      <c r="Y5123" s="60">
        <f t="shared" ref="Y5123:Y5186" si="564">IFERROR(VALUE(MID($C5123,1,2)),0)</f>
        <v>0</v>
      </c>
      <c r="Z5123" s="49">
        <f t="shared" ref="Z5123:Z5186" si="565">IFERROR(VALUE(MID($C5123,4,3)),0)</f>
        <v>0</v>
      </c>
      <c r="AA5123" s="60">
        <f t="shared" ref="AA5123:AA5186" si="566">VALUE(RIGHT("00"&amp;Y5123,2)&amp;RIGHT("000"&amp;Z5123,3))</f>
        <v>0</v>
      </c>
    </row>
    <row r="5124" spans="1:27" ht="15.75" hidden="1" thickBot="1">
      <c r="A5124" s="83" t="str">
        <f t="shared" si="561"/>
        <v/>
      </c>
      <c r="B5124" s="83" t="str">
        <f t="shared" si="560"/>
        <v/>
      </c>
      <c r="S5124" s="83" t="str">
        <f t="shared" si="562"/>
        <v/>
      </c>
      <c r="T5124" s="83" t="str">
        <f t="shared" si="563"/>
        <v/>
      </c>
      <c r="Y5124" s="60">
        <f t="shared" si="564"/>
        <v>0</v>
      </c>
      <c r="Z5124" s="49">
        <f t="shared" si="565"/>
        <v>0</v>
      </c>
      <c r="AA5124" s="60">
        <f t="shared" si="566"/>
        <v>0</v>
      </c>
    </row>
    <row r="5125" spans="1:27" ht="15.75" hidden="1" thickBot="1">
      <c r="A5125" s="83" t="str">
        <f t="shared" si="561"/>
        <v/>
      </c>
      <c r="B5125" s="83" t="str">
        <f t="shared" si="560"/>
        <v/>
      </c>
      <c r="S5125" s="83" t="str">
        <f t="shared" si="562"/>
        <v/>
      </c>
      <c r="T5125" s="83" t="str">
        <f t="shared" si="563"/>
        <v/>
      </c>
      <c r="Y5125" s="60">
        <f t="shared" si="564"/>
        <v>0</v>
      </c>
      <c r="Z5125" s="49">
        <f t="shared" si="565"/>
        <v>0</v>
      </c>
      <c r="AA5125" s="60">
        <f t="shared" si="566"/>
        <v>0</v>
      </c>
    </row>
    <row r="5126" spans="1:27" ht="15.75" hidden="1" thickBot="1">
      <c r="A5126" s="83" t="str">
        <f t="shared" si="561"/>
        <v/>
      </c>
      <c r="B5126" s="83" t="str">
        <f t="shared" si="560"/>
        <v/>
      </c>
      <c r="S5126" s="83" t="str">
        <f t="shared" si="562"/>
        <v/>
      </c>
      <c r="T5126" s="83" t="str">
        <f t="shared" si="563"/>
        <v/>
      </c>
      <c r="Y5126" s="60">
        <f t="shared" si="564"/>
        <v>0</v>
      </c>
      <c r="Z5126" s="49">
        <f t="shared" si="565"/>
        <v>0</v>
      </c>
      <c r="AA5126" s="60">
        <f t="shared" si="566"/>
        <v>0</v>
      </c>
    </row>
    <row r="5127" spans="1:27" ht="15.75" hidden="1" thickBot="1">
      <c r="A5127" s="83" t="str">
        <f t="shared" si="561"/>
        <v/>
      </c>
      <c r="B5127" s="83" t="str">
        <f t="shared" si="560"/>
        <v/>
      </c>
      <c r="S5127" s="83" t="str">
        <f t="shared" si="562"/>
        <v/>
      </c>
      <c r="T5127" s="83" t="str">
        <f t="shared" si="563"/>
        <v/>
      </c>
      <c r="Y5127" s="60">
        <f t="shared" si="564"/>
        <v>0</v>
      </c>
      <c r="Z5127" s="49">
        <f t="shared" si="565"/>
        <v>0</v>
      </c>
      <c r="AA5127" s="60">
        <f t="shared" si="566"/>
        <v>0</v>
      </c>
    </row>
    <row r="5128" spans="1:27" ht="15.75" hidden="1" thickBot="1">
      <c r="A5128" s="83" t="str">
        <f t="shared" si="561"/>
        <v/>
      </c>
      <c r="B5128" s="83" t="str">
        <f t="shared" si="560"/>
        <v/>
      </c>
      <c r="S5128" s="83" t="str">
        <f t="shared" si="562"/>
        <v/>
      </c>
      <c r="T5128" s="83" t="str">
        <f t="shared" si="563"/>
        <v/>
      </c>
      <c r="Y5128" s="60">
        <f t="shared" si="564"/>
        <v>0</v>
      </c>
      <c r="Z5128" s="49">
        <f t="shared" si="565"/>
        <v>0</v>
      </c>
      <c r="AA5128" s="60">
        <f t="shared" si="566"/>
        <v>0</v>
      </c>
    </row>
    <row r="5129" spans="1:27" ht="15.75" hidden="1" thickBot="1">
      <c r="A5129" s="83" t="str">
        <f t="shared" si="561"/>
        <v/>
      </c>
      <c r="B5129" s="83" t="str">
        <f t="shared" si="560"/>
        <v/>
      </c>
      <c r="S5129" s="83" t="str">
        <f t="shared" si="562"/>
        <v/>
      </c>
      <c r="T5129" s="83" t="str">
        <f t="shared" si="563"/>
        <v/>
      </c>
      <c r="Y5129" s="60">
        <f t="shared" si="564"/>
        <v>0</v>
      </c>
      <c r="Z5129" s="49">
        <f t="shared" si="565"/>
        <v>0</v>
      </c>
      <c r="AA5129" s="60">
        <f t="shared" si="566"/>
        <v>0</v>
      </c>
    </row>
    <row r="5130" spans="1:27" ht="15.75" hidden="1" thickBot="1">
      <c r="A5130" s="83" t="str">
        <f t="shared" si="561"/>
        <v/>
      </c>
      <c r="B5130" s="83" t="str">
        <f t="shared" si="560"/>
        <v/>
      </c>
      <c r="S5130" s="83" t="str">
        <f t="shared" si="562"/>
        <v/>
      </c>
      <c r="T5130" s="83" t="str">
        <f t="shared" si="563"/>
        <v/>
      </c>
      <c r="Y5130" s="60">
        <f t="shared" si="564"/>
        <v>0</v>
      </c>
      <c r="Z5130" s="49">
        <f t="shared" si="565"/>
        <v>0</v>
      </c>
      <c r="AA5130" s="60">
        <f t="shared" si="566"/>
        <v>0</v>
      </c>
    </row>
    <row r="5131" spans="1:27" ht="15.75" hidden="1" thickBot="1">
      <c r="A5131" s="83" t="str">
        <f t="shared" si="561"/>
        <v/>
      </c>
      <c r="B5131" s="83" t="str">
        <f t="shared" si="560"/>
        <v/>
      </c>
      <c r="S5131" s="83" t="str">
        <f t="shared" si="562"/>
        <v/>
      </c>
      <c r="T5131" s="83" t="str">
        <f t="shared" si="563"/>
        <v/>
      </c>
      <c r="Y5131" s="60">
        <f t="shared" si="564"/>
        <v>0</v>
      </c>
      <c r="Z5131" s="49">
        <f t="shared" si="565"/>
        <v>0</v>
      </c>
      <c r="AA5131" s="60">
        <f t="shared" si="566"/>
        <v>0</v>
      </c>
    </row>
    <row r="5132" spans="1:27" ht="15.75" hidden="1" thickBot="1">
      <c r="A5132" s="83" t="str">
        <f t="shared" si="561"/>
        <v/>
      </c>
      <c r="B5132" s="83" t="str">
        <f t="shared" si="560"/>
        <v/>
      </c>
      <c r="S5132" s="83" t="str">
        <f t="shared" si="562"/>
        <v/>
      </c>
      <c r="T5132" s="83" t="str">
        <f t="shared" si="563"/>
        <v/>
      </c>
      <c r="Y5132" s="60">
        <f t="shared" si="564"/>
        <v>0</v>
      </c>
      <c r="Z5132" s="49">
        <f t="shared" si="565"/>
        <v>0</v>
      </c>
      <c r="AA5132" s="60">
        <f t="shared" si="566"/>
        <v>0</v>
      </c>
    </row>
    <row r="5133" spans="1:27" ht="15.75" hidden="1" thickBot="1">
      <c r="A5133" s="83" t="str">
        <f t="shared" si="561"/>
        <v/>
      </c>
      <c r="B5133" s="83" t="str">
        <f t="shared" si="560"/>
        <v/>
      </c>
      <c r="S5133" s="83" t="str">
        <f t="shared" si="562"/>
        <v/>
      </c>
      <c r="T5133" s="83" t="str">
        <f t="shared" si="563"/>
        <v/>
      </c>
      <c r="Y5133" s="60">
        <f t="shared" si="564"/>
        <v>0</v>
      </c>
      <c r="Z5133" s="49">
        <f t="shared" si="565"/>
        <v>0</v>
      </c>
      <c r="AA5133" s="60">
        <f t="shared" si="566"/>
        <v>0</v>
      </c>
    </row>
    <row r="5134" spans="1:27" ht="15.75" hidden="1" thickBot="1">
      <c r="A5134" s="83" t="str">
        <f t="shared" si="561"/>
        <v/>
      </c>
      <c r="B5134" s="83" t="str">
        <f t="shared" si="560"/>
        <v/>
      </c>
      <c r="S5134" s="83" t="str">
        <f t="shared" si="562"/>
        <v/>
      </c>
      <c r="T5134" s="83" t="str">
        <f t="shared" si="563"/>
        <v/>
      </c>
      <c r="Y5134" s="60">
        <f t="shared" si="564"/>
        <v>0</v>
      </c>
      <c r="Z5134" s="49">
        <f t="shared" si="565"/>
        <v>0</v>
      </c>
      <c r="AA5134" s="60">
        <f t="shared" si="566"/>
        <v>0</v>
      </c>
    </row>
    <row r="5135" spans="1:27" ht="15.75" hidden="1" thickBot="1">
      <c r="A5135" s="83" t="str">
        <f t="shared" si="561"/>
        <v/>
      </c>
      <c r="B5135" s="83" t="str">
        <f t="shared" si="560"/>
        <v/>
      </c>
      <c r="S5135" s="83" t="str">
        <f t="shared" si="562"/>
        <v/>
      </c>
      <c r="T5135" s="83" t="str">
        <f t="shared" si="563"/>
        <v/>
      </c>
      <c r="Y5135" s="60">
        <f t="shared" si="564"/>
        <v>0</v>
      </c>
      <c r="Z5135" s="49">
        <f t="shared" si="565"/>
        <v>0</v>
      </c>
      <c r="AA5135" s="60">
        <f t="shared" si="566"/>
        <v>0</v>
      </c>
    </row>
    <row r="5136" spans="1:27" ht="15.75" hidden="1" thickBot="1">
      <c r="A5136" s="83" t="str">
        <f t="shared" si="561"/>
        <v/>
      </c>
      <c r="B5136" s="83" t="str">
        <f t="shared" si="560"/>
        <v/>
      </c>
      <c r="S5136" s="83" t="str">
        <f t="shared" si="562"/>
        <v/>
      </c>
      <c r="T5136" s="83" t="str">
        <f t="shared" si="563"/>
        <v/>
      </c>
      <c r="Y5136" s="60">
        <f t="shared" si="564"/>
        <v>0</v>
      </c>
      <c r="Z5136" s="49">
        <f t="shared" si="565"/>
        <v>0</v>
      </c>
      <c r="AA5136" s="60">
        <f t="shared" si="566"/>
        <v>0</v>
      </c>
    </row>
    <row r="5137" spans="1:27" ht="15.75" hidden="1" thickBot="1">
      <c r="A5137" s="83" t="str">
        <f t="shared" si="561"/>
        <v/>
      </c>
      <c r="B5137" s="83" t="str">
        <f t="shared" si="560"/>
        <v/>
      </c>
      <c r="S5137" s="83" t="str">
        <f t="shared" si="562"/>
        <v/>
      </c>
      <c r="T5137" s="83" t="str">
        <f t="shared" si="563"/>
        <v/>
      </c>
      <c r="Y5137" s="60">
        <f t="shared" si="564"/>
        <v>0</v>
      </c>
      <c r="Z5137" s="49">
        <f t="shared" si="565"/>
        <v>0</v>
      </c>
      <c r="AA5137" s="60">
        <f t="shared" si="566"/>
        <v>0</v>
      </c>
    </row>
    <row r="5138" spans="1:27" ht="15.75" hidden="1" thickBot="1">
      <c r="A5138" s="83" t="str">
        <f t="shared" si="561"/>
        <v/>
      </c>
      <c r="B5138" s="83" t="str">
        <f t="shared" si="560"/>
        <v/>
      </c>
      <c r="S5138" s="83" t="str">
        <f t="shared" si="562"/>
        <v/>
      </c>
      <c r="T5138" s="83" t="str">
        <f t="shared" si="563"/>
        <v/>
      </c>
      <c r="Y5138" s="60">
        <f t="shared" si="564"/>
        <v>0</v>
      </c>
      <c r="Z5138" s="49">
        <f t="shared" si="565"/>
        <v>0</v>
      </c>
      <c r="AA5138" s="60">
        <f t="shared" si="566"/>
        <v>0</v>
      </c>
    </row>
    <row r="5139" spans="1:27" ht="15.75" hidden="1" thickBot="1">
      <c r="A5139" s="83" t="str">
        <f t="shared" si="561"/>
        <v/>
      </c>
      <c r="B5139" s="83" t="str">
        <f t="shared" si="560"/>
        <v/>
      </c>
      <c r="S5139" s="83" t="str">
        <f t="shared" si="562"/>
        <v/>
      </c>
      <c r="T5139" s="83" t="str">
        <f t="shared" si="563"/>
        <v/>
      </c>
      <c r="Y5139" s="60">
        <f t="shared" si="564"/>
        <v>0</v>
      </c>
      <c r="Z5139" s="49">
        <f t="shared" si="565"/>
        <v>0</v>
      </c>
      <c r="AA5139" s="60">
        <f t="shared" si="566"/>
        <v>0</v>
      </c>
    </row>
    <row r="5140" spans="1:27" ht="15.75" hidden="1" thickBot="1">
      <c r="A5140" s="83" t="str">
        <f t="shared" si="561"/>
        <v/>
      </c>
      <c r="B5140" s="83" t="str">
        <f t="shared" si="560"/>
        <v/>
      </c>
      <c r="S5140" s="83" t="str">
        <f t="shared" si="562"/>
        <v/>
      </c>
      <c r="T5140" s="83" t="str">
        <f t="shared" si="563"/>
        <v/>
      </c>
      <c r="Y5140" s="60">
        <f t="shared" si="564"/>
        <v>0</v>
      </c>
      <c r="Z5140" s="49">
        <f t="shared" si="565"/>
        <v>0</v>
      </c>
      <c r="AA5140" s="60">
        <f t="shared" si="566"/>
        <v>0</v>
      </c>
    </row>
    <row r="5141" spans="1:27" ht="15.75" hidden="1" thickBot="1">
      <c r="A5141" s="83" t="str">
        <f t="shared" si="561"/>
        <v/>
      </c>
      <c r="B5141" s="83" t="str">
        <f t="shared" si="560"/>
        <v/>
      </c>
      <c r="S5141" s="83" t="str">
        <f t="shared" si="562"/>
        <v/>
      </c>
      <c r="T5141" s="83" t="str">
        <f t="shared" si="563"/>
        <v/>
      </c>
      <c r="Y5141" s="60">
        <f t="shared" si="564"/>
        <v>0</v>
      </c>
      <c r="Z5141" s="49">
        <f t="shared" si="565"/>
        <v>0</v>
      </c>
      <c r="AA5141" s="60">
        <f t="shared" si="566"/>
        <v>0</v>
      </c>
    </row>
    <row r="5142" spans="1:27" ht="15.75" hidden="1" thickBot="1">
      <c r="A5142" s="83" t="str">
        <f t="shared" si="561"/>
        <v/>
      </c>
      <c r="B5142" s="83" t="str">
        <f t="shared" si="560"/>
        <v/>
      </c>
      <c r="S5142" s="83" t="str">
        <f t="shared" si="562"/>
        <v/>
      </c>
      <c r="T5142" s="83" t="str">
        <f t="shared" si="563"/>
        <v/>
      </c>
      <c r="Y5142" s="60">
        <f t="shared" si="564"/>
        <v>0</v>
      </c>
      <c r="Z5142" s="49">
        <f t="shared" si="565"/>
        <v>0</v>
      </c>
      <c r="AA5142" s="60">
        <f t="shared" si="566"/>
        <v>0</v>
      </c>
    </row>
    <row r="5143" spans="1:27" ht="15.75" hidden="1" thickBot="1">
      <c r="A5143" s="83" t="str">
        <f t="shared" si="561"/>
        <v/>
      </c>
      <c r="B5143" s="83" t="str">
        <f t="shared" si="560"/>
        <v/>
      </c>
      <c r="S5143" s="83" t="str">
        <f t="shared" si="562"/>
        <v/>
      </c>
      <c r="T5143" s="83" t="str">
        <f t="shared" si="563"/>
        <v/>
      </c>
      <c r="Y5143" s="60">
        <f t="shared" si="564"/>
        <v>0</v>
      </c>
      <c r="Z5143" s="49">
        <f t="shared" si="565"/>
        <v>0</v>
      </c>
      <c r="AA5143" s="60">
        <f t="shared" si="566"/>
        <v>0</v>
      </c>
    </row>
    <row r="5144" spans="1:27" ht="15.75" hidden="1" thickBot="1">
      <c r="A5144" s="83" t="str">
        <f t="shared" si="561"/>
        <v/>
      </c>
      <c r="B5144" s="83" t="str">
        <f t="shared" si="560"/>
        <v/>
      </c>
      <c r="S5144" s="83" t="str">
        <f t="shared" si="562"/>
        <v/>
      </c>
      <c r="T5144" s="83" t="str">
        <f t="shared" si="563"/>
        <v/>
      </c>
      <c r="Y5144" s="60">
        <f t="shared" si="564"/>
        <v>0</v>
      </c>
      <c r="Z5144" s="49">
        <f t="shared" si="565"/>
        <v>0</v>
      </c>
      <c r="AA5144" s="60">
        <f t="shared" si="566"/>
        <v>0</v>
      </c>
    </row>
    <row r="5145" spans="1:27" ht="15.75" hidden="1" thickBot="1">
      <c r="A5145" s="83" t="str">
        <f t="shared" si="561"/>
        <v/>
      </c>
      <c r="B5145" s="83" t="str">
        <f t="shared" si="560"/>
        <v/>
      </c>
      <c r="S5145" s="83" t="str">
        <f t="shared" si="562"/>
        <v/>
      </c>
      <c r="T5145" s="83" t="str">
        <f t="shared" si="563"/>
        <v/>
      </c>
      <c r="Y5145" s="60">
        <f t="shared" si="564"/>
        <v>0</v>
      </c>
      <c r="Z5145" s="49">
        <f t="shared" si="565"/>
        <v>0</v>
      </c>
      <c r="AA5145" s="60">
        <f t="shared" si="566"/>
        <v>0</v>
      </c>
    </row>
    <row r="5146" spans="1:27" ht="15.75" hidden="1" thickBot="1">
      <c r="A5146" s="83" t="str">
        <f t="shared" si="561"/>
        <v/>
      </c>
      <c r="B5146" s="83" t="str">
        <f t="shared" si="560"/>
        <v/>
      </c>
      <c r="S5146" s="83" t="str">
        <f t="shared" si="562"/>
        <v/>
      </c>
      <c r="T5146" s="83" t="str">
        <f t="shared" si="563"/>
        <v/>
      </c>
      <c r="Y5146" s="60">
        <f t="shared" si="564"/>
        <v>0</v>
      </c>
      <c r="Z5146" s="49">
        <f t="shared" si="565"/>
        <v>0</v>
      </c>
      <c r="AA5146" s="60">
        <f t="shared" si="566"/>
        <v>0</v>
      </c>
    </row>
    <row r="5147" spans="1:27" ht="15.75" hidden="1" thickBot="1">
      <c r="A5147" s="83" t="str">
        <f t="shared" si="561"/>
        <v/>
      </c>
      <c r="B5147" s="83" t="str">
        <f t="shared" si="560"/>
        <v/>
      </c>
      <c r="S5147" s="83" t="str">
        <f t="shared" si="562"/>
        <v/>
      </c>
      <c r="T5147" s="83" t="str">
        <f t="shared" si="563"/>
        <v/>
      </c>
      <c r="Y5147" s="60">
        <f t="shared" si="564"/>
        <v>0</v>
      </c>
      <c r="Z5147" s="49">
        <f t="shared" si="565"/>
        <v>0</v>
      </c>
      <c r="AA5147" s="60">
        <f t="shared" si="566"/>
        <v>0</v>
      </c>
    </row>
    <row r="5148" spans="1:27" ht="15.75" hidden="1" thickBot="1">
      <c r="A5148" s="83" t="str">
        <f t="shared" si="561"/>
        <v/>
      </c>
      <c r="B5148" s="83" t="str">
        <f t="shared" si="560"/>
        <v/>
      </c>
      <c r="S5148" s="83" t="str">
        <f t="shared" si="562"/>
        <v/>
      </c>
      <c r="T5148" s="83" t="str">
        <f t="shared" si="563"/>
        <v/>
      </c>
      <c r="Y5148" s="60">
        <f t="shared" si="564"/>
        <v>0</v>
      </c>
      <c r="Z5148" s="49">
        <f t="shared" si="565"/>
        <v>0</v>
      </c>
      <c r="AA5148" s="60">
        <f t="shared" si="566"/>
        <v>0</v>
      </c>
    </row>
    <row r="5149" spans="1:27" ht="15.75" hidden="1" thickBot="1">
      <c r="A5149" s="83" t="str">
        <f t="shared" si="561"/>
        <v/>
      </c>
      <c r="B5149" s="83" t="str">
        <f t="shared" si="560"/>
        <v/>
      </c>
      <c r="S5149" s="83" t="str">
        <f t="shared" si="562"/>
        <v/>
      </c>
      <c r="T5149" s="83" t="str">
        <f t="shared" si="563"/>
        <v/>
      </c>
      <c r="Y5149" s="60">
        <f t="shared" si="564"/>
        <v>0</v>
      </c>
      <c r="Z5149" s="49">
        <f t="shared" si="565"/>
        <v>0</v>
      </c>
      <c r="AA5149" s="60">
        <f t="shared" si="566"/>
        <v>0</v>
      </c>
    </row>
    <row r="5150" spans="1:27" ht="15.75" hidden="1" thickBot="1">
      <c r="A5150" s="83" t="str">
        <f t="shared" si="561"/>
        <v/>
      </c>
      <c r="B5150" s="83" t="str">
        <f t="shared" si="560"/>
        <v/>
      </c>
      <c r="S5150" s="83" t="str">
        <f t="shared" si="562"/>
        <v/>
      </c>
      <c r="T5150" s="83" t="str">
        <f t="shared" si="563"/>
        <v/>
      </c>
      <c r="Y5150" s="60">
        <f t="shared" si="564"/>
        <v>0</v>
      </c>
      <c r="Z5150" s="49">
        <f t="shared" si="565"/>
        <v>0</v>
      </c>
      <c r="AA5150" s="60">
        <f t="shared" si="566"/>
        <v>0</v>
      </c>
    </row>
    <row r="5151" spans="1:27" ht="15.75" hidden="1" thickBot="1">
      <c r="A5151" s="83" t="str">
        <f t="shared" si="561"/>
        <v/>
      </c>
      <c r="B5151" s="83" t="str">
        <f t="shared" si="560"/>
        <v/>
      </c>
      <c r="S5151" s="83" t="str">
        <f t="shared" si="562"/>
        <v/>
      </c>
      <c r="T5151" s="83" t="str">
        <f t="shared" si="563"/>
        <v/>
      </c>
      <c r="Y5151" s="60">
        <f t="shared" si="564"/>
        <v>0</v>
      </c>
      <c r="Z5151" s="49">
        <f t="shared" si="565"/>
        <v>0</v>
      </c>
      <c r="AA5151" s="60">
        <f t="shared" si="566"/>
        <v>0</v>
      </c>
    </row>
    <row r="5152" spans="1:27" ht="15.75" hidden="1" thickBot="1">
      <c r="A5152" s="83" t="str">
        <f t="shared" si="561"/>
        <v/>
      </c>
      <c r="B5152" s="83" t="str">
        <f t="shared" si="560"/>
        <v/>
      </c>
      <c r="S5152" s="83" t="str">
        <f t="shared" si="562"/>
        <v/>
      </c>
      <c r="T5152" s="83" t="str">
        <f t="shared" si="563"/>
        <v/>
      </c>
      <c r="Y5152" s="60">
        <f t="shared" si="564"/>
        <v>0</v>
      </c>
      <c r="Z5152" s="49">
        <f t="shared" si="565"/>
        <v>0</v>
      </c>
      <c r="AA5152" s="60">
        <f t="shared" si="566"/>
        <v>0</v>
      </c>
    </row>
    <row r="5153" spans="1:27" ht="15.75" hidden="1" thickBot="1">
      <c r="A5153" s="83" t="str">
        <f t="shared" si="561"/>
        <v/>
      </c>
      <c r="B5153" s="83" t="str">
        <f t="shared" ref="B5153:B5216" si="567">IF(C5153&lt;&gt;"",LEFT(C5153,9),"")</f>
        <v/>
      </c>
      <c r="S5153" s="83" t="str">
        <f t="shared" si="562"/>
        <v/>
      </c>
      <c r="T5153" s="83" t="str">
        <f t="shared" si="563"/>
        <v/>
      </c>
      <c r="Y5153" s="60">
        <f t="shared" si="564"/>
        <v>0</v>
      </c>
      <c r="Z5153" s="49">
        <f t="shared" si="565"/>
        <v>0</v>
      </c>
      <c r="AA5153" s="60">
        <f t="shared" si="566"/>
        <v>0</v>
      </c>
    </row>
    <row r="5154" spans="1:27" ht="15.75" hidden="1" thickBot="1">
      <c r="A5154" s="83" t="str">
        <f t="shared" si="561"/>
        <v/>
      </c>
      <c r="B5154" s="83" t="str">
        <f t="shared" si="567"/>
        <v/>
      </c>
      <c r="S5154" s="83" t="str">
        <f t="shared" si="562"/>
        <v/>
      </c>
      <c r="T5154" s="83" t="str">
        <f t="shared" si="563"/>
        <v/>
      </c>
      <c r="Y5154" s="60">
        <f t="shared" si="564"/>
        <v>0</v>
      </c>
      <c r="Z5154" s="49">
        <f t="shared" si="565"/>
        <v>0</v>
      </c>
      <c r="AA5154" s="60">
        <f t="shared" si="566"/>
        <v>0</v>
      </c>
    </row>
    <row r="5155" spans="1:27" ht="15.75" hidden="1" thickBot="1">
      <c r="A5155" s="83" t="str">
        <f t="shared" si="561"/>
        <v/>
      </c>
      <c r="B5155" s="83" t="str">
        <f t="shared" si="567"/>
        <v/>
      </c>
      <c r="S5155" s="83" t="str">
        <f t="shared" si="562"/>
        <v/>
      </c>
      <c r="T5155" s="83" t="str">
        <f t="shared" si="563"/>
        <v/>
      </c>
      <c r="Y5155" s="60">
        <f t="shared" si="564"/>
        <v>0</v>
      </c>
      <c r="Z5155" s="49">
        <f t="shared" si="565"/>
        <v>0</v>
      </c>
      <c r="AA5155" s="60">
        <f t="shared" si="566"/>
        <v>0</v>
      </c>
    </row>
    <row r="5156" spans="1:27" ht="15.75" hidden="1" thickBot="1">
      <c r="A5156" s="83" t="str">
        <f t="shared" si="561"/>
        <v/>
      </c>
      <c r="B5156" s="83" t="str">
        <f t="shared" si="567"/>
        <v/>
      </c>
      <c r="S5156" s="83" t="str">
        <f t="shared" si="562"/>
        <v/>
      </c>
      <c r="T5156" s="83" t="str">
        <f t="shared" si="563"/>
        <v/>
      </c>
      <c r="Y5156" s="60">
        <f t="shared" si="564"/>
        <v>0</v>
      </c>
      <c r="Z5156" s="49">
        <f t="shared" si="565"/>
        <v>0</v>
      </c>
      <c r="AA5156" s="60">
        <f t="shared" si="566"/>
        <v>0</v>
      </c>
    </row>
    <row r="5157" spans="1:27" ht="15.75" hidden="1" thickBot="1">
      <c r="A5157" s="83" t="str">
        <f t="shared" si="561"/>
        <v/>
      </c>
      <c r="B5157" s="83" t="str">
        <f t="shared" si="567"/>
        <v/>
      </c>
      <c r="S5157" s="83" t="str">
        <f t="shared" si="562"/>
        <v/>
      </c>
      <c r="T5157" s="83" t="str">
        <f t="shared" si="563"/>
        <v/>
      </c>
      <c r="Y5157" s="60">
        <f t="shared" si="564"/>
        <v>0</v>
      </c>
      <c r="Z5157" s="49">
        <f t="shared" si="565"/>
        <v>0</v>
      </c>
      <c r="AA5157" s="60">
        <f t="shared" si="566"/>
        <v>0</v>
      </c>
    </row>
    <row r="5158" spans="1:27" ht="15.75" hidden="1" thickBot="1">
      <c r="A5158" s="83" t="str">
        <f t="shared" si="561"/>
        <v/>
      </c>
      <c r="B5158" s="83" t="str">
        <f t="shared" si="567"/>
        <v/>
      </c>
      <c r="S5158" s="83" t="str">
        <f t="shared" si="562"/>
        <v/>
      </c>
      <c r="T5158" s="83" t="str">
        <f t="shared" si="563"/>
        <v/>
      </c>
      <c r="Y5158" s="60">
        <f t="shared" si="564"/>
        <v>0</v>
      </c>
      <c r="Z5158" s="49">
        <f t="shared" si="565"/>
        <v>0</v>
      </c>
      <c r="AA5158" s="60">
        <f t="shared" si="566"/>
        <v>0</v>
      </c>
    </row>
    <row r="5159" spans="1:27" ht="15.75" hidden="1" thickBot="1">
      <c r="A5159" s="83" t="str">
        <f t="shared" si="561"/>
        <v/>
      </c>
      <c r="B5159" s="83" t="str">
        <f t="shared" si="567"/>
        <v/>
      </c>
      <c r="S5159" s="83" t="str">
        <f t="shared" si="562"/>
        <v/>
      </c>
      <c r="T5159" s="83" t="str">
        <f t="shared" si="563"/>
        <v/>
      </c>
      <c r="Y5159" s="60">
        <f t="shared" si="564"/>
        <v>0</v>
      </c>
      <c r="Z5159" s="49">
        <f t="shared" si="565"/>
        <v>0</v>
      </c>
      <c r="AA5159" s="60">
        <f t="shared" si="566"/>
        <v>0</v>
      </c>
    </row>
    <row r="5160" spans="1:27" ht="15.75" hidden="1" thickBot="1">
      <c r="A5160" s="83" t="str">
        <f t="shared" si="561"/>
        <v/>
      </c>
      <c r="B5160" s="83" t="str">
        <f t="shared" si="567"/>
        <v/>
      </c>
      <c r="S5160" s="83" t="str">
        <f t="shared" si="562"/>
        <v/>
      </c>
      <c r="T5160" s="83" t="str">
        <f t="shared" si="563"/>
        <v/>
      </c>
      <c r="Y5160" s="60">
        <f t="shared" si="564"/>
        <v>0</v>
      </c>
      <c r="Z5160" s="49">
        <f t="shared" si="565"/>
        <v>0</v>
      </c>
      <c r="AA5160" s="60">
        <f t="shared" si="566"/>
        <v>0</v>
      </c>
    </row>
    <row r="5161" spans="1:27" ht="15.75" hidden="1" thickBot="1">
      <c r="A5161" s="83" t="str">
        <f t="shared" si="561"/>
        <v/>
      </c>
      <c r="B5161" s="83" t="str">
        <f t="shared" si="567"/>
        <v/>
      </c>
      <c r="S5161" s="83" t="str">
        <f t="shared" si="562"/>
        <v/>
      </c>
      <c r="T5161" s="83" t="str">
        <f t="shared" si="563"/>
        <v/>
      </c>
      <c r="Y5161" s="60">
        <f t="shared" si="564"/>
        <v>0</v>
      </c>
      <c r="Z5161" s="49">
        <f t="shared" si="565"/>
        <v>0</v>
      </c>
      <c r="AA5161" s="60">
        <f t="shared" si="566"/>
        <v>0</v>
      </c>
    </row>
    <row r="5162" spans="1:27" ht="15.75" hidden="1" thickBot="1">
      <c r="A5162" s="83" t="str">
        <f t="shared" si="561"/>
        <v/>
      </c>
      <c r="B5162" s="83" t="str">
        <f t="shared" si="567"/>
        <v/>
      </c>
      <c r="S5162" s="83" t="str">
        <f t="shared" si="562"/>
        <v/>
      </c>
      <c r="T5162" s="83" t="str">
        <f t="shared" si="563"/>
        <v/>
      </c>
      <c r="Y5162" s="60">
        <f t="shared" si="564"/>
        <v>0</v>
      </c>
      <c r="Z5162" s="49">
        <f t="shared" si="565"/>
        <v>0</v>
      </c>
      <c r="AA5162" s="60">
        <f t="shared" si="566"/>
        <v>0</v>
      </c>
    </row>
    <row r="5163" spans="1:27" ht="15.75" hidden="1" thickBot="1">
      <c r="A5163" s="83" t="str">
        <f t="shared" si="561"/>
        <v/>
      </c>
      <c r="B5163" s="83" t="str">
        <f t="shared" si="567"/>
        <v/>
      </c>
      <c r="S5163" s="83" t="str">
        <f t="shared" si="562"/>
        <v/>
      </c>
      <c r="T5163" s="83" t="str">
        <f t="shared" si="563"/>
        <v/>
      </c>
      <c r="Y5163" s="60">
        <f t="shared" si="564"/>
        <v>0</v>
      </c>
      <c r="Z5163" s="49">
        <f t="shared" si="565"/>
        <v>0</v>
      </c>
      <c r="AA5163" s="60">
        <f t="shared" si="566"/>
        <v>0</v>
      </c>
    </row>
    <row r="5164" spans="1:27" ht="15.75" hidden="1" thickBot="1">
      <c r="A5164" s="83" t="str">
        <f t="shared" si="561"/>
        <v/>
      </c>
      <c r="B5164" s="83" t="str">
        <f t="shared" si="567"/>
        <v/>
      </c>
      <c r="S5164" s="83" t="str">
        <f t="shared" si="562"/>
        <v/>
      </c>
      <c r="T5164" s="83" t="str">
        <f t="shared" si="563"/>
        <v/>
      </c>
      <c r="Y5164" s="60">
        <f t="shared" si="564"/>
        <v>0</v>
      </c>
      <c r="Z5164" s="49">
        <f t="shared" si="565"/>
        <v>0</v>
      </c>
      <c r="AA5164" s="60">
        <f t="shared" si="566"/>
        <v>0</v>
      </c>
    </row>
    <row r="5165" spans="1:27" ht="15.75" hidden="1" thickBot="1">
      <c r="A5165" s="83" t="str">
        <f t="shared" si="561"/>
        <v/>
      </c>
      <c r="B5165" s="83" t="str">
        <f t="shared" si="567"/>
        <v/>
      </c>
      <c r="S5165" s="83" t="str">
        <f t="shared" si="562"/>
        <v/>
      </c>
      <c r="T5165" s="83" t="str">
        <f t="shared" si="563"/>
        <v/>
      </c>
      <c r="Y5165" s="60">
        <f t="shared" si="564"/>
        <v>0</v>
      </c>
      <c r="Z5165" s="49">
        <f t="shared" si="565"/>
        <v>0</v>
      </c>
      <c r="AA5165" s="60">
        <f t="shared" si="566"/>
        <v>0</v>
      </c>
    </row>
    <row r="5166" spans="1:27" ht="15.75" hidden="1" thickBot="1">
      <c r="A5166" s="83" t="str">
        <f t="shared" si="561"/>
        <v/>
      </c>
      <c r="B5166" s="83" t="str">
        <f t="shared" si="567"/>
        <v/>
      </c>
      <c r="S5166" s="83" t="str">
        <f t="shared" si="562"/>
        <v/>
      </c>
      <c r="T5166" s="83" t="str">
        <f t="shared" si="563"/>
        <v/>
      </c>
      <c r="Y5166" s="60">
        <f t="shared" si="564"/>
        <v>0</v>
      </c>
      <c r="Z5166" s="49">
        <f t="shared" si="565"/>
        <v>0</v>
      </c>
      <c r="AA5166" s="60">
        <f t="shared" si="566"/>
        <v>0</v>
      </c>
    </row>
    <row r="5167" spans="1:27" ht="15.75" hidden="1" thickBot="1">
      <c r="A5167" s="83" t="str">
        <f t="shared" si="561"/>
        <v/>
      </c>
      <c r="B5167" s="83" t="str">
        <f t="shared" si="567"/>
        <v/>
      </c>
      <c r="S5167" s="83" t="str">
        <f t="shared" si="562"/>
        <v/>
      </c>
      <c r="T5167" s="83" t="str">
        <f t="shared" si="563"/>
        <v/>
      </c>
      <c r="Y5167" s="60">
        <f t="shared" si="564"/>
        <v>0</v>
      </c>
      <c r="Z5167" s="49">
        <f t="shared" si="565"/>
        <v>0</v>
      </c>
      <c r="AA5167" s="60">
        <f t="shared" si="566"/>
        <v>0</v>
      </c>
    </row>
    <row r="5168" spans="1:27" ht="15.75" hidden="1" thickBot="1">
      <c r="A5168" s="83" t="str">
        <f t="shared" si="561"/>
        <v/>
      </c>
      <c r="B5168" s="83" t="str">
        <f t="shared" si="567"/>
        <v/>
      </c>
      <c r="S5168" s="83" t="str">
        <f t="shared" si="562"/>
        <v/>
      </c>
      <c r="T5168" s="83" t="str">
        <f t="shared" si="563"/>
        <v/>
      </c>
      <c r="Y5168" s="60">
        <f t="shared" si="564"/>
        <v>0</v>
      </c>
      <c r="Z5168" s="49">
        <f t="shared" si="565"/>
        <v>0</v>
      </c>
      <c r="AA5168" s="60">
        <f t="shared" si="566"/>
        <v>0</v>
      </c>
    </row>
    <row r="5169" spans="1:27" ht="15.75" hidden="1" thickBot="1">
      <c r="A5169" s="83" t="str">
        <f t="shared" si="561"/>
        <v/>
      </c>
      <c r="B5169" s="83" t="str">
        <f t="shared" si="567"/>
        <v/>
      </c>
      <c r="S5169" s="83" t="str">
        <f t="shared" si="562"/>
        <v/>
      </c>
      <c r="T5169" s="83" t="str">
        <f t="shared" si="563"/>
        <v/>
      </c>
      <c r="Y5169" s="60">
        <f t="shared" si="564"/>
        <v>0</v>
      </c>
      <c r="Z5169" s="49">
        <f t="shared" si="565"/>
        <v>0</v>
      </c>
      <c r="AA5169" s="60">
        <f t="shared" si="566"/>
        <v>0</v>
      </c>
    </row>
    <row r="5170" spans="1:27" ht="15.75" hidden="1" thickBot="1">
      <c r="A5170" s="83" t="str">
        <f t="shared" si="561"/>
        <v/>
      </c>
      <c r="B5170" s="83" t="str">
        <f t="shared" si="567"/>
        <v/>
      </c>
      <c r="S5170" s="83" t="str">
        <f t="shared" si="562"/>
        <v/>
      </c>
      <c r="T5170" s="83" t="str">
        <f t="shared" si="563"/>
        <v/>
      </c>
      <c r="Y5170" s="60">
        <f t="shared" si="564"/>
        <v>0</v>
      </c>
      <c r="Z5170" s="49">
        <f t="shared" si="565"/>
        <v>0</v>
      </c>
      <c r="AA5170" s="60">
        <f t="shared" si="566"/>
        <v>0</v>
      </c>
    </row>
    <row r="5171" spans="1:27" ht="15.75" hidden="1" thickBot="1">
      <c r="A5171" s="83" t="str">
        <f t="shared" si="561"/>
        <v/>
      </c>
      <c r="B5171" s="83" t="str">
        <f t="shared" si="567"/>
        <v/>
      </c>
      <c r="S5171" s="83" t="str">
        <f t="shared" si="562"/>
        <v/>
      </c>
      <c r="T5171" s="83" t="str">
        <f t="shared" si="563"/>
        <v/>
      </c>
      <c r="Y5171" s="60">
        <f t="shared" si="564"/>
        <v>0</v>
      </c>
      <c r="Z5171" s="49">
        <f t="shared" si="565"/>
        <v>0</v>
      </c>
      <c r="AA5171" s="60">
        <f t="shared" si="566"/>
        <v>0</v>
      </c>
    </row>
    <row r="5172" spans="1:27" ht="15.75" hidden="1" thickBot="1">
      <c r="A5172" s="83" t="str">
        <f t="shared" si="561"/>
        <v/>
      </c>
      <c r="B5172" s="83" t="str">
        <f t="shared" si="567"/>
        <v/>
      </c>
      <c r="S5172" s="83" t="str">
        <f t="shared" si="562"/>
        <v/>
      </c>
      <c r="T5172" s="83" t="str">
        <f t="shared" si="563"/>
        <v/>
      </c>
      <c r="Y5172" s="60">
        <f t="shared" si="564"/>
        <v>0</v>
      </c>
      <c r="Z5172" s="49">
        <f t="shared" si="565"/>
        <v>0</v>
      </c>
      <c r="AA5172" s="60">
        <f t="shared" si="566"/>
        <v>0</v>
      </c>
    </row>
    <row r="5173" spans="1:27" ht="15.75" hidden="1" thickBot="1">
      <c r="A5173" s="83" t="str">
        <f t="shared" si="561"/>
        <v/>
      </c>
      <c r="B5173" s="83" t="str">
        <f t="shared" si="567"/>
        <v/>
      </c>
      <c r="S5173" s="83" t="str">
        <f t="shared" si="562"/>
        <v/>
      </c>
      <c r="T5173" s="83" t="str">
        <f t="shared" si="563"/>
        <v/>
      </c>
      <c r="Y5173" s="60">
        <f t="shared" si="564"/>
        <v>0</v>
      </c>
      <c r="Z5173" s="49">
        <f t="shared" si="565"/>
        <v>0</v>
      </c>
      <c r="AA5173" s="60">
        <f t="shared" si="566"/>
        <v>0</v>
      </c>
    </row>
    <row r="5174" spans="1:27" ht="15.75" hidden="1" thickBot="1">
      <c r="A5174" s="83" t="str">
        <f t="shared" si="561"/>
        <v/>
      </c>
      <c r="B5174" s="83" t="str">
        <f t="shared" si="567"/>
        <v/>
      </c>
      <c r="S5174" s="83" t="str">
        <f t="shared" si="562"/>
        <v/>
      </c>
      <c r="T5174" s="83" t="str">
        <f t="shared" si="563"/>
        <v/>
      </c>
      <c r="Y5174" s="60">
        <f t="shared" si="564"/>
        <v>0</v>
      </c>
      <c r="Z5174" s="49">
        <f t="shared" si="565"/>
        <v>0</v>
      </c>
      <c r="AA5174" s="60">
        <f t="shared" si="566"/>
        <v>0</v>
      </c>
    </row>
    <row r="5175" spans="1:27" ht="15.75" hidden="1" thickBot="1">
      <c r="A5175" s="83" t="str">
        <f t="shared" si="561"/>
        <v/>
      </c>
      <c r="B5175" s="83" t="str">
        <f t="shared" si="567"/>
        <v/>
      </c>
      <c r="S5175" s="83" t="str">
        <f t="shared" si="562"/>
        <v/>
      </c>
      <c r="T5175" s="83" t="str">
        <f t="shared" si="563"/>
        <v/>
      </c>
      <c r="Y5175" s="60">
        <f t="shared" si="564"/>
        <v>0</v>
      </c>
      <c r="Z5175" s="49">
        <f t="shared" si="565"/>
        <v>0</v>
      </c>
      <c r="AA5175" s="60">
        <f t="shared" si="566"/>
        <v>0</v>
      </c>
    </row>
    <row r="5176" spans="1:27" ht="15.75" hidden="1" thickBot="1">
      <c r="A5176" s="83" t="str">
        <f t="shared" si="561"/>
        <v/>
      </c>
      <c r="B5176" s="83" t="str">
        <f t="shared" si="567"/>
        <v/>
      </c>
      <c r="S5176" s="83" t="str">
        <f t="shared" si="562"/>
        <v/>
      </c>
      <c r="T5176" s="83" t="str">
        <f t="shared" si="563"/>
        <v/>
      </c>
      <c r="Y5176" s="60">
        <f t="shared" si="564"/>
        <v>0</v>
      </c>
      <c r="Z5176" s="49">
        <f t="shared" si="565"/>
        <v>0</v>
      </c>
      <c r="AA5176" s="60">
        <f t="shared" si="566"/>
        <v>0</v>
      </c>
    </row>
    <row r="5177" spans="1:27" ht="15.75" hidden="1" thickBot="1">
      <c r="A5177" s="83" t="str">
        <f t="shared" si="561"/>
        <v/>
      </c>
      <c r="B5177" s="83" t="str">
        <f t="shared" si="567"/>
        <v/>
      </c>
      <c r="S5177" s="83" t="str">
        <f t="shared" si="562"/>
        <v/>
      </c>
      <c r="T5177" s="83" t="str">
        <f t="shared" si="563"/>
        <v/>
      </c>
      <c r="Y5177" s="60">
        <f t="shared" si="564"/>
        <v>0</v>
      </c>
      <c r="Z5177" s="49">
        <f t="shared" si="565"/>
        <v>0</v>
      </c>
      <c r="AA5177" s="60">
        <f t="shared" si="566"/>
        <v>0</v>
      </c>
    </row>
    <row r="5178" spans="1:27" ht="15.75" hidden="1" thickBot="1">
      <c r="A5178" s="83" t="str">
        <f t="shared" si="561"/>
        <v/>
      </c>
      <c r="B5178" s="83" t="str">
        <f t="shared" si="567"/>
        <v/>
      </c>
      <c r="S5178" s="83" t="str">
        <f t="shared" si="562"/>
        <v/>
      </c>
      <c r="T5178" s="83" t="str">
        <f t="shared" si="563"/>
        <v/>
      </c>
      <c r="Y5178" s="60">
        <f t="shared" si="564"/>
        <v>0</v>
      </c>
      <c r="Z5178" s="49">
        <f t="shared" si="565"/>
        <v>0</v>
      </c>
      <c r="AA5178" s="60">
        <f t="shared" si="566"/>
        <v>0</v>
      </c>
    </row>
    <row r="5179" spans="1:27" ht="15.75" hidden="1" thickBot="1">
      <c r="A5179" s="83" t="str">
        <f t="shared" si="561"/>
        <v/>
      </c>
      <c r="B5179" s="83" t="str">
        <f t="shared" si="567"/>
        <v/>
      </c>
      <c r="S5179" s="83" t="str">
        <f t="shared" si="562"/>
        <v/>
      </c>
      <c r="T5179" s="83" t="str">
        <f t="shared" si="563"/>
        <v/>
      </c>
      <c r="Y5179" s="60">
        <f t="shared" si="564"/>
        <v>0</v>
      </c>
      <c r="Z5179" s="49">
        <f t="shared" si="565"/>
        <v>0</v>
      </c>
      <c r="AA5179" s="60">
        <f t="shared" si="566"/>
        <v>0</v>
      </c>
    </row>
    <row r="5180" spans="1:27" ht="15.75" hidden="1" thickBot="1">
      <c r="A5180" s="83" t="str">
        <f t="shared" si="561"/>
        <v/>
      </c>
      <c r="B5180" s="83" t="str">
        <f t="shared" si="567"/>
        <v/>
      </c>
      <c r="S5180" s="83" t="str">
        <f t="shared" si="562"/>
        <v/>
      </c>
      <c r="T5180" s="83" t="str">
        <f t="shared" si="563"/>
        <v/>
      </c>
      <c r="Y5180" s="60">
        <f t="shared" si="564"/>
        <v>0</v>
      </c>
      <c r="Z5180" s="49">
        <f t="shared" si="565"/>
        <v>0</v>
      </c>
      <c r="AA5180" s="60">
        <f t="shared" si="566"/>
        <v>0</v>
      </c>
    </row>
    <row r="5181" spans="1:27" ht="15.75" hidden="1" thickBot="1">
      <c r="A5181" s="83" t="str">
        <f t="shared" si="561"/>
        <v/>
      </c>
      <c r="B5181" s="83" t="str">
        <f t="shared" si="567"/>
        <v/>
      </c>
      <c r="S5181" s="83" t="str">
        <f t="shared" si="562"/>
        <v/>
      </c>
      <c r="T5181" s="83" t="str">
        <f t="shared" si="563"/>
        <v/>
      </c>
      <c r="Y5181" s="60">
        <f t="shared" si="564"/>
        <v>0</v>
      </c>
      <c r="Z5181" s="49">
        <f t="shared" si="565"/>
        <v>0</v>
      </c>
      <c r="AA5181" s="60">
        <f t="shared" si="566"/>
        <v>0</v>
      </c>
    </row>
    <row r="5182" spans="1:27" ht="15.75" hidden="1" thickBot="1">
      <c r="A5182" s="83" t="str">
        <f t="shared" si="561"/>
        <v/>
      </c>
      <c r="B5182" s="83" t="str">
        <f t="shared" si="567"/>
        <v/>
      </c>
      <c r="S5182" s="83" t="str">
        <f t="shared" si="562"/>
        <v/>
      </c>
      <c r="T5182" s="83" t="str">
        <f t="shared" si="563"/>
        <v/>
      </c>
      <c r="Y5182" s="60">
        <f t="shared" si="564"/>
        <v>0</v>
      </c>
      <c r="Z5182" s="49">
        <f t="shared" si="565"/>
        <v>0</v>
      </c>
      <c r="AA5182" s="60">
        <f t="shared" si="566"/>
        <v>0</v>
      </c>
    </row>
    <row r="5183" spans="1:27" ht="15.75" hidden="1" thickBot="1">
      <c r="A5183" s="83" t="str">
        <f t="shared" si="561"/>
        <v/>
      </c>
      <c r="B5183" s="83" t="str">
        <f t="shared" si="567"/>
        <v/>
      </c>
      <c r="S5183" s="83" t="str">
        <f t="shared" si="562"/>
        <v/>
      </c>
      <c r="T5183" s="83" t="str">
        <f t="shared" si="563"/>
        <v/>
      </c>
      <c r="Y5183" s="60">
        <f t="shared" si="564"/>
        <v>0</v>
      </c>
      <c r="Z5183" s="49">
        <f t="shared" si="565"/>
        <v>0</v>
      </c>
      <c r="AA5183" s="60">
        <f t="shared" si="566"/>
        <v>0</v>
      </c>
    </row>
    <row r="5184" spans="1:27" ht="15.75" hidden="1" thickBot="1">
      <c r="A5184" s="83" t="str">
        <f t="shared" si="561"/>
        <v/>
      </c>
      <c r="B5184" s="83" t="str">
        <f t="shared" si="567"/>
        <v/>
      </c>
      <c r="S5184" s="83" t="str">
        <f t="shared" si="562"/>
        <v/>
      </c>
      <c r="T5184" s="83" t="str">
        <f t="shared" si="563"/>
        <v/>
      </c>
      <c r="Y5184" s="60">
        <f t="shared" si="564"/>
        <v>0</v>
      </c>
      <c r="Z5184" s="49">
        <f t="shared" si="565"/>
        <v>0</v>
      </c>
      <c r="AA5184" s="60">
        <f t="shared" si="566"/>
        <v>0</v>
      </c>
    </row>
    <row r="5185" spans="1:27" ht="15.75" hidden="1" thickBot="1">
      <c r="A5185" s="83" t="str">
        <f t="shared" si="561"/>
        <v/>
      </c>
      <c r="B5185" s="83" t="str">
        <f t="shared" si="567"/>
        <v/>
      </c>
      <c r="S5185" s="83" t="str">
        <f t="shared" si="562"/>
        <v/>
      </c>
      <c r="T5185" s="83" t="str">
        <f t="shared" si="563"/>
        <v/>
      </c>
      <c r="Y5185" s="60">
        <f t="shared" si="564"/>
        <v>0</v>
      </c>
      <c r="Z5185" s="49">
        <f t="shared" si="565"/>
        <v>0</v>
      </c>
      <c r="AA5185" s="60">
        <f t="shared" si="566"/>
        <v>0</v>
      </c>
    </row>
    <row r="5186" spans="1:27" ht="15.75" hidden="1" thickBot="1">
      <c r="A5186" s="83" t="str">
        <f t="shared" si="561"/>
        <v/>
      </c>
      <c r="B5186" s="83" t="str">
        <f t="shared" si="567"/>
        <v/>
      </c>
      <c r="S5186" s="83" t="str">
        <f t="shared" si="562"/>
        <v/>
      </c>
      <c r="T5186" s="83" t="str">
        <f t="shared" si="563"/>
        <v/>
      </c>
      <c r="Y5186" s="60">
        <f t="shared" si="564"/>
        <v>0</v>
      </c>
      <c r="Z5186" s="49">
        <f t="shared" si="565"/>
        <v>0</v>
      </c>
      <c r="AA5186" s="60">
        <f t="shared" si="566"/>
        <v>0</v>
      </c>
    </row>
    <row r="5187" spans="1:27" ht="15.75" hidden="1" thickBot="1">
      <c r="A5187" s="83" t="str">
        <f t="shared" ref="A5187:A5250" si="568">IF(G5187&amp;Q5187&lt;&gt;"",S5187&amp;Q5187,"")</f>
        <v/>
      </c>
      <c r="B5187" s="83" t="str">
        <f t="shared" si="567"/>
        <v/>
      </c>
      <c r="S5187" s="83" t="str">
        <f t="shared" ref="S5187:S5250" si="569">IF(G5187&lt;&gt;"",IF(StyleSpaceSplit,IFERROR(IF(FIND(" ",G5187)&gt;=1,MID(G5187,1,FIND(" ",G5187)-1),G5187),G5187),G5187),"")</f>
        <v/>
      </c>
      <c r="T5187" s="83" t="str">
        <f t="shared" ref="T5187:T5250" si="570">IF(A5187&lt;&gt;"",IFERROR(IF(FIND(" ",G5187)&gt;=1,MID(G5187,FIND(" ",G5187)+1,LEN(G5187)),""),G5187),"")</f>
        <v/>
      </c>
      <c r="Y5187" s="60">
        <f t="shared" ref="Y5187:Y5250" si="571">IFERROR(VALUE(MID($C5187,1,2)),0)</f>
        <v>0</v>
      </c>
      <c r="Z5187" s="49">
        <f t="shared" ref="Z5187:Z5250" si="572">IFERROR(VALUE(MID($C5187,4,3)),0)</f>
        <v>0</v>
      </c>
      <c r="AA5187" s="60">
        <f t="shared" ref="AA5187:AA5250" si="573">VALUE(RIGHT("00"&amp;Y5187,2)&amp;RIGHT("000"&amp;Z5187,3))</f>
        <v>0</v>
      </c>
    </row>
    <row r="5188" spans="1:27" ht="15.75" hidden="1" thickBot="1">
      <c r="A5188" s="83" t="str">
        <f t="shared" si="568"/>
        <v/>
      </c>
      <c r="B5188" s="83" t="str">
        <f t="shared" si="567"/>
        <v/>
      </c>
      <c r="S5188" s="83" t="str">
        <f t="shared" si="569"/>
        <v/>
      </c>
      <c r="T5188" s="83" t="str">
        <f t="shared" si="570"/>
        <v/>
      </c>
      <c r="Y5188" s="60">
        <f t="shared" si="571"/>
        <v>0</v>
      </c>
      <c r="Z5188" s="49">
        <f t="shared" si="572"/>
        <v>0</v>
      </c>
      <c r="AA5188" s="60">
        <f t="shared" si="573"/>
        <v>0</v>
      </c>
    </row>
    <row r="5189" spans="1:27" ht="15.75" hidden="1" thickBot="1">
      <c r="A5189" s="83" t="str">
        <f t="shared" si="568"/>
        <v/>
      </c>
      <c r="B5189" s="83" t="str">
        <f t="shared" si="567"/>
        <v/>
      </c>
      <c r="S5189" s="83" t="str">
        <f t="shared" si="569"/>
        <v/>
      </c>
      <c r="T5189" s="83" t="str">
        <f t="shared" si="570"/>
        <v/>
      </c>
      <c r="Y5189" s="60">
        <f t="shared" si="571"/>
        <v>0</v>
      </c>
      <c r="Z5189" s="49">
        <f t="shared" si="572"/>
        <v>0</v>
      </c>
      <c r="AA5189" s="60">
        <f t="shared" si="573"/>
        <v>0</v>
      </c>
    </row>
    <row r="5190" spans="1:27" ht="15.75" hidden="1" thickBot="1">
      <c r="A5190" s="83" t="str">
        <f t="shared" si="568"/>
        <v/>
      </c>
      <c r="B5190" s="83" t="str">
        <f t="shared" si="567"/>
        <v/>
      </c>
      <c r="S5190" s="83" t="str">
        <f t="shared" si="569"/>
        <v/>
      </c>
      <c r="T5190" s="83" t="str">
        <f t="shared" si="570"/>
        <v/>
      </c>
      <c r="Y5190" s="60">
        <f t="shared" si="571"/>
        <v>0</v>
      </c>
      <c r="Z5190" s="49">
        <f t="shared" si="572"/>
        <v>0</v>
      </c>
      <c r="AA5190" s="60">
        <f t="shared" si="573"/>
        <v>0</v>
      </c>
    </row>
    <row r="5191" spans="1:27" ht="15.75" hidden="1" thickBot="1">
      <c r="A5191" s="83" t="str">
        <f t="shared" si="568"/>
        <v/>
      </c>
      <c r="B5191" s="83" t="str">
        <f t="shared" si="567"/>
        <v/>
      </c>
      <c r="S5191" s="83" t="str">
        <f t="shared" si="569"/>
        <v/>
      </c>
      <c r="T5191" s="83" t="str">
        <f t="shared" si="570"/>
        <v/>
      </c>
      <c r="Y5191" s="60">
        <f t="shared" si="571"/>
        <v>0</v>
      </c>
      <c r="Z5191" s="49">
        <f t="shared" si="572"/>
        <v>0</v>
      </c>
      <c r="AA5191" s="60">
        <f t="shared" si="573"/>
        <v>0</v>
      </c>
    </row>
    <row r="5192" spans="1:27" ht="15.75" hidden="1" thickBot="1">
      <c r="A5192" s="83" t="str">
        <f t="shared" si="568"/>
        <v/>
      </c>
      <c r="B5192" s="83" t="str">
        <f t="shared" si="567"/>
        <v/>
      </c>
      <c r="S5192" s="83" t="str">
        <f t="shared" si="569"/>
        <v/>
      </c>
      <c r="T5192" s="83" t="str">
        <f t="shared" si="570"/>
        <v/>
      </c>
      <c r="Y5192" s="60">
        <f t="shared" si="571"/>
        <v>0</v>
      </c>
      <c r="Z5192" s="49">
        <f t="shared" si="572"/>
        <v>0</v>
      </c>
      <c r="AA5192" s="60">
        <f t="shared" si="573"/>
        <v>0</v>
      </c>
    </row>
    <row r="5193" spans="1:27" ht="15.75" hidden="1" thickBot="1">
      <c r="A5193" s="83" t="str">
        <f t="shared" si="568"/>
        <v/>
      </c>
      <c r="B5193" s="83" t="str">
        <f t="shared" si="567"/>
        <v/>
      </c>
      <c r="S5193" s="83" t="str">
        <f t="shared" si="569"/>
        <v/>
      </c>
      <c r="T5193" s="83" t="str">
        <f t="shared" si="570"/>
        <v/>
      </c>
      <c r="Y5193" s="60">
        <f t="shared" si="571"/>
        <v>0</v>
      </c>
      <c r="Z5193" s="49">
        <f t="shared" si="572"/>
        <v>0</v>
      </c>
      <c r="AA5193" s="60">
        <f t="shared" si="573"/>
        <v>0</v>
      </c>
    </row>
    <row r="5194" spans="1:27" ht="15.75" hidden="1" thickBot="1">
      <c r="A5194" s="83" t="str">
        <f t="shared" si="568"/>
        <v/>
      </c>
      <c r="B5194" s="83" t="str">
        <f t="shared" si="567"/>
        <v/>
      </c>
      <c r="S5194" s="83" t="str">
        <f t="shared" si="569"/>
        <v/>
      </c>
      <c r="T5194" s="83" t="str">
        <f t="shared" si="570"/>
        <v/>
      </c>
      <c r="Y5194" s="60">
        <f t="shared" si="571"/>
        <v>0</v>
      </c>
      <c r="Z5194" s="49">
        <f t="shared" si="572"/>
        <v>0</v>
      </c>
      <c r="AA5194" s="60">
        <f t="shared" si="573"/>
        <v>0</v>
      </c>
    </row>
    <row r="5195" spans="1:27" ht="15.75" hidden="1" thickBot="1">
      <c r="A5195" s="83" t="str">
        <f t="shared" si="568"/>
        <v/>
      </c>
      <c r="B5195" s="83" t="str">
        <f t="shared" si="567"/>
        <v/>
      </c>
      <c r="S5195" s="83" t="str">
        <f t="shared" si="569"/>
        <v/>
      </c>
      <c r="T5195" s="83" t="str">
        <f t="shared" si="570"/>
        <v/>
      </c>
      <c r="Y5195" s="60">
        <f t="shared" si="571"/>
        <v>0</v>
      </c>
      <c r="Z5195" s="49">
        <f t="shared" si="572"/>
        <v>0</v>
      </c>
      <c r="AA5195" s="60">
        <f t="shared" si="573"/>
        <v>0</v>
      </c>
    </row>
    <row r="5196" spans="1:27" ht="15.75" hidden="1" thickBot="1">
      <c r="A5196" s="83" t="str">
        <f t="shared" si="568"/>
        <v/>
      </c>
      <c r="B5196" s="83" t="str">
        <f t="shared" si="567"/>
        <v/>
      </c>
      <c r="S5196" s="83" t="str">
        <f t="shared" si="569"/>
        <v/>
      </c>
      <c r="T5196" s="83" t="str">
        <f t="shared" si="570"/>
        <v/>
      </c>
      <c r="Y5196" s="60">
        <f t="shared" si="571"/>
        <v>0</v>
      </c>
      <c r="Z5196" s="49">
        <f t="shared" si="572"/>
        <v>0</v>
      </c>
      <c r="AA5196" s="60">
        <f t="shared" si="573"/>
        <v>0</v>
      </c>
    </row>
    <row r="5197" spans="1:27" ht="15.75" hidden="1" thickBot="1">
      <c r="A5197" s="83" t="str">
        <f t="shared" si="568"/>
        <v/>
      </c>
      <c r="B5197" s="83" t="str">
        <f t="shared" si="567"/>
        <v/>
      </c>
      <c r="S5197" s="83" t="str">
        <f t="shared" si="569"/>
        <v/>
      </c>
      <c r="T5197" s="83" t="str">
        <f t="shared" si="570"/>
        <v/>
      </c>
      <c r="Y5197" s="60">
        <f t="shared" si="571"/>
        <v>0</v>
      </c>
      <c r="Z5197" s="49">
        <f t="shared" si="572"/>
        <v>0</v>
      </c>
      <c r="AA5197" s="60">
        <f t="shared" si="573"/>
        <v>0</v>
      </c>
    </row>
    <row r="5198" spans="1:27" ht="15.75" hidden="1" thickBot="1">
      <c r="A5198" s="83" t="str">
        <f t="shared" si="568"/>
        <v/>
      </c>
      <c r="B5198" s="83" t="str">
        <f t="shared" si="567"/>
        <v/>
      </c>
      <c r="S5198" s="83" t="str">
        <f t="shared" si="569"/>
        <v/>
      </c>
      <c r="T5198" s="83" t="str">
        <f t="shared" si="570"/>
        <v/>
      </c>
      <c r="Y5198" s="60">
        <f t="shared" si="571"/>
        <v>0</v>
      </c>
      <c r="Z5198" s="49">
        <f t="shared" si="572"/>
        <v>0</v>
      </c>
      <c r="AA5198" s="60">
        <f t="shared" si="573"/>
        <v>0</v>
      </c>
    </row>
    <row r="5199" spans="1:27" ht="15.75" hidden="1" thickBot="1">
      <c r="A5199" s="83" t="str">
        <f t="shared" si="568"/>
        <v/>
      </c>
      <c r="B5199" s="83" t="str">
        <f t="shared" si="567"/>
        <v/>
      </c>
      <c r="S5199" s="83" t="str">
        <f t="shared" si="569"/>
        <v/>
      </c>
      <c r="T5199" s="83" t="str">
        <f t="shared" si="570"/>
        <v/>
      </c>
      <c r="Y5199" s="60">
        <f t="shared" si="571"/>
        <v>0</v>
      </c>
      <c r="Z5199" s="49">
        <f t="shared" si="572"/>
        <v>0</v>
      </c>
      <c r="AA5199" s="60">
        <f t="shared" si="573"/>
        <v>0</v>
      </c>
    </row>
    <row r="5200" spans="1:27" ht="15.75" hidden="1" thickBot="1">
      <c r="A5200" s="83" t="str">
        <f t="shared" si="568"/>
        <v/>
      </c>
      <c r="B5200" s="83" t="str">
        <f t="shared" si="567"/>
        <v/>
      </c>
      <c r="S5200" s="83" t="str">
        <f t="shared" si="569"/>
        <v/>
      </c>
      <c r="T5200" s="83" t="str">
        <f t="shared" si="570"/>
        <v/>
      </c>
      <c r="Y5200" s="60">
        <f t="shared" si="571"/>
        <v>0</v>
      </c>
      <c r="Z5200" s="49">
        <f t="shared" si="572"/>
        <v>0</v>
      </c>
      <c r="AA5200" s="60">
        <f t="shared" si="573"/>
        <v>0</v>
      </c>
    </row>
    <row r="5201" spans="1:27" ht="15.75" hidden="1" thickBot="1">
      <c r="A5201" s="83" t="str">
        <f t="shared" si="568"/>
        <v/>
      </c>
      <c r="B5201" s="83" t="str">
        <f t="shared" si="567"/>
        <v/>
      </c>
      <c r="S5201" s="83" t="str">
        <f t="shared" si="569"/>
        <v/>
      </c>
      <c r="T5201" s="83" t="str">
        <f t="shared" si="570"/>
        <v/>
      </c>
      <c r="Y5201" s="60">
        <f t="shared" si="571"/>
        <v>0</v>
      </c>
      <c r="Z5201" s="49">
        <f t="shared" si="572"/>
        <v>0</v>
      </c>
      <c r="AA5201" s="60">
        <f t="shared" si="573"/>
        <v>0</v>
      </c>
    </row>
    <row r="5202" spans="1:27" ht="15.75" hidden="1" thickBot="1">
      <c r="A5202" s="83" t="str">
        <f t="shared" si="568"/>
        <v/>
      </c>
      <c r="B5202" s="83" t="str">
        <f t="shared" si="567"/>
        <v/>
      </c>
      <c r="S5202" s="83" t="str">
        <f t="shared" si="569"/>
        <v/>
      </c>
      <c r="T5202" s="83" t="str">
        <f t="shared" si="570"/>
        <v/>
      </c>
      <c r="Y5202" s="60">
        <f t="shared" si="571"/>
        <v>0</v>
      </c>
      <c r="Z5202" s="49">
        <f t="shared" si="572"/>
        <v>0</v>
      </c>
      <c r="AA5202" s="60">
        <f t="shared" si="573"/>
        <v>0</v>
      </c>
    </row>
    <row r="5203" spans="1:27" ht="15.75" hidden="1" thickBot="1">
      <c r="A5203" s="83" t="str">
        <f t="shared" si="568"/>
        <v/>
      </c>
      <c r="B5203" s="83" t="str">
        <f t="shared" si="567"/>
        <v/>
      </c>
      <c r="S5203" s="83" t="str">
        <f t="shared" si="569"/>
        <v/>
      </c>
      <c r="T5203" s="83" t="str">
        <f t="shared" si="570"/>
        <v/>
      </c>
      <c r="Y5203" s="60">
        <f t="shared" si="571"/>
        <v>0</v>
      </c>
      <c r="Z5203" s="49">
        <f t="shared" si="572"/>
        <v>0</v>
      </c>
      <c r="AA5203" s="60">
        <f t="shared" si="573"/>
        <v>0</v>
      </c>
    </row>
    <row r="5204" spans="1:27" ht="15.75" hidden="1" thickBot="1">
      <c r="A5204" s="83" t="str">
        <f t="shared" si="568"/>
        <v/>
      </c>
      <c r="B5204" s="83" t="str">
        <f t="shared" si="567"/>
        <v/>
      </c>
      <c r="S5204" s="83" t="str">
        <f t="shared" si="569"/>
        <v/>
      </c>
      <c r="T5204" s="83" t="str">
        <f t="shared" si="570"/>
        <v/>
      </c>
      <c r="Y5204" s="60">
        <f t="shared" si="571"/>
        <v>0</v>
      </c>
      <c r="Z5204" s="49">
        <f t="shared" si="572"/>
        <v>0</v>
      </c>
      <c r="AA5204" s="60">
        <f t="shared" si="573"/>
        <v>0</v>
      </c>
    </row>
    <row r="5205" spans="1:27" ht="15.75" hidden="1" thickBot="1">
      <c r="A5205" s="83" t="str">
        <f t="shared" si="568"/>
        <v/>
      </c>
      <c r="B5205" s="83" t="str">
        <f t="shared" si="567"/>
        <v/>
      </c>
      <c r="S5205" s="83" t="str">
        <f t="shared" si="569"/>
        <v/>
      </c>
      <c r="T5205" s="83" t="str">
        <f t="shared" si="570"/>
        <v/>
      </c>
      <c r="Y5205" s="60">
        <f t="shared" si="571"/>
        <v>0</v>
      </c>
      <c r="Z5205" s="49">
        <f t="shared" si="572"/>
        <v>0</v>
      </c>
      <c r="AA5205" s="60">
        <f t="shared" si="573"/>
        <v>0</v>
      </c>
    </row>
    <row r="5206" spans="1:27" ht="15.75" hidden="1" thickBot="1">
      <c r="A5206" s="83" t="str">
        <f t="shared" si="568"/>
        <v/>
      </c>
      <c r="B5206" s="83" t="str">
        <f t="shared" si="567"/>
        <v/>
      </c>
      <c r="S5206" s="83" t="str">
        <f t="shared" si="569"/>
        <v/>
      </c>
      <c r="T5206" s="83" t="str">
        <f t="shared" si="570"/>
        <v/>
      </c>
      <c r="Y5206" s="60">
        <f t="shared" si="571"/>
        <v>0</v>
      </c>
      <c r="Z5206" s="49">
        <f t="shared" si="572"/>
        <v>0</v>
      </c>
      <c r="AA5206" s="60">
        <f t="shared" si="573"/>
        <v>0</v>
      </c>
    </row>
    <row r="5207" spans="1:27" ht="15.75" hidden="1" thickBot="1">
      <c r="A5207" s="83" t="str">
        <f t="shared" si="568"/>
        <v/>
      </c>
      <c r="B5207" s="83" t="str">
        <f t="shared" si="567"/>
        <v/>
      </c>
      <c r="S5207" s="83" t="str">
        <f t="shared" si="569"/>
        <v/>
      </c>
      <c r="T5207" s="83" t="str">
        <f t="shared" si="570"/>
        <v/>
      </c>
      <c r="Y5207" s="60">
        <f t="shared" si="571"/>
        <v>0</v>
      </c>
      <c r="Z5207" s="49">
        <f t="shared" si="572"/>
        <v>0</v>
      </c>
      <c r="AA5207" s="60">
        <f t="shared" si="573"/>
        <v>0</v>
      </c>
    </row>
    <row r="5208" spans="1:27" ht="15.75" hidden="1" thickBot="1">
      <c r="A5208" s="83" t="str">
        <f t="shared" si="568"/>
        <v/>
      </c>
      <c r="B5208" s="83" t="str">
        <f t="shared" si="567"/>
        <v/>
      </c>
      <c r="S5208" s="83" t="str">
        <f t="shared" si="569"/>
        <v/>
      </c>
      <c r="T5208" s="83" t="str">
        <f t="shared" si="570"/>
        <v/>
      </c>
      <c r="Y5208" s="60">
        <f t="shared" si="571"/>
        <v>0</v>
      </c>
      <c r="Z5208" s="49">
        <f t="shared" si="572"/>
        <v>0</v>
      </c>
      <c r="AA5208" s="60">
        <f t="shared" si="573"/>
        <v>0</v>
      </c>
    </row>
    <row r="5209" spans="1:27" ht="15.75" hidden="1" thickBot="1">
      <c r="A5209" s="83" t="str">
        <f t="shared" si="568"/>
        <v/>
      </c>
      <c r="B5209" s="83" t="str">
        <f t="shared" si="567"/>
        <v/>
      </c>
      <c r="S5209" s="83" t="str">
        <f t="shared" si="569"/>
        <v/>
      </c>
      <c r="T5209" s="83" t="str">
        <f t="shared" si="570"/>
        <v/>
      </c>
      <c r="Y5209" s="60">
        <f t="shared" si="571"/>
        <v>0</v>
      </c>
      <c r="Z5209" s="49">
        <f t="shared" si="572"/>
        <v>0</v>
      </c>
      <c r="AA5209" s="60">
        <f t="shared" si="573"/>
        <v>0</v>
      </c>
    </row>
    <row r="5210" spans="1:27" ht="15.75" hidden="1" thickBot="1">
      <c r="A5210" s="83" t="str">
        <f t="shared" si="568"/>
        <v/>
      </c>
      <c r="B5210" s="83" t="str">
        <f t="shared" si="567"/>
        <v/>
      </c>
      <c r="S5210" s="83" t="str">
        <f t="shared" si="569"/>
        <v/>
      </c>
      <c r="T5210" s="83" t="str">
        <f t="shared" si="570"/>
        <v/>
      </c>
      <c r="Y5210" s="60">
        <f t="shared" si="571"/>
        <v>0</v>
      </c>
      <c r="Z5210" s="49">
        <f t="shared" si="572"/>
        <v>0</v>
      </c>
      <c r="AA5210" s="60">
        <f t="shared" si="573"/>
        <v>0</v>
      </c>
    </row>
    <row r="5211" spans="1:27" ht="15.75" hidden="1" thickBot="1">
      <c r="A5211" s="83" t="str">
        <f t="shared" si="568"/>
        <v/>
      </c>
      <c r="B5211" s="83" t="str">
        <f t="shared" si="567"/>
        <v/>
      </c>
      <c r="S5211" s="83" t="str">
        <f t="shared" si="569"/>
        <v/>
      </c>
      <c r="T5211" s="83" t="str">
        <f t="shared" si="570"/>
        <v/>
      </c>
      <c r="Y5211" s="60">
        <f t="shared" si="571"/>
        <v>0</v>
      </c>
      <c r="Z5211" s="49">
        <f t="shared" si="572"/>
        <v>0</v>
      </c>
      <c r="AA5211" s="60">
        <f t="shared" si="573"/>
        <v>0</v>
      </c>
    </row>
    <row r="5212" spans="1:27" ht="15.75" hidden="1" thickBot="1">
      <c r="A5212" s="83" t="str">
        <f t="shared" si="568"/>
        <v/>
      </c>
      <c r="B5212" s="83" t="str">
        <f t="shared" si="567"/>
        <v/>
      </c>
      <c r="S5212" s="83" t="str">
        <f t="shared" si="569"/>
        <v/>
      </c>
      <c r="T5212" s="83" t="str">
        <f t="shared" si="570"/>
        <v/>
      </c>
      <c r="Y5212" s="60">
        <f t="shared" si="571"/>
        <v>0</v>
      </c>
      <c r="Z5212" s="49">
        <f t="shared" si="572"/>
        <v>0</v>
      </c>
      <c r="AA5212" s="60">
        <f t="shared" si="573"/>
        <v>0</v>
      </c>
    </row>
    <row r="5213" spans="1:27" ht="15.75" hidden="1" thickBot="1">
      <c r="A5213" s="83" t="str">
        <f t="shared" si="568"/>
        <v/>
      </c>
      <c r="B5213" s="83" t="str">
        <f t="shared" si="567"/>
        <v/>
      </c>
      <c r="S5213" s="83" t="str">
        <f t="shared" si="569"/>
        <v/>
      </c>
      <c r="T5213" s="83" t="str">
        <f t="shared" si="570"/>
        <v/>
      </c>
      <c r="Y5213" s="60">
        <f t="shared" si="571"/>
        <v>0</v>
      </c>
      <c r="Z5213" s="49">
        <f t="shared" si="572"/>
        <v>0</v>
      </c>
      <c r="AA5213" s="60">
        <f t="shared" si="573"/>
        <v>0</v>
      </c>
    </row>
    <row r="5214" spans="1:27" ht="15.75" hidden="1" thickBot="1">
      <c r="A5214" s="83" t="str">
        <f t="shared" si="568"/>
        <v/>
      </c>
      <c r="B5214" s="83" t="str">
        <f t="shared" si="567"/>
        <v/>
      </c>
      <c r="S5214" s="83" t="str">
        <f t="shared" si="569"/>
        <v/>
      </c>
      <c r="T5214" s="83" t="str">
        <f t="shared" si="570"/>
        <v/>
      </c>
      <c r="Y5214" s="60">
        <f t="shared" si="571"/>
        <v>0</v>
      </c>
      <c r="Z5214" s="49">
        <f t="shared" si="572"/>
        <v>0</v>
      </c>
      <c r="AA5214" s="60">
        <f t="shared" si="573"/>
        <v>0</v>
      </c>
    </row>
    <row r="5215" spans="1:27" ht="15.75" hidden="1" thickBot="1">
      <c r="A5215" s="83" t="str">
        <f t="shared" si="568"/>
        <v/>
      </c>
      <c r="B5215" s="83" t="str">
        <f t="shared" si="567"/>
        <v/>
      </c>
      <c r="S5215" s="83" t="str">
        <f t="shared" si="569"/>
        <v/>
      </c>
      <c r="T5215" s="83" t="str">
        <f t="shared" si="570"/>
        <v/>
      </c>
      <c r="Y5215" s="60">
        <f t="shared" si="571"/>
        <v>0</v>
      </c>
      <c r="Z5215" s="49">
        <f t="shared" si="572"/>
        <v>0</v>
      </c>
      <c r="AA5215" s="60">
        <f t="shared" si="573"/>
        <v>0</v>
      </c>
    </row>
    <row r="5216" spans="1:27" ht="15.75" hidden="1" thickBot="1">
      <c r="A5216" s="83" t="str">
        <f t="shared" si="568"/>
        <v/>
      </c>
      <c r="B5216" s="83" t="str">
        <f t="shared" si="567"/>
        <v/>
      </c>
      <c r="S5216" s="83" t="str">
        <f t="shared" si="569"/>
        <v/>
      </c>
      <c r="T5216" s="83" t="str">
        <f t="shared" si="570"/>
        <v/>
      </c>
      <c r="Y5216" s="60">
        <f t="shared" si="571"/>
        <v>0</v>
      </c>
      <c r="Z5216" s="49">
        <f t="shared" si="572"/>
        <v>0</v>
      </c>
      <c r="AA5216" s="60">
        <f t="shared" si="573"/>
        <v>0</v>
      </c>
    </row>
    <row r="5217" spans="1:27" ht="15.75" hidden="1" thickBot="1">
      <c r="A5217" s="83" t="str">
        <f t="shared" si="568"/>
        <v/>
      </c>
      <c r="B5217" s="83" t="str">
        <f t="shared" ref="B5217:B5280" si="574">IF(C5217&lt;&gt;"",LEFT(C5217,9),"")</f>
        <v/>
      </c>
      <c r="S5217" s="83" t="str">
        <f t="shared" si="569"/>
        <v/>
      </c>
      <c r="T5217" s="83" t="str">
        <f t="shared" si="570"/>
        <v/>
      </c>
      <c r="Y5217" s="60">
        <f t="shared" si="571"/>
        <v>0</v>
      </c>
      <c r="Z5217" s="49">
        <f t="shared" si="572"/>
        <v>0</v>
      </c>
      <c r="AA5217" s="60">
        <f t="shared" si="573"/>
        <v>0</v>
      </c>
    </row>
    <row r="5218" spans="1:27" ht="15.75" hidden="1" thickBot="1">
      <c r="A5218" s="83" t="str">
        <f t="shared" si="568"/>
        <v/>
      </c>
      <c r="B5218" s="83" t="str">
        <f t="shared" si="574"/>
        <v/>
      </c>
      <c r="S5218" s="83" t="str">
        <f t="shared" si="569"/>
        <v/>
      </c>
      <c r="T5218" s="83" t="str">
        <f t="shared" si="570"/>
        <v/>
      </c>
      <c r="Y5218" s="60">
        <f t="shared" si="571"/>
        <v>0</v>
      </c>
      <c r="Z5218" s="49">
        <f t="shared" si="572"/>
        <v>0</v>
      </c>
      <c r="AA5218" s="60">
        <f t="shared" si="573"/>
        <v>0</v>
      </c>
    </row>
    <row r="5219" spans="1:27" ht="15.75" hidden="1" thickBot="1">
      <c r="A5219" s="83" t="str">
        <f t="shared" si="568"/>
        <v/>
      </c>
      <c r="B5219" s="83" t="str">
        <f t="shared" si="574"/>
        <v/>
      </c>
      <c r="S5219" s="83" t="str">
        <f t="shared" si="569"/>
        <v/>
      </c>
      <c r="T5219" s="83" t="str">
        <f t="shared" si="570"/>
        <v/>
      </c>
      <c r="Y5219" s="60">
        <f t="shared" si="571"/>
        <v>0</v>
      </c>
      <c r="Z5219" s="49">
        <f t="shared" si="572"/>
        <v>0</v>
      </c>
      <c r="AA5219" s="60">
        <f t="shared" si="573"/>
        <v>0</v>
      </c>
    </row>
    <row r="5220" spans="1:27" ht="15.75" hidden="1" thickBot="1">
      <c r="A5220" s="83" t="str">
        <f t="shared" si="568"/>
        <v/>
      </c>
      <c r="B5220" s="83" t="str">
        <f t="shared" si="574"/>
        <v/>
      </c>
      <c r="S5220" s="83" t="str">
        <f t="shared" si="569"/>
        <v/>
      </c>
      <c r="T5220" s="83" t="str">
        <f t="shared" si="570"/>
        <v/>
      </c>
      <c r="Y5220" s="60">
        <f t="shared" si="571"/>
        <v>0</v>
      </c>
      <c r="Z5220" s="49">
        <f t="shared" si="572"/>
        <v>0</v>
      </c>
      <c r="AA5220" s="60">
        <f t="shared" si="573"/>
        <v>0</v>
      </c>
    </row>
    <row r="5221" spans="1:27" ht="15.75" hidden="1" thickBot="1">
      <c r="A5221" s="83" t="str">
        <f t="shared" si="568"/>
        <v/>
      </c>
      <c r="B5221" s="83" t="str">
        <f t="shared" si="574"/>
        <v/>
      </c>
      <c r="S5221" s="83" t="str">
        <f t="shared" si="569"/>
        <v/>
      </c>
      <c r="T5221" s="83" t="str">
        <f t="shared" si="570"/>
        <v/>
      </c>
      <c r="Y5221" s="60">
        <f t="shared" si="571"/>
        <v>0</v>
      </c>
      <c r="Z5221" s="49">
        <f t="shared" si="572"/>
        <v>0</v>
      </c>
      <c r="AA5221" s="60">
        <f t="shared" si="573"/>
        <v>0</v>
      </c>
    </row>
    <row r="5222" spans="1:27" ht="15.75" hidden="1" thickBot="1">
      <c r="A5222" s="83" t="str">
        <f t="shared" si="568"/>
        <v/>
      </c>
      <c r="B5222" s="83" t="str">
        <f t="shared" si="574"/>
        <v/>
      </c>
      <c r="S5222" s="83" t="str">
        <f t="shared" si="569"/>
        <v/>
      </c>
      <c r="T5222" s="83" t="str">
        <f t="shared" si="570"/>
        <v/>
      </c>
      <c r="Y5222" s="60">
        <f t="shared" si="571"/>
        <v>0</v>
      </c>
      <c r="Z5222" s="49">
        <f t="shared" si="572"/>
        <v>0</v>
      </c>
      <c r="AA5222" s="60">
        <f t="shared" si="573"/>
        <v>0</v>
      </c>
    </row>
    <row r="5223" spans="1:27" ht="15.75" hidden="1" thickBot="1">
      <c r="A5223" s="83" t="str">
        <f t="shared" si="568"/>
        <v/>
      </c>
      <c r="B5223" s="83" t="str">
        <f t="shared" si="574"/>
        <v/>
      </c>
      <c r="S5223" s="83" t="str">
        <f t="shared" si="569"/>
        <v/>
      </c>
      <c r="T5223" s="83" t="str">
        <f t="shared" si="570"/>
        <v/>
      </c>
      <c r="Y5223" s="60">
        <f t="shared" si="571"/>
        <v>0</v>
      </c>
      <c r="Z5223" s="49">
        <f t="shared" si="572"/>
        <v>0</v>
      </c>
      <c r="AA5223" s="60">
        <f t="shared" si="573"/>
        <v>0</v>
      </c>
    </row>
    <row r="5224" spans="1:27" ht="15.75" hidden="1" thickBot="1">
      <c r="A5224" s="83" t="str">
        <f t="shared" si="568"/>
        <v/>
      </c>
      <c r="B5224" s="83" t="str">
        <f t="shared" si="574"/>
        <v/>
      </c>
      <c r="S5224" s="83" t="str">
        <f t="shared" si="569"/>
        <v/>
      </c>
      <c r="T5224" s="83" t="str">
        <f t="shared" si="570"/>
        <v/>
      </c>
      <c r="Y5224" s="60">
        <f t="shared" si="571"/>
        <v>0</v>
      </c>
      <c r="Z5224" s="49">
        <f t="shared" si="572"/>
        <v>0</v>
      </c>
      <c r="AA5224" s="60">
        <f t="shared" si="573"/>
        <v>0</v>
      </c>
    </row>
    <row r="5225" spans="1:27" ht="15.75" hidden="1" thickBot="1">
      <c r="A5225" s="83" t="str">
        <f t="shared" si="568"/>
        <v/>
      </c>
      <c r="B5225" s="83" t="str">
        <f t="shared" si="574"/>
        <v/>
      </c>
      <c r="S5225" s="83" t="str">
        <f t="shared" si="569"/>
        <v/>
      </c>
      <c r="T5225" s="83" t="str">
        <f t="shared" si="570"/>
        <v/>
      </c>
      <c r="Y5225" s="60">
        <f t="shared" si="571"/>
        <v>0</v>
      </c>
      <c r="Z5225" s="49">
        <f t="shared" si="572"/>
        <v>0</v>
      </c>
      <c r="AA5225" s="60">
        <f t="shared" si="573"/>
        <v>0</v>
      </c>
    </row>
    <row r="5226" spans="1:27" ht="15.75" hidden="1" thickBot="1">
      <c r="A5226" s="83" t="str">
        <f t="shared" si="568"/>
        <v/>
      </c>
      <c r="B5226" s="83" t="str">
        <f t="shared" si="574"/>
        <v/>
      </c>
      <c r="S5226" s="83" t="str">
        <f t="shared" si="569"/>
        <v/>
      </c>
      <c r="T5226" s="83" t="str">
        <f t="shared" si="570"/>
        <v/>
      </c>
      <c r="Y5226" s="60">
        <f t="shared" si="571"/>
        <v>0</v>
      </c>
      <c r="Z5226" s="49">
        <f t="shared" si="572"/>
        <v>0</v>
      </c>
      <c r="AA5226" s="60">
        <f t="shared" si="573"/>
        <v>0</v>
      </c>
    </row>
    <row r="5227" spans="1:27" ht="15.75" hidden="1" thickBot="1">
      <c r="A5227" s="83" t="str">
        <f t="shared" si="568"/>
        <v/>
      </c>
      <c r="B5227" s="83" t="str">
        <f t="shared" si="574"/>
        <v/>
      </c>
      <c r="S5227" s="83" t="str">
        <f t="shared" si="569"/>
        <v/>
      </c>
      <c r="T5227" s="83" t="str">
        <f t="shared" si="570"/>
        <v/>
      </c>
      <c r="Y5227" s="60">
        <f t="shared" si="571"/>
        <v>0</v>
      </c>
      <c r="Z5227" s="49">
        <f t="shared" si="572"/>
        <v>0</v>
      </c>
      <c r="AA5227" s="60">
        <f t="shared" si="573"/>
        <v>0</v>
      </c>
    </row>
    <row r="5228" spans="1:27" ht="15.75" hidden="1" thickBot="1">
      <c r="A5228" s="83" t="str">
        <f t="shared" si="568"/>
        <v/>
      </c>
      <c r="B5228" s="83" t="str">
        <f t="shared" si="574"/>
        <v/>
      </c>
      <c r="S5228" s="83" t="str">
        <f t="shared" si="569"/>
        <v/>
      </c>
      <c r="T5228" s="83" t="str">
        <f t="shared" si="570"/>
        <v/>
      </c>
      <c r="Y5228" s="60">
        <f t="shared" si="571"/>
        <v>0</v>
      </c>
      <c r="Z5228" s="49">
        <f t="shared" si="572"/>
        <v>0</v>
      </c>
      <c r="AA5228" s="60">
        <f t="shared" si="573"/>
        <v>0</v>
      </c>
    </row>
    <row r="5229" spans="1:27" ht="15.75" hidden="1" thickBot="1">
      <c r="A5229" s="83" t="str">
        <f t="shared" si="568"/>
        <v/>
      </c>
      <c r="B5229" s="83" t="str">
        <f t="shared" si="574"/>
        <v/>
      </c>
      <c r="S5229" s="83" t="str">
        <f t="shared" si="569"/>
        <v/>
      </c>
      <c r="T5229" s="83" t="str">
        <f t="shared" si="570"/>
        <v/>
      </c>
      <c r="Y5229" s="60">
        <f t="shared" si="571"/>
        <v>0</v>
      </c>
      <c r="Z5229" s="49">
        <f t="shared" si="572"/>
        <v>0</v>
      </c>
      <c r="AA5229" s="60">
        <f t="shared" si="573"/>
        <v>0</v>
      </c>
    </row>
    <row r="5230" spans="1:27" ht="15.75" hidden="1" thickBot="1">
      <c r="A5230" s="83" t="str">
        <f t="shared" si="568"/>
        <v/>
      </c>
      <c r="B5230" s="83" t="str">
        <f t="shared" si="574"/>
        <v/>
      </c>
      <c r="S5230" s="83" t="str">
        <f t="shared" si="569"/>
        <v/>
      </c>
      <c r="T5230" s="83" t="str">
        <f t="shared" si="570"/>
        <v/>
      </c>
      <c r="Y5230" s="60">
        <f t="shared" si="571"/>
        <v>0</v>
      </c>
      <c r="Z5230" s="49">
        <f t="shared" si="572"/>
        <v>0</v>
      </c>
      <c r="AA5230" s="60">
        <f t="shared" si="573"/>
        <v>0</v>
      </c>
    </row>
    <row r="5231" spans="1:27" ht="15.75" hidden="1" thickBot="1">
      <c r="A5231" s="83" t="str">
        <f t="shared" si="568"/>
        <v/>
      </c>
      <c r="B5231" s="83" t="str">
        <f t="shared" si="574"/>
        <v/>
      </c>
      <c r="S5231" s="83" t="str">
        <f t="shared" si="569"/>
        <v/>
      </c>
      <c r="T5231" s="83" t="str">
        <f t="shared" si="570"/>
        <v/>
      </c>
      <c r="Y5231" s="60">
        <f t="shared" si="571"/>
        <v>0</v>
      </c>
      <c r="Z5231" s="49">
        <f t="shared" si="572"/>
        <v>0</v>
      </c>
      <c r="AA5231" s="60">
        <f t="shared" si="573"/>
        <v>0</v>
      </c>
    </row>
    <row r="5232" spans="1:27" ht="15.75" hidden="1" thickBot="1">
      <c r="A5232" s="83" t="str">
        <f t="shared" si="568"/>
        <v/>
      </c>
      <c r="B5232" s="83" t="str">
        <f t="shared" si="574"/>
        <v/>
      </c>
      <c r="S5232" s="83" t="str">
        <f t="shared" si="569"/>
        <v/>
      </c>
      <c r="T5232" s="83" t="str">
        <f t="shared" si="570"/>
        <v/>
      </c>
      <c r="Y5232" s="60">
        <f t="shared" si="571"/>
        <v>0</v>
      </c>
      <c r="Z5232" s="49">
        <f t="shared" si="572"/>
        <v>0</v>
      </c>
      <c r="AA5232" s="60">
        <f t="shared" si="573"/>
        <v>0</v>
      </c>
    </row>
    <row r="5233" spans="1:27" ht="15.75" hidden="1" thickBot="1">
      <c r="A5233" s="83" t="str">
        <f t="shared" si="568"/>
        <v/>
      </c>
      <c r="B5233" s="83" t="str">
        <f t="shared" si="574"/>
        <v/>
      </c>
      <c r="S5233" s="83" t="str">
        <f t="shared" si="569"/>
        <v/>
      </c>
      <c r="T5233" s="83" t="str">
        <f t="shared" si="570"/>
        <v/>
      </c>
      <c r="Y5233" s="60">
        <f t="shared" si="571"/>
        <v>0</v>
      </c>
      <c r="Z5233" s="49">
        <f t="shared" si="572"/>
        <v>0</v>
      </c>
      <c r="AA5233" s="60">
        <f t="shared" si="573"/>
        <v>0</v>
      </c>
    </row>
    <row r="5234" spans="1:27" ht="15.75" hidden="1" thickBot="1">
      <c r="A5234" s="83" t="str">
        <f t="shared" si="568"/>
        <v/>
      </c>
      <c r="B5234" s="83" t="str">
        <f t="shared" si="574"/>
        <v/>
      </c>
      <c r="S5234" s="83" t="str">
        <f t="shared" si="569"/>
        <v/>
      </c>
      <c r="T5234" s="83" t="str">
        <f t="shared" si="570"/>
        <v/>
      </c>
      <c r="Y5234" s="60">
        <f t="shared" si="571"/>
        <v>0</v>
      </c>
      <c r="Z5234" s="49">
        <f t="shared" si="572"/>
        <v>0</v>
      </c>
      <c r="AA5234" s="60">
        <f t="shared" si="573"/>
        <v>0</v>
      </c>
    </row>
    <row r="5235" spans="1:27" ht="15.75" hidden="1" thickBot="1">
      <c r="A5235" s="83" t="str">
        <f t="shared" si="568"/>
        <v/>
      </c>
      <c r="B5235" s="83" t="str">
        <f t="shared" si="574"/>
        <v/>
      </c>
      <c r="S5235" s="83" t="str">
        <f t="shared" si="569"/>
        <v/>
      </c>
      <c r="T5235" s="83" t="str">
        <f t="shared" si="570"/>
        <v/>
      </c>
      <c r="Y5235" s="60">
        <f t="shared" si="571"/>
        <v>0</v>
      </c>
      <c r="Z5235" s="49">
        <f t="shared" si="572"/>
        <v>0</v>
      </c>
      <c r="AA5235" s="60">
        <f t="shared" si="573"/>
        <v>0</v>
      </c>
    </row>
    <row r="5236" spans="1:27" ht="15.75" hidden="1" thickBot="1">
      <c r="A5236" s="83" t="str">
        <f t="shared" si="568"/>
        <v/>
      </c>
      <c r="B5236" s="83" t="str">
        <f t="shared" si="574"/>
        <v/>
      </c>
      <c r="S5236" s="83" t="str">
        <f t="shared" si="569"/>
        <v/>
      </c>
      <c r="T5236" s="83" t="str">
        <f t="shared" si="570"/>
        <v/>
      </c>
      <c r="Y5236" s="60">
        <f t="shared" si="571"/>
        <v>0</v>
      </c>
      <c r="Z5236" s="49">
        <f t="shared" si="572"/>
        <v>0</v>
      </c>
      <c r="AA5236" s="60">
        <f t="shared" si="573"/>
        <v>0</v>
      </c>
    </row>
    <row r="5237" spans="1:27" ht="15.75" hidden="1" thickBot="1">
      <c r="A5237" s="83" t="str">
        <f t="shared" si="568"/>
        <v/>
      </c>
      <c r="B5237" s="83" t="str">
        <f t="shared" si="574"/>
        <v/>
      </c>
      <c r="S5237" s="83" t="str">
        <f t="shared" si="569"/>
        <v/>
      </c>
      <c r="T5237" s="83" t="str">
        <f t="shared" si="570"/>
        <v/>
      </c>
      <c r="Y5237" s="60">
        <f t="shared" si="571"/>
        <v>0</v>
      </c>
      <c r="Z5237" s="49">
        <f t="shared" si="572"/>
        <v>0</v>
      </c>
      <c r="AA5237" s="60">
        <f t="shared" si="573"/>
        <v>0</v>
      </c>
    </row>
    <row r="5238" spans="1:27" ht="15.75" hidden="1" thickBot="1">
      <c r="A5238" s="83" t="str">
        <f t="shared" si="568"/>
        <v/>
      </c>
      <c r="B5238" s="83" t="str">
        <f t="shared" si="574"/>
        <v/>
      </c>
      <c r="S5238" s="83" t="str">
        <f t="shared" si="569"/>
        <v/>
      </c>
      <c r="T5238" s="83" t="str">
        <f t="shared" si="570"/>
        <v/>
      </c>
      <c r="Y5238" s="60">
        <f t="shared" si="571"/>
        <v>0</v>
      </c>
      <c r="Z5238" s="49">
        <f t="shared" si="572"/>
        <v>0</v>
      </c>
      <c r="AA5238" s="60">
        <f t="shared" si="573"/>
        <v>0</v>
      </c>
    </row>
    <row r="5239" spans="1:27" ht="15.75" hidden="1" thickBot="1">
      <c r="A5239" s="83" t="str">
        <f t="shared" si="568"/>
        <v/>
      </c>
      <c r="B5239" s="83" t="str">
        <f t="shared" si="574"/>
        <v/>
      </c>
      <c r="S5239" s="83" t="str">
        <f t="shared" si="569"/>
        <v/>
      </c>
      <c r="T5239" s="83" t="str">
        <f t="shared" si="570"/>
        <v/>
      </c>
      <c r="Y5239" s="60">
        <f t="shared" si="571"/>
        <v>0</v>
      </c>
      <c r="Z5239" s="49">
        <f t="shared" si="572"/>
        <v>0</v>
      </c>
      <c r="AA5239" s="60">
        <f t="shared" si="573"/>
        <v>0</v>
      </c>
    </row>
    <row r="5240" spans="1:27" ht="15.75" hidden="1" thickBot="1">
      <c r="A5240" s="83" t="str">
        <f t="shared" si="568"/>
        <v/>
      </c>
      <c r="B5240" s="83" t="str">
        <f t="shared" si="574"/>
        <v/>
      </c>
      <c r="S5240" s="83" t="str">
        <f t="shared" si="569"/>
        <v/>
      </c>
      <c r="T5240" s="83" t="str">
        <f t="shared" si="570"/>
        <v/>
      </c>
      <c r="Y5240" s="60">
        <f t="shared" si="571"/>
        <v>0</v>
      </c>
      <c r="Z5240" s="49">
        <f t="shared" si="572"/>
        <v>0</v>
      </c>
      <c r="AA5240" s="60">
        <f t="shared" si="573"/>
        <v>0</v>
      </c>
    </row>
    <row r="5241" spans="1:27" ht="15.75" hidden="1" thickBot="1">
      <c r="A5241" s="83" t="str">
        <f t="shared" si="568"/>
        <v/>
      </c>
      <c r="B5241" s="83" t="str">
        <f t="shared" si="574"/>
        <v/>
      </c>
      <c r="S5241" s="83" t="str">
        <f t="shared" si="569"/>
        <v/>
      </c>
      <c r="T5241" s="83" t="str">
        <f t="shared" si="570"/>
        <v/>
      </c>
      <c r="Y5241" s="60">
        <f t="shared" si="571"/>
        <v>0</v>
      </c>
      <c r="Z5241" s="49">
        <f t="shared" si="572"/>
        <v>0</v>
      </c>
      <c r="AA5241" s="60">
        <f t="shared" si="573"/>
        <v>0</v>
      </c>
    </row>
    <row r="5242" spans="1:27" ht="15.75" hidden="1" thickBot="1">
      <c r="A5242" s="83" t="str">
        <f t="shared" si="568"/>
        <v/>
      </c>
      <c r="B5242" s="83" t="str">
        <f t="shared" si="574"/>
        <v/>
      </c>
      <c r="S5242" s="83" t="str">
        <f t="shared" si="569"/>
        <v/>
      </c>
      <c r="T5242" s="83" t="str">
        <f t="shared" si="570"/>
        <v/>
      </c>
      <c r="Y5242" s="60">
        <f t="shared" si="571"/>
        <v>0</v>
      </c>
      <c r="Z5242" s="49">
        <f t="shared" si="572"/>
        <v>0</v>
      </c>
      <c r="AA5242" s="60">
        <f t="shared" si="573"/>
        <v>0</v>
      </c>
    </row>
    <row r="5243" spans="1:27" ht="15.75" hidden="1" thickBot="1">
      <c r="A5243" s="83" t="str">
        <f t="shared" si="568"/>
        <v/>
      </c>
      <c r="B5243" s="83" t="str">
        <f t="shared" si="574"/>
        <v/>
      </c>
      <c r="S5243" s="83" t="str">
        <f t="shared" si="569"/>
        <v/>
      </c>
      <c r="T5243" s="83" t="str">
        <f t="shared" si="570"/>
        <v/>
      </c>
      <c r="Y5243" s="60">
        <f t="shared" si="571"/>
        <v>0</v>
      </c>
      <c r="Z5243" s="49">
        <f t="shared" si="572"/>
        <v>0</v>
      </c>
      <c r="AA5243" s="60">
        <f t="shared" si="573"/>
        <v>0</v>
      </c>
    </row>
    <row r="5244" spans="1:27" ht="15.75" hidden="1" thickBot="1">
      <c r="A5244" s="83" t="str">
        <f t="shared" si="568"/>
        <v/>
      </c>
      <c r="B5244" s="83" t="str">
        <f t="shared" si="574"/>
        <v/>
      </c>
      <c r="S5244" s="83" t="str">
        <f t="shared" si="569"/>
        <v/>
      </c>
      <c r="T5244" s="83" t="str">
        <f t="shared" si="570"/>
        <v/>
      </c>
      <c r="Y5244" s="60">
        <f t="shared" si="571"/>
        <v>0</v>
      </c>
      <c r="Z5244" s="49">
        <f t="shared" si="572"/>
        <v>0</v>
      </c>
      <c r="AA5244" s="60">
        <f t="shared" si="573"/>
        <v>0</v>
      </c>
    </row>
    <row r="5245" spans="1:27" ht="15.75" hidden="1" thickBot="1">
      <c r="A5245" s="83" t="str">
        <f t="shared" si="568"/>
        <v/>
      </c>
      <c r="B5245" s="83" t="str">
        <f t="shared" si="574"/>
        <v/>
      </c>
      <c r="S5245" s="83" t="str">
        <f t="shared" si="569"/>
        <v/>
      </c>
      <c r="T5245" s="83" t="str">
        <f t="shared" si="570"/>
        <v/>
      </c>
      <c r="Y5245" s="60">
        <f t="shared" si="571"/>
        <v>0</v>
      </c>
      <c r="Z5245" s="49">
        <f t="shared" si="572"/>
        <v>0</v>
      </c>
      <c r="AA5245" s="60">
        <f t="shared" si="573"/>
        <v>0</v>
      </c>
    </row>
    <row r="5246" spans="1:27" ht="15.75" hidden="1" thickBot="1">
      <c r="A5246" s="83" t="str">
        <f t="shared" si="568"/>
        <v/>
      </c>
      <c r="B5246" s="83" t="str">
        <f t="shared" si="574"/>
        <v/>
      </c>
      <c r="S5246" s="83" t="str">
        <f t="shared" si="569"/>
        <v/>
      </c>
      <c r="T5246" s="83" t="str">
        <f t="shared" si="570"/>
        <v/>
      </c>
      <c r="Y5246" s="60">
        <f t="shared" si="571"/>
        <v>0</v>
      </c>
      <c r="Z5246" s="49">
        <f t="shared" si="572"/>
        <v>0</v>
      </c>
      <c r="AA5246" s="60">
        <f t="shared" si="573"/>
        <v>0</v>
      </c>
    </row>
    <row r="5247" spans="1:27" ht="15.75" hidden="1" thickBot="1">
      <c r="A5247" s="83" t="str">
        <f t="shared" si="568"/>
        <v/>
      </c>
      <c r="B5247" s="83" t="str">
        <f t="shared" si="574"/>
        <v/>
      </c>
      <c r="S5247" s="83" t="str">
        <f t="shared" si="569"/>
        <v/>
      </c>
      <c r="T5247" s="83" t="str">
        <f t="shared" si="570"/>
        <v/>
      </c>
      <c r="Y5247" s="60">
        <f t="shared" si="571"/>
        <v>0</v>
      </c>
      <c r="Z5247" s="49">
        <f t="shared" si="572"/>
        <v>0</v>
      </c>
      <c r="AA5247" s="60">
        <f t="shared" si="573"/>
        <v>0</v>
      </c>
    </row>
    <row r="5248" spans="1:27" ht="15.75" hidden="1" thickBot="1">
      <c r="A5248" s="83" t="str">
        <f t="shared" si="568"/>
        <v/>
      </c>
      <c r="B5248" s="83" t="str">
        <f t="shared" si="574"/>
        <v/>
      </c>
      <c r="S5248" s="83" t="str">
        <f t="shared" si="569"/>
        <v/>
      </c>
      <c r="T5248" s="83" t="str">
        <f t="shared" si="570"/>
        <v/>
      </c>
      <c r="Y5248" s="60">
        <f t="shared" si="571"/>
        <v>0</v>
      </c>
      <c r="Z5248" s="49">
        <f t="shared" si="572"/>
        <v>0</v>
      </c>
      <c r="AA5248" s="60">
        <f t="shared" si="573"/>
        <v>0</v>
      </c>
    </row>
    <row r="5249" spans="1:27" ht="15.75" hidden="1" thickBot="1">
      <c r="A5249" s="83" t="str">
        <f t="shared" si="568"/>
        <v/>
      </c>
      <c r="B5249" s="83" t="str">
        <f t="shared" si="574"/>
        <v/>
      </c>
      <c r="S5249" s="83" t="str">
        <f t="shared" si="569"/>
        <v/>
      </c>
      <c r="T5249" s="83" t="str">
        <f t="shared" si="570"/>
        <v/>
      </c>
      <c r="Y5249" s="60">
        <f t="shared" si="571"/>
        <v>0</v>
      </c>
      <c r="Z5249" s="49">
        <f t="shared" si="572"/>
        <v>0</v>
      </c>
      <c r="AA5249" s="60">
        <f t="shared" si="573"/>
        <v>0</v>
      </c>
    </row>
    <row r="5250" spans="1:27" ht="15.75" hidden="1" thickBot="1">
      <c r="A5250" s="83" t="str">
        <f t="shared" si="568"/>
        <v/>
      </c>
      <c r="B5250" s="83" t="str">
        <f t="shared" si="574"/>
        <v/>
      </c>
      <c r="S5250" s="83" t="str">
        <f t="shared" si="569"/>
        <v/>
      </c>
      <c r="T5250" s="83" t="str">
        <f t="shared" si="570"/>
        <v/>
      </c>
      <c r="Y5250" s="60">
        <f t="shared" si="571"/>
        <v>0</v>
      </c>
      <c r="Z5250" s="49">
        <f t="shared" si="572"/>
        <v>0</v>
      </c>
      <c r="AA5250" s="60">
        <f t="shared" si="573"/>
        <v>0</v>
      </c>
    </row>
    <row r="5251" spans="1:27" ht="15.75" hidden="1" thickBot="1">
      <c r="A5251" s="83" t="str">
        <f t="shared" ref="A5251:A5314" si="575">IF(G5251&amp;Q5251&lt;&gt;"",S5251&amp;Q5251,"")</f>
        <v/>
      </c>
      <c r="B5251" s="83" t="str">
        <f t="shared" si="574"/>
        <v/>
      </c>
      <c r="S5251" s="83" t="str">
        <f t="shared" ref="S5251:S5314" si="576">IF(G5251&lt;&gt;"",IF(StyleSpaceSplit,IFERROR(IF(FIND(" ",G5251)&gt;=1,MID(G5251,1,FIND(" ",G5251)-1),G5251),G5251),G5251),"")</f>
        <v/>
      </c>
      <c r="T5251" s="83" t="str">
        <f t="shared" ref="T5251:T5314" si="577">IF(A5251&lt;&gt;"",IFERROR(IF(FIND(" ",G5251)&gt;=1,MID(G5251,FIND(" ",G5251)+1,LEN(G5251)),""),G5251),"")</f>
        <v/>
      </c>
      <c r="Y5251" s="60">
        <f t="shared" ref="Y5251:Y5314" si="578">IFERROR(VALUE(MID($C5251,1,2)),0)</f>
        <v>0</v>
      </c>
      <c r="Z5251" s="49">
        <f t="shared" ref="Z5251:Z5314" si="579">IFERROR(VALUE(MID($C5251,4,3)),0)</f>
        <v>0</v>
      </c>
      <c r="AA5251" s="60">
        <f t="shared" ref="AA5251:AA5314" si="580">VALUE(RIGHT("00"&amp;Y5251,2)&amp;RIGHT("000"&amp;Z5251,3))</f>
        <v>0</v>
      </c>
    </row>
    <row r="5252" spans="1:27" ht="15.75" hidden="1" thickBot="1">
      <c r="A5252" s="83" t="str">
        <f t="shared" si="575"/>
        <v/>
      </c>
      <c r="B5252" s="83" t="str">
        <f t="shared" si="574"/>
        <v/>
      </c>
      <c r="S5252" s="83" t="str">
        <f t="shared" si="576"/>
        <v/>
      </c>
      <c r="T5252" s="83" t="str">
        <f t="shared" si="577"/>
        <v/>
      </c>
      <c r="Y5252" s="60">
        <f t="shared" si="578"/>
        <v>0</v>
      </c>
      <c r="Z5252" s="49">
        <f t="shared" si="579"/>
        <v>0</v>
      </c>
      <c r="AA5252" s="60">
        <f t="shared" si="580"/>
        <v>0</v>
      </c>
    </row>
    <row r="5253" spans="1:27" ht="15.75" hidden="1" thickBot="1">
      <c r="A5253" s="83" t="str">
        <f t="shared" si="575"/>
        <v/>
      </c>
      <c r="B5253" s="83" t="str">
        <f t="shared" si="574"/>
        <v/>
      </c>
      <c r="S5253" s="83" t="str">
        <f t="shared" si="576"/>
        <v/>
      </c>
      <c r="T5253" s="83" t="str">
        <f t="shared" si="577"/>
        <v/>
      </c>
      <c r="Y5253" s="60">
        <f t="shared" si="578"/>
        <v>0</v>
      </c>
      <c r="Z5253" s="49">
        <f t="shared" si="579"/>
        <v>0</v>
      </c>
      <c r="AA5253" s="60">
        <f t="shared" si="580"/>
        <v>0</v>
      </c>
    </row>
    <row r="5254" spans="1:27" ht="15.75" hidden="1" thickBot="1">
      <c r="A5254" s="83" t="str">
        <f t="shared" si="575"/>
        <v/>
      </c>
      <c r="B5254" s="83" t="str">
        <f t="shared" si="574"/>
        <v/>
      </c>
      <c r="S5254" s="83" t="str">
        <f t="shared" si="576"/>
        <v/>
      </c>
      <c r="T5254" s="83" t="str">
        <f t="shared" si="577"/>
        <v/>
      </c>
      <c r="Y5254" s="60">
        <f t="shared" si="578"/>
        <v>0</v>
      </c>
      <c r="Z5254" s="49">
        <f t="shared" si="579"/>
        <v>0</v>
      </c>
      <c r="AA5254" s="60">
        <f t="shared" si="580"/>
        <v>0</v>
      </c>
    </row>
    <row r="5255" spans="1:27" ht="15.75" hidden="1" thickBot="1">
      <c r="A5255" s="83" t="str">
        <f t="shared" si="575"/>
        <v/>
      </c>
      <c r="B5255" s="83" t="str">
        <f t="shared" si="574"/>
        <v/>
      </c>
      <c r="S5255" s="83" t="str">
        <f t="shared" si="576"/>
        <v/>
      </c>
      <c r="T5255" s="83" t="str">
        <f t="shared" si="577"/>
        <v/>
      </c>
      <c r="Y5255" s="60">
        <f t="shared" si="578"/>
        <v>0</v>
      </c>
      <c r="Z5255" s="49">
        <f t="shared" si="579"/>
        <v>0</v>
      </c>
      <c r="AA5255" s="60">
        <f t="shared" si="580"/>
        <v>0</v>
      </c>
    </row>
    <row r="5256" spans="1:27" ht="15.75" hidden="1" thickBot="1">
      <c r="A5256" s="83" t="str">
        <f t="shared" si="575"/>
        <v/>
      </c>
      <c r="B5256" s="83" t="str">
        <f t="shared" si="574"/>
        <v/>
      </c>
      <c r="S5256" s="83" t="str">
        <f t="shared" si="576"/>
        <v/>
      </c>
      <c r="T5256" s="83" t="str">
        <f t="shared" si="577"/>
        <v/>
      </c>
      <c r="Y5256" s="60">
        <f t="shared" si="578"/>
        <v>0</v>
      </c>
      <c r="Z5256" s="49">
        <f t="shared" si="579"/>
        <v>0</v>
      </c>
      <c r="AA5256" s="60">
        <f t="shared" si="580"/>
        <v>0</v>
      </c>
    </row>
    <row r="5257" spans="1:27" ht="15.75" hidden="1" thickBot="1">
      <c r="A5257" s="83" t="str">
        <f t="shared" si="575"/>
        <v/>
      </c>
      <c r="B5257" s="83" t="str">
        <f t="shared" si="574"/>
        <v/>
      </c>
      <c r="S5257" s="83" t="str">
        <f t="shared" si="576"/>
        <v/>
      </c>
      <c r="T5257" s="83" t="str">
        <f t="shared" si="577"/>
        <v/>
      </c>
      <c r="Y5257" s="60">
        <f t="shared" si="578"/>
        <v>0</v>
      </c>
      <c r="Z5257" s="49">
        <f t="shared" si="579"/>
        <v>0</v>
      </c>
      <c r="AA5257" s="60">
        <f t="shared" si="580"/>
        <v>0</v>
      </c>
    </row>
    <row r="5258" spans="1:27" ht="15.75" hidden="1" thickBot="1">
      <c r="A5258" s="83" t="str">
        <f t="shared" si="575"/>
        <v/>
      </c>
      <c r="B5258" s="83" t="str">
        <f t="shared" si="574"/>
        <v/>
      </c>
      <c r="S5258" s="83" t="str">
        <f t="shared" si="576"/>
        <v/>
      </c>
      <c r="T5258" s="83" t="str">
        <f t="shared" si="577"/>
        <v/>
      </c>
      <c r="Y5258" s="60">
        <f t="shared" si="578"/>
        <v>0</v>
      </c>
      <c r="Z5258" s="49">
        <f t="shared" si="579"/>
        <v>0</v>
      </c>
      <c r="AA5258" s="60">
        <f t="shared" si="580"/>
        <v>0</v>
      </c>
    </row>
    <row r="5259" spans="1:27" ht="15.75" hidden="1" thickBot="1">
      <c r="A5259" s="83" t="str">
        <f t="shared" si="575"/>
        <v/>
      </c>
      <c r="B5259" s="83" t="str">
        <f t="shared" si="574"/>
        <v/>
      </c>
      <c r="S5259" s="83" t="str">
        <f t="shared" si="576"/>
        <v/>
      </c>
      <c r="T5259" s="83" t="str">
        <f t="shared" si="577"/>
        <v/>
      </c>
      <c r="Y5259" s="60">
        <f t="shared" si="578"/>
        <v>0</v>
      </c>
      <c r="Z5259" s="49">
        <f t="shared" si="579"/>
        <v>0</v>
      </c>
      <c r="AA5259" s="60">
        <f t="shared" si="580"/>
        <v>0</v>
      </c>
    </row>
    <row r="5260" spans="1:27" ht="15.75" hidden="1" thickBot="1">
      <c r="A5260" s="83" t="str">
        <f t="shared" si="575"/>
        <v/>
      </c>
      <c r="B5260" s="83" t="str">
        <f t="shared" si="574"/>
        <v/>
      </c>
      <c r="S5260" s="83" t="str">
        <f t="shared" si="576"/>
        <v/>
      </c>
      <c r="T5260" s="83" t="str">
        <f t="shared" si="577"/>
        <v/>
      </c>
      <c r="Y5260" s="60">
        <f t="shared" si="578"/>
        <v>0</v>
      </c>
      <c r="Z5260" s="49">
        <f t="shared" si="579"/>
        <v>0</v>
      </c>
      <c r="AA5260" s="60">
        <f t="shared" si="580"/>
        <v>0</v>
      </c>
    </row>
    <row r="5261" spans="1:27" ht="15.75" hidden="1" thickBot="1">
      <c r="A5261" s="83" t="str">
        <f t="shared" si="575"/>
        <v/>
      </c>
      <c r="B5261" s="83" t="str">
        <f t="shared" si="574"/>
        <v/>
      </c>
      <c r="S5261" s="83" t="str">
        <f t="shared" si="576"/>
        <v/>
      </c>
      <c r="T5261" s="83" t="str">
        <f t="shared" si="577"/>
        <v/>
      </c>
      <c r="Y5261" s="60">
        <f t="shared" si="578"/>
        <v>0</v>
      </c>
      <c r="Z5261" s="49">
        <f t="shared" si="579"/>
        <v>0</v>
      </c>
      <c r="AA5261" s="60">
        <f t="shared" si="580"/>
        <v>0</v>
      </c>
    </row>
    <row r="5262" spans="1:27" ht="15.75" hidden="1" thickBot="1">
      <c r="A5262" s="83" t="str">
        <f t="shared" si="575"/>
        <v/>
      </c>
      <c r="B5262" s="83" t="str">
        <f t="shared" si="574"/>
        <v/>
      </c>
      <c r="S5262" s="83" t="str">
        <f t="shared" si="576"/>
        <v/>
      </c>
      <c r="T5262" s="83" t="str">
        <f t="shared" si="577"/>
        <v/>
      </c>
      <c r="Y5262" s="60">
        <f t="shared" si="578"/>
        <v>0</v>
      </c>
      <c r="Z5262" s="49">
        <f t="shared" si="579"/>
        <v>0</v>
      </c>
      <c r="AA5262" s="60">
        <f t="shared" si="580"/>
        <v>0</v>
      </c>
    </row>
    <row r="5263" spans="1:27" ht="15.75" hidden="1" thickBot="1">
      <c r="A5263" s="83" t="str">
        <f t="shared" si="575"/>
        <v/>
      </c>
      <c r="B5263" s="83" t="str">
        <f t="shared" si="574"/>
        <v/>
      </c>
      <c r="S5263" s="83" t="str">
        <f t="shared" si="576"/>
        <v/>
      </c>
      <c r="T5263" s="83" t="str">
        <f t="shared" si="577"/>
        <v/>
      </c>
      <c r="Y5263" s="60">
        <f t="shared" si="578"/>
        <v>0</v>
      </c>
      <c r="Z5263" s="49">
        <f t="shared" si="579"/>
        <v>0</v>
      </c>
      <c r="AA5263" s="60">
        <f t="shared" si="580"/>
        <v>0</v>
      </c>
    </row>
    <row r="5264" spans="1:27" ht="15.75" hidden="1" thickBot="1">
      <c r="A5264" s="83" t="str">
        <f t="shared" si="575"/>
        <v/>
      </c>
      <c r="B5264" s="83" t="str">
        <f t="shared" si="574"/>
        <v/>
      </c>
      <c r="S5264" s="83" t="str">
        <f t="shared" si="576"/>
        <v/>
      </c>
      <c r="T5264" s="83" t="str">
        <f t="shared" si="577"/>
        <v/>
      </c>
      <c r="Y5264" s="60">
        <f t="shared" si="578"/>
        <v>0</v>
      </c>
      <c r="Z5264" s="49">
        <f t="shared" si="579"/>
        <v>0</v>
      </c>
      <c r="AA5264" s="60">
        <f t="shared" si="580"/>
        <v>0</v>
      </c>
    </row>
    <row r="5265" spans="1:27" ht="15.75" hidden="1" thickBot="1">
      <c r="A5265" s="83" t="str">
        <f t="shared" si="575"/>
        <v/>
      </c>
      <c r="B5265" s="83" t="str">
        <f t="shared" si="574"/>
        <v/>
      </c>
      <c r="S5265" s="83" t="str">
        <f t="shared" si="576"/>
        <v/>
      </c>
      <c r="T5265" s="83" t="str">
        <f t="shared" si="577"/>
        <v/>
      </c>
      <c r="Y5265" s="60">
        <f t="shared" si="578"/>
        <v>0</v>
      </c>
      <c r="Z5265" s="49">
        <f t="shared" si="579"/>
        <v>0</v>
      </c>
      <c r="AA5265" s="60">
        <f t="shared" si="580"/>
        <v>0</v>
      </c>
    </row>
    <row r="5266" spans="1:27" ht="15.75" hidden="1" thickBot="1">
      <c r="A5266" s="83" t="str">
        <f t="shared" si="575"/>
        <v/>
      </c>
      <c r="B5266" s="83" t="str">
        <f t="shared" si="574"/>
        <v/>
      </c>
      <c r="S5266" s="83" t="str">
        <f t="shared" si="576"/>
        <v/>
      </c>
      <c r="T5266" s="83" t="str">
        <f t="shared" si="577"/>
        <v/>
      </c>
      <c r="Y5266" s="60">
        <f t="shared" si="578"/>
        <v>0</v>
      </c>
      <c r="Z5266" s="49">
        <f t="shared" si="579"/>
        <v>0</v>
      </c>
      <c r="AA5266" s="60">
        <f t="shared" si="580"/>
        <v>0</v>
      </c>
    </row>
    <row r="5267" spans="1:27" ht="15.75" hidden="1" thickBot="1">
      <c r="A5267" s="83" t="str">
        <f t="shared" si="575"/>
        <v/>
      </c>
      <c r="B5267" s="83" t="str">
        <f t="shared" si="574"/>
        <v/>
      </c>
      <c r="S5267" s="83" t="str">
        <f t="shared" si="576"/>
        <v/>
      </c>
      <c r="T5267" s="83" t="str">
        <f t="shared" si="577"/>
        <v/>
      </c>
      <c r="Y5267" s="60">
        <f t="shared" si="578"/>
        <v>0</v>
      </c>
      <c r="Z5267" s="49">
        <f t="shared" si="579"/>
        <v>0</v>
      </c>
      <c r="AA5267" s="60">
        <f t="shared" si="580"/>
        <v>0</v>
      </c>
    </row>
    <row r="5268" spans="1:27" ht="15.75" hidden="1" thickBot="1">
      <c r="A5268" s="83" t="str">
        <f t="shared" si="575"/>
        <v/>
      </c>
      <c r="B5268" s="83" t="str">
        <f t="shared" si="574"/>
        <v/>
      </c>
      <c r="S5268" s="83" t="str">
        <f t="shared" si="576"/>
        <v/>
      </c>
      <c r="T5268" s="83" t="str">
        <f t="shared" si="577"/>
        <v/>
      </c>
      <c r="Y5268" s="60">
        <f t="shared" si="578"/>
        <v>0</v>
      </c>
      <c r="Z5268" s="49">
        <f t="shared" si="579"/>
        <v>0</v>
      </c>
      <c r="AA5268" s="60">
        <f t="shared" si="580"/>
        <v>0</v>
      </c>
    </row>
    <row r="5269" spans="1:27" ht="15.75" hidden="1" thickBot="1">
      <c r="A5269" s="83" t="str">
        <f t="shared" si="575"/>
        <v/>
      </c>
      <c r="B5269" s="83" t="str">
        <f t="shared" si="574"/>
        <v/>
      </c>
      <c r="S5269" s="83" t="str">
        <f t="shared" si="576"/>
        <v/>
      </c>
      <c r="T5269" s="83" t="str">
        <f t="shared" si="577"/>
        <v/>
      </c>
      <c r="Y5269" s="60">
        <f t="shared" si="578"/>
        <v>0</v>
      </c>
      <c r="Z5269" s="49">
        <f t="shared" si="579"/>
        <v>0</v>
      </c>
      <c r="AA5269" s="60">
        <f t="shared" si="580"/>
        <v>0</v>
      </c>
    </row>
    <row r="5270" spans="1:27" ht="15.75" hidden="1" thickBot="1">
      <c r="A5270" s="83" t="str">
        <f t="shared" si="575"/>
        <v/>
      </c>
      <c r="B5270" s="83" t="str">
        <f t="shared" si="574"/>
        <v/>
      </c>
      <c r="S5270" s="83" t="str">
        <f t="shared" si="576"/>
        <v/>
      </c>
      <c r="T5270" s="83" t="str">
        <f t="shared" si="577"/>
        <v/>
      </c>
      <c r="Y5270" s="60">
        <f t="shared" si="578"/>
        <v>0</v>
      </c>
      <c r="Z5270" s="49">
        <f t="shared" si="579"/>
        <v>0</v>
      </c>
      <c r="AA5270" s="60">
        <f t="shared" si="580"/>
        <v>0</v>
      </c>
    </row>
    <row r="5271" spans="1:27" ht="15.75" hidden="1" thickBot="1">
      <c r="A5271" s="83" t="str">
        <f t="shared" si="575"/>
        <v/>
      </c>
      <c r="B5271" s="83" t="str">
        <f t="shared" si="574"/>
        <v/>
      </c>
      <c r="S5271" s="83" t="str">
        <f t="shared" si="576"/>
        <v/>
      </c>
      <c r="T5271" s="83" t="str">
        <f t="shared" si="577"/>
        <v/>
      </c>
      <c r="Y5271" s="60">
        <f t="shared" si="578"/>
        <v>0</v>
      </c>
      <c r="Z5271" s="49">
        <f t="shared" si="579"/>
        <v>0</v>
      </c>
      <c r="AA5271" s="60">
        <f t="shared" si="580"/>
        <v>0</v>
      </c>
    </row>
    <row r="5272" spans="1:27" ht="15.75" hidden="1" thickBot="1">
      <c r="A5272" s="83" t="str">
        <f t="shared" si="575"/>
        <v/>
      </c>
      <c r="B5272" s="83" t="str">
        <f t="shared" si="574"/>
        <v/>
      </c>
      <c r="S5272" s="83" t="str">
        <f t="shared" si="576"/>
        <v/>
      </c>
      <c r="T5272" s="83" t="str">
        <f t="shared" si="577"/>
        <v/>
      </c>
      <c r="Y5272" s="60">
        <f t="shared" si="578"/>
        <v>0</v>
      </c>
      <c r="Z5272" s="49">
        <f t="shared" si="579"/>
        <v>0</v>
      </c>
      <c r="AA5272" s="60">
        <f t="shared" si="580"/>
        <v>0</v>
      </c>
    </row>
    <row r="5273" spans="1:27" ht="15.75" hidden="1" thickBot="1">
      <c r="A5273" s="83" t="str">
        <f t="shared" si="575"/>
        <v/>
      </c>
      <c r="B5273" s="83" t="str">
        <f t="shared" si="574"/>
        <v/>
      </c>
      <c r="S5273" s="83" t="str">
        <f t="shared" si="576"/>
        <v/>
      </c>
      <c r="T5273" s="83" t="str">
        <f t="shared" si="577"/>
        <v/>
      </c>
      <c r="Y5273" s="60">
        <f t="shared" si="578"/>
        <v>0</v>
      </c>
      <c r="Z5273" s="49">
        <f t="shared" si="579"/>
        <v>0</v>
      </c>
      <c r="AA5273" s="60">
        <f t="shared" si="580"/>
        <v>0</v>
      </c>
    </row>
    <row r="5274" spans="1:27" ht="15.75" hidden="1" thickBot="1">
      <c r="A5274" s="83" t="str">
        <f t="shared" si="575"/>
        <v/>
      </c>
      <c r="B5274" s="83" t="str">
        <f t="shared" si="574"/>
        <v/>
      </c>
      <c r="S5274" s="83" t="str">
        <f t="shared" si="576"/>
        <v/>
      </c>
      <c r="T5274" s="83" t="str">
        <f t="shared" si="577"/>
        <v/>
      </c>
      <c r="Y5274" s="60">
        <f t="shared" si="578"/>
        <v>0</v>
      </c>
      <c r="Z5274" s="49">
        <f t="shared" si="579"/>
        <v>0</v>
      </c>
      <c r="AA5274" s="60">
        <f t="shared" si="580"/>
        <v>0</v>
      </c>
    </row>
    <row r="5275" spans="1:27" ht="15.75" hidden="1" thickBot="1">
      <c r="A5275" s="83" t="str">
        <f t="shared" si="575"/>
        <v/>
      </c>
      <c r="B5275" s="83" t="str">
        <f t="shared" si="574"/>
        <v/>
      </c>
      <c r="S5275" s="83" t="str">
        <f t="shared" si="576"/>
        <v/>
      </c>
      <c r="T5275" s="83" t="str">
        <f t="shared" si="577"/>
        <v/>
      </c>
      <c r="Y5275" s="60">
        <f t="shared" si="578"/>
        <v>0</v>
      </c>
      <c r="Z5275" s="49">
        <f t="shared" si="579"/>
        <v>0</v>
      </c>
      <c r="AA5275" s="60">
        <f t="shared" si="580"/>
        <v>0</v>
      </c>
    </row>
    <row r="5276" spans="1:27" ht="15.75" hidden="1" thickBot="1">
      <c r="A5276" s="83" t="str">
        <f t="shared" si="575"/>
        <v/>
      </c>
      <c r="B5276" s="83" t="str">
        <f t="shared" si="574"/>
        <v/>
      </c>
      <c r="S5276" s="83" t="str">
        <f t="shared" si="576"/>
        <v/>
      </c>
      <c r="T5276" s="83" t="str">
        <f t="shared" si="577"/>
        <v/>
      </c>
      <c r="Y5276" s="60">
        <f t="shared" si="578"/>
        <v>0</v>
      </c>
      <c r="Z5276" s="49">
        <f t="shared" si="579"/>
        <v>0</v>
      </c>
      <c r="AA5276" s="60">
        <f t="shared" si="580"/>
        <v>0</v>
      </c>
    </row>
    <row r="5277" spans="1:27" ht="15.75" hidden="1" thickBot="1">
      <c r="A5277" s="83" t="str">
        <f t="shared" si="575"/>
        <v/>
      </c>
      <c r="B5277" s="83" t="str">
        <f t="shared" si="574"/>
        <v/>
      </c>
      <c r="S5277" s="83" t="str">
        <f t="shared" si="576"/>
        <v/>
      </c>
      <c r="T5277" s="83" t="str">
        <f t="shared" si="577"/>
        <v/>
      </c>
      <c r="Y5277" s="60">
        <f t="shared" si="578"/>
        <v>0</v>
      </c>
      <c r="Z5277" s="49">
        <f t="shared" si="579"/>
        <v>0</v>
      </c>
      <c r="AA5277" s="60">
        <f t="shared" si="580"/>
        <v>0</v>
      </c>
    </row>
    <row r="5278" spans="1:27" ht="15.75" hidden="1" thickBot="1">
      <c r="A5278" s="83" t="str">
        <f t="shared" si="575"/>
        <v/>
      </c>
      <c r="B5278" s="83" t="str">
        <f t="shared" si="574"/>
        <v/>
      </c>
      <c r="S5278" s="83" t="str">
        <f t="shared" si="576"/>
        <v/>
      </c>
      <c r="T5278" s="83" t="str">
        <f t="shared" si="577"/>
        <v/>
      </c>
      <c r="Y5278" s="60">
        <f t="shared" si="578"/>
        <v>0</v>
      </c>
      <c r="Z5278" s="49">
        <f t="shared" si="579"/>
        <v>0</v>
      </c>
      <c r="AA5278" s="60">
        <f t="shared" si="580"/>
        <v>0</v>
      </c>
    </row>
    <row r="5279" spans="1:27" ht="15.75" hidden="1" thickBot="1">
      <c r="A5279" s="83" t="str">
        <f t="shared" si="575"/>
        <v/>
      </c>
      <c r="B5279" s="83" t="str">
        <f t="shared" si="574"/>
        <v/>
      </c>
      <c r="S5279" s="83" t="str">
        <f t="shared" si="576"/>
        <v/>
      </c>
      <c r="T5279" s="83" t="str">
        <f t="shared" si="577"/>
        <v/>
      </c>
      <c r="Y5279" s="60">
        <f t="shared" si="578"/>
        <v>0</v>
      </c>
      <c r="Z5279" s="49">
        <f t="shared" si="579"/>
        <v>0</v>
      </c>
      <c r="AA5279" s="60">
        <f t="shared" si="580"/>
        <v>0</v>
      </c>
    </row>
    <row r="5280" spans="1:27" ht="15.75" hidden="1" thickBot="1">
      <c r="A5280" s="83" t="str">
        <f t="shared" si="575"/>
        <v/>
      </c>
      <c r="B5280" s="83" t="str">
        <f t="shared" si="574"/>
        <v/>
      </c>
      <c r="S5280" s="83" t="str">
        <f t="shared" si="576"/>
        <v/>
      </c>
      <c r="T5280" s="83" t="str">
        <f t="shared" si="577"/>
        <v/>
      </c>
      <c r="Y5280" s="60">
        <f t="shared" si="578"/>
        <v>0</v>
      </c>
      <c r="Z5280" s="49">
        <f t="shared" si="579"/>
        <v>0</v>
      </c>
      <c r="AA5280" s="60">
        <f t="shared" si="580"/>
        <v>0</v>
      </c>
    </row>
    <row r="5281" spans="1:27" ht="15.75" hidden="1" thickBot="1">
      <c r="A5281" s="83" t="str">
        <f t="shared" si="575"/>
        <v/>
      </c>
      <c r="B5281" s="83" t="str">
        <f t="shared" ref="B5281:B5344" si="581">IF(C5281&lt;&gt;"",LEFT(C5281,9),"")</f>
        <v/>
      </c>
      <c r="S5281" s="83" t="str">
        <f t="shared" si="576"/>
        <v/>
      </c>
      <c r="T5281" s="83" t="str">
        <f t="shared" si="577"/>
        <v/>
      </c>
      <c r="Y5281" s="60">
        <f t="shared" si="578"/>
        <v>0</v>
      </c>
      <c r="Z5281" s="49">
        <f t="shared" si="579"/>
        <v>0</v>
      </c>
      <c r="AA5281" s="60">
        <f t="shared" si="580"/>
        <v>0</v>
      </c>
    </row>
    <row r="5282" spans="1:27" ht="15.75" hidden="1" thickBot="1">
      <c r="A5282" s="83" t="str">
        <f t="shared" si="575"/>
        <v/>
      </c>
      <c r="B5282" s="83" t="str">
        <f t="shared" si="581"/>
        <v/>
      </c>
      <c r="S5282" s="83" t="str">
        <f t="shared" si="576"/>
        <v/>
      </c>
      <c r="T5282" s="83" t="str">
        <f t="shared" si="577"/>
        <v/>
      </c>
      <c r="Y5282" s="60">
        <f t="shared" si="578"/>
        <v>0</v>
      </c>
      <c r="Z5282" s="49">
        <f t="shared" si="579"/>
        <v>0</v>
      </c>
      <c r="AA5282" s="60">
        <f t="shared" si="580"/>
        <v>0</v>
      </c>
    </row>
    <row r="5283" spans="1:27" ht="15.75" hidden="1" thickBot="1">
      <c r="A5283" s="83" t="str">
        <f t="shared" si="575"/>
        <v/>
      </c>
      <c r="B5283" s="83" t="str">
        <f t="shared" si="581"/>
        <v/>
      </c>
      <c r="S5283" s="83" t="str">
        <f t="shared" si="576"/>
        <v/>
      </c>
      <c r="T5283" s="83" t="str">
        <f t="shared" si="577"/>
        <v/>
      </c>
      <c r="Y5283" s="60">
        <f t="shared" si="578"/>
        <v>0</v>
      </c>
      <c r="Z5283" s="49">
        <f t="shared" si="579"/>
        <v>0</v>
      </c>
      <c r="AA5283" s="60">
        <f t="shared" si="580"/>
        <v>0</v>
      </c>
    </row>
    <row r="5284" spans="1:27" ht="15.75" hidden="1" thickBot="1">
      <c r="A5284" s="83" t="str">
        <f t="shared" si="575"/>
        <v/>
      </c>
      <c r="B5284" s="83" t="str">
        <f t="shared" si="581"/>
        <v/>
      </c>
      <c r="S5284" s="83" t="str">
        <f t="shared" si="576"/>
        <v/>
      </c>
      <c r="T5284" s="83" t="str">
        <f t="shared" si="577"/>
        <v/>
      </c>
      <c r="Y5284" s="60">
        <f t="shared" si="578"/>
        <v>0</v>
      </c>
      <c r="Z5284" s="49">
        <f t="shared" si="579"/>
        <v>0</v>
      </c>
      <c r="AA5284" s="60">
        <f t="shared" si="580"/>
        <v>0</v>
      </c>
    </row>
    <row r="5285" spans="1:27" ht="15.75" hidden="1" thickBot="1">
      <c r="A5285" s="83" t="str">
        <f t="shared" si="575"/>
        <v/>
      </c>
      <c r="B5285" s="83" t="str">
        <f t="shared" si="581"/>
        <v/>
      </c>
      <c r="S5285" s="83" t="str">
        <f t="shared" si="576"/>
        <v/>
      </c>
      <c r="T5285" s="83" t="str">
        <f t="shared" si="577"/>
        <v/>
      </c>
      <c r="Y5285" s="60">
        <f t="shared" si="578"/>
        <v>0</v>
      </c>
      <c r="Z5285" s="49">
        <f t="shared" si="579"/>
        <v>0</v>
      </c>
      <c r="AA5285" s="60">
        <f t="shared" si="580"/>
        <v>0</v>
      </c>
    </row>
    <row r="5286" spans="1:27" ht="15.75" hidden="1" thickBot="1">
      <c r="A5286" s="83" t="str">
        <f t="shared" si="575"/>
        <v/>
      </c>
      <c r="B5286" s="83" t="str">
        <f t="shared" si="581"/>
        <v/>
      </c>
      <c r="S5286" s="83" t="str">
        <f t="shared" si="576"/>
        <v/>
      </c>
      <c r="T5286" s="83" t="str">
        <f t="shared" si="577"/>
        <v/>
      </c>
      <c r="Y5286" s="60">
        <f t="shared" si="578"/>
        <v>0</v>
      </c>
      <c r="Z5286" s="49">
        <f t="shared" si="579"/>
        <v>0</v>
      </c>
      <c r="AA5286" s="60">
        <f t="shared" si="580"/>
        <v>0</v>
      </c>
    </row>
    <row r="5287" spans="1:27" ht="15.75" hidden="1" thickBot="1">
      <c r="A5287" s="83" t="str">
        <f t="shared" si="575"/>
        <v/>
      </c>
      <c r="B5287" s="83" t="str">
        <f t="shared" si="581"/>
        <v/>
      </c>
      <c r="S5287" s="83" t="str">
        <f t="shared" si="576"/>
        <v/>
      </c>
      <c r="T5287" s="83" t="str">
        <f t="shared" si="577"/>
        <v/>
      </c>
      <c r="Y5287" s="60">
        <f t="shared" si="578"/>
        <v>0</v>
      </c>
      <c r="Z5287" s="49">
        <f t="shared" si="579"/>
        <v>0</v>
      </c>
      <c r="AA5287" s="60">
        <f t="shared" si="580"/>
        <v>0</v>
      </c>
    </row>
    <row r="5288" spans="1:27" ht="15.75" hidden="1" thickBot="1">
      <c r="A5288" s="83" t="str">
        <f t="shared" si="575"/>
        <v/>
      </c>
      <c r="B5288" s="83" t="str">
        <f t="shared" si="581"/>
        <v/>
      </c>
      <c r="S5288" s="83" t="str">
        <f t="shared" si="576"/>
        <v/>
      </c>
      <c r="T5288" s="83" t="str">
        <f t="shared" si="577"/>
        <v/>
      </c>
      <c r="Y5288" s="60">
        <f t="shared" si="578"/>
        <v>0</v>
      </c>
      <c r="Z5288" s="49">
        <f t="shared" si="579"/>
        <v>0</v>
      </c>
      <c r="AA5288" s="60">
        <f t="shared" si="580"/>
        <v>0</v>
      </c>
    </row>
    <row r="5289" spans="1:27" ht="15.75" hidden="1" thickBot="1">
      <c r="A5289" s="83" t="str">
        <f t="shared" si="575"/>
        <v/>
      </c>
      <c r="B5289" s="83" t="str">
        <f t="shared" si="581"/>
        <v/>
      </c>
      <c r="S5289" s="83" t="str">
        <f t="shared" si="576"/>
        <v/>
      </c>
      <c r="T5289" s="83" t="str">
        <f t="shared" si="577"/>
        <v/>
      </c>
      <c r="Y5289" s="60">
        <f t="shared" si="578"/>
        <v>0</v>
      </c>
      <c r="Z5289" s="49">
        <f t="shared" si="579"/>
        <v>0</v>
      </c>
      <c r="AA5289" s="60">
        <f t="shared" si="580"/>
        <v>0</v>
      </c>
    </row>
    <row r="5290" spans="1:27" ht="15.75" hidden="1" thickBot="1">
      <c r="A5290" s="83" t="str">
        <f t="shared" si="575"/>
        <v/>
      </c>
      <c r="B5290" s="83" t="str">
        <f t="shared" si="581"/>
        <v/>
      </c>
      <c r="S5290" s="83" t="str">
        <f t="shared" si="576"/>
        <v/>
      </c>
      <c r="T5290" s="83" t="str">
        <f t="shared" si="577"/>
        <v/>
      </c>
      <c r="Y5290" s="60">
        <f t="shared" si="578"/>
        <v>0</v>
      </c>
      <c r="Z5290" s="49">
        <f t="shared" si="579"/>
        <v>0</v>
      </c>
      <c r="AA5290" s="60">
        <f t="shared" si="580"/>
        <v>0</v>
      </c>
    </row>
    <row r="5291" spans="1:27" ht="15.75" hidden="1" thickBot="1">
      <c r="A5291" s="83" t="str">
        <f t="shared" si="575"/>
        <v/>
      </c>
      <c r="B5291" s="83" t="str">
        <f t="shared" si="581"/>
        <v/>
      </c>
      <c r="S5291" s="83" t="str">
        <f t="shared" si="576"/>
        <v/>
      </c>
      <c r="T5291" s="83" t="str">
        <f t="shared" si="577"/>
        <v/>
      </c>
      <c r="Y5291" s="60">
        <f t="shared" si="578"/>
        <v>0</v>
      </c>
      <c r="Z5291" s="49">
        <f t="shared" si="579"/>
        <v>0</v>
      </c>
      <c r="AA5291" s="60">
        <f t="shared" si="580"/>
        <v>0</v>
      </c>
    </row>
    <row r="5292" spans="1:27" ht="15.75" hidden="1" thickBot="1">
      <c r="A5292" s="83" t="str">
        <f t="shared" si="575"/>
        <v/>
      </c>
      <c r="B5292" s="83" t="str">
        <f t="shared" si="581"/>
        <v/>
      </c>
      <c r="S5292" s="83" t="str">
        <f t="shared" si="576"/>
        <v/>
      </c>
      <c r="T5292" s="83" t="str">
        <f t="shared" si="577"/>
        <v/>
      </c>
      <c r="Y5292" s="60">
        <f t="shared" si="578"/>
        <v>0</v>
      </c>
      <c r="Z5292" s="49">
        <f t="shared" si="579"/>
        <v>0</v>
      </c>
      <c r="AA5292" s="60">
        <f t="shared" si="580"/>
        <v>0</v>
      </c>
    </row>
    <row r="5293" spans="1:27" ht="15.75" hidden="1" thickBot="1">
      <c r="A5293" s="83" t="str">
        <f t="shared" si="575"/>
        <v/>
      </c>
      <c r="B5293" s="83" t="str">
        <f t="shared" si="581"/>
        <v/>
      </c>
      <c r="S5293" s="83" t="str">
        <f t="shared" si="576"/>
        <v/>
      </c>
      <c r="T5293" s="83" t="str">
        <f t="shared" si="577"/>
        <v/>
      </c>
      <c r="Y5293" s="60">
        <f t="shared" si="578"/>
        <v>0</v>
      </c>
      <c r="Z5293" s="49">
        <f t="shared" si="579"/>
        <v>0</v>
      </c>
      <c r="AA5293" s="60">
        <f t="shared" si="580"/>
        <v>0</v>
      </c>
    </row>
    <row r="5294" spans="1:27" ht="15.75" hidden="1" thickBot="1">
      <c r="A5294" s="83" t="str">
        <f t="shared" si="575"/>
        <v/>
      </c>
      <c r="B5294" s="83" t="str">
        <f t="shared" si="581"/>
        <v/>
      </c>
      <c r="S5294" s="83" t="str">
        <f t="shared" si="576"/>
        <v/>
      </c>
      <c r="T5294" s="83" t="str">
        <f t="shared" si="577"/>
        <v/>
      </c>
      <c r="Y5294" s="60">
        <f t="shared" si="578"/>
        <v>0</v>
      </c>
      <c r="Z5294" s="49">
        <f t="shared" si="579"/>
        <v>0</v>
      </c>
      <c r="AA5294" s="60">
        <f t="shared" si="580"/>
        <v>0</v>
      </c>
    </row>
    <row r="5295" spans="1:27" ht="15.75" hidden="1" thickBot="1">
      <c r="A5295" s="83" t="str">
        <f t="shared" si="575"/>
        <v/>
      </c>
      <c r="B5295" s="83" t="str">
        <f t="shared" si="581"/>
        <v/>
      </c>
      <c r="S5295" s="83" t="str">
        <f t="shared" si="576"/>
        <v/>
      </c>
      <c r="T5295" s="83" t="str">
        <f t="shared" si="577"/>
        <v/>
      </c>
      <c r="Y5295" s="60">
        <f t="shared" si="578"/>
        <v>0</v>
      </c>
      <c r="Z5295" s="49">
        <f t="shared" si="579"/>
        <v>0</v>
      </c>
      <c r="AA5295" s="60">
        <f t="shared" si="580"/>
        <v>0</v>
      </c>
    </row>
    <row r="5296" spans="1:27" ht="15.75" hidden="1" thickBot="1">
      <c r="A5296" s="83" t="str">
        <f t="shared" si="575"/>
        <v/>
      </c>
      <c r="B5296" s="83" t="str">
        <f t="shared" si="581"/>
        <v/>
      </c>
      <c r="S5296" s="83" t="str">
        <f t="shared" si="576"/>
        <v/>
      </c>
      <c r="T5296" s="83" t="str">
        <f t="shared" si="577"/>
        <v/>
      </c>
      <c r="Y5296" s="60">
        <f t="shared" si="578"/>
        <v>0</v>
      </c>
      <c r="Z5296" s="49">
        <f t="shared" si="579"/>
        <v>0</v>
      </c>
      <c r="AA5296" s="60">
        <f t="shared" si="580"/>
        <v>0</v>
      </c>
    </row>
    <row r="5297" spans="1:27" ht="15.75" hidden="1" thickBot="1">
      <c r="A5297" s="83" t="str">
        <f t="shared" si="575"/>
        <v/>
      </c>
      <c r="B5297" s="83" t="str">
        <f t="shared" si="581"/>
        <v/>
      </c>
      <c r="S5297" s="83" t="str">
        <f t="shared" si="576"/>
        <v/>
      </c>
      <c r="T5297" s="83" t="str">
        <f t="shared" si="577"/>
        <v/>
      </c>
      <c r="Y5297" s="60">
        <f t="shared" si="578"/>
        <v>0</v>
      </c>
      <c r="Z5297" s="49">
        <f t="shared" si="579"/>
        <v>0</v>
      </c>
      <c r="AA5297" s="60">
        <f t="shared" si="580"/>
        <v>0</v>
      </c>
    </row>
    <row r="5298" spans="1:27" ht="15.75" hidden="1" thickBot="1">
      <c r="A5298" s="83" t="str">
        <f t="shared" si="575"/>
        <v/>
      </c>
      <c r="B5298" s="83" t="str">
        <f t="shared" si="581"/>
        <v/>
      </c>
      <c r="S5298" s="83" t="str">
        <f t="shared" si="576"/>
        <v/>
      </c>
      <c r="T5298" s="83" t="str">
        <f t="shared" si="577"/>
        <v/>
      </c>
      <c r="Y5298" s="60">
        <f t="shared" si="578"/>
        <v>0</v>
      </c>
      <c r="Z5298" s="49">
        <f t="shared" si="579"/>
        <v>0</v>
      </c>
      <c r="AA5298" s="60">
        <f t="shared" si="580"/>
        <v>0</v>
      </c>
    </row>
    <row r="5299" spans="1:27" ht="15.75" hidden="1" thickBot="1">
      <c r="A5299" s="83" t="str">
        <f t="shared" si="575"/>
        <v/>
      </c>
      <c r="B5299" s="83" t="str">
        <f t="shared" si="581"/>
        <v/>
      </c>
      <c r="S5299" s="83" t="str">
        <f t="shared" si="576"/>
        <v/>
      </c>
      <c r="T5299" s="83" t="str">
        <f t="shared" si="577"/>
        <v/>
      </c>
      <c r="Y5299" s="60">
        <f t="shared" si="578"/>
        <v>0</v>
      </c>
      <c r="Z5299" s="49">
        <f t="shared" si="579"/>
        <v>0</v>
      </c>
      <c r="AA5299" s="60">
        <f t="shared" si="580"/>
        <v>0</v>
      </c>
    </row>
    <row r="5300" spans="1:27" ht="15.75" hidden="1" thickBot="1">
      <c r="A5300" s="83" t="str">
        <f t="shared" si="575"/>
        <v/>
      </c>
      <c r="B5300" s="83" t="str">
        <f t="shared" si="581"/>
        <v/>
      </c>
      <c r="S5300" s="83" t="str">
        <f t="shared" si="576"/>
        <v/>
      </c>
      <c r="T5300" s="83" t="str">
        <f t="shared" si="577"/>
        <v/>
      </c>
      <c r="Y5300" s="60">
        <f t="shared" si="578"/>
        <v>0</v>
      </c>
      <c r="Z5300" s="49">
        <f t="shared" si="579"/>
        <v>0</v>
      </c>
      <c r="AA5300" s="60">
        <f t="shared" si="580"/>
        <v>0</v>
      </c>
    </row>
    <row r="5301" spans="1:27" ht="15.75" hidden="1" thickBot="1">
      <c r="A5301" s="83" t="str">
        <f t="shared" si="575"/>
        <v/>
      </c>
      <c r="B5301" s="83" t="str">
        <f t="shared" si="581"/>
        <v/>
      </c>
      <c r="S5301" s="83" t="str">
        <f t="shared" si="576"/>
        <v/>
      </c>
      <c r="T5301" s="83" t="str">
        <f t="shared" si="577"/>
        <v/>
      </c>
      <c r="Y5301" s="60">
        <f t="shared" si="578"/>
        <v>0</v>
      </c>
      <c r="Z5301" s="49">
        <f t="shared" si="579"/>
        <v>0</v>
      </c>
      <c r="AA5301" s="60">
        <f t="shared" si="580"/>
        <v>0</v>
      </c>
    </row>
    <row r="5302" spans="1:27" ht="15.75" hidden="1" thickBot="1">
      <c r="A5302" s="83" t="str">
        <f t="shared" si="575"/>
        <v/>
      </c>
      <c r="B5302" s="83" t="str">
        <f t="shared" si="581"/>
        <v/>
      </c>
      <c r="S5302" s="83" t="str">
        <f t="shared" si="576"/>
        <v/>
      </c>
      <c r="T5302" s="83" t="str">
        <f t="shared" si="577"/>
        <v/>
      </c>
      <c r="Y5302" s="60">
        <f t="shared" si="578"/>
        <v>0</v>
      </c>
      <c r="Z5302" s="49">
        <f t="shared" si="579"/>
        <v>0</v>
      </c>
      <c r="AA5302" s="60">
        <f t="shared" si="580"/>
        <v>0</v>
      </c>
    </row>
    <row r="5303" spans="1:27" ht="15.75" hidden="1" thickBot="1">
      <c r="A5303" s="83" t="str">
        <f t="shared" si="575"/>
        <v/>
      </c>
      <c r="B5303" s="83" t="str">
        <f t="shared" si="581"/>
        <v/>
      </c>
      <c r="S5303" s="83" t="str">
        <f t="shared" si="576"/>
        <v/>
      </c>
      <c r="T5303" s="83" t="str">
        <f t="shared" si="577"/>
        <v/>
      </c>
      <c r="Y5303" s="60">
        <f t="shared" si="578"/>
        <v>0</v>
      </c>
      <c r="Z5303" s="49">
        <f t="shared" si="579"/>
        <v>0</v>
      </c>
      <c r="AA5303" s="60">
        <f t="shared" si="580"/>
        <v>0</v>
      </c>
    </row>
    <row r="5304" spans="1:27" ht="15.75" hidden="1" thickBot="1">
      <c r="A5304" s="83" t="str">
        <f t="shared" si="575"/>
        <v/>
      </c>
      <c r="B5304" s="83" t="str">
        <f t="shared" si="581"/>
        <v/>
      </c>
      <c r="S5304" s="83" t="str">
        <f t="shared" si="576"/>
        <v/>
      </c>
      <c r="T5304" s="83" t="str">
        <f t="shared" si="577"/>
        <v/>
      </c>
      <c r="Y5304" s="60">
        <f t="shared" si="578"/>
        <v>0</v>
      </c>
      <c r="Z5304" s="49">
        <f t="shared" si="579"/>
        <v>0</v>
      </c>
      <c r="AA5304" s="60">
        <f t="shared" si="580"/>
        <v>0</v>
      </c>
    </row>
    <row r="5305" spans="1:27" ht="15.75" hidden="1" thickBot="1">
      <c r="A5305" s="83" t="str">
        <f t="shared" si="575"/>
        <v/>
      </c>
      <c r="B5305" s="83" t="str">
        <f t="shared" si="581"/>
        <v/>
      </c>
      <c r="S5305" s="83" t="str">
        <f t="shared" si="576"/>
        <v/>
      </c>
      <c r="T5305" s="83" t="str">
        <f t="shared" si="577"/>
        <v/>
      </c>
      <c r="Y5305" s="60">
        <f t="shared" si="578"/>
        <v>0</v>
      </c>
      <c r="Z5305" s="49">
        <f t="shared" si="579"/>
        <v>0</v>
      </c>
      <c r="AA5305" s="60">
        <f t="shared" si="580"/>
        <v>0</v>
      </c>
    </row>
    <row r="5306" spans="1:27" ht="15.75" hidden="1" thickBot="1">
      <c r="A5306" s="83" t="str">
        <f t="shared" si="575"/>
        <v/>
      </c>
      <c r="B5306" s="83" t="str">
        <f t="shared" si="581"/>
        <v/>
      </c>
      <c r="S5306" s="83" t="str">
        <f t="shared" si="576"/>
        <v/>
      </c>
      <c r="T5306" s="83" t="str">
        <f t="shared" si="577"/>
        <v/>
      </c>
      <c r="Y5306" s="60">
        <f t="shared" si="578"/>
        <v>0</v>
      </c>
      <c r="Z5306" s="49">
        <f t="shared" si="579"/>
        <v>0</v>
      </c>
      <c r="AA5306" s="60">
        <f t="shared" si="580"/>
        <v>0</v>
      </c>
    </row>
    <row r="5307" spans="1:27" ht="15.75" hidden="1" thickBot="1">
      <c r="A5307" s="83" t="str">
        <f t="shared" si="575"/>
        <v/>
      </c>
      <c r="B5307" s="83" t="str">
        <f t="shared" si="581"/>
        <v/>
      </c>
      <c r="S5307" s="83" t="str">
        <f t="shared" si="576"/>
        <v/>
      </c>
      <c r="T5307" s="83" t="str">
        <f t="shared" si="577"/>
        <v/>
      </c>
      <c r="Y5307" s="60">
        <f t="shared" si="578"/>
        <v>0</v>
      </c>
      <c r="Z5307" s="49">
        <f t="shared" si="579"/>
        <v>0</v>
      </c>
      <c r="AA5307" s="60">
        <f t="shared" si="580"/>
        <v>0</v>
      </c>
    </row>
    <row r="5308" spans="1:27" ht="15.75" hidden="1" thickBot="1">
      <c r="A5308" s="83" t="str">
        <f t="shared" si="575"/>
        <v/>
      </c>
      <c r="B5308" s="83" t="str">
        <f t="shared" si="581"/>
        <v/>
      </c>
      <c r="S5308" s="83" t="str">
        <f t="shared" si="576"/>
        <v/>
      </c>
      <c r="T5308" s="83" t="str">
        <f t="shared" si="577"/>
        <v/>
      </c>
      <c r="Y5308" s="60">
        <f t="shared" si="578"/>
        <v>0</v>
      </c>
      <c r="Z5308" s="49">
        <f t="shared" si="579"/>
        <v>0</v>
      </c>
      <c r="AA5308" s="60">
        <f t="shared" si="580"/>
        <v>0</v>
      </c>
    </row>
    <row r="5309" spans="1:27" ht="15.75" hidden="1" thickBot="1">
      <c r="A5309" s="83" t="str">
        <f t="shared" si="575"/>
        <v/>
      </c>
      <c r="B5309" s="83" t="str">
        <f t="shared" si="581"/>
        <v/>
      </c>
      <c r="S5309" s="83" t="str">
        <f t="shared" si="576"/>
        <v/>
      </c>
      <c r="T5309" s="83" t="str">
        <f t="shared" si="577"/>
        <v/>
      </c>
      <c r="Y5309" s="60">
        <f t="shared" si="578"/>
        <v>0</v>
      </c>
      <c r="Z5309" s="49">
        <f t="shared" si="579"/>
        <v>0</v>
      </c>
      <c r="AA5309" s="60">
        <f t="shared" si="580"/>
        <v>0</v>
      </c>
    </row>
    <row r="5310" spans="1:27" ht="15.75" hidden="1" thickBot="1">
      <c r="A5310" s="83" t="str">
        <f t="shared" si="575"/>
        <v/>
      </c>
      <c r="B5310" s="83" t="str">
        <f t="shared" si="581"/>
        <v/>
      </c>
      <c r="S5310" s="83" t="str">
        <f t="shared" si="576"/>
        <v/>
      </c>
      <c r="T5310" s="83" t="str">
        <f t="shared" si="577"/>
        <v/>
      </c>
      <c r="Y5310" s="60">
        <f t="shared" si="578"/>
        <v>0</v>
      </c>
      <c r="Z5310" s="49">
        <f t="shared" si="579"/>
        <v>0</v>
      </c>
      <c r="AA5310" s="60">
        <f t="shared" si="580"/>
        <v>0</v>
      </c>
    </row>
    <row r="5311" spans="1:27" ht="15.75" hidden="1" thickBot="1">
      <c r="A5311" s="83" t="str">
        <f t="shared" si="575"/>
        <v/>
      </c>
      <c r="B5311" s="83" t="str">
        <f t="shared" si="581"/>
        <v/>
      </c>
      <c r="S5311" s="83" t="str">
        <f t="shared" si="576"/>
        <v/>
      </c>
      <c r="T5311" s="83" t="str">
        <f t="shared" si="577"/>
        <v/>
      </c>
      <c r="Y5311" s="60">
        <f t="shared" si="578"/>
        <v>0</v>
      </c>
      <c r="Z5311" s="49">
        <f t="shared" si="579"/>
        <v>0</v>
      </c>
      <c r="AA5311" s="60">
        <f t="shared" si="580"/>
        <v>0</v>
      </c>
    </row>
    <row r="5312" spans="1:27" ht="15.75" hidden="1" thickBot="1">
      <c r="A5312" s="83" t="str">
        <f t="shared" si="575"/>
        <v/>
      </c>
      <c r="B5312" s="83" t="str">
        <f t="shared" si="581"/>
        <v/>
      </c>
      <c r="S5312" s="83" t="str">
        <f t="shared" si="576"/>
        <v/>
      </c>
      <c r="T5312" s="83" t="str">
        <f t="shared" si="577"/>
        <v/>
      </c>
      <c r="Y5312" s="60">
        <f t="shared" si="578"/>
        <v>0</v>
      </c>
      <c r="Z5312" s="49">
        <f t="shared" si="579"/>
        <v>0</v>
      </c>
      <c r="AA5312" s="60">
        <f t="shared" si="580"/>
        <v>0</v>
      </c>
    </row>
    <row r="5313" spans="1:27" ht="15.75" hidden="1" thickBot="1">
      <c r="A5313" s="83" t="str">
        <f t="shared" si="575"/>
        <v/>
      </c>
      <c r="B5313" s="83" t="str">
        <f t="shared" si="581"/>
        <v/>
      </c>
      <c r="S5313" s="83" t="str">
        <f t="shared" si="576"/>
        <v/>
      </c>
      <c r="T5313" s="83" t="str">
        <f t="shared" si="577"/>
        <v/>
      </c>
      <c r="Y5313" s="60">
        <f t="shared" si="578"/>
        <v>0</v>
      </c>
      <c r="Z5313" s="49">
        <f t="shared" si="579"/>
        <v>0</v>
      </c>
      <c r="AA5313" s="60">
        <f t="shared" si="580"/>
        <v>0</v>
      </c>
    </row>
    <row r="5314" spans="1:27" ht="15.75" hidden="1" thickBot="1">
      <c r="A5314" s="83" t="str">
        <f t="shared" si="575"/>
        <v/>
      </c>
      <c r="B5314" s="83" t="str">
        <f t="shared" si="581"/>
        <v/>
      </c>
      <c r="S5314" s="83" t="str">
        <f t="shared" si="576"/>
        <v/>
      </c>
      <c r="T5314" s="83" t="str">
        <f t="shared" si="577"/>
        <v/>
      </c>
      <c r="Y5314" s="60">
        <f t="shared" si="578"/>
        <v>0</v>
      </c>
      <c r="Z5314" s="49">
        <f t="shared" si="579"/>
        <v>0</v>
      </c>
      <c r="AA5314" s="60">
        <f t="shared" si="580"/>
        <v>0</v>
      </c>
    </row>
    <row r="5315" spans="1:27" ht="15.75" hidden="1" thickBot="1">
      <c r="A5315" s="83" t="str">
        <f t="shared" ref="A5315:A5378" si="582">IF(G5315&amp;Q5315&lt;&gt;"",S5315&amp;Q5315,"")</f>
        <v/>
      </c>
      <c r="B5315" s="83" t="str">
        <f t="shared" si="581"/>
        <v/>
      </c>
      <c r="S5315" s="83" t="str">
        <f t="shared" ref="S5315:S5378" si="583">IF(G5315&lt;&gt;"",IF(StyleSpaceSplit,IFERROR(IF(FIND(" ",G5315)&gt;=1,MID(G5315,1,FIND(" ",G5315)-1),G5315),G5315),G5315),"")</f>
        <v/>
      </c>
      <c r="T5315" s="83" t="str">
        <f t="shared" ref="T5315:T5378" si="584">IF(A5315&lt;&gt;"",IFERROR(IF(FIND(" ",G5315)&gt;=1,MID(G5315,FIND(" ",G5315)+1,LEN(G5315)),""),G5315),"")</f>
        <v/>
      </c>
      <c r="Y5315" s="60">
        <f t="shared" ref="Y5315:Y5378" si="585">IFERROR(VALUE(MID($C5315,1,2)),0)</f>
        <v>0</v>
      </c>
      <c r="Z5315" s="49">
        <f t="shared" ref="Z5315:Z5378" si="586">IFERROR(VALUE(MID($C5315,4,3)),0)</f>
        <v>0</v>
      </c>
      <c r="AA5315" s="60">
        <f t="shared" ref="AA5315:AA5378" si="587">VALUE(RIGHT("00"&amp;Y5315,2)&amp;RIGHT("000"&amp;Z5315,3))</f>
        <v>0</v>
      </c>
    </row>
    <row r="5316" spans="1:27" ht="15.75" hidden="1" thickBot="1">
      <c r="A5316" s="83" t="str">
        <f t="shared" si="582"/>
        <v/>
      </c>
      <c r="B5316" s="83" t="str">
        <f t="shared" si="581"/>
        <v/>
      </c>
      <c r="S5316" s="83" t="str">
        <f t="shared" si="583"/>
        <v/>
      </c>
      <c r="T5316" s="83" t="str">
        <f t="shared" si="584"/>
        <v/>
      </c>
      <c r="Y5316" s="60">
        <f t="shared" si="585"/>
        <v>0</v>
      </c>
      <c r="Z5316" s="49">
        <f t="shared" si="586"/>
        <v>0</v>
      </c>
      <c r="AA5316" s="60">
        <f t="shared" si="587"/>
        <v>0</v>
      </c>
    </row>
    <row r="5317" spans="1:27" ht="15.75" hidden="1" thickBot="1">
      <c r="A5317" s="83" t="str">
        <f t="shared" si="582"/>
        <v/>
      </c>
      <c r="B5317" s="83" t="str">
        <f t="shared" si="581"/>
        <v/>
      </c>
      <c r="S5317" s="83" t="str">
        <f t="shared" si="583"/>
        <v/>
      </c>
      <c r="T5317" s="83" t="str">
        <f t="shared" si="584"/>
        <v/>
      </c>
      <c r="Y5317" s="60">
        <f t="shared" si="585"/>
        <v>0</v>
      </c>
      <c r="Z5317" s="49">
        <f t="shared" si="586"/>
        <v>0</v>
      </c>
      <c r="AA5317" s="60">
        <f t="shared" si="587"/>
        <v>0</v>
      </c>
    </row>
    <row r="5318" spans="1:27" ht="15.75" hidden="1" thickBot="1">
      <c r="A5318" s="83" t="str">
        <f t="shared" si="582"/>
        <v/>
      </c>
      <c r="B5318" s="83" t="str">
        <f t="shared" si="581"/>
        <v/>
      </c>
      <c r="S5318" s="83" t="str">
        <f t="shared" si="583"/>
        <v/>
      </c>
      <c r="T5318" s="83" t="str">
        <f t="shared" si="584"/>
        <v/>
      </c>
      <c r="Y5318" s="60">
        <f t="shared" si="585"/>
        <v>0</v>
      </c>
      <c r="Z5318" s="49">
        <f t="shared" si="586"/>
        <v>0</v>
      </c>
      <c r="AA5318" s="60">
        <f t="shared" si="587"/>
        <v>0</v>
      </c>
    </row>
    <row r="5319" spans="1:27" ht="15.75" hidden="1" thickBot="1">
      <c r="A5319" s="83" t="str">
        <f t="shared" si="582"/>
        <v/>
      </c>
      <c r="B5319" s="83" t="str">
        <f t="shared" si="581"/>
        <v/>
      </c>
      <c r="S5319" s="83" t="str">
        <f t="shared" si="583"/>
        <v/>
      </c>
      <c r="T5319" s="83" t="str">
        <f t="shared" si="584"/>
        <v/>
      </c>
      <c r="Y5319" s="60">
        <f t="shared" si="585"/>
        <v>0</v>
      </c>
      <c r="Z5319" s="49">
        <f t="shared" si="586"/>
        <v>0</v>
      </c>
      <c r="AA5319" s="60">
        <f t="shared" si="587"/>
        <v>0</v>
      </c>
    </row>
    <row r="5320" spans="1:27" ht="15.75" hidden="1" thickBot="1">
      <c r="A5320" s="83" t="str">
        <f t="shared" si="582"/>
        <v/>
      </c>
      <c r="B5320" s="83" t="str">
        <f t="shared" si="581"/>
        <v/>
      </c>
      <c r="S5320" s="83" t="str">
        <f t="shared" si="583"/>
        <v/>
      </c>
      <c r="T5320" s="83" t="str">
        <f t="shared" si="584"/>
        <v/>
      </c>
      <c r="Y5320" s="60">
        <f t="shared" si="585"/>
        <v>0</v>
      </c>
      <c r="Z5320" s="49">
        <f t="shared" si="586"/>
        <v>0</v>
      </c>
      <c r="AA5320" s="60">
        <f t="shared" si="587"/>
        <v>0</v>
      </c>
    </row>
    <row r="5321" spans="1:27" ht="15.75" hidden="1" thickBot="1">
      <c r="A5321" s="83" t="str">
        <f t="shared" si="582"/>
        <v/>
      </c>
      <c r="B5321" s="83" t="str">
        <f t="shared" si="581"/>
        <v/>
      </c>
      <c r="S5321" s="83" t="str">
        <f t="shared" si="583"/>
        <v/>
      </c>
      <c r="T5321" s="83" t="str">
        <f t="shared" si="584"/>
        <v/>
      </c>
      <c r="Y5321" s="60">
        <f t="shared" si="585"/>
        <v>0</v>
      </c>
      <c r="Z5321" s="49">
        <f t="shared" si="586"/>
        <v>0</v>
      </c>
      <c r="AA5321" s="60">
        <f t="shared" si="587"/>
        <v>0</v>
      </c>
    </row>
    <row r="5322" spans="1:27" ht="15.75" hidden="1" thickBot="1">
      <c r="A5322" s="83" t="str">
        <f t="shared" si="582"/>
        <v/>
      </c>
      <c r="B5322" s="83" t="str">
        <f t="shared" si="581"/>
        <v/>
      </c>
      <c r="S5322" s="83" t="str">
        <f t="shared" si="583"/>
        <v/>
      </c>
      <c r="T5322" s="83" t="str">
        <f t="shared" si="584"/>
        <v/>
      </c>
      <c r="Y5322" s="60">
        <f t="shared" si="585"/>
        <v>0</v>
      </c>
      <c r="Z5322" s="49">
        <f t="shared" si="586"/>
        <v>0</v>
      </c>
      <c r="AA5322" s="60">
        <f t="shared" si="587"/>
        <v>0</v>
      </c>
    </row>
    <row r="5323" spans="1:27" ht="15.75" hidden="1" thickBot="1">
      <c r="A5323" s="83" t="str">
        <f t="shared" si="582"/>
        <v/>
      </c>
      <c r="B5323" s="83" t="str">
        <f t="shared" si="581"/>
        <v/>
      </c>
      <c r="S5323" s="83" t="str">
        <f t="shared" si="583"/>
        <v/>
      </c>
      <c r="T5323" s="83" t="str">
        <f t="shared" si="584"/>
        <v/>
      </c>
      <c r="Y5323" s="60">
        <f t="shared" si="585"/>
        <v>0</v>
      </c>
      <c r="Z5323" s="49">
        <f t="shared" si="586"/>
        <v>0</v>
      </c>
      <c r="AA5323" s="60">
        <f t="shared" si="587"/>
        <v>0</v>
      </c>
    </row>
    <row r="5324" spans="1:27" ht="15.75" hidden="1" thickBot="1">
      <c r="A5324" s="83" t="str">
        <f t="shared" si="582"/>
        <v/>
      </c>
      <c r="B5324" s="83" t="str">
        <f t="shared" si="581"/>
        <v/>
      </c>
      <c r="S5324" s="83" t="str">
        <f t="shared" si="583"/>
        <v/>
      </c>
      <c r="T5324" s="83" t="str">
        <f t="shared" si="584"/>
        <v/>
      </c>
      <c r="Y5324" s="60">
        <f t="shared" si="585"/>
        <v>0</v>
      </c>
      <c r="Z5324" s="49">
        <f t="shared" si="586"/>
        <v>0</v>
      </c>
      <c r="AA5324" s="60">
        <f t="shared" si="587"/>
        <v>0</v>
      </c>
    </row>
    <row r="5325" spans="1:27" ht="15.75" hidden="1" thickBot="1">
      <c r="A5325" s="83" t="str">
        <f t="shared" si="582"/>
        <v/>
      </c>
      <c r="B5325" s="83" t="str">
        <f t="shared" si="581"/>
        <v/>
      </c>
      <c r="S5325" s="83" t="str">
        <f t="shared" si="583"/>
        <v/>
      </c>
      <c r="T5325" s="83" t="str">
        <f t="shared" si="584"/>
        <v/>
      </c>
      <c r="Y5325" s="60">
        <f t="shared" si="585"/>
        <v>0</v>
      </c>
      <c r="Z5325" s="49">
        <f t="shared" si="586"/>
        <v>0</v>
      </c>
      <c r="AA5325" s="60">
        <f t="shared" si="587"/>
        <v>0</v>
      </c>
    </row>
    <row r="5326" spans="1:27" ht="15.75" hidden="1" thickBot="1">
      <c r="A5326" s="83" t="str">
        <f t="shared" si="582"/>
        <v/>
      </c>
      <c r="B5326" s="83" t="str">
        <f t="shared" si="581"/>
        <v/>
      </c>
      <c r="S5326" s="83" t="str">
        <f t="shared" si="583"/>
        <v/>
      </c>
      <c r="T5326" s="83" t="str">
        <f t="shared" si="584"/>
        <v/>
      </c>
      <c r="Y5326" s="60">
        <f t="shared" si="585"/>
        <v>0</v>
      </c>
      <c r="Z5326" s="49">
        <f t="shared" si="586"/>
        <v>0</v>
      </c>
      <c r="AA5326" s="60">
        <f t="shared" si="587"/>
        <v>0</v>
      </c>
    </row>
    <row r="5327" spans="1:27" ht="15.75" hidden="1" thickBot="1">
      <c r="A5327" s="83" t="str">
        <f t="shared" si="582"/>
        <v/>
      </c>
      <c r="B5327" s="83" t="str">
        <f t="shared" si="581"/>
        <v/>
      </c>
      <c r="S5327" s="83" t="str">
        <f t="shared" si="583"/>
        <v/>
      </c>
      <c r="T5327" s="83" t="str">
        <f t="shared" si="584"/>
        <v/>
      </c>
      <c r="Y5327" s="60">
        <f t="shared" si="585"/>
        <v>0</v>
      </c>
      <c r="Z5327" s="49">
        <f t="shared" si="586"/>
        <v>0</v>
      </c>
      <c r="AA5327" s="60">
        <f t="shared" si="587"/>
        <v>0</v>
      </c>
    </row>
    <row r="5328" spans="1:27" ht="15.75" hidden="1" thickBot="1">
      <c r="A5328" s="83" t="str">
        <f t="shared" si="582"/>
        <v/>
      </c>
      <c r="B5328" s="83" t="str">
        <f t="shared" si="581"/>
        <v/>
      </c>
      <c r="S5328" s="83" t="str">
        <f t="shared" si="583"/>
        <v/>
      </c>
      <c r="T5328" s="83" t="str">
        <f t="shared" si="584"/>
        <v/>
      </c>
      <c r="Y5328" s="60">
        <f t="shared" si="585"/>
        <v>0</v>
      </c>
      <c r="Z5328" s="49">
        <f t="shared" si="586"/>
        <v>0</v>
      </c>
      <c r="AA5328" s="60">
        <f t="shared" si="587"/>
        <v>0</v>
      </c>
    </row>
    <row r="5329" spans="1:27" ht="15.75" hidden="1" thickBot="1">
      <c r="A5329" s="83" t="str">
        <f t="shared" si="582"/>
        <v/>
      </c>
      <c r="B5329" s="83" t="str">
        <f t="shared" si="581"/>
        <v/>
      </c>
      <c r="S5329" s="83" t="str">
        <f t="shared" si="583"/>
        <v/>
      </c>
      <c r="T5329" s="83" t="str">
        <f t="shared" si="584"/>
        <v/>
      </c>
      <c r="Y5329" s="60">
        <f t="shared" si="585"/>
        <v>0</v>
      </c>
      <c r="Z5329" s="49">
        <f t="shared" si="586"/>
        <v>0</v>
      </c>
      <c r="AA5329" s="60">
        <f t="shared" si="587"/>
        <v>0</v>
      </c>
    </row>
    <row r="5330" spans="1:27" ht="15.75" hidden="1" thickBot="1">
      <c r="A5330" s="83" t="str">
        <f t="shared" si="582"/>
        <v/>
      </c>
      <c r="B5330" s="83" t="str">
        <f t="shared" si="581"/>
        <v/>
      </c>
      <c r="S5330" s="83" t="str">
        <f t="shared" si="583"/>
        <v/>
      </c>
      <c r="T5330" s="83" t="str">
        <f t="shared" si="584"/>
        <v/>
      </c>
      <c r="Y5330" s="60">
        <f t="shared" si="585"/>
        <v>0</v>
      </c>
      <c r="Z5330" s="49">
        <f t="shared" si="586"/>
        <v>0</v>
      </c>
      <c r="AA5330" s="60">
        <f t="shared" si="587"/>
        <v>0</v>
      </c>
    </row>
    <row r="5331" spans="1:27" ht="15.75" hidden="1" thickBot="1">
      <c r="A5331" s="83" t="str">
        <f t="shared" si="582"/>
        <v/>
      </c>
      <c r="B5331" s="83" t="str">
        <f t="shared" si="581"/>
        <v/>
      </c>
      <c r="S5331" s="83" t="str">
        <f t="shared" si="583"/>
        <v/>
      </c>
      <c r="T5331" s="83" t="str">
        <f t="shared" si="584"/>
        <v/>
      </c>
      <c r="Y5331" s="60">
        <f t="shared" si="585"/>
        <v>0</v>
      </c>
      <c r="Z5331" s="49">
        <f t="shared" si="586"/>
        <v>0</v>
      </c>
      <c r="AA5331" s="60">
        <f t="shared" si="587"/>
        <v>0</v>
      </c>
    </row>
    <row r="5332" spans="1:27" ht="15.75" hidden="1" thickBot="1">
      <c r="A5332" s="83" t="str">
        <f t="shared" si="582"/>
        <v/>
      </c>
      <c r="B5332" s="83" t="str">
        <f t="shared" si="581"/>
        <v/>
      </c>
      <c r="S5332" s="83" t="str">
        <f t="shared" si="583"/>
        <v/>
      </c>
      <c r="T5332" s="83" t="str">
        <f t="shared" si="584"/>
        <v/>
      </c>
      <c r="Y5332" s="60">
        <f t="shared" si="585"/>
        <v>0</v>
      </c>
      <c r="Z5332" s="49">
        <f t="shared" si="586"/>
        <v>0</v>
      </c>
      <c r="AA5332" s="60">
        <f t="shared" si="587"/>
        <v>0</v>
      </c>
    </row>
    <row r="5333" spans="1:27" ht="15.75" hidden="1" thickBot="1">
      <c r="A5333" s="83" t="str">
        <f t="shared" si="582"/>
        <v/>
      </c>
      <c r="B5333" s="83" t="str">
        <f t="shared" si="581"/>
        <v/>
      </c>
      <c r="S5333" s="83" t="str">
        <f t="shared" si="583"/>
        <v/>
      </c>
      <c r="T5333" s="83" t="str">
        <f t="shared" si="584"/>
        <v/>
      </c>
      <c r="Y5333" s="60">
        <f t="shared" si="585"/>
        <v>0</v>
      </c>
      <c r="Z5333" s="49">
        <f t="shared" si="586"/>
        <v>0</v>
      </c>
      <c r="AA5333" s="60">
        <f t="shared" si="587"/>
        <v>0</v>
      </c>
    </row>
    <row r="5334" spans="1:27" ht="15.75" hidden="1" thickBot="1">
      <c r="A5334" s="83" t="str">
        <f t="shared" si="582"/>
        <v/>
      </c>
      <c r="B5334" s="83" t="str">
        <f t="shared" si="581"/>
        <v/>
      </c>
      <c r="S5334" s="83" t="str">
        <f t="shared" si="583"/>
        <v/>
      </c>
      <c r="T5334" s="83" t="str">
        <f t="shared" si="584"/>
        <v/>
      </c>
      <c r="Y5334" s="60">
        <f t="shared" si="585"/>
        <v>0</v>
      </c>
      <c r="Z5334" s="49">
        <f t="shared" si="586"/>
        <v>0</v>
      </c>
      <c r="AA5334" s="60">
        <f t="shared" si="587"/>
        <v>0</v>
      </c>
    </row>
    <row r="5335" spans="1:27" ht="15.75" hidden="1" thickBot="1">
      <c r="A5335" s="83" t="str">
        <f t="shared" si="582"/>
        <v/>
      </c>
      <c r="B5335" s="83" t="str">
        <f t="shared" si="581"/>
        <v/>
      </c>
      <c r="S5335" s="83" t="str">
        <f t="shared" si="583"/>
        <v/>
      </c>
      <c r="T5335" s="83" t="str">
        <f t="shared" si="584"/>
        <v/>
      </c>
      <c r="Y5335" s="60">
        <f t="shared" si="585"/>
        <v>0</v>
      </c>
      <c r="Z5335" s="49">
        <f t="shared" si="586"/>
        <v>0</v>
      </c>
      <c r="AA5335" s="60">
        <f t="shared" si="587"/>
        <v>0</v>
      </c>
    </row>
    <row r="5336" spans="1:27" ht="15.75" hidden="1" thickBot="1">
      <c r="A5336" s="83" t="str">
        <f t="shared" si="582"/>
        <v/>
      </c>
      <c r="B5336" s="83" t="str">
        <f t="shared" si="581"/>
        <v/>
      </c>
      <c r="S5336" s="83" t="str">
        <f t="shared" si="583"/>
        <v/>
      </c>
      <c r="T5336" s="83" t="str">
        <f t="shared" si="584"/>
        <v/>
      </c>
      <c r="Y5336" s="60">
        <f t="shared" si="585"/>
        <v>0</v>
      </c>
      <c r="Z5336" s="49">
        <f t="shared" si="586"/>
        <v>0</v>
      </c>
      <c r="AA5336" s="60">
        <f t="shared" si="587"/>
        <v>0</v>
      </c>
    </row>
    <row r="5337" spans="1:27" ht="15.75" hidden="1" thickBot="1">
      <c r="A5337" s="83" t="str">
        <f t="shared" si="582"/>
        <v/>
      </c>
      <c r="B5337" s="83" t="str">
        <f t="shared" si="581"/>
        <v/>
      </c>
      <c r="S5337" s="83" t="str">
        <f t="shared" si="583"/>
        <v/>
      </c>
      <c r="T5337" s="83" t="str">
        <f t="shared" si="584"/>
        <v/>
      </c>
      <c r="Y5337" s="60">
        <f t="shared" si="585"/>
        <v>0</v>
      </c>
      <c r="Z5337" s="49">
        <f t="shared" si="586"/>
        <v>0</v>
      </c>
      <c r="AA5337" s="60">
        <f t="shared" si="587"/>
        <v>0</v>
      </c>
    </row>
    <row r="5338" spans="1:27" ht="15.75" hidden="1" thickBot="1">
      <c r="A5338" s="83" t="str">
        <f t="shared" si="582"/>
        <v/>
      </c>
      <c r="B5338" s="83" t="str">
        <f t="shared" si="581"/>
        <v/>
      </c>
      <c r="S5338" s="83" t="str">
        <f t="shared" si="583"/>
        <v/>
      </c>
      <c r="T5338" s="83" t="str">
        <f t="shared" si="584"/>
        <v/>
      </c>
      <c r="Y5338" s="60">
        <f t="shared" si="585"/>
        <v>0</v>
      </c>
      <c r="Z5338" s="49">
        <f t="shared" si="586"/>
        <v>0</v>
      </c>
      <c r="AA5338" s="60">
        <f t="shared" si="587"/>
        <v>0</v>
      </c>
    </row>
    <row r="5339" spans="1:27" ht="15.75" hidden="1" thickBot="1">
      <c r="A5339" s="83" t="str">
        <f t="shared" si="582"/>
        <v/>
      </c>
      <c r="B5339" s="83" t="str">
        <f t="shared" si="581"/>
        <v/>
      </c>
      <c r="S5339" s="83" t="str">
        <f t="shared" si="583"/>
        <v/>
      </c>
      <c r="T5339" s="83" t="str">
        <f t="shared" si="584"/>
        <v/>
      </c>
      <c r="Y5339" s="60">
        <f t="shared" si="585"/>
        <v>0</v>
      </c>
      <c r="Z5339" s="49">
        <f t="shared" si="586"/>
        <v>0</v>
      </c>
      <c r="AA5339" s="60">
        <f t="shared" si="587"/>
        <v>0</v>
      </c>
    </row>
    <row r="5340" spans="1:27" ht="15.75" hidden="1" thickBot="1">
      <c r="A5340" s="83" t="str">
        <f t="shared" si="582"/>
        <v/>
      </c>
      <c r="B5340" s="83" t="str">
        <f t="shared" si="581"/>
        <v/>
      </c>
      <c r="S5340" s="83" t="str">
        <f t="shared" si="583"/>
        <v/>
      </c>
      <c r="T5340" s="83" t="str">
        <f t="shared" si="584"/>
        <v/>
      </c>
      <c r="Y5340" s="60">
        <f t="shared" si="585"/>
        <v>0</v>
      </c>
      <c r="Z5340" s="49">
        <f t="shared" si="586"/>
        <v>0</v>
      </c>
      <c r="AA5340" s="60">
        <f t="shared" si="587"/>
        <v>0</v>
      </c>
    </row>
    <row r="5341" spans="1:27" ht="15.75" hidden="1" thickBot="1">
      <c r="A5341" s="83" t="str">
        <f t="shared" si="582"/>
        <v/>
      </c>
      <c r="B5341" s="83" t="str">
        <f t="shared" si="581"/>
        <v/>
      </c>
      <c r="S5341" s="83" t="str">
        <f t="shared" si="583"/>
        <v/>
      </c>
      <c r="T5341" s="83" t="str">
        <f t="shared" si="584"/>
        <v/>
      </c>
      <c r="Y5341" s="60">
        <f t="shared" si="585"/>
        <v>0</v>
      </c>
      <c r="Z5341" s="49">
        <f t="shared" si="586"/>
        <v>0</v>
      </c>
      <c r="AA5341" s="60">
        <f t="shared" si="587"/>
        <v>0</v>
      </c>
    </row>
    <row r="5342" spans="1:27" ht="15.75" hidden="1" thickBot="1">
      <c r="A5342" s="83" t="str">
        <f t="shared" si="582"/>
        <v/>
      </c>
      <c r="B5342" s="83" t="str">
        <f t="shared" si="581"/>
        <v/>
      </c>
      <c r="S5342" s="83" t="str">
        <f t="shared" si="583"/>
        <v/>
      </c>
      <c r="T5342" s="83" t="str">
        <f t="shared" si="584"/>
        <v/>
      </c>
      <c r="Y5342" s="60">
        <f t="shared" si="585"/>
        <v>0</v>
      </c>
      <c r="Z5342" s="49">
        <f t="shared" si="586"/>
        <v>0</v>
      </c>
      <c r="AA5342" s="60">
        <f t="shared" si="587"/>
        <v>0</v>
      </c>
    </row>
    <row r="5343" spans="1:27" ht="15.75" hidden="1" thickBot="1">
      <c r="A5343" s="83" t="str">
        <f t="shared" si="582"/>
        <v/>
      </c>
      <c r="B5343" s="83" t="str">
        <f t="shared" si="581"/>
        <v/>
      </c>
      <c r="S5343" s="83" t="str">
        <f t="shared" si="583"/>
        <v/>
      </c>
      <c r="T5343" s="83" t="str">
        <f t="shared" si="584"/>
        <v/>
      </c>
      <c r="Y5343" s="60">
        <f t="shared" si="585"/>
        <v>0</v>
      </c>
      <c r="Z5343" s="49">
        <f t="shared" si="586"/>
        <v>0</v>
      </c>
      <c r="AA5343" s="60">
        <f t="shared" si="587"/>
        <v>0</v>
      </c>
    </row>
    <row r="5344" spans="1:27" ht="15.75" hidden="1" thickBot="1">
      <c r="A5344" s="83" t="str">
        <f t="shared" si="582"/>
        <v/>
      </c>
      <c r="B5344" s="83" t="str">
        <f t="shared" si="581"/>
        <v/>
      </c>
      <c r="S5344" s="83" t="str">
        <f t="shared" si="583"/>
        <v/>
      </c>
      <c r="T5344" s="83" t="str">
        <f t="shared" si="584"/>
        <v/>
      </c>
      <c r="Y5344" s="60">
        <f t="shared" si="585"/>
        <v>0</v>
      </c>
      <c r="Z5344" s="49">
        <f t="shared" si="586"/>
        <v>0</v>
      </c>
      <c r="AA5344" s="60">
        <f t="shared" si="587"/>
        <v>0</v>
      </c>
    </row>
    <row r="5345" spans="1:27" ht="15.75" hidden="1" thickBot="1">
      <c r="A5345" s="83" t="str">
        <f t="shared" si="582"/>
        <v/>
      </c>
      <c r="B5345" s="83" t="str">
        <f t="shared" ref="B5345:B5408" si="588">IF(C5345&lt;&gt;"",LEFT(C5345,9),"")</f>
        <v/>
      </c>
      <c r="S5345" s="83" t="str">
        <f t="shared" si="583"/>
        <v/>
      </c>
      <c r="T5345" s="83" t="str">
        <f t="shared" si="584"/>
        <v/>
      </c>
      <c r="Y5345" s="60">
        <f t="shared" si="585"/>
        <v>0</v>
      </c>
      <c r="Z5345" s="49">
        <f t="shared" si="586"/>
        <v>0</v>
      </c>
      <c r="AA5345" s="60">
        <f t="shared" si="587"/>
        <v>0</v>
      </c>
    </row>
    <row r="5346" spans="1:27" ht="15.75" hidden="1" thickBot="1">
      <c r="A5346" s="83" t="str">
        <f t="shared" si="582"/>
        <v/>
      </c>
      <c r="B5346" s="83" t="str">
        <f t="shared" si="588"/>
        <v/>
      </c>
      <c r="S5346" s="83" t="str">
        <f t="shared" si="583"/>
        <v/>
      </c>
      <c r="T5346" s="83" t="str">
        <f t="shared" si="584"/>
        <v/>
      </c>
      <c r="Y5346" s="60">
        <f t="shared" si="585"/>
        <v>0</v>
      </c>
      <c r="Z5346" s="49">
        <f t="shared" si="586"/>
        <v>0</v>
      </c>
      <c r="AA5346" s="60">
        <f t="shared" si="587"/>
        <v>0</v>
      </c>
    </row>
    <row r="5347" spans="1:27" ht="15.75" hidden="1" thickBot="1">
      <c r="A5347" s="83" t="str">
        <f t="shared" si="582"/>
        <v/>
      </c>
      <c r="B5347" s="83" t="str">
        <f t="shared" si="588"/>
        <v/>
      </c>
      <c r="S5347" s="83" t="str">
        <f t="shared" si="583"/>
        <v/>
      </c>
      <c r="T5347" s="83" t="str">
        <f t="shared" si="584"/>
        <v/>
      </c>
      <c r="Y5347" s="60">
        <f t="shared" si="585"/>
        <v>0</v>
      </c>
      <c r="Z5347" s="49">
        <f t="shared" si="586"/>
        <v>0</v>
      </c>
      <c r="AA5347" s="60">
        <f t="shared" si="587"/>
        <v>0</v>
      </c>
    </row>
    <row r="5348" spans="1:27" ht="15.75" hidden="1" thickBot="1">
      <c r="A5348" s="83" t="str">
        <f t="shared" si="582"/>
        <v/>
      </c>
      <c r="B5348" s="83" t="str">
        <f t="shared" si="588"/>
        <v/>
      </c>
      <c r="S5348" s="83" t="str">
        <f t="shared" si="583"/>
        <v/>
      </c>
      <c r="T5348" s="83" t="str">
        <f t="shared" si="584"/>
        <v/>
      </c>
      <c r="Y5348" s="60">
        <f t="shared" si="585"/>
        <v>0</v>
      </c>
      <c r="Z5348" s="49">
        <f t="shared" si="586"/>
        <v>0</v>
      </c>
      <c r="AA5348" s="60">
        <f t="shared" si="587"/>
        <v>0</v>
      </c>
    </row>
    <row r="5349" spans="1:27" ht="15.75" hidden="1" thickBot="1">
      <c r="A5349" s="83" t="str">
        <f t="shared" si="582"/>
        <v/>
      </c>
      <c r="B5349" s="83" t="str">
        <f t="shared" si="588"/>
        <v/>
      </c>
      <c r="S5349" s="83" t="str">
        <f t="shared" si="583"/>
        <v/>
      </c>
      <c r="T5349" s="83" t="str">
        <f t="shared" si="584"/>
        <v/>
      </c>
      <c r="Y5349" s="60">
        <f t="shared" si="585"/>
        <v>0</v>
      </c>
      <c r="Z5349" s="49">
        <f t="shared" si="586"/>
        <v>0</v>
      </c>
      <c r="AA5349" s="60">
        <f t="shared" si="587"/>
        <v>0</v>
      </c>
    </row>
    <row r="5350" spans="1:27" ht="15.75" hidden="1" thickBot="1">
      <c r="A5350" s="83" t="str">
        <f t="shared" si="582"/>
        <v/>
      </c>
      <c r="B5350" s="83" t="str">
        <f t="shared" si="588"/>
        <v/>
      </c>
      <c r="S5350" s="83" t="str">
        <f t="shared" si="583"/>
        <v/>
      </c>
      <c r="T5350" s="83" t="str">
        <f t="shared" si="584"/>
        <v/>
      </c>
      <c r="Y5350" s="60">
        <f t="shared" si="585"/>
        <v>0</v>
      </c>
      <c r="Z5350" s="49">
        <f t="shared" si="586"/>
        <v>0</v>
      </c>
      <c r="AA5350" s="60">
        <f t="shared" si="587"/>
        <v>0</v>
      </c>
    </row>
    <row r="5351" spans="1:27" ht="15.75" hidden="1" thickBot="1">
      <c r="A5351" s="83" t="str">
        <f t="shared" si="582"/>
        <v/>
      </c>
      <c r="B5351" s="83" t="str">
        <f t="shared" si="588"/>
        <v/>
      </c>
      <c r="S5351" s="83" t="str">
        <f t="shared" si="583"/>
        <v/>
      </c>
      <c r="T5351" s="83" t="str">
        <f t="shared" si="584"/>
        <v/>
      </c>
      <c r="Y5351" s="60">
        <f t="shared" si="585"/>
        <v>0</v>
      </c>
      <c r="Z5351" s="49">
        <f t="shared" si="586"/>
        <v>0</v>
      </c>
      <c r="AA5351" s="60">
        <f t="shared" si="587"/>
        <v>0</v>
      </c>
    </row>
    <row r="5352" spans="1:27" ht="15.75" hidden="1" thickBot="1">
      <c r="A5352" s="83" t="str">
        <f t="shared" si="582"/>
        <v/>
      </c>
      <c r="B5352" s="83" t="str">
        <f t="shared" si="588"/>
        <v/>
      </c>
      <c r="S5352" s="83" t="str">
        <f t="shared" si="583"/>
        <v/>
      </c>
      <c r="T5352" s="83" t="str">
        <f t="shared" si="584"/>
        <v/>
      </c>
      <c r="Y5352" s="60">
        <f t="shared" si="585"/>
        <v>0</v>
      </c>
      <c r="Z5352" s="49">
        <f t="shared" si="586"/>
        <v>0</v>
      </c>
      <c r="AA5352" s="60">
        <f t="shared" si="587"/>
        <v>0</v>
      </c>
    </row>
    <row r="5353" spans="1:27" ht="15.75" hidden="1" thickBot="1">
      <c r="A5353" s="83" t="str">
        <f t="shared" si="582"/>
        <v/>
      </c>
      <c r="B5353" s="83" t="str">
        <f t="shared" si="588"/>
        <v/>
      </c>
      <c r="S5353" s="83" t="str">
        <f t="shared" si="583"/>
        <v/>
      </c>
      <c r="T5353" s="83" t="str">
        <f t="shared" si="584"/>
        <v/>
      </c>
      <c r="Y5353" s="60">
        <f t="shared" si="585"/>
        <v>0</v>
      </c>
      <c r="Z5353" s="49">
        <f t="shared" si="586"/>
        <v>0</v>
      </c>
      <c r="AA5353" s="60">
        <f t="shared" si="587"/>
        <v>0</v>
      </c>
    </row>
    <row r="5354" spans="1:27" ht="15.75" hidden="1" thickBot="1">
      <c r="A5354" s="83" t="str">
        <f t="shared" si="582"/>
        <v/>
      </c>
      <c r="B5354" s="83" t="str">
        <f t="shared" si="588"/>
        <v/>
      </c>
      <c r="S5354" s="83" t="str">
        <f t="shared" si="583"/>
        <v/>
      </c>
      <c r="T5354" s="83" t="str">
        <f t="shared" si="584"/>
        <v/>
      </c>
      <c r="Y5354" s="60">
        <f t="shared" si="585"/>
        <v>0</v>
      </c>
      <c r="Z5354" s="49">
        <f t="shared" si="586"/>
        <v>0</v>
      </c>
      <c r="AA5354" s="60">
        <f t="shared" si="587"/>
        <v>0</v>
      </c>
    </row>
    <row r="5355" spans="1:27" ht="15.75" hidden="1" thickBot="1">
      <c r="A5355" s="83" t="str">
        <f t="shared" si="582"/>
        <v/>
      </c>
      <c r="B5355" s="83" t="str">
        <f t="shared" si="588"/>
        <v/>
      </c>
      <c r="S5355" s="83" t="str">
        <f t="shared" si="583"/>
        <v/>
      </c>
      <c r="T5355" s="83" t="str">
        <f t="shared" si="584"/>
        <v/>
      </c>
      <c r="Y5355" s="60">
        <f t="shared" si="585"/>
        <v>0</v>
      </c>
      <c r="Z5355" s="49">
        <f t="shared" si="586"/>
        <v>0</v>
      </c>
      <c r="AA5355" s="60">
        <f t="shared" si="587"/>
        <v>0</v>
      </c>
    </row>
    <row r="5356" spans="1:27" ht="15.75" hidden="1" thickBot="1">
      <c r="A5356" s="83" t="str">
        <f t="shared" si="582"/>
        <v/>
      </c>
      <c r="B5356" s="83" t="str">
        <f t="shared" si="588"/>
        <v/>
      </c>
      <c r="S5356" s="83" t="str">
        <f t="shared" si="583"/>
        <v/>
      </c>
      <c r="T5356" s="83" t="str">
        <f t="shared" si="584"/>
        <v/>
      </c>
      <c r="Y5356" s="60">
        <f t="shared" si="585"/>
        <v>0</v>
      </c>
      <c r="Z5356" s="49">
        <f t="shared" si="586"/>
        <v>0</v>
      </c>
      <c r="AA5356" s="60">
        <f t="shared" si="587"/>
        <v>0</v>
      </c>
    </row>
    <row r="5357" spans="1:27" ht="15.75" hidden="1" thickBot="1">
      <c r="A5357" s="83" t="str">
        <f t="shared" si="582"/>
        <v/>
      </c>
      <c r="B5357" s="83" t="str">
        <f t="shared" si="588"/>
        <v/>
      </c>
      <c r="S5357" s="83" t="str">
        <f t="shared" si="583"/>
        <v/>
      </c>
      <c r="T5357" s="83" t="str">
        <f t="shared" si="584"/>
        <v/>
      </c>
      <c r="Y5357" s="60">
        <f t="shared" si="585"/>
        <v>0</v>
      </c>
      <c r="Z5357" s="49">
        <f t="shared" si="586"/>
        <v>0</v>
      </c>
      <c r="AA5357" s="60">
        <f t="shared" si="587"/>
        <v>0</v>
      </c>
    </row>
    <row r="5358" spans="1:27" ht="15.75" hidden="1" thickBot="1">
      <c r="A5358" s="83" t="str">
        <f t="shared" si="582"/>
        <v/>
      </c>
      <c r="B5358" s="83" t="str">
        <f t="shared" si="588"/>
        <v/>
      </c>
      <c r="S5358" s="83" t="str">
        <f t="shared" si="583"/>
        <v/>
      </c>
      <c r="T5358" s="83" t="str">
        <f t="shared" si="584"/>
        <v/>
      </c>
      <c r="Y5358" s="60">
        <f t="shared" si="585"/>
        <v>0</v>
      </c>
      <c r="Z5358" s="49">
        <f t="shared" si="586"/>
        <v>0</v>
      </c>
      <c r="AA5358" s="60">
        <f t="shared" si="587"/>
        <v>0</v>
      </c>
    </row>
    <row r="5359" spans="1:27" ht="15.75" hidden="1" thickBot="1">
      <c r="A5359" s="83" t="str">
        <f t="shared" si="582"/>
        <v/>
      </c>
      <c r="B5359" s="83" t="str">
        <f t="shared" si="588"/>
        <v/>
      </c>
      <c r="S5359" s="83" t="str">
        <f t="shared" si="583"/>
        <v/>
      </c>
      <c r="T5359" s="83" t="str">
        <f t="shared" si="584"/>
        <v/>
      </c>
      <c r="Y5359" s="60">
        <f t="shared" si="585"/>
        <v>0</v>
      </c>
      <c r="Z5359" s="49">
        <f t="shared" si="586"/>
        <v>0</v>
      </c>
      <c r="AA5359" s="60">
        <f t="shared" si="587"/>
        <v>0</v>
      </c>
    </row>
    <row r="5360" spans="1:27" ht="15.75" hidden="1" thickBot="1">
      <c r="A5360" s="83" t="str">
        <f t="shared" si="582"/>
        <v/>
      </c>
      <c r="B5360" s="83" t="str">
        <f t="shared" si="588"/>
        <v/>
      </c>
      <c r="S5360" s="83" t="str">
        <f t="shared" si="583"/>
        <v/>
      </c>
      <c r="T5360" s="83" t="str">
        <f t="shared" si="584"/>
        <v/>
      </c>
      <c r="Y5360" s="60">
        <f t="shared" si="585"/>
        <v>0</v>
      </c>
      <c r="Z5360" s="49">
        <f t="shared" si="586"/>
        <v>0</v>
      </c>
      <c r="AA5360" s="60">
        <f t="shared" si="587"/>
        <v>0</v>
      </c>
    </row>
    <row r="5361" spans="1:27" ht="15.75" hidden="1" thickBot="1">
      <c r="A5361" s="83" t="str">
        <f t="shared" si="582"/>
        <v/>
      </c>
      <c r="B5361" s="83" t="str">
        <f t="shared" si="588"/>
        <v/>
      </c>
      <c r="S5361" s="83" t="str">
        <f t="shared" si="583"/>
        <v/>
      </c>
      <c r="T5361" s="83" t="str">
        <f t="shared" si="584"/>
        <v/>
      </c>
      <c r="Y5361" s="60">
        <f t="shared" si="585"/>
        <v>0</v>
      </c>
      <c r="Z5361" s="49">
        <f t="shared" si="586"/>
        <v>0</v>
      </c>
      <c r="AA5361" s="60">
        <f t="shared" si="587"/>
        <v>0</v>
      </c>
    </row>
    <row r="5362" spans="1:27" ht="15.75" hidden="1" thickBot="1">
      <c r="A5362" s="83" t="str">
        <f t="shared" si="582"/>
        <v/>
      </c>
      <c r="B5362" s="83" t="str">
        <f t="shared" si="588"/>
        <v/>
      </c>
      <c r="S5362" s="83" t="str">
        <f t="shared" si="583"/>
        <v/>
      </c>
      <c r="T5362" s="83" t="str">
        <f t="shared" si="584"/>
        <v/>
      </c>
      <c r="Y5362" s="60">
        <f t="shared" si="585"/>
        <v>0</v>
      </c>
      <c r="Z5362" s="49">
        <f t="shared" si="586"/>
        <v>0</v>
      </c>
      <c r="AA5362" s="60">
        <f t="shared" si="587"/>
        <v>0</v>
      </c>
    </row>
    <row r="5363" spans="1:27" ht="15.75" hidden="1" thickBot="1">
      <c r="A5363" s="83" t="str">
        <f t="shared" si="582"/>
        <v/>
      </c>
      <c r="B5363" s="83" t="str">
        <f t="shared" si="588"/>
        <v/>
      </c>
      <c r="S5363" s="83" t="str">
        <f t="shared" si="583"/>
        <v/>
      </c>
      <c r="T5363" s="83" t="str">
        <f t="shared" si="584"/>
        <v/>
      </c>
      <c r="Y5363" s="60">
        <f t="shared" si="585"/>
        <v>0</v>
      </c>
      <c r="Z5363" s="49">
        <f t="shared" si="586"/>
        <v>0</v>
      </c>
      <c r="AA5363" s="60">
        <f t="shared" si="587"/>
        <v>0</v>
      </c>
    </row>
    <row r="5364" spans="1:27" ht="15.75" hidden="1" thickBot="1">
      <c r="A5364" s="83" t="str">
        <f t="shared" si="582"/>
        <v/>
      </c>
      <c r="B5364" s="83" t="str">
        <f t="shared" si="588"/>
        <v/>
      </c>
      <c r="S5364" s="83" t="str">
        <f t="shared" si="583"/>
        <v/>
      </c>
      <c r="T5364" s="83" t="str">
        <f t="shared" si="584"/>
        <v/>
      </c>
      <c r="Y5364" s="60">
        <f t="shared" si="585"/>
        <v>0</v>
      </c>
      <c r="Z5364" s="49">
        <f t="shared" si="586"/>
        <v>0</v>
      </c>
      <c r="AA5364" s="60">
        <f t="shared" si="587"/>
        <v>0</v>
      </c>
    </row>
    <row r="5365" spans="1:27" ht="15.75" hidden="1" thickBot="1">
      <c r="A5365" s="83" t="str">
        <f t="shared" si="582"/>
        <v/>
      </c>
      <c r="B5365" s="83" t="str">
        <f t="shared" si="588"/>
        <v/>
      </c>
      <c r="S5365" s="83" t="str">
        <f t="shared" si="583"/>
        <v/>
      </c>
      <c r="T5365" s="83" t="str">
        <f t="shared" si="584"/>
        <v/>
      </c>
      <c r="Y5365" s="60">
        <f t="shared" si="585"/>
        <v>0</v>
      </c>
      <c r="Z5365" s="49">
        <f t="shared" si="586"/>
        <v>0</v>
      </c>
      <c r="AA5365" s="60">
        <f t="shared" si="587"/>
        <v>0</v>
      </c>
    </row>
    <row r="5366" spans="1:27" ht="15.75" hidden="1" thickBot="1">
      <c r="A5366" s="83" t="str">
        <f t="shared" si="582"/>
        <v/>
      </c>
      <c r="B5366" s="83" t="str">
        <f t="shared" si="588"/>
        <v/>
      </c>
      <c r="S5366" s="83" t="str">
        <f t="shared" si="583"/>
        <v/>
      </c>
      <c r="T5366" s="83" t="str">
        <f t="shared" si="584"/>
        <v/>
      </c>
      <c r="Y5366" s="60">
        <f t="shared" si="585"/>
        <v>0</v>
      </c>
      <c r="Z5366" s="49">
        <f t="shared" si="586"/>
        <v>0</v>
      </c>
      <c r="AA5366" s="60">
        <f t="shared" si="587"/>
        <v>0</v>
      </c>
    </row>
    <row r="5367" spans="1:27" ht="15.75" hidden="1" thickBot="1">
      <c r="A5367" s="83" t="str">
        <f t="shared" si="582"/>
        <v/>
      </c>
      <c r="B5367" s="83" t="str">
        <f t="shared" si="588"/>
        <v/>
      </c>
      <c r="S5367" s="83" t="str">
        <f t="shared" si="583"/>
        <v/>
      </c>
      <c r="T5367" s="83" t="str">
        <f t="shared" si="584"/>
        <v/>
      </c>
      <c r="Y5367" s="60">
        <f t="shared" si="585"/>
        <v>0</v>
      </c>
      <c r="Z5367" s="49">
        <f t="shared" si="586"/>
        <v>0</v>
      </c>
      <c r="AA5367" s="60">
        <f t="shared" si="587"/>
        <v>0</v>
      </c>
    </row>
    <row r="5368" spans="1:27" ht="15.75" hidden="1" thickBot="1">
      <c r="A5368" s="83" t="str">
        <f t="shared" si="582"/>
        <v/>
      </c>
      <c r="B5368" s="83" t="str">
        <f t="shared" si="588"/>
        <v/>
      </c>
      <c r="S5368" s="83" t="str">
        <f t="shared" si="583"/>
        <v/>
      </c>
      <c r="T5368" s="83" t="str">
        <f t="shared" si="584"/>
        <v/>
      </c>
      <c r="Y5368" s="60">
        <f t="shared" si="585"/>
        <v>0</v>
      </c>
      <c r="Z5368" s="49">
        <f t="shared" si="586"/>
        <v>0</v>
      </c>
      <c r="AA5368" s="60">
        <f t="shared" si="587"/>
        <v>0</v>
      </c>
    </row>
    <row r="5369" spans="1:27" ht="15.75" hidden="1" thickBot="1">
      <c r="A5369" s="83" t="str">
        <f t="shared" si="582"/>
        <v/>
      </c>
      <c r="B5369" s="83" t="str">
        <f t="shared" si="588"/>
        <v/>
      </c>
      <c r="S5369" s="83" t="str">
        <f t="shared" si="583"/>
        <v/>
      </c>
      <c r="T5369" s="83" t="str">
        <f t="shared" si="584"/>
        <v/>
      </c>
      <c r="Y5369" s="60">
        <f t="shared" si="585"/>
        <v>0</v>
      </c>
      <c r="Z5369" s="49">
        <f t="shared" si="586"/>
        <v>0</v>
      </c>
      <c r="AA5369" s="60">
        <f t="shared" si="587"/>
        <v>0</v>
      </c>
    </row>
    <row r="5370" spans="1:27" ht="15.75" hidden="1" thickBot="1">
      <c r="A5370" s="83" t="str">
        <f t="shared" si="582"/>
        <v/>
      </c>
      <c r="B5370" s="83" t="str">
        <f t="shared" si="588"/>
        <v/>
      </c>
      <c r="S5370" s="83" t="str">
        <f t="shared" si="583"/>
        <v/>
      </c>
      <c r="T5370" s="83" t="str">
        <f t="shared" si="584"/>
        <v/>
      </c>
      <c r="Y5370" s="60">
        <f t="shared" si="585"/>
        <v>0</v>
      </c>
      <c r="Z5370" s="49">
        <f t="shared" si="586"/>
        <v>0</v>
      </c>
      <c r="AA5370" s="60">
        <f t="shared" si="587"/>
        <v>0</v>
      </c>
    </row>
    <row r="5371" spans="1:27" ht="15.75" hidden="1" thickBot="1">
      <c r="A5371" s="83" t="str">
        <f t="shared" si="582"/>
        <v/>
      </c>
      <c r="B5371" s="83" t="str">
        <f t="shared" si="588"/>
        <v/>
      </c>
      <c r="S5371" s="83" t="str">
        <f t="shared" si="583"/>
        <v/>
      </c>
      <c r="T5371" s="83" t="str">
        <f t="shared" si="584"/>
        <v/>
      </c>
      <c r="Y5371" s="60">
        <f t="shared" si="585"/>
        <v>0</v>
      </c>
      <c r="Z5371" s="49">
        <f t="shared" si="586"/>
        <v>0</v>
      </c>
      <c r="AA5371" s="60">
        <f t="shared" si="587"/>
        <v>0</v>
      </c>
    </row>
    <row r="5372" spans="1:27" ht="15.75" hidden="1" thickBot="1">
      <c r="A5372" s="83" t="str">
        <f t="shared" si="582"/>
        <v/>
      </c>
      <c r="B5372" s="83" t="str">
        <f t="shared" si="588"/>
        <v/>
      </c>
      <c r="S5372" s="83" t="str">
        <f t="shared" si="583"/>
        <v/>
      </c>
      <c r="T5372" s="83" t="str">
        <f t="shared" si="584"/>
        <v/>
      </c>
      <c r="Y5372" s="60">
        <f t="shared" si="585"/>
        <v>0</v>
      </c>
      <c r="Z5372" s="49">
        <f t="shared" si="586"/>
        <v>0</v>
      </c>
      <c r="AA5372" s="60">
        <f t="shared" si="587"/>
        <v>0</v>
      </c>
    </row>
    <row r="5373" spans="1:27" ht="15.75" hidden="1" thickBot="1">
      <c r="A5373" s="83" t="str">
        <f t="shared" si="582"/>
        <v/>
      </c>
      <c r="B5373" s="83" t="str">
        <f t="shared" si="588"/>
        <v/>
      </c>
      <c r="S5373" s="83" t="str">
        <f t="shared" si="583"/>
        <v/>
      </c>
      <c r="T5373" s="83" t="str">
        <f t="shared" si="584"/>
        <v/>
      </c>
      <c r="Y5373" s="60">
        <f t="shared" si="585"/>
        <v>0</v>
      </c>
      <c r="Z5373" s="49">
        <f t="shared" si="586"/>
        <v>0</v>
      </c>
      <c r="AA5373" s="60">
        <f t="shared" si="587"/>
        <v>0</v>
      </c>
    </row>
    <row r="5374" spans="1:27" ht="15.75" hidden="1" thickBot="1">
      <c r="A5374" s="83" t="str">
        <f t="shared" si="582"/>
        <v/>
      </c>
      <c r="B5374" s="83" t="str">
        <f t="shared" si="588"/>
        <v/>
      </c>
      <c r="S5374" s="83" t="str">
        <f t="shared" si="583"/>
        <v/>
      </c>
      <c r="T5374" s="83" t="str">
        <f t="shared" si="584"/>
        <v/>
      </c>
      <c r="Y5374" s="60">
        <f t="shared" si="585"/>
        <v>0</v>
      </c>
      <c r="Z5374" s="49">
        <f t="shared" si="586"/>
        <v>0</v>
      </c>
      <c r="AA5374" s="60">
        <f t="shared" si="587"/>
        <v>0</v>
      </c>
    </row>
    <row r="5375" spans="1:27" ht="15.75" hidden="1" thickBot="1">
      <c r="A5375" s="83" t="str">
        <f t="shared" si="582"/>
        <v/>
      </c>
      <c r="B5375" s="83" t="str">
        <f t="shared" si="588"/>
        <v/>
      </c>
      <c r="S5375" s="83" t="str">
        <f t="shared" si="583"/>
        <v/>
      </c>
      <c r="T5375" s="83" t="str">
        <f t="shared" si="584"/>
        <v/>
      </c>
      <c r="Y5375" s="60">
        <f t="shared" si="585"/>
        <v>0</v>
      </c>
      <c r="Z5375" s="49">
        <f t="shared" si="586"/>
        <v>0</v>
      </c>
      <c r="AA5375" s="60">
        <f t="shared" si="587"/>
        <v>0</v>
      </c>
    </row>
    <row r="5376" spans="1:27" ht="15.75" hidden="1" thickBot="1">
      <c r="A5376" s="83" t="str">
        <f t="shared" si="582"/>
        <v/>
      </c>
      <c r="B5376" s="83" t="str">
        <f t="shared" si="588"/>
        <v/>
      </c>
      <c r="S5376" s="83" t="str">
        <f t="shared" si="583"/>
        <v/>
      </c>
      <c r="T5376" s="83" t="str">
        <f t="shared" si="584"/>
        <v/>
      </c>
      <c r="Y5376" s="60">
        <f t="shared" si="585"/>
        <v>0</v>
      </c>
      <c r="Z5376" s="49">
        <f t="shared" si="586"/>
        <v>0</v>
      </c>
      <c r="AA5376" s="60">
        <f t="shared" si="587"/>
        <v>0</v>
      </c>
    </row>
    <row r="5377" spans="1:27" ht="15.75" hidden="1" thickBot="1">
      <c r="A5377" s="83" t="str">
        <f t="shared" si="582"/>
        <v/>
      </c>
      <c r="B5377" s="83" t="str">
        <f t="shared" si="588"/>
        <v/>
      </c>
      <c r="S5377" s="83" t="str">
        <f t="shared" si="583"/>
        <v/>
      </c>
      <c r="T5377" s="83" t="str">
        <f t="shared" si="584"/>
        <v/>
      </c>
      <c r="Y5377" s="60">
        <f t="shared" si="585"/>
        <v>0</v>
      </c>
      <c r="Z5377" s="49">
        <f t="shared" si="586"/>
        <v>0</v>
      </c>
      <c r="AA5377" s="60">
        <f t="shared" si="587"/>
        <v>0</v>
      </c>
    </row>
    <row r="5378" spans="1:27" ht="15.75" hidden="1" thickBot="1">
      <c r="A5378" s="83" t="str">
        <f t="shared" si="582"/>
        <v/>
      </c>
      <c r="B5378" s="83" t="str">
        <f t="shared" si="588"/>
        <v/>
      </c>
      <c r="S5378" s="83" t="str">
        <f t="shared" si="583"/>
        <v/>
      </c>
      <c r="T5378" s="83" t="str">
        <f t="shared" si="584"/>
        <v/>
      </c>
      <c r="Y5378" s="60">
        <f t="shared" si="585"/>
        <v>0</v>
      </c>
      <c r="Z5378" s="49">
        <f t="shared" si="586"/>
        <v>0</v>
      </c>
      <c r="AA5378" s="60">
        <f t="shared" si="587"/>
        <v>0</v>
      </c>
    </row>
    <row r="5379" spans="1:27" ht="15.75" hidden="1" thickBot="1">
      <c r="A5379" s="83" t="str">
        <f t="shared" ref="A5379:A5442" si="589">IF(G5379&amp;Q5379&lt;&gt;"",S5379&amp;Q5379,"")</f>
        <v/>
      </c>
      <c r="B5379" s="83" t="str">
        <f t="shared" si="588"/>
        <v/>
      </c>
      <c r="S5379" s="83" t="str">
        <f t="shared" ref="S5379:S5442" si="590">IF(G5379&lt;&gt;"",IF(StyleSpaceSplit,IFERROR(IF(FIND(" ",G5379)&gt;=1,MID(G5379,1,FIND(" ",G5379)-1),G5379),G5379),G5379),"")</f>
        <v/>
      </c>
      <c r="T5379" s="83" t="str">
        <f t="shared" ref="T5379:T5442" si="591">IF(A5379&lt;&gt;"",IFERROR(IF(FIND(" ",G5379)&gt;=1,MID(G5379,FIND(" ",G5379)+1,LEN(G5379)),""),G5379),"")</f>
        <v/>
      </c>
      <c r="Y5379" s="60">
        <f t="shared" ref="Y5379:Y5442" si="592">IFERROR(VALUE(MID($C5379,1,2)),0)</f>
        <v>0</v>
      </c>
      <c r="Z5379" s="49">
        <f t="shared" ref="Z5379:Z5442" si="593">IFERROR(VALUE(MID($C5379,4,3)),0)</f>
        <v>0</v>
      </c>
      <c r="AA5379" s="60">
        <f t="shared" ref="AA5379:AA5442" si="594">VALUE(RIGHT("00"&amp;Y5379,2)&amp;RIGHT("000"&amp;Z5379,3))</f>
        <v>0</v>
      </c>
    </row>
    <row r="5380" spans="1:27" ht="15.75" hidden="1" thickBot="1">
      <c r="A5380" s="83" t="str">
        <f t="shared" si="589"/>
        <v/>
      </c>
      <c r="B5380" s="83" t="str">
        <f t="shared" si="588"/>
        <v/>
      </c>
      <c r="S5380" s="83" t="str">
        <f t="shared" si="590"/>
        <v/>
      </c>
      <c r="T5380" s="83" t="str">
        <f t="shared" si="591"/>
        <v/>
      </c>
      <c r="Y5380" s="60">
        <f t="shared" si="592"/>
        <v>0</v>
      </c>
      <c r="Z5380" s="49">
        <f t="shared" si="593"/>
        <v>0</v>
      </c>
      <c r="AA5380" s="60">
        <f t="shared" si="594"/>
        <v>0</v>
      </c>
    </row>
    <row r="5381" spans="1:27" ht="15.75" hidden="1" thickBot="1">
      <c r="A5381" s="83" t="str">
        <f t="shared" si="589"/>
        <v/>
      </c>
      <c r="B5381" s="83" t="str">
        <f t="shared" si="588"/>
        <v/>
      </c>
      <c r="S5381" s="83" t="str">
        <f t="shared" si="590"/>
        <v/>
      </c>
      <c r="T5381" s="83" t="str">
        <f t="shared" si="591"/>
        <v/>
      </c>
      <c r="Y5381" s="60">
        <f t="shared" si="592"/>
        <v>0</v>
      </c>
      <c r="Z5381" s="49">
        <f t="shared" si="593"/>
        <v>0</v>
      </c>
      <c r="AA5381" s="60">
        <f t="shared" si="594"/>
        <v>0</v>
      </c>
    </row>
    <row r="5382" spans="1:27" ht="15.75" hidden="1" thickBot="1">
      <c r="A5382" s="83" t="str">
        <f t="shared" si="589"/>
        <v/>
      </c>
      <c r="B5382" s="83" t="str">
        <f t="shared" si="588"/>
        <v/>
      </c>
      <c r="S5382" s="83" t="str">
        <f t="shared" si="590"/>
        <v/>
      </c>
      <c r="T5382" s="83" t="str">
        <f t="shared" si="591"/>
        <v/>
      </c>
      <c r="Y5382" s="60">
        <f t="shared" si="592"/>
        <v>0</v>
      </c>
      <c r="Z5382" s="49">
        <f t="shared" si="593"/>
        <v>0</v>
      </c>
      <c r="AA5382" s="60">
        <f t="shared" si="594"/>
        <v>0</v>
      </c>
    </row>
    <row r="5383" spans="1:27" ht="15.75" hidden="1" thickBot="1">
      <c r="A5383" s="83" t="str">
        <f t="shared" si="589"/>
        <v/>
      </c>
      <c r="B5383" s="83" t="str">
        <f t="shared" si="588"/>
        <v/>
      </c>
      <c r="S5383" s="83" t="str">
        <f t="shared" si="590"/>
        <v/>
      </c>
      <c r="T5383" s="83" t="str">
        <f t="shared" si="591"/>
        <v/>
      </c>
      <c r="Y5383" s="60">
        <f t="shared" si="592"/>
        <v>0</v>
      </c>
      <c r="Z5383" s="49">
        <f t="shared" si="593"/>
        <v>0</v>
      </c>
      <c r="AA5383" s="60">
        <f t="shared" si="594"/>
        <v>0</v>
      </c>
    </row>
    <row r="5384" spans="1:27" ht="15.75" hidden="1" thickBot="1">
      <c r="A5384" s="83" t="str">
        <f t="shared" si="589"/>
        <v/>
      </c>
      <c r="B5384" s="83" t="str">
        <f t="shared" si="588"/>
        <v/>
      </c>
      <c r="S5384" s="83" t="str">
        <f t="shared" si="590"/>
        <v/>
      </c>
      <c r="T5384" s="83" t="str">
        <f t="shared" si="591"/>
        <v/>
      </c>
      <c r="Y5384" s="60">
        <f t="shared" si="592"/>
        <v>0</v>
      </c>
      <c r="Z5384" s="49">
        <f t="shared" si="593"/>
        <v>0</v>
      </c>
      <c r="AA5384" s="60">
        <f t="shared" si="594"/>
        <v>0</v>
      </c>
    </row>
    <row r="5385" spans="1:27" ht="15.75" hidden="1" thickBot="1">
      <c r="A5385" s="83" t="str">
        <f t="shared" si="589"/>
        <v/>
      </c>
      <c r="B5385" s="83" t="str">
        <f t="shared" si="588"/>
        <v/>
      </c>
      <c r="S5385" s="83" t="str">
        <f t="shared" si="590"/>
        <v/>
      </c>
      <c r="T5385" s="83" t="str">
        <f t="shared" si="591"/>
        <v/>
      </c>
      <c r="Y5385" s="60">
        <f t="shared" si="592"/>
        <v>0</v>
      </c>
      <c r="Z5385" s="49">
        <f t="shared" si="593"/>
        <v>0</v>
      </c>
      <c r="AA5385" s="60">
        <f t="shared" si="594"/>
        <v>0</v>
      </c>
    </row>
    <row r="5386" spans="1:27" ht="15.75" hidden="1" thickBot="1">
      <c r="A5386" s="83" t="str">
        <f t="shared" si="589"/>
        <v/>
      </c>
      <c r="B5386" s="83" t="str">
        <f t="shared" si="588"/>
        <v/>
      </c>
      <c r="S5386" s="83" t="str">
        <f t="shared" si="590"/>
        <v/>
      </c>
      <c r="T5386" s="83" t="str">
        <f t="shared" si="591"/>
        <v/>
      </c>
      <c r="Y5386" s="60">
        <f t="shared" si="592"/>
        <v>0</v>
      </c>
      <c r="Z5386" s="49">
        <f t="shared" si="593"/>
        <v>0</v>
      </c>
      <c r="AA5386" s="60">
        <f t="shared" si="594"/>
        <v>0</v>
      </c>
    </row>
    <row r="5387" spans="1:27" ht="15.75" hidden="1" thickBot="1">
      <c r="A5387" s="83" t="str">
        <f t="shared" si="589"/>
        <v/>
      </c>
      <c r="B5387" s="83" t="str">
        <f t="shared" si="588"/>
        <v/>
      </c>
      <c r="S5387" s="83" t="str">
        <f t="shared" si="590"/>
        <v/>
      </c>
      <c r="T5387" s="83" t="str">
        <f t="shared" si="591"/>
        <v/>
      </c>
      <c r="Y5387" s="60">
        <f t="shared" si="592"/>
        <v>0</v>
      </c>
      <c r="Z5387" s="49">
        <f t="shared" si="593"/>
        <v>0</v>
      </c>
      <c r="AA5387" s="60">
        <f t="shared" si="594"/>
        <v>0</v>
      </c>
    </row>
    <row r="5388" spans="1:27" ht="15.75" hidden="1" thickBot="1">
      <c r="A5388" s="83" t="str">
        <f t="shared" si="589"/>
        <v/>
      </c>
      <c r="B5388" s="83" t="str">
        <f t="shared" si="588"/>
        <v/>
      </c>
      <c r="S5388" s="83" t="str">
        <f t="shared" si="590"/>
        <v/>
      </c>
      <c r="T5388" s="83" t="str">
        <f t="shared" si="591"/>
        <v/>
      </c>
      <c r="Y5388" s="60">
        <f t="shared" si="592"/>
        <v>0</v>
      </c>
      <c r="Z5388" s="49">
        <f t="shared" si="593"/>
        <v>0</v>
      </c>
      <c r="AA5388" s="60">
        <f t="shared" si="594"/>
        <v>0</v>
      </c>
    </row>
    <row r="5389" spans="1:27" ht="15.75" hidden="1" thickBot="1">
      <c r="A5389" s="83" t="str">
        <f t="shared" si="589"/>
        <v/>
      </c>
      <c r="B5389" s="83" t="str">
        <f t="shared" si="588"/>
        <v/>
      </c>
      <c r="S5389" s="83" t="str">
        <f t="shared" si="590"/>
        <v/>
      </c>
      <c r="T5389" s="83" t="str">
        <f t="shared" si="591"/>
        <v/>
      </c>
      <c r="Y5389" s="60">
        <f t="shared" si="592"/>
        <v>0</v>
      </c>
      <c r="Z5389" s="49">
        <f t="shared" si="593"/>
        <v>0</v>
      </c>
      <c r="AA5389" s="60">
        <f t="shared" si="594"/>
        <v>0</v>
      </c>
    </row>
    <row r="5390" spans="1:27" ht="15.75" hidden="1" thickBot="1">
      <c r="A5390" s="83" t="str">
        <f t="shared" si="589"/>
        <v/>
      </c>
      <c r="B5390" s="83" t="str">
        <f t="shared" si="588"/>
        <v/>
      </c>
      <c r="S5390" s="83" t="str">
        <f t="shared" si="590"/>
        <v/>
      </c>
      <c r="T5390" s="83" t="str">
        <f t="shared" si="591"/>
        <v/>
      </c>
      <c r="Y5390" s="60">
        <f t="shared" si="592"/>
        <v>0</v>
      </c>
      <c r="Z5390" s="49">
        <f t="shared" si="593"/>
        <v>0</v>
      </c>
      <c r="AA5390" s="60">
        <f t="shared" si="594"/>
        <v>0</v>
      </c>
    </row>
    <row r="5391" spans="1:27" ht="15.75" hidden="1" thickBot="1">
      <c r="A5391" s="83" t="str">
        <f t="shared" si="589"/>
        <v/>
      </c>
      <c r="B5391" s="83" t="str">
        <f t="shared" si="588"/>
        <v/>
      </c>
      <c r="S5391" s="83" t="str">
        <f t="shared" si="590"/>
        <v/>
      </c>
      <c r="T5391" s="83" t="str">
        <f t="shared" si="591"/>
        <v/>
      </c>
      <c r="Y5391" s="60">
        <f t="shared" si="592"/>
        <v>0</v>
      </c>
      <c r="Z5391" s="49">
        <f t="shared" si="593"/>
        <v>0</v>
      </c>
      <c r="AA5391" s="60">
        <f t="shared" si="594"/>
        <v>0</v>
      </c>
    </row>
    <row r="5392" spans="1:27" ht="15.75" hidden="1" thickBot="1">
      <c r="A5392" s="83" t="str">
        <f t="shared" si="589"/>
        <v/>
      </c>
      <c r="B5392" s="83" t="str">
        <f t="shared" si="588"/>
        <v/>
      </c>
      <c r="S5392" s="83" t="str">
        <f t="shared" si="590"/>
        <v/>
      </c>
      <c r="T5392" s="83" t="str">
        <f t="shared" si="591"/>
        <v/>
      </c>
      <c r="Y5392" s="60">
        <f t="shared" si="592"/>
        <v>0</v>
      </c>
      <c r="Z5392" s="49">
        <f t="shared" si="593"/>
        <v>0</v>
      </c>
      <c r="AA5392" s="60">
        <f t="shared" si="594"/>
        <v>0</v>
      </c>
    </row>
    <row r="5393" spans="1:27" ht="15.75" hidden="1" thickBot="1">
      <c r="A5393" s="83" t="str">
        <f t="shared" si="589"/>
        <v/>
      </c>
      <c r="B5393" s="83" t="str">
        <f t="shared" si="588"/>
        <v/>
      </c>
      <c r="S5393" s="83" t="str">
        <f t="shared" si="590"/>
        <v/>
      </c>
      <c r="T5393" s="83" t="str">
        <f t="shared" si="591"/>
        <v/>
      </c>
      <c r="Y5393" s="60">
        <f t="shared" si="592"/>
        <v>0</v>
      </c>
      <c r="Z5393" s="49">
        <f t="shared" si="593"/>
        <v>0</v>
      </c>
      <c r="AA5393" s="60">
        <f t="shared" si="594"/>
        <v>0</v>
      </c>
    </row>
    <row r="5394" spans="1:27" ht="15.75" hidden="1" thickBot="1">
      <c r="A5394" s="83" t="str">
        <f t="shared" si="589"/>
        <v/>
      </c>
      <c r="B5394" s="83" t="str">
        <f t="shared" si="588"/>
        <v/>
      </c>
      <c r="S5394" s="83" t="str">
        <f t="shared" si="590"/>
        <v/>
      </c>
      <c r="T5394" s="83" t="str">
        <f t="shared" si="591"/>
        <v/>
      </c>
      <c r="Y5394" s="60">
        <f t="shared" si="592"/>
        <v>0</v>
      </c>
      <c r="Z5394" s="49">
        <f t="shared" si="593"/>
        <v>0</v>
      </c>
      <c r="AA5394" s="60">
        <f t="shared" si="594"/>
        <v>0</v>
      </c>
    </row>
    <row r="5395" spans="1:27" ht="15.75" hidden="1" thickBot="1">
      <c r="A5395" s="83" t="str">
        <f t="shared" si="589"/>
        <v/>
      </c>
      <c r="B5395" s="83" t="str">
        <f t="shared" si="588"/>
        <v/>
      </c>
      <c r="S5395" s="83" t="str">
        <f t="shared" si="590"/>
        <v/>
      </c>
      <c r="T5395" s="83" t="str">
        <f t="shared" si="591"/>
        <v/>
      </c>
      <c r="Y5395" s="60">
        <f t="shared" si="592"/>
        <v>0</v>
      </c>
      <c r="Z5395" s="49">
        <f t="shared" si="593"/>
        <v>0</v>
      </c>
      <c r="AA5395" s="60">
        <f t="shared" si="594"/>
        <v>0</v>
      </c>
    </row>
    <row r="5396" spans="1:27" ht="15.75" hidden="1" thickBot="1">
      <c r="A5396" s="83" t="str">
        <f t="shared" si="589"/>
        <v/>
      </c>
      <c r="B5396" s="83" t="str">
        <f t="shared" si="588"/>
        <v/>
      </c>
      <c r="S5396" s="83" t="str">
        <f t="shared" si="590"/>
        <v/>
      </c>
      <c r="T5396" s="83" t="str">
        <f t="shared" si="591"/>
        <v/>
      </c>
      <c r="Y5396" s="60">
        <f t="shared" si="592"/>
        <v>0</v>
      </c>
      <c r="Z5396" s="49">
        <f t="shared" si="593"/>
        <v>0</v>
      </c>
      <c r="AA5396" s="60">
        <f t="shared" si="594"/>
        <v>0</v>
      </c>
    </row>
    <row r="5397" spans="1:27" ht="15.75" hidden="1" thickBot="1">
      <c r="A5397" s="83" t="str">
        <f t="shared" si="589"/>
        <v/>
      </c>
      <c r="B5397" s="83" t="str">
        <f t="shared" si="588"/>
        <v/>
      </c>
      <c r="S5397" s="83" t="str">
        <f t="shared" si="590"/>
        <v/>
      </c>
      <c r="T5397" s="83" t="str">
        <f t="shared" si="591"/>
        <v/>
      </c>
      <c r="Y5397" s="60">
        <f t="shared" si="592"/>
        <v>0</v>
      </c>
      <c r="Z5397" s="49">
        <f t="shared" si="593"/>
        <v>0</v>
      </c>
      <c r="AA5397" s="60">
        <f t="shared" si="594"/>
        <v>0</v>
      </c>
    </row>
    <row r="5398" spans="1:27" ht="15.75" hidden="1" thickBot="1">
      <c r="A5398" s="83" t="str">
        <f t="shared" si="589"/>
        <v/>
      </c>
      <c r="B5398" s="83" t="str">
        <f t="shared" si="588"/>
        <v/>
      </c>
      <c r="S5398" s="83" t="str">
        <f t="shared" si="590"/>
        <v/>
      </c>
      <c r="T5398" s="83" t="str">
        <f t="shared" si="591"/>
        <v/>
      </c>
      <c r="Y5398" s="60">
        <f t="shared" si="592"/>
        <v>0</v>
      </c>
      <c r="Z5398" s="49">
        <f t="shared" si="593"/>
        <v>0</v>
      </c>
      <c r="AA5398" s="60">
        <f t="shared" si="594"/>
        <v>0</v>
      </c>
    </row>
    <row r="5399" spans="1:27" ht="15.75" hidden="1" thickBot="1">
      <c r="A5399" s="83" t="str">
        <f t="shared" si="589"/>
        <v/>
      </c>
      <c r="B5399" s="83" t="str">
        <f t="shared" si="588"/>
        <v/>
      </c>
      <c r="S5399" s="83" t="str">
        <f t="shared" si="590"/>
        <v/>
      </c>
      <c r="T5399" s="83" t="str">
        <f t="shared" si="591"/>
        <v/>
      </c>
      <c r="Y5399" s="60">
        <f t="shared" si="592"/>
        <v>0</v>
      </c>
      <c r="Z5399" s="49">
        <f t="shared" si="593"/>
        <v>0</v>
      </c>
      <c r="AA5399" s="60">
        <f t="shared" si="594"/>
        <v>0</v>
      </c>
    </row>
    <row r="5400" spans="1:27" ht="15.75" hidden="1" thickBot="1">
      <c r="A5400" s="83" t="str">
        <f t="shared" si="589"/>
        <v/>
      </c>
      <c r="B5400" s="83" t="str">
        <f t="shared" si="588"/>
        <v/>
      </c>
      <c r="S5400" s="83" t="str">
        <f t="shared" si="590"/>
        <v/>
      </c>
      <c r="T5400" s="83" t="str">
        <f t="shared" si="591"/>
        <v/>
      </c>
      <c r="Y5400" s="60">
        <f t="shared" si="592"/>
        <v>0</v>
      </c>
      <c r="Z5400" s="49">
        <f t="shared" si="593"/>
        <v>0</v>
      </c>
      <c r="AA5400" s="60">
        <f t="shared" si="594"/>
        <v>0</v>
      </c>
    </row>
    <row r="5401" spans="1:27" ht="15.75" hidden="1" thickBot="1">
      <c r="A5401" s="83" t="str">
        <f t="shared" si="589"/>
        <v/>
      </c>
      <c r="B5401" s="83" t="str">
        <f t="shared" si="588"/>
        <v/>
      </c>
      <c r="S5401" s="83" t="str">
        <f t="shared" si="590"/>
        <v/>
      </c>
      <c r="T5401" s="83" t="str">
        <f t="shared" si="591"/>
        <v/>
      </c>
      <c r="Y5401" s="60">
        <f t="shared" si="592"/>
        <v>0</v>
      </c>
      <c r="Z5401" s="49">
        <f t="shared" si="593"/>
        <v>0</v>
      </c>
      <c r="AA5401" s="60">
        <f t="shared" si="594"/>
        <v>0</v>
      </c>
    </row>
    <row r="5402" spans="1:27" ht="15.75" hidden="1" thickBot="1">
      <c r="A5402" s="83" t="str">
        <f t="shared" si="589"/>
        <v/>
      </c>
      <c r="B5402" s="83" t="str">
        <f t="shared" si="588"/>
        <v/>
      </c>
      <c r="S5402" s="83" t="str">
        <f t="shared" si="590"/>
        <v/>
      </c>
      <c r="T5402" s="83" t="str">
        <f t="shared" si="591"/>
        <v/>
      </c>
      <c r="Y5402" s="60">
        <f t="shared" si="592"/>
        <v>0</v>
      </c>
      <c r="Z5402" s="49">
        <f t="shared" si="593"/>
        <v>0</v>
      </c>
      <c r="AA5402" s="60">
        <f t="shared" si="594"/>
        <v>0</v>
      </c>
    </row>
    <row r="5403" spans="1:27" ht="15.75" hidden="1" thickBot="1">
      <c r="A5403" s="83" t="str">
        <f t="shared" si="589"/>
        <v/>
      </c>
      <c r="B5403" s="83" t="str">
        <f t="shared" si="588"/>
        <v/>
      </c>
      <c r="S5403" s="83" t="str">
        <f t="shared" si="590"/>
        <v/>
      </c>
      <c r="T5403" s="83" t="str">
        <f t="shared" si="591"/>
        <v/>
      </c>
      <c r="Y5403" s="60">
        <f t="shared" si="592"/>
        <v>0</v>
      </c>
      <c r="Z5403" s="49">
        <f t="shared" si="593"/>
        <v>0</v>
      </c>
      <c r="AA5403" s="60">
        <f t="shared" si="594"/>
        <v>0</v>
      </c>
    </row>
    <row r="5404" spans="1:27" ht="15.75" hidden="1" thickBot="1">
      <c r="A5404" s="83" t="str">
        <f t="shared" si="589"/>
        <v/>
      </c>
      <c r="B5404" s="83" t="str">
        <f t="shared" si="588"/>
        <v/>
      </c>
      <c r="S5404" s="83" t="str">
        <f t="shared" si="590"/>
        <v/>
      </c>
      <c r="T5404" s="83" t="str">
        <f t="shared" si="591"/>
        <v/>
      </c>
      <c r="Y5404" s="60">
        <f t="shared" si="592"/>
        <v>0</v>
      </c>
      <c r="Z5404" s="49">
        <f t="shared" si="593"/>
        <v>0</v>
      </c>
      <c r="AA5404" s="60">
        <f t="shared" si="594"/>
        <v>0</v>
      </c>
    </row>
    <row r="5405" spans="1:27" ht="15.75" hidden="1" thickBot="1">
      <c r="A5405" s="83" t="str">
        <f t="shared" si="589"/>
        <v/>
      </c>
      <c r="B5405" s="83" t="str">
        <f t="shared" si="588"/>
        <v/>
      </c>
      <c r="S5405" s="83" t="str">
        <f t="shared" si="590"/>
        <v/>
      </c>
      <c r="T5405" s="83" t="str">
        <f t="shared" si="591"/>
        <v/>
      </c>
      <c r="Y5405" s="60">
        <f t="shared" si="592"/>
        <v>0</v>
      </c>
      <c r="Z5405" s="49">
        <f t="shared" si="593"/>
        <v>0</v>
      </c>
      <c r="AA5405" s="60">
        <f t="shared" si="594"/>
        <v>0</v>
      </c>
    </row>
    <row r="5406" spans="1:27" ht="15.75" hidden="1" thickBot="1">
      <c r="A5406" s="83" t="str">
        <f t="shared" si="589"/>
        <v/>
      </c>
      <c r="B5406" s="83" t="str">
        <f t="shared" si="588"/>
        <v/>
      </c>
      <c r="S5406" s="83" t="str">
        <f t="shared" si="590"/>
        <v/>
      </c>
      <c r="T5406" s="83" t="str">
        <f t="shared" si="591"/>
        <v/>
      </c>
      <c r="Y5406" s="60">
        <f t="shared" si="592"/>
        <v>0</v>
      </c>
      <c r="Z5406" s="49">
        <f t="shared" si="593"/>
        <v>0</v>
      </c>
      <c r="AA5406" s="60">
        <f t="shared" si="594"/>
        <v>0</v>
      </c>
    </row>
    <row r="5407" spans="1:27" ht="15.75" hidden="1" thickBot="1">
      <c r="A5407" s="83" t="str">
        <f t="shared" si="589"/>
        <v/>
      </c>
      <c r="B5407" s="83" t="str">
        <f t="shared" si="588"/>
        <v/>
      </c>
      <c r="S5407" s="83" t="str">
        <f t="shared" si="590"/>
        <v/>
      </c>
      <c r="T5407" s="83" t="str">
        <f t="shared" si="591"/>
        <v/>
      </c>
      <c r="Y5407" s="60">
        <f t="shared" si="592"/>
        <v>0</v>
      </c>
      <c r="Z5407" s="49">
        <f t="shared" si="593"/>
        <v>0</v>
      </c>
      <c r="AA5407" s="60">
        <f t="shared" si="594"/>
        <v>0</v>
      </c>
    </row>
    <row r="5408" spans="1:27" ht="15.75" hidden="1" thickBot="1">
      <c r="A5408" s="83" t="str">
        <f t="shared" si="589"/>
        <v/>
      </c>
      <c r="B5408" s="83" t="str">
        <f t="shared" si="588"/>
        <v/>
      </c>
      <c r="S5408" s="83" t="str">
        <f t="shared" si="590"/>
        <v/>
      </c>
      <c r="T5408" s="83" t="str">
        <f t="shared" si="591"/>
        <v/>
      </c>
      <c r="Y5408" s="60">
        <f t="shared" si="592"/>
        <v>0</v>
      </c>
      <c r="Z5408" s="49">
        <f t="shared" si="593"/>
        <v>0</v>
      </c>
      <c r="AA5408" s="60">
        <f t="shared" si="594"/>
        <v>0</v>
      </c>
    </row>
    <row r="5409" spans="1:27" ht="15.75" hidden="1" thickBot="1">
      <c r="A5409" s="83" t="str">
        <f t="shared" si="589"/>
        <v/>
      </c>
      <c r="B5409" s="83" t="str">
        <f t="shared" ref="B5409:B5472" si="595">IF(C5409&lt;&gt;"",LEFT(C5409,9),"")</f>
        <v/>
      </c>
      <c r="S5409" s="83" t="str">
        <f t="shared" si="590"/>
        <v/>
      </c>
      <c r="T5409" s="83" t="str">
        <f t="shared" si="591"/>
        <v/>
      </c>
      <c r="Y5409" s="60">
        <f t="shared" si="592"/>
        <v>0</v>
      </c>
      <c r="Z5409" s="49">
        <f t="shared" si="593"/>
        <v>0</v>
      </c>
      <c r="AA5409" s="60">
        <f t="shared" si="594"/>
        <v>0</v>
      </c>
    </row>
    <row r="5410" spans="1:27" ht="15.75" hidden="1" thickBot="1">
      <c r="A5410" s="83" t="str">
        <f t="shared" si="589"/>
        <v/>
      </c>
      <c r="B5410" s="83" t="str">
        <f t="shared" si="595"/>
        <v/>
      </c>
      <c r="S5410" s="83" t="str">
        <f t="shared" si="590"/>
        <v/>
      </c>
      <c r="T5410" s="83" t="str">
        <f t="shared" si="591"/>
        <v/>
      </c>
      <c r="Y5410" s="60">
        <f t="shared" si="592"/>
        <v>0</v>
      </c>
      <c r="Z5410" s="49">
        <f t="shared" si="593"/>
        <v>0</v>
      </c>
      <c r="AA5410" s="60">
        <f t="shared" si="594"/>
        <v>0</v>
      </c>
    </row>
    <row r="5411" spans="1:27" ht="15.75" hidden="1" thickBot="1">
      <c r="A5411" s="83" t="str">
        <f t="shared" si="589"/>
        <v/>
      </c>
      <c r="B5411" s="83" t="str">
        <f t="shared" si="595"/>
        <v/>
      </c>
      <c r="S5411" s="83" t="str">
        <f t="shared" si="590"/>
        <v/>
      </c>
      <c r="T5411" s="83" t="str">
        <f t="shared" si="591"/>
        <v/>
      </c>
      <c r="Y5411" s="60">
        <f t="shared" si="592"/>
        <v>0</v>
      </c>
      <c r="Z5411" s="49">
        <f t="shared" si="593"/>
        <v>0</v>
      </c>
      <c r="AA5411" s="60">
        <f t="shared" si="594"/>
        <v>0</v>
      </c>
    </row>
    <row r="5412" spans="1:27" ht="15.75" hidden="1" thickBot="1">
      <c r="A5412" s="83" t="str">
        <f t="shared" si="589"/>
        <v/>
      </c>
      <c r="B5412" s="83" t="str">
        <f t="shared" si="595"/>
        <v/>
      </c>
      <c r="S5412" s="83" t="str">
        <f t="shared" si="590"/>
        <v/>
      </c>
      <c r="T5412" s="83" t="str">
        <f t="shared" si="591"/>
        <v/>
      </c>
      <c r="Y5412" s="60">
        <f t="shared" si="592"/>
        <v>0</v>
      </c>
      <c r="Z5412" s="49">
        <f t="shared" si="593"/>
        <v>0</v>
      </c>
      <c r="AA5412" s="60">
        <f t="shared" si="594"/>
        <v>0</v>
      </c>
    </row>
    <row r="5413" spans="1:27" ht="15.75" hidden="1" thickBot="1">
      <c r="A5413" s="83" t="str">
        <f t="shared" si="589"/>
        <v/>
      </c>
      <c r="B5413" s="83" t="str">
        <f t="shared" si="595"/>
        <v/>
      </c>
      <c r="S5413" s="83" t="str">
        <f t="shared" si="590"/>
        <v/>
      </c>
      <c r="T5413" s="83" t="str">
        <f t="shared" si="591"/>
        <v/>
      </c>
      <c r="Y5413" s="60">
        <f t="shared" si="592"/>
        <v>0</v>
      </c>
      <c r="Z5413" s="49">
        <f t="shared" si="593"/>
        <v>0</v>
      </c>
      <c r="AA5413" s="60">
        <f t="shared" si="594"/>
        <v>0</v>
      </c>
    </row>
    <row r="5414" spans="1:27" ht="15.75" hidden="1" thickBot="1">
      <c r="A5414" s="83" t="str">
        <f t="shared" si="589"/>
        <v/>
      </c>
      <c r="B5414" s="83" t="str">
        <f t="shared" si="595"/>
        <v/>
      </c>
      <c r="S5414" s="83" t="str">
        <f t="shared" si="590"/>
        <v/>
      </c>
      <c r="T5414" s="83" t="str">
        <f t="shared" si="591"/>
        <v/>
      </c>
      <c r="Y5414" s="60">
        <f t="shared" si="592"/>
        <v>0</v>
      </c>
      <c r="Z5414" s="49">
        <f t="shared" si="593"/>
        <v>0</v>
      </c>
      <c r="AA5414" s="60">
        <f t="shared" si="594"/>
        <v>0</v>
      </c>
    </row>
    <row r="5415" spans="1:27" ht="15.75" hidden="1" thickBot="1">
      <c r="A5415" s="83" t="str">
        <f t="shared" si="589"/>
        <v/>
      </c>
      <c r="B5415" s="83" t="str">
        <f t="shared" si="595"/>
        <v/>
      </c>
      <c r="S5415" s="83" t="str">
        <f t="shared" si="590"/>
        <v/>
      </c>
      <c r="T5415" s="83" t="str">
        <f t="shared" si="591"/>
        <v/>
      </c>
      <c r="Y5415" s="60">
        <f t="shared" si="592"/>
        <v>0</v>
      </c>
      <c r="Z5415" s="49">
        <f t="shared" si="593"/>
        <v>0</v>
      </c>
      <c r="AA5415" s="60">
        <f t="shared" si="594"/>
        <v>0</v>
      </c>
    </row>
    <row r="5416" spans="1:27" ht="15.75" hidden="1" thickBot="1">
      <c r="A5416" s="83" t="str">
        <f t="shared" si="589"/>
        <v/>
      </c>
      <c r="B5416" s="83" t="str">
        <f t="shared" si="595"/>
        <v/>
      </c>
      <c r="S5416" s="83" t="str">
        <f t="shared" si="590"/>
        <v/>
      </c>
      <c r="T5416" s="83" t="str">
        <f t="shared" si="591"/>
        <v/>
      </c>
      <c r="Y5416" s="60">
        <f t="shared" si="592"/>
        <v>0</v>
      </c>
      <c r="Z5416" s="49">
        <f t="shared" si="593"/>
        <v>0</v>
      </c>
      <c r="AA5416" s="60">
        <f t="shared" si="594"/>
        <v>0</v>
      </c>
    </row>
    <row r="5417" spans="1:27" ht="15.75" hidden="1" thickBot="1">
      <c r="A5417" s="83" t="str">
        <f t="shared" si="589"/>
        <v/>
      </c>
      <c r="B5417" s="83" t="str">
        <f t="shared" si="595"/>
        <v/>
      </c>
      <c r="S5417" s="83" t="str">
        <f t="shared" si="590"/>
        <v/>
      </c>
      <c r="T5417" s="83" t="str">
        <f t="shared" si="591"/>
        <v/>
      </c>
      <c r="Y5417" s="60">
        <f t="shared" si="592"/>
        <v>0</v>
      </c>
      <c r="Z5417" s="49">
        <f t="shared" si="593"/>
        <v>0</v>
      </c>
      <c r="AA5417" s="60">
        <f t="shared" si="594"/>
        <v>0</v>
      </c>
    </row>
    <row r="5418" spans="1:27" ht="15.75" hidden="1" thickBot="1">
      <c r="A5418" s="83" t="str">
        <f t="shared" si="589"/>
        <v/>
      </c>
      <c r="B5418" s="83" t="str">
        <f t="shared" si="595"/>
        <v/>
      </c>
      <c r="S5418" s="83" t="str">
        <f t="shared" si="590"/>
        <v/>
      </c>
      <c r="T5418" s="83" t="str">
        <f t="shared" si="591"/>
        <v/>
      </c>
      <c r="Y5418" s="60">
        <f t="shared" si="592"/>
        <v>0</v>
      </c>
      <c r="Z5418" s="49">
        <f t="shared" si="593"/>
        <v>0</v>
      </c>
      <c r="AA5418" s="60">
        <f t="shared" si="594"/>
        <v>0</v>
      </c>
    </row>
    <row r="5419" spans="1:27" ht="15.75" hidden="1" thickBot="1">
      <c r="A5419" s="83" t="str">
        <f t="shared" si="589"/>
        <v/>
      </c>
      <c r="B5419" s="83" t="str">
        <f t="shared" si="595"/>
        <v/>
      </c>
      <c r="S5419" s="83" t="str">
        <f t="shared" si="590"/>
        <v/>
      </c>
      <c r="T5419" s="83" t="str">
        <f t="shared" si="591"/>
        <v/>
      </c>
      <c r="Y5419" s="60">
        <f t="shared" si="592"/>
        <v>0</v>
      </c>
      <c r="Z5419" s="49">
        <f t="shared" si="593"/>
        <v>0</v>
      </c>
      <c r="AA5419" s="60">
        <f t="shared" si="594"/>
        <v>0</v>
      </c>
    </row>
    <row r="5420" spans="1:27" ht="15.75" hidden="1" thickBot="1">
      <c r="A5420" s="83" t="str">
        <f t="shared" si="589"/>
        <v/>
      </c>
      <c r="B5420" s="83" t="str">
        <f t="shared" si="595"/>
        <v/>
      </c>
      <c r="S5420" s="83" t="str">
        <f t="shared" si="590"/>
        <v/>
      </c>
      <c r="T5420" s="83" t="str">
        <f t="shared" si="591"/>
        <v/>
      </c>
      <c r="Y5420" s="60">
        <f t="shared" si="592"/>
        <v>0</v>
      </c>
      <c r="Z5420" s="49">
        <f t="shared" si="593"/>
        <v>0</v>
      </c>
      <c r="AA5420" s="60">
        <f t="shared" si="594"/>
        <v>0</v>
      </c>
    </row>
    <row r="5421" spans="1:27" ht="15.75" hidden="1" thickBot="1">
      <c r="A5421" s="83" t="str">
        <f t="shared" si="589"/>
        <v/>
      </c>
      <c r="B5421" s="83" t="str">
        <f t="shared" si="595"/>
        <v/>
      </c>
      <c r="S5421" s="83" t="str">
        <f t="shared" si="590"/>
        <v/>
      </c>
      <c r="T5421" s="83" t="str">
        <f t="shared" si="591"/>
        <v/>
      </c>
      <c r="Y5421" s="60">
        <f t="shared" si="592"/>
        <v>0</v>
      </c>
      <c r="Z5421" s="49">
        <f t="shared" si="593"/>
        <v>0</v>
      </c>
      <c r="AA5421" s="60">
        <f t="shared" si="594"/>
        <v>0</v>
      </c>
    </row>
    <row r="5422" spans="1:27" ht="15.75" hidden="1" thickBot="1">
      <c r="A5422" s="83" t="str">
        <f t="shared" si="589"/>
        <v/>
      </c>
      <c r="B5422" s="83" t="str">
        <f t="shared" si="595"/>
        <v/>
      </c>
      <c r="S5422" s="83" t="str">
        <f t="shared" si="590"/>
        <v/>
      </c>
      <c r="T5422" s="83" t="str">
        <f t="shared" si="591"/>
        <v/>
      </c>
      <c r="Y5422" s="60">
        <f t="shared" si="592"/>
        <v>0</v>
      </c>
      <c r="Z5422" s="49">
        <f t="shared" si="593"/>
        <v>0</v>
      </c>
      <c r="AA5422" s="60">
        <f t="shared" si="594"/>
        <v>0</v>
      </c>
    </row>
    <row r="5423" spans="1:27" ht="15.75" hidden="1" thickBot="1">
      <c r="A5423" s="83" t="str">
        <f t="shared" si="589"/>
        <v/>
      </c>
      <c r="B5423" s="83" t="str">
        <f t="shared" si="595"/>
        <v/>
      </c>
      <c r="S5423" s="83" t="str">
        <f t="shared" si="590"/>
        <v/>
      </c>
      <c r="T5423" s="83" t="str">
        <f t="shared" si="591"/>
        <v/>
      </c>
      <c r="Y5423" s="60">
        <f t="shared" si="592"/>
        <v>0</v>
      </c>
      <c r="Z5423" s="49">
        <f t="shared" si="593"/>
        <v>0</v>
      </c>
      <c r="AA5423" s="60">
        <f t="shared" si="594"/>
        <v>0</v>
      </c>
    </row>
    <row r="5424" spans="1:27" ht="15.75" hidden="1" thickBot="1">
      <c r="A5424" s="83" t="str">
        <f t="shared" si="589"/>
        <v/>
      </c>
      <c r="B5424" s="83" t="str">
        <f t="shared" si="595"/>
        <v/>
      </c>
      <c r="S5424" s="83" t="str">
        <f t="shared" si="590"/>
        <v/>
      </c>
      <c r="T5424" s="83" t="str">
        <f t="shared" si="591"/>
        <v/>
      </c>
      <c r="Y5424" s="60">
        <f t="shared" si="592"/>
        <v>0</v>
      </c>
      <c r="Z5424" s="49">
        <f t="shared" si="593"/>
        <v>0</v>
      </c>
      <c r="AA5424" s="60">
        <f t="shared" si="594"/>
        <v>0</v>
      </c>
    </row>
    <row r="5425" spans="1:27" ht="15.75" hidden="1" thickBot="1">
      <c r="A5425" s="83" t="str">
        <f t="shared" si="589"/>
        <v/>
      </c>
      <c r="B5425" s="83" t="str">
        <f t="shared" si="595"/>
        <v/>
      </c>
      <c r="S5425" s="83" t="str">
        <f t="shared" si="590"/>
        <v/>
      </c>
      <c r="T5425" s="83" t="str">
        <f t="shared" si="591"/>
        <v/>
      </c>
      <c r="Y5425" s="60">
        <f t="shared" si="592"/>
        <v>0</v>
      </c>
      <c r="Z5425" s="49">
        <f t="shared" si="593"/>
        <v>0</v>
      </c>
      <c r="AA5425" s="60">
        <f t="shared" si="594"/>
        <v>0</v>
      </c>
    </row>
    <row r="5426" spans="1:27" ht="15.75" hidden="1" thickBot="1">
      <c r="A5426" s="83" t="str">
        <f t="shared" si="589"/>
        <v/>
      </c>
      <c r="B5426" s="83" t="str">
        <f t="shared" si="595"/>
        <v/>
      </c>
      <c r="S5426" s="83" t="str">
        <f t="shared" si="590"/>
        <v/>
      </c>
      <c r="T5426" s="83" t="str">
        <f t="shared" si="591"/>
        <v/>
      </c>
      <c r="Y5426" s="60">
        <f t="shared" si="592"/>
        <v>0</v>
      </c>
      <c r="Z5426" s="49">
        <f t="shared" si="593"/>
        <v>0</v>
      </c>
      <c r="AA5426" s="60">
        <f t="shared" si="594"/>
        <v>0</v>
      </c>
    </row>
    <row r="5427" spans="1:27" ht="15.75" hidden="1" thickBot="1">
      <c r="A5427" s="83" t="str">
        <f t="shared" si="589"/>
        <v/>
      </c>
      <c r="B5427" s="83" t="str">
        <f t="shared" si="595"/>
        <v/>
      </c>
      <c r="S5427" s="83" t="str">
        <f t="shared" si="590"/>
        <v/>
      </c>
      <c r="T5427" s="83" t="str">
        <f t="shared" si="591"/>
        <v/>
      </c>
      <c r="Y5427" s="60">
        <f t="shared" si="592"/>
        <v>0</v>
      </c>
      <c r="Z5427" s="49">
        <f t="shared" si="593"/>
        <v>0</v>
      </c>
      <c r="AA5427" s="60">
        <f t="shared" si="594"/>
        <v>0</v>
      </c>
    </row>
    <row r="5428" spans="1:27" ht="15.75" hidden="1" thickBot="1">
      <c r="A5428" s="83" t="str">
        <f t="shared" si="589"/>
        <v/>
      </c>
      <c r="B5428" s="83" t="str">
        <f t="shared" si="595"/>
        <v/>
      </c>
      <c r="S5428" s="83" t="str">
        <f t="shared" si="590"/>
        <v/>
      </c>
      <c r="T5428" s="83" t="str">
        <f t="shared" si="591"/>
        <v/>
      </c>
      <c r="Y5428" s="60">
        <f t="shared" si="592"/>
        <v>0</v>
      </c>
      <c r="Z5428" s="49">
        <f t="shared" si="593"/>
        <v>0</v>
      </c>
      <c r="AA5428" s="60">
        <f t="shared" si="594"/>
        <v>0</v>
      </c>
    </row>
    <row r="5429" spans="1:27" ht="15.75" hidden="1" thickBot="1">
      <c r="A5429" s="83" t="str">
        <f t="shared" si="589"/>
        <v/>
      </c>
      <c r="B5429" s="83" t="str">
        <f t="shared" si="595"/>
        <v/>
      </c>
      <c r="S5429" s="83" t="str">
        <f t="shared" si="590"/>
        <v/>
      </c>
      <c r="T5429" s="83" t="str">
        <f t="shared" si="591"/>
        <v/>
      </c>
      <c r="Y5429" s="60">
        <f t="shared" si="592"/>
        <v>0</v>
      </c>
      <c r="Z5429" s="49">
        <f t="shared" si="593"/>
        <v>0</v>
      </c>
      <c r="AA5429" s="60">
        <f t="shared" si="594"/>
        <v>0</v>
      </c>
    </row>
    <row r="5430" spans="1:27" ht="15.75" hidden="1" thickBot="1">
      <c r="A5430" s="83" t="str">
        <f t="shared" si="589"/>
        <v/>
      </c>
      <c r="B5430" s="83" t="str">
        <f t="shared" si="595"/>
        <v/>
      </c>
      <c r="S5430" s="83" t="str">
        <f t="shared" si="590"/>
        <v/>
      </c>
      <c r="T5430" s="83" t="str">
        <f t="shared" si="591"/>
        <v/>
      </c>
      <c r="Y5430" s="60">
        <f t="shared" si="592"/>
        <v>0</v>
      </c>
      <c r="Z5430" s="49">
        <f t="shared" si="593"/>
        <v>0</v>
      </c>
      <c r="AA5430" s="60">
        <f t="shared" si="594"/>
        <v>0</v>
      </c>
    </row>
    <row r="5431" spans="1:27" ht="15.75" hidden="1" thickBot="1">
      <c r="A5431" s="83" t="str">
        <f t="shared" si="589"/>
        <v/>
      </c>
      <c r="B5431" s="83" t="str">
        <f t="shared" si="595"/>
        <v/>
      </c>
      <c r="S5431" s="83" t="str">
        <f t="shared" si="590"/>
        <v/>
      </c>
      <c r="T5431" s="83" t="str">
        <f t="shared" si="591"/>
        <v/>
      </c>
      <c r="Y5431" s="60">
        <f t="shared" si="592"/>
        <v>0</v>
      </c>
      <c r="Z5431" s="49">
        <f t="shared" si="593"/>
        <v>0</v>
      </c>
      <c r="AA5431" s="60">
        <f t="shared" si="594"/>
        <v>0</v>
      </c>
    </row>
    <row r="5432" spans="1:27" ht="15.75" hidden="1" thickBot="1">
      <c r="A5432" s="83" t="str">
        <f t="shared" si="589"/>
        <v/>
      </c>
      <c r="B5432" s="83" t="str">
        <f t="shared" si="595"/>
        <v/>
      </c>
      <c r="S5432" s="83" t="str">
        <f t="shared" si="590"/>
        <v/>
      </c>
      <c r="T5432" s="83" t="str">
        <f t="shared" si="591"/>
        <v/>
      </c>
      <c r="Y5432" s="60">
        <f t="shared" si="592"/>
        <v>0</v>
      </c>
      <c r="Z5432" s="49">
        <f t="shared" si="593"/>
        <v>0</v>
      </c>
      <c r="AA5432" s="60">
        <f t="shared" si="594"/>
        <v>0</v>
      </c>
    </row>
    <row r="5433" spans="1:27" ht="15.75" hidden="1" thickBot="1">
      <c r="A5433" s="83" t="str">
        <f t="shared" si="589"/>
        <v/>
      </c>
      <c r="B5433" s="83" t="str">
        <f t="shared" si="595"/>
        <v/>
      </c>
      <c r="S5433" s="83" t="str">
        <f t="shared" si="590"/>
        <v/>
      </c>
      <c r="T5433" s="83" t="str">
        <f t="shared" si="591"/>
        <v/>
      </c>
      <c r="Y5433" s="60">
        <f t="shared" si="592"/>
        <v>0</v>
      </c>
      <c r="Z5433" s="49">
        <f t="shared" si="593"/>
        <v>0</v>
      </c>
      <c r="AA5433" s="60">
        <f t="shared" si="594"/>
        <v>0</v>
      </c>
    </row>
    <row r="5434" spans="1:27" ht="15.75" hidden="1" thickBot="1">
      <c r="A5434" s="83" t="str">
        <f t="shared" si="589"/>
        <v/>
      </c>
      <c r="B5434" s="83" t="str">
        <f t="shared" si="595"/>
        <v/>
      </c>
      <c r="S5434" s="83" t="str">
        <f t="shared" si="590"/>
        <v/>
      </c>
      <c r="T5434" s="83" t="str">
        <f t="shared" si="591"/>
        <v/>
      </c>
      <c r="Y5434" s="60">
        <f t="shared" si="592"/>
        <v>0</v>
      </c>
      <c r="Z5434" s="49">
        <f t="shared" si="593"/>
        <v>0</v>
      </c>
      <c r="AA5434" s="60">
        <f t="shared" si="594"/>
        <v>0</v>
      </c>
    </row>
    <row r="5435" spans="1:27" ht="15.75" hidden="1" thickBot="1">
      <c r="A5435" s="83" t="str">
        <f t="shared" si="589"/>
        <v/>
      </c>
      <c r="B5435" s="83" t="str">
        <f t="shared" si="595"/>
        <v/>
      </c>
      <c r="S5435" s="83" t="str">
        <f t="shared" si="590"/>
        <v/>
      </c>
      <c r="T5435" s="83" t="str">
        <f t="shared" si="591"/>
        <v/>
      </c>
      <c r="Y5435" s="60">
        <f t="shared" si="592"/>
        <v>0</v>
      </c>
      <c r="Z5435" s="49">
        <f t="shared" si="593"/>
        <v>0</v>
      </c>
      <c r="AA5435" s="60">
        <f t="shared" si="594"/>
        <v>0</v>
      </c>
    </row>
    <row r="5436" spans="1:27" ht="15.75" hidden="1" thickBot="1">
      <c r="A5436" s="83" t="str">
        <f t="shared" si="589"/>
        <v/>
      </c>
      <c r="B5436" s="83" t="str">
        <f t="shared" si="595"/>
        <v/>
      </c>
      <c r="S5436" s="83" t="str">
        <f t="shared" si="590"/>
        <v/>
      </c>
      <c r="T5436" s="83" t="str">
        <f t="shared" si="591"/>
        <v/>
      </c>
      <c r="Y5436" s="60">
        <f t="shared" si="592"/>
        <v>0</v>
      </c>
      <c r="Z5436" s="49">
        <f t="shared" si="593"/>
        <v>0</v>
      </c>
      <c r="AA5436" s="60">
        <f t="shared" si="594"/>
        <v>0</v>
      </c>
    </row>
    <row r="5437" spans="1:27" ht="15.75" hidden="1" thickBot="1">
      <c r="A5437" s="83" t="str">
        <f t="shared" si="589"/>
        <v/>
      </c>
      <c r="B5437" s="83" t="str">
        <f t="shared" si="595"/>
        <v/>
      </c>
      <c r="S5437" s="83" t="str">
        <f t="shared" si="590"/>
        <v/>
      </c>
      <c r="T5437" s="83" t="str">
        <f t="shared" si="591"/>
        <v/>
      </c>
      <c r="Y5437" s="60">
        <f t="shared" si="592"/>
        <v>0</v>
      </c>
      <c r="Z5437" s="49">
        <f t="shared" si="593"/>
        <v>0</v>
      </c>
      <c r="AA5437" s="60">
        <f t="shared" si="594"/>
        <v>0</v>
      </c>
    </row>
    <row r="5438" spans="1:27" ht="15.75" hidden="1" thickBot="1">
      <c r="A5438" s="83" t="str">
        <f t="shared" si="589"/>
        <v/>
      </c>
      <c r="B5438" s="83" t="str">
        <f t="shared" si="595"/>
        <v/>
      </c>
      <c r="S5438" s="83" t="str">
        <f t="shared" si="590"/>
        <v/>
      </c>
      <c r="T5438" s="83" t="str">
        <f t="shared" si="591"/>
        <v/>
      </c>
      <c r="Y5438" s="60">
        <f t="shared" si="592"/>
        <v>0</v>
      </c>
      <c r="Z5438" s="49">
        <f t="shared" si="593"/>
        <v>0</v>
      </c>
      <c r="AA5438" s="60">
        <f t="shared" si="594"/>
        <v>0</v>
      </c>
    </row>
    <row r="5439" spans="1:27" ht="15.75" hidden="1" thickBot="1">
      <c r="A5439" s="83" t="str">
        <f t="shared" si="589"/>
        <v/>
      </c>
      <c r="B5439" s="83" t="str">
        <f t="shared" si="595"/>
        <v/>
      </c>
      <c r="S5439" s="83" t="str">
        <f t="shared" si="590"/>
        <v/>
      </c>
      <c r="T5439" s="83" t="str">
        <f t="shared" si="591"/>
        <v/>
      </c>
      <c r="Y5439" s="60">
        <f t="shared" si="592"/>
        <v>0</v>
      </c>
      <c r="Z5439" s="49">
        <f t="shared" si="593"/>
        <v>0</v>
      </c>
      <c r="AA5439" s="60">
        <f t="shared" si="594"/>
        <v>0</v>
      </c>
    </row>
    <row r="5440" spans="1:27" ht="15.75" hidden="1" thickBot="1">
      <c r="A5440" s="83" t="str">
        <f t="shared" si="589"/>
        <v/>
      </c>
      <c r="B5440" s="83" t="str">
        <f t="shared" si="595"/>
        <v/>
      </c>
      <c r="S5440" s="83" t="str">
        <f t="shared" si="590"/>
        <v/>
      </c>
      <c r="T5440" s="83" t="str">
        <f t="shared" si="591"/>
        <v/>
      </c>
      <c r="Y5440" s="60">
        <f t="shared" si="592"/>
        <v>0</v>
      </c>
      <c r="Z5440" s="49">
        <f t="shared" si="593"/>
        <v>0</v>
      </c>
      <c r="AA5440" s="60">
        <f t="shared" si="594"/>
        <v>0</v>
      </c>
    </row>
    <row r="5441" spans="1:27" ht="15.75" hidden="1" thickBot="1">
      <c r="A5441" s="83" t="str">
        <f t="shared" si="589"/>
        <v/>
      </c>
      <c r="B5441" s="83" t="str">
        <f t="shared" si="595"/>
        <v/>
      </c>
      <c r="S5441" s="83" t="str">
        <f t="shared" si="590"/>
        <v/>
      </c>
      <c r="T5441" s="83" t="str">
        <f t="shared" si="591"/>
        <v/>
      </c>
      <c r="Y5441" s="60">
        <f t="shared" si="592"/>
        <v>0</v>
      </c>
      <c r="Z5441" s="49">
        <f t="shared" si="593"/>
        <v>0</v>
      </c>
      <c r="AA5441" s="60">
        <f t="shared" si="594"/>
        <v>0</v>
      </c>
    </row>
    <row r="5442" spans="1:27" ht="15.75" hidden="1" thickBot="1">
      <c r="A5442" s="83" t="str">
        <f t="shared" si="589"/>
        <v/>
      </c>
      <c r="B5442" s="83" t="str">
        <f t="shared" si="595"/>
        <v/>
      </c>
      <c r="S5442" s="83" t="str">
        <f t="shared" si="590"/>
        <v/>
      </c>
      <c r="T5442" s="83" t="str">
        <f t="shared" si="591"/>
        <v/>
      </c>
      <c r="Y5442" s="60">
        <f t="shared" si="592"/>
        <v>0</v>
      </c>
      <c r="Z5442" s="49">
        <f t="shared" si="593"/>
        <v>0</v>
      </c>
      <c r="AA5442" s="60">
        <f t="shared" si="594"/>
        <v>0</v>
      </c>
    </row>
    <row r="5443" spans="1:27" ht="15.75" hidden="1" thickBot="1">
      <c r="A5443" s="83" t="str">
        <f t="shared" ref="A5443:A5506" si="596">IF(G5443&amp;Q5443&lt;&gt;"",S5443&amp;Q5443,"")</f>
        <v/>
      </c>
      <c r="B5443" s="83" t="str">
        <f t="shared" si="595"/>
        <v/>
      </c>
      <c r="S5443" s="83" t="str">
        <f t="shared" ref="S5443:S5506" si="597">IF(G5443&lt;&gt;"",IF(StyleSpaceSplit,IFERROR(IF(FIND(" ",G5443)&gt;=1,MID(G5443,1,FIND(" ",G5443)-1),G5443),G5443),G5443),"")</f>
        <v/>
      </c>
      <c r="T5443" s="83" t="str">
        <f t="shared" ref="T5443:T5506" si="598">IF(A5443&lt;&gt;"",IFERROR(IF(FIND(" ",G5443)&gt;=1,MID(G5443,FIND(" ",G5443)+1,LEN(G5443)),""),G5443),"")</f>
        <v/>
      </c>
      <c r="Y5443" s="60">
        <f t="shared" ref="Y5443:Y5506" si="599">IFERROR(VALUE(MID($C5443,1,2)),0)</f>
        <v>0</v>
      </c>
      <c r="Z5443" s="49">
        <f t="shared" ref="Z5443:Z5506" si="600">IFERROR(VALUE(MID($C5443,4,3)),0)</f>
        <v>0</v>
      </c>
      <c r="AA5443" s="60">
        <f t="shared" ref="AA5443:AA5506" si="601">VALUE(RIGHT("00"&amp;Y5443,2)&amp;RIGHT("000"&amp;Z5443,3))</f>
        <v>0</v>
      </c>
    </row>
    <row r="5444" spans="1:27" ht="15.75" hidden="1" thickBot="1">
      <c r="A5444" s="83" t="str">
        <f t="shared" si="596"/>
        <v/>
      </c>
      <c r="B5444" s="83" t="str">
        <f t="shared" si="595"/>
        <v/>
      </c>
      <c r="S5444" s="83" t="str">
        <f t="shared" si="597"/>
        <v/>
      </c>
      <c r="T5444" s="83" t="str">
        <f t="shared" si="598"/>
        <v/>
      </c>
      <c r="Y5444" s="60">
        <f t="shared" si="599"/>
        <v>0</v>
      </c>
      <c r="Z5444" s="49">
        <f t="shared" si="600"/>
        <v>0</v>
      </c>
      <c r="AA5444" s="60">
        <f t="shared" si="601"/>
        <v>0</v>
      </c>
    </row>
    <row r="5445" spans="1:27" ht="15.75" hidden="1" thickBot="1">
      <c r="A5445" s="83" t="str">
        <f t="shared" si="596"/>
        <v/>
      </c>
      <c r="B5445" s="83" t="str">
        <f t="shared" si="595"/>
        <v/>
      </c>
      <c r="S5445" s="83" t="str">
        <f t="shared" si="597"/>
        <v/>
      </c>
      <c r="T5445" s="83" t="str">
        <f t="shared" si="598"/>
        <v/>
      </c>
      <c r="Y5445" s="60">
        <f t="shared" si="599"/>
        <v>0</v>
      </c>
      <c r="Z5445" s="49">
        <f t="shared" si="600"/>
        <v>0</v>
      </c>
      <c r="AA5445" s="60">
        <f t="shared" si="601"/>
        <v>0</v>
      </c>
    </row>
    <row r="5446" spans="1:27" ht="15.75" hidden="1" thickBot="1">
      <c r="A5446" s="83" t="str">
        <f t="shared" si="596"/>
        <v/>
      </c>
      <c r="B5446" s="83" t="str">
        <f t="shared" si="595"/>
        <v/>
      </c>
      <c r="S5446" s="83" t="str">
        <f t="shared" si="597"/>
        <v/>
      </c>
      <c r="T5446" s="83" t="str">
        <f t="shared" si="598"/>
        <v/>
      </c>
      <c r="Y5446" s="60">
        <f t="shared" si="599"/>
        <v>0</v>
      </c>
      <c r="Z5446" s="49">
        <f t="shared" si="600"/>
        <v>0</v>
      </c>
      <c r="AA5446" s="60">
        <f t="shared" si="601"/>
        <v>0</v>
      </c>
    </row>
    <row r="5447" spans="1:27" ht="15.75" hidden="1" thickBot="1">
      <c r="A5447" s="83" t="str">
        <f t="shared" si="596"/>
        <v/>
      </c>
      <c r="B5447" s="83" t="str">
        <f t="shared" si="595"/>
        <v/>
      </c>
      <c r="S5447" s="83" t="str">
        <f t="shared" si="597"/>
        <v/>
      </c>
      <c r="T5447" s="83" t="str">
        <f t="shared" si="598"/>
        <v/>
      </c>
      <c r="Y5447" s="60">
        <f t="shared" si="599"/>
        <v>0</v>
      </c>
      <c r="Z5447" s="49">
        <f t="shared" si="600"/>
        <v>0</v>
      </c>
      <c r="AA5447" s="60">
        <f t="shared" si="601"/>
        <v>0</v>
      </c>
    </row>
    <row r="5448" spans="1:27" ht="15.75" hidden="1" thickBot="1">
      <c r="A5448" s="83" t="str">
        <f t="shared" si="596"/>
        <v/>
      </c>
      <c r="B5448" s="83" t="str">
        <f t="shared" si="595"/>
        <v/>
      </c>
      <c r="S5448" s="83" t="str">
        <f t="shared" si="597"/>
        <v/>
      </c>
      <c r="T5448" s="83" t="str">
        <f t="shared" si="598"/>
        <v/>
      </c>
      <c r="Y5448" s="60">
        <f t="shared" si="599"/>
        <v>0</v>
      </c>
      <c r="Z5448" s="49">
        <f t="shared" si="600"/>
        <v>0</v>
      </c>
      <c r="AA5448" s="60">
        <f t="shared" si="601"/>
        <v>0</v>
      </c>
    </row>
    <row r="5449" spans="1:27" ht="15.75" hidden="1" thickBot="1">
      <c r="A5449" s="83" t="str">
        <f t="shared" si="596"/>
        <v/>
      </c>
      <c r="B5449" s="83" t="str">
        <f t="shared" si="595"/>
        <v/>
      </c>
      <c r="S5449" s="83" t="str">
        <f t="shared" si="597"/>
        <v/>
      </c>
      <c r="T5449" s="83" t="str">
        <f t="shared" si="598"/>
        <v/>
      </c>
      <c r="Y5449" s="60">
        <f t="shared" si="599"/>
        <v>0</v>
      </c>
      <c r="Z5449" s="49">
        <f t="shared" si="600"/>
        <v>0</v>
      </c>
      <c r="AA5449" s="60">
        <f t="shared" si="601"/>
        <v>0</v>
      </c>
    </row>
    <row r="5450" spans="1:27" ht="15.75" hidden="1" thickBot="1">
      <c r="A5450" s="83" t="str">
        <f t="shared" si="596"/>
        <v/>
      </c>
      <c r="B5450" s="83" t="str">
        <f t="shared" si="595"/>
        <v/>
      </c>
      <c r="S5450" s="83" t="str">
        <f t="shared" si="597"/>
        <v/>
      </c>
      <c r="T5450" s="83" t="str">
        <f t="shared" si="598"/>
        <v/>
      </c>
      <c r="Y5450" s="60">
        <f t="shared" si="599"/>
        <v>0</v>
      </c>
      <c r="Z5450" s="49">
        <f t="shared" si="600"/>
        <v>0</v>
      </c>
      <c r="AA5450" s="60">
        <f t="shared" si="601"/>
        <v>0</v>
      </c>
    </row>
    <row r="5451" spans="1:27" ht="15.75" hidden="1" thickBot="1">
      <c r="A5451" s="83" t="str">
        <f t="shared" si="596"/>
        <v/>
      </c>
      <c r="B5451" s="83" t="str">
        <f t="shared" si="595"/>
        <v/>
      </c>
      <c r="S5451" s="83" t="str">
        <f t="shared" si="597"/>
        <v/>
      </c>
      <c r="T5451" s="83" t="str">
        <f t="shared" si="598"/>
        <v/>
      </c>
      <c r="Y5451" s="60">
        <f t="shared" si="599"/>
        <v>0</v>
      </c>
      <c r="Z5451" s="49">
        <f t="shared" si="600"/>
        <v>0</v>
      </c>
      <c r="AA5451" s="60">
        <f t="shared" si="601"/>
        <v>0</v>
      </c>
    </row>
    <row r="5452" spans="1:27" ht="15.75" hidden="1" thickBot="1">
      <c r="A5452" s="83" t="str">
        <f t="shared" si="596"/>
        <v/>
      </c>
      <c r="B5452" s="83" t="str">
        <f t="shared" si="595"/>
        <v/>
      </c>
      <c r="S5452" s="83" t="str">
        <f t="shared" si="597"/>
        <v/>
      </c>
      <c r="T5452" s="83" t="str">
        <f t="shared" si="598"/>
        <v/>
      </c>
      <c r="Y5452" s="60">
        <f t="shared" si="599"/>
        <v>0</v>
      </c>
      <c r="Z5452" s="49">
        <f t="shared" si="600"/>
        <v>0</v>
      </c>
      <c r="AA5452" s="60">
        <f t="shared" si="601"/>
        <v>0</v>
      </c>
    </row>
    <row r="5453" spans="1:27" ht="15.75" hidden="1" thickBot="1">
      <c r="A5453" s="83" t="str">
        <f t="shared" si="596"/>
        <v/>
      </c>
      <c r="B5453" s="83" t="str">
        <f t="shared" si="595"/>
        <v/>
      </c>
      <c r="S5453" s="83" t="str">
        <f t="shared" si="597"/>
        <v/>
      </c>
      <c r="T5453" s="83" t="str">
        <f t="shared" si="598"/>
        <v/>
      </c>
      <c r="Y5453" s="60">
        <f t="shared" si="599"/>
        <v>0</v>
      </c>
      <c r="Z5453" s="49">
        <f t="shared" si="600"/>
        <v>0</v>
      </c>
      <c r="AA5453" s="60">
        <f t="shared" si="601"/>
        <v>0</v>
      </c>
    </row>
    <row r="5454" spans="1:27" ht="15.75" hidden="1" thickBot="1">
      <c r="A5454" s="83" t="str">
        <f t="shared" si="596"/>
        <v/>
      </c>
      <c r="B5454" s="83" t="str">
        <f t="shared" si="595"/>
        <v/>
      </c>
      <c r="S5454" s="83" t="str">
        <f t="shared" si="597"/>
        <v/>
      </c>
      <c r="T5454" s="83" t="str">
        <f t="shared" si="598"/>
        <v/>
      </c>
      <c r="Y5454" s="60">
        <f t="shared" si="599"/>
        <v>0</v>
      </c>
      <c r="Z5454" s="49">
        <f t="shared" si="600"/>
        <v>0</v>
      </c>
      <c r="AA5454" s="60">
        <f t="shared" si="601"/>
        <v>0</v>
      </c>
    </row>
    <row r="5455" spans="1:27" ht="15.75" hidden="1" thickBot="1">
      <c r="A5455" s="83" t="str">
        <f t="shared" si="596"/>
        <v/>
      </c>
      <c r="B5455" s="83" t="str">
        <f t="shared" si="595"/>
        <v/>
      </c>
      <c r="S5455" s="83" t="str">
        <f t="shared" si="597"/>
        <v/>
      </c>
      <c r="T5455" s="83" t="str">
        <f t="shared" si="598"/>
        <v/>
      </c>
      <c r="Y5455" s="60">
        <f t="shared" si="599"/>
        <v>0</v>
      </c>
      <c r="Z5455" s="49">
        <f t="shared" si="600"/>
        <v>0</v>
      </c>
      <c r="AA5455" s="60">
        <f t="shared" si="601"/>
        <v>0</v>
      </c>
    </row>
    <row r="5456" spans="1:27" ht="15.75" hidden="1" thickBot="1">
      <c r="A5456" s="83" t="str">
        <f t="shared" si="596"/>
        <v/>
      </c>
      <c r="B5456" s="83" t="str">
        <f t="shared" si="595"/>
        <v/>
      </c>
      <c r="S5456" s="83" t="str">
        <f t="shared" si="597"/>
        <v/>
      </c>
      <c r="T5456" s="83" t="str">
        <f t="shared" si="598"/>
        <v/>
      </c>
      <c r="Y5456" s="60">
        <f t="shared" si="599"/>
        <v>0</v>
      </c>
      <c r="Z5456" s="49">
        <f t="shared" si="600"/>
        <v>0</v>
      </c>
      <c r="AA5456" s="60">
        <f t="shared" si="601"/>
        <v>0</v>
      </c>
    </row>
    <row r="5457" spans="1:27" ht="15.75" hidden="1" thickBot="1">
      <c r="A5457" s="83" t="str">
        <f t="shared" si="596"/>
        <v/>
      </c>
      <c r="B5457" s="83" t="str">
        <f t="shared" si="595"/>
        <v/>
      </c>
      <c r="S5457" s="83" t="str">
        <f t="shared" si="597"/>
        <v/>
      </c>
      <c r="T5457" s="83" t="str">
        <f t="shared" si="598"/>
        <v/>
      </c>
      <c r="Y5457" s="60">
        <f t="shared" si="599"/>
        <v>0</v>
      </c>
      <c r="Z5457" s="49">
        <f t="shared" si="600"/>
        <v>0</v>
      </c>
      <c r="AA5457" s="60">
        <f t="shared" si="601"/>
        <v>0</v>
      </c>
    </row>
    <row r="5458" spans="1:27" ht="15.75" hidden="1" thickBot="1">
      <c r="A5458" s="83" t="str">
        <f t="shared" si="596"/>
        <v/>
      </c>
      <c r="B5458" s="83" t="str">
        <f t="shared" si="595"/>
        <v/>
      </c>
      <c r="S5458" s="83" t="str">
        <f t="shared" si="597"/>
        <v/>
      </c>
      <c r="T5458" s="83" t="str">
        <f t="shared" si="598"/>
        <v/>
      </c>
      <c r="Y5458" s="60">
        <f t="shared" si="599"/>
        <v>0</v>
      </c>
      <c r="Z5458" s="49">
        <f t="shared" si="600"/>
        <v>0</v>
      </c>
      <c r="AA5458" s="60">
        <f t="shared" si="601"/>
        <v>0</v>
      </c>
    </row>
    <row r="5459" spans="1:27" ht="15.75" hidden="1" thickBot="1">
      <c r="A5459" s="83" t="str">
        <f t="shared" si="596"/>
        <v/>
      </c>
      <c r="B5459" s="83" t="str">
        <f t="shared" si="595"/>
        <v/>
      </c>
      <c r="S5459" s="83" t="str">
        <f t="shared" si="597"/>
        <v/>
      </c>
      <c r="T5459" s="83" t="str">
        <f t="shared" si="598"/>
        <v/>
      </c>
      <c r="Y5459" s="60">
        <f t="shared" si="599"/>
        <v>0</v>
      </c>
      <c r="Z5459" s="49">
        <f t="shared" si="600"/>
        <v>0</v>
      </c>
      <c r="AA5459" s="60">
        <f t="shared" si="601"/>
        <v>0</v>
      </c>
    </row>
    <row r="5460" spans="1:27" ht="15.75" hidden="1" thickBot="1">
      <c r="A5460" s="83" t="str">
        <f t="shared" si="596"/>
        <v/>
      </c>
      <c r="B5460" s="83" t="str">
        <f t="shared" si="595"/>
        <v/>
      </c>
      <c r="S5460" s="83" t="str">
        <f t="shared" si="597"/>
        <v/>
      </c>
      <c r="T5460" s="83" t="str">
        <f t="shared" si="598"/>
        <v/>
      </c>
      <c r="Y5460" s="60">
        <f t="shared" si="599"/>
        <v>0</v>
      </c>
      <c r="Z5460" s="49">
        <f t="shared" si="600"/>
        <v>0</v>
      </c>
      <c r="AA5460" s="60">
        <f t="shared" si="601"/>
        <v>0</v>
      </c>
    </row>
    <row r="5461" spans="1:27" ht="15.75" hidden="1" thickBot="1">
      <c r="A5461" s="83" t="str">
        <f t="shared" si="596"/>
        <v/>
      </c>
      <c r="B5461" s="83" t="str">
        <f t="shared" si="595"/>
        <v/>
      </c>
      <c r="S5461" s="83" t="str">
        <f t="shared" si="597"/>
        <v/>
      </c>
      <c r="T5461" s="83" t="str">
        <f t="shared" si="598"/>
        <v/>
      </c>
      <c r="Y5461" s="60">
        <f t="shared" si="599"/>
        <v>0</v>
      </c>
      <c r="Z5461" s="49">
        <f t="shared" si="600"/>
        <v>0</v>
      </c>
      <c r="AA5461" s="60">
        <f t="shared" si="601"/>
        <v>0</v>
      </c>
    </row>
    <row r="5462" spans="1:27" ht="15.75" hidden="1" thickBot="1">
      <c r="A5462" s="83" t="str">
        <f t="shared" si="596"/>
        <v/>
      </c>
      <c r="B5462" s="83" t="str">
        <f t="shared" si="595"/>
        <v/>
      </c>
      <c r="S5462" s="83" t="str">
        <f t="shared" si="597"/>
        <v/>
      </c>
      <c r="T5462" s="83" t="str">
        <f t="shared" si="598"/>
        <v/>
      </c>
      <c r="Y5462" s="60">
        <f t="shared" si="599"/>
        <v>0</v>
      </c>
      <c r="Z5462" s="49">
        <f t="shared" si="600"/>
        <v>0</v>
      </c>
      <c r="AA5462" s="60">
        <f t="shared" si="601"/>
        <v>0</v>
      </c>
    </row>
    <row r="5463" spans="1:27" ht="15.75" hidden="1" thickBot="1">
      <c r="A5463" s="83" t="str">
        <f t="shared" si="596"/>
        <v/>
      </c>
      <c r="B5463" s="83" t="str">
        <f t="shared" si="595"/>
        <v/>
      </c>
      <c r="S5463" s="83" t="str">
        <f t="shared" si="597"/>
        <v/>
      </c>
      <c r="T5463" s="83" t="str">
        <f t="shared" si="598"/>
        <v/>
      </c>
      <c r="Y5463" s="60">
        <f t="shared" si="599"/>
        <v>0</v>
      </c>
      <c r="Z5463" s="49">
        <f t="shared" si="600"/>
        <v>0</v>
      </c>
      <c r="AA5463" s="60">
        <f t="shared" si="601"/>
        <v>0</v>
      </c>
    </row>
    <row r="5464" spans="1:27" ht="15.75" hidden="1" thickBot="1">
      <c r="A5464" s="83" t="str">
        <f t="shared" si="596"/>
        <v/>
      </c>
      <c r="B5464" s="83" t="str">
        <f t="shared" si="595"/>
        <v/>
      </c>
      <c r="S5464" s="83" t="str">
        <f t="shared" si="597"/>
        <v/>
      </c>
      <c r="T5464" s="83" t="str">
        <f t="shared" si="598"/>
        <v/>
      </c>
      <c r="Y5464" s="60">
        <f t="shared" si="599"/>
        <v>0</v>
      </c>
      <c r="Z5464" s="49">
        <f t="shared" si="600"/>
        <v>0</v>
      </c>
      <c r="AA5464" s="60">
        <f t="shared" si="601"/>
        <v>0</v>
      </c>
    </row>
    <row r="5465" spans="1:27" ht="15.75" hidden="1" thickBot="1">
      <c r="A5465" s="83" t="str">
        <f t="shared" si="596"/>
        <v/>
      </c>
      <c r="B5465" s="83" t="str">
        <f t="shared" si="595"/>
        <v/>
      </c>
      <c r="S5465" s="83" t="str">
        <f t="shared" si="597"/>
        <v/>
      </c>
      <c r="T5465" s="83" t="str">
        <f t="shared" si="598"/>
        <v/>
      </c>
      <c r="Y5465" s="60">
        <f t="shared" si="599"/>
        <v>0</v>
      </c>
      <c r="Z5465" s="49">
        <f t="shared" si="600"/>
        <v>0</v>
      </c>
      <c r="AA5465" s="60">
        <f t="shared" si="601"/>
        <v>0</v>
      </c>
    </row>
    <row r="5466" spans="1:27" ht="15.75" hidden="1" thickBot="1">
      <c r="A5466" s="83" t="str">
        <f t="shared" si="596"/>
        <v/>
      </c>
      <c r="B5466" s="83" t="str">
        <f t="shared" si="595"/>
        <v/>
      </c>
      <c r="S5466" s="83" t="str">
        <f t="shared" si="597"/>
        <v/>
      </c>
      <c r="T5466" s="83" t="str">
        <f t="shared" si="598"/>
        <v/>
      </c>
      <c r="Y5466" s="60">
        <f t="shared" si="599"/>
        <v>0</v>
      </c>
      <c r="Z5466" s="49">
        <f t="shared" si="600"/>
        <v>0</v>
      </c>
      <c r="AA5466" s="60">
        <f t="shared" si="601"/>
        <v>0</v>
      </c>
    </row>
    <row r="5467" spans="1:27" ht="15.75" hidden="1" thickBot="1">
      <c r="A5467" s="83" t="str">
        <f t="shared" si="596"/>
        <v/>
      </c>
      <c r="B5467" s="83" t="str">
        <f t="shared" si="595"/>
        <v/>
      </c>
      <c r="S5467" s="83" t="str">
        <f t="shared" si="597"/>
        <v/>
      </c>
      <c r="T5467" s="83" t="str">
        <f t="shared" si="598"/>
        <v/>
      </c>
      <c r="Y5467" s="60">
        <f t="shared" si="599"/>
        <v>0</v>
      </c>
      <c r="Z5467" s="49">
        <f t="shared" si="600"/>
        <v>0</v>
      </c>
      <c r="AA5467" s="60">
        <f t="shared" si="601"/>
        <v>0</v>
      </c>
    </row>
    <row r="5468" spans="1:27" ht="15.75" hidden="1" thickBot="1">
      <c r="A5468" s="83" t="str">
        <f t="shared" si="596"/>
        <v/>
      </c>
      <c r="B5468" s="83" t="str">
        <f t="shared" si="595"/>
        <v/>
      </c>
      <c r="S5468" s="83" t="str">
        <f t="shared" si="597"/>
        <v/>
      </c>
      <c r="T5468" s="83" t="str">
        <f t="shared" si="598"/>
        <v/>
      </c>
      <c r="Y5468" s="60">
        <f t="shared" si="599"/>
        <v>0</v>
      </c>
      <c r="Z5468" s="49">
        <f t="shared" si="600"/>
        <v>0</v>
      </c>
      <c r="AA5468" s="60">
        <f t="shared" si="601"/>
        <v>0</v>
      </c>
    </row>
    <row r="5469" spans="1:27" ht="15.75" hidden="1" thickBot="1">
      <c r="A5469" s="83" t="str">
        <f t="shared" si="596"/>
        <v/>
      </c>
      <c r="B5469" s="83" t="str">
        <f t="shared" si="595"/>
        <v/>
      </c>
      <c r="S5469" s="83" t="str">
        <f t="shared" si="597"/>
        <v/>
      </c>
      <c r="T5469" s="83" t="str">
        <f t="shared" si="598"/>
        <v/>
      </c>
      <c r="Y5469" s="60">
        <f t="shared" si="599"/>
        <v>0</v>
      </c>
      <c r="Z5469" s="49">
        <f t="shared" si="600"/>
        <v>0</v>
      </c>
      <c r="AA5469" s="60">
        <f t="shared" si="601"/>
        <v>0</v>
      </c>
    </row>
    <row r="5470" spans="1:27" ht="15.75" hidden="1" thickBot="1">
      <c r="A5470" s="83" t="str">
        <f t="shared" si="596"/>
        <v/>
      </c>
      <c r="B5470" s="83" t="str">
        <f t="shared" si="595"/>
        <v/>
      </c>
      <c r="S5470" s="83" t="str">
        <f t="shared" si="597"/>
        <v/>
      </c>
      <c r="T5470" s="83" t="str">
        <f t="shared" si="598"/>
        <v/>
      </c>
      <c r="Y5470" s="60">
        <f t="shared" si="599"/>
        <v>0</v>
      </c>
      <c r="Z5470" s="49">
        <f t="shared" si="600"/>
        <v>0</v>
      </c>
      <c r="AA5470" s="60">
        <f t="shared" si="601"/>
        <v>0</v>
      </c>
    </row>
    <row r="5471" spans="1:27" ht="15.75" hidden="1" thickBot="1">
      <c r="A5471" s="83" t="str">
        <f t="shared" si="596"/>
        <v/>
      </c>
      <c r="B5471" s="83" t="str">
        <f t="shared" si="595"/>
        <v/>
      </c>
      <c r="S5471" s="83" t="str">
        <f t="shared" si="597"/>
        <v/>
      </c>
      <c r="T5471" s="83" t="str">
        <f t="shared" si="598"/>
        <v/>
      </c>
      <c r="Y5471" s="60">
        <f t="shared" si="599"/>
        <v>0</v>
      </c>
      <c r="Z5471" s="49">
        <f t="shared" si="600"/>
        <v>0</v>
      </c>
      <c r="AA5471" s="60">
        <f t="shared" si="601"/>
        <v>0</v>
      </c>
    </row>
    <row r="5472" spans="1:27" ht="15.75" hidden="1" thickBot="1">
      <c r="A5472" s="83" t="str">
        <f t="shared" si="596"/>
        <v/>
      </c>
      <c r="B5472" s="83" t="str">
        <f t="shared" si="595"/>
        <v/>
      </c>
      <c r="S5472" s="83" t="str">
        <f t="shared" si="597"/>
        <v/>
      </c>
      <c r="T5472" s="83" t="str">
        <f t="shared" si="598"/>
        <v/>
      </c>
      <c r="Y5472" s="60">
        <f t="shared" si="599"/>
        <v>0</v>
      </c>
      <c r="Z5472" s="49">
        <f t="shared" si="600"/>
        <v>0</v>
      </c>
      <c r="AA5472" s="60">
        <f t="shared" si="601"/>
        <v>0</v>
      </c>
    </row>
    <row r="5473" spans="1:27" ht="15.75" hidden="1" thickBot="1">
      <c r="A5473" s="83" t="str">
        <f t="shared" si="596"/>
        <v/>
      </c>
      <c r="B5473" s="83" t="str">
        <f t="shared" ref="B5473:B5536" si="602">IF(C5473&lt;&gt;"",LEFT(C5473,9),"")</f>
        <v/>
      </c>
      <c r="S5473" s="83" t="str">
        <f t="shared" si="597"/>
        <v/>
      </c>
      <c r="T5473" s="83" t="str">
        <f t="shared" si="598"/>
        <v/>
      </c>
      <c r="Y5473" s="60">
        <f t="shared" si="599"/>
        <v>0</v>
      </c>
      <c r="Z5473" s="49">
        <f t="shared" si="600"/>
        <v>0</v>
      </c>
      <c r="AA5473" s="60">
        <f t="shared" si="601"/>
        <v>0</v>
      </c>
    </row>
    <row r="5474" spans="1:27" ht="15.75" hidden="1" thickBot="1">
      <c r="A5474" s="83" t="str">
        <f t="shared" si="596"/>
        <v/>
      </c>
      <c r="B5474" s="83" t="str">
        <f t="shared" si="602"/>
        <v/>
      </c>
      <c r="S5474" s="83" t="str">
        <f t="shared" si="597"/>
        <v/>
      </c>
      <c r="T5474" s="83" t="str">
        <f t="shared" si="598"/>
        <v/>
      </c>
      <c r="Y5474" s="60">
        <f t="shared" si="599"/>
        <v>0</v>
      </c>
      <c r="Z5474" s="49">
        <f t="shared" si="600"/>
        <v>0</v>
      </c>
      <c r="AA5474" s="60">
        <f t="shared" si="601"/>
        <v>0</v>
      </c>
    </row>
    <row r="5475" spans="1:27" ht="15.75" hidden="1" thickBot="1">
      <c r="A5475" s="83" t="str">
        <f t="shared" si="596"/>
        <v/>
      </c>
      <c r="B5475" s="83" t="str">
        <f t="shared" si="602"/>
        <v/>
      </c>
      <c r="S5475" s="83" t="str">
        <f t="shared" si="597"/>
        <v/>
      </c>
      <c r="T5475" s="83" t="str">
        <f t="shared" si="598"/>
        <v/>
      </c>
      <c r="Y5475" s="60">
        <f t="shared" si="599"/>
        <v>0</v>
      </c>
      <c r="Z5475" s="49">
        <f t="shared" si="600"/>
        <v>0</v>
      </c>
      <c r="AA5475" s="60">
        <f t="shared" si="601"/>
        <v>0</v>
      </c>
    </row>
    <row r="5476" spans="1:27" ht="15.75" hidden="1" thickBot="1">
      <c r="A5476" s="83" t="str">
        <f t="shared" si="596"/>
        <v/>
      </c>
      <c r="B5476" s="83" t="str">
        <f t="shared" si="602"/>
        <v/>
      </c>
      <c r="S5476" s="83" t="str">
        <f t="shared" si="597"/>
        <v/>
      </c>
      <c r="T5476" s="83" t="str">
        <f t="shared" si="598"/>
        <v/>
      </c>
      <c r="Y5476" s="60">
        <f t="shared" si="599"/>
        <v>0</v>
      </c>
      <c r="Z5476" s="49">
        <f t="shared" si="600"/>
        <v>0</v>
      </c>
      <c r="AA5476" s="60">
        <f t="shared" si="601"/>
        <v>0</v>
      </c>
    </row>
    <row r="5477" spans="1:27" ht="15.75" hidden="1" thickBot="1">
      <c r="A5477" s="83" t="str">
        <f t="shared" si="596"/>
        <v/>
      </c>
      <c r="B5477" s="83" t="str">
        <f t="shared" si="602"/>
        <v/>
      </c>
      <c r="S5477" s="83" t="str">
        <f t="shared" si="597"/>
        <v/>
      </c>
      <c r="T5477" s="83" t="str">
        <f t="shared" si="598"/>
        <v/>
      </c>
      <c r="Y5477" s="60">
        <f t="shared" si="599"/>
        <v>0</v>
      </c>
      <c r="Z5477" s="49">
        <f t="shared" si="600"/>
        <v>0</v>
      </c>
      <c r="AA5477" s="60">
        <f t="shared" si="601"/>
        <v>0</v>
      </c>
    </row>
    <row r="5478" spans="1:27" ht="15.75" hidden="1" thickBot="1">
      <c r="A5478" s="83" t="str">
        <f t="shared" si="596"/>
        <v/>
      </c>
      <c r="B5478" s="83" t="str">
        <f t="shared" si="602"/>
        <v/>
      </c>
      <c r="S5478" s="83" t="str">
        <f t="shared" si="597"/>
        <v/>
      </c>
      <c r="T5478" s="83" t="str">
        <f t="shared" si="598"/>
        <v/>
      </c>
      <c r="Y5478" s="60">
        <f t="shared" si="599"/>
        <v>0</v>
      </c>
      <c r="Z5478" s="49">
        <f t="shared" si="600"/>
        <v>0</v>
      </c>
      <c r="AA5478" s="60">
        <f t="shared" si="601"/>
        <v>0</v>
      </c>
    </row>
    <row r="5479" spans="1:27" ht="15.75" hidden="1" thickBot="1">
      <c r="A5479" s="83" t="str">
        <f t="shared" si="596"/>
        <v/>
      </c>
      <c r="B5479" s="83" t="str">
        <f t="shared" si="602"/>
        <v/>
      </c>
      <c r="S5479" s="83" t="str">
        <f t="shared" si="597"/>
        <v/>
      </c>
      <c r="T5479" s="83" t="str">
        <f t="shared" si="598"/>
        <v/>
      </c>
      <c r="Y5479" s="60">
        <f t="shared" si="599"/>
        <v>0</v>
      </c>
      <c r="Z5479" s="49">
        <f t="shared" si="600"/>
        <v>0</v>
      </c>
      <c r="AA5479" s="60">
        <f t="shared" si="601"/>
        <v>0</v>
      </c>
    </row>
    <row r="5480" spans="1:27" ht="15.75" hidden="1" thickBot="1">
      <c r="A5480" s="83" t="str">
        <f t="shared" si="596"/>
        <v/>
      </c>
      <c r="B5480" s="83" t="str">
        <f t="shared" si="602"/>
        <v/>
      </c>
      <c r="S5480" s="83" t="str">
        <f t="shared" si="597"/>
        <v/>
      </c>
      <c r="T5480" s="83" t="str">
        <f t="shared" si="598"/>
        <v/>
      </c>
      <c r="Y5480" s="60">
        <f t="shared" si="599"/>
        <v>0</v>
      </c>
      <c r="Z5480" s="49">
        <f t="shared" si="600"/>
        <v>0</v>
      </c>
      <c r="AA5480" s="60">
        <f t="shared" si="601"/>
        <v>0</v>
      </c>
    </row>
    <row r="5481" spans="1:27" ht="15.75" hidden="1" thickBot="1">
      <c r="A5481" s="83" t="str">
        <f t="shared" si="596"/>
        <v/>
      </c>
      <c r="B5481" s="83" t="str">
        <f t="shared" si="602"/>
        <v/>
      </c>
      <c r="S5481" s="83" t="str">
        <f t="shared" si="597"/>
        <v/>
      </c>
      <c r="T5481" s="83" t="str">
        <f t="shared" si="598"/>
        <v/>
      </c>
      <c r="Y5481" s="60">
        <f t="shared" si="599"/>
        <v>0</v>
      </c>
      <c r="Z5481" s="49">
        <f t="shared" si="600"/>
        <v>0</v>
      </c>
      <c r="AA5481" s="60">
        <f t="shared" si="601"/>
        <v>0</v>
      </c>
    </row>
    <row r="5482" spans="1:27" ht="15.75" hidden="1" thickBot="1">
      <c r="A5482" s="83" t="str">
        <f t="shared" si="596"/>
        <v/>
      </c>
      <c r="B5482" s="83" t="str">
        <f t="shared" si="602"/>
        <v/>
      </c>
      <c r="S5482" s="83" t="str">
        <f t="shared" si="597"/>
        <v/>
      </c>
      <c r="T5482" s="83" t="str">
        <f t="shared" si="598"/>
        <v/>
      </c>
      <c r="Y5482" s="60">
        <f t="shared" si="599"/>
        <v>0</v>
      </c>
      <c r="Z5482" s="49">
        <f t="shared" si="600"/>
        <v>0</v>
      </c>
      <c r="AA5482" s="60">
        <f t="shared" si="601"/>
        <v>0</v>
      </c>
    </row>
    <row r="5483" spans="1:27" ht="15.75" hidden="1" thickBot="1">
      <c r="A5483" s="83" t="str">
        <f t="shared" si="596"/>
        <v/>
      </c>
      <c r="B5483" s="83" t="str">
        <f t="shared" si="602"/>
        <v/>
      </c>
      <c r="S5483" s="83" t="str">
        <f t="shared" si="597"/>
        <v/>
      </c>
      <c r="T5483" s="83" t="str">
        <f t="shared" si="598"/>
        <v/>
      </c>
      <c r="Y5483" s="60">
        <f t="shared" si="599"/>
        <v>0</v>
      </c>
      <c r="Z5483" s="49">
        <f t="shared" si="600"/>
        <v>0</v>
      </c>
      <c r="AA5483" s="60">
        <f t="shared" si="601"/>
        <v>0</v>
      </c>
    </row>
    <row r="5484" spans="1:27" ht="15.75" hidden="1" thickBot="1">
      <c r="A5484" s="83" t="str">
        <f t="shared" si="596"/>
        <v/>
      </c>
      <c r="B5484" s="83" t="str">
        <f t="shared" si="602"/>
        <v/>
      </c>
      <c r="S5484" s="83" t="str">
        <f t="shared" si="597"/>
        <v/>
      </c>
      <c r="T5484" s="83" t="str">
        <f t="shared" si="598"/>
        <v/>
      </c>
      <c r="Y5484" s="60">
        <f t="shared" si="599"/>
        <v>0</v>
      </c>
      <c r="Z5484" s="49">
        <f t="shared" si="600"/>
        <v>0</v>
      </c>
      <c r="AA5484" s="60">
        <f t="shared" si="601"/>
        <v>0</v>
      </c>
    </row>
    <row r="5485" spans="1:27" ht="15.75" hidden="1" thickBot="1">
      <c r="A5485" s="83" t="str">
        <f t="shared" si="596"/>
        <v/>
      </c>
      <c r="B5485" s="83" t="str">
        <f t="shared" si="602"/>
        <v/>
      </c>
      <c r="S5485" s="83" t="str">
        <f t="shared" si="597"/>
        <v/>
      </c>
      <c r="T5485" s="83" t="str">
        <f t="shared" si="598"/>
        <v/>
      </c>
      <c r="Y5485" s="60">
        <f t="shared" si="599"/>
        <v>0</v>
      </c>
      <c r="Z5485" s="49">
        <f t="shared" si="600"/>
        <v>0</v>
      </c>
      <c r="AA5485" s="60">
        <f t="shared" si="601"/>
        <v>0</v>
      </c>
    </row>
    <row r="5486" spans="1:27" ht="15.75" hidden="1" thickBot="1">
      <c r="A5486" s="83" t="str">
        <f t="shared" si="596"/>
        <v/>
      </c>
      <c r="B5486" s="83" t="str">
        <f t="shared" si="602"/>
        <v/>
      </c>
      <c r="S5486" s="83" t="str">
        <f t="shared" si="597"/>
        <v/>
      </c>
      <c r="T5486" s="83" t="str">
        <f t="shared" si="598"/>
        <v/>
      </c>
      <c r="Y5486" s="60">
        <f t="shared" si="599"/>
        <v>0</v>
      </c>
      <c r="Z5486" s="49">
        <f t="shared" si="600"/>
        <v>0</v>
      </c>
      <c r="AA5486" s="60">
        <f t="shared" si="601"/>
        <v>0</v>
      </c>
    </row>
    <row r="5487" spans="1:27" ht="15.75" hidden="1" thickBot="1">
      <c r="A5487" s="83" t="str">
        <f t="shared" si="596"/>
        <v/>
      </c>
      <c r="B5487" s="83" t="str">
        <f t="shared" si="602"/>
        <v/>
      </c>
      <c r="S5487" s="83" t="str">
        <f t="shared" si="597"/>
        <v/>
      </c>
      <c r="T5487" s="83" t="str">
        <f t="shared" si="598"/>
        <v/>
      </c>
      <c r="Y5487" s="60">
        <f t="shared" si="599"/>
        <v>0</v>
      </c>
      <c r="Z5487" s="49">
        <f t="shared" si="600"/>
        <v>0</v>
      </c>
      <c r="AA5487" s="60">
        <f t="shared" si="601"/>
        <v>0</v>
      </c>
    </row>
    <row r="5488" spans="1:27" ht="15.75" hidden="1" thickBot="1">
      <c r="A5488" s="83" t="str">
        <f t="shared" si="596"/>
        <v/>
      </c>
      <c r="B5488" s="83" t="str">
        <f t="shared" si="602"/>
        <v/>
      </c>
      <c r="S5488" s="83" t="str">
        <f t="shared" si="597"/>
        <v/>
      </c>
      <c r="T5488" s="83" t="str">
        <f t="shared" si="598"/>
        <v/>
      </c>
      <c r="Y5488" s="60">
        <f t="shared" si="599"/>
        <v>0</v>
      </c>
      <c r="Z5488" s="49">
        <f t="shared" si="600"/>
        <v>0</v>
      </c>
      <c r="AA5488" s="60">
        <f t="shared" si="601"/>
        <v>0</v>
      </c>
    </row>
    <row r="5489" spans="1:27" ht="15.75" hidden="1" thickBot="1">
      <c r="A5489" s="83" t="str">
        <f t="shared" si="596"/>
        <v/>
      </c>
      <c r="B5489" s="83" t="str">
        <f t="shared" si="602"/>
        <v/>
      </c>
      <c r="S5489" s="83" t="str">
        <f t="shared" si="597"/>
        <v/>
      </c>
      <c r="T5489" s="83" t="str">
        <f t="shared" si="598"/>
        <v/>
      </c>
      <c r="Y5489" s="60">
        <f t="shared" si="599"/>
        <v>0</v>
      </c>
      <c r="Z5489" s="49">
        <f t="shared" si="600"/>
        <v>0</v>
      </c>
      <c r="AA5489" s="60">
        <f t="shared" si="601"/>
        <v>0</v>
      </c>
    </row>
    <row r="5490" spans="1:27" ht="15.75" hidden="1" thickBot="1">
      <c r="A5490" s="83" t="str">
        <f t="shared" si="596"/>
        <v/>
      </c>
      <c r="B5490" s="83" t="str">
        <f t="shared" si="602"/>
        <v/>
      </c>
      <c r="S5490" s="83" t="str">
        <f t="shared" si="597"/>
        <v/>
      </c>
      <c r="T5490" s="83" t="str">
        <f t="shared" si="598"/>
        <v/>
      </c>
      <c r="Y5490" s="60">
        <f t="shared" si="599"/>
        <v>0</v>
      </c>
      <c r="Z5490" s="49">
        <f t="shared" si="600"/>
        <v>0</v>
      </c>
      <c r="AA5490" s="60">
        <f t="shared" si="601"/>
        <v>0</v>
      </c>
    </row>
    <row r="5491" spans="1:27" ht="15.75" hidden="1" thickBot="1">
      <c r="A5491" s="83" t="str">
        <f t="shared" si="596"/>
        <v/>
      </c>
      <c r="B5491" s="83" t="str">
        <f t="shared" si="602"/>
        <v/>
      </c>
      <c r="S5491" s="83" t="str">
        <f t="shared" si="597"/>
        <v/>
      </c>
      <c r="T5491" s="83" t="str">
        <f t="shared" si="598"/>
        <v/>
      </c>
      <c r="Y5491" s="60">
        <f t="shared" si="599"/>
        <v>0</v>
      </c>
      <c r="Z5491" s="49">
        <f t="shared" si="600"/>
        <v>0</v>
      </c>
      <c r="AA5491" s="60">
        <f t="shared" si="601"/>
        <v>0</v>
      </c>
    </row>
    <row r="5492" spans="1:27" ht="15.75" hidden="1" thickBot="1">
      <c r="A5492" s="83" t="str">
        <f t="shared" si="596"/>
        <v/>
      </c>
      <c r="B5492" s="83" t="str">
        <f t="shared" si="602"/>
        <v/>
      </c>
      <c r="S5492" s="83" t="str">
        <f t="shared" si="597"/>
        <v/>
      </c>
      <c r="T5492" s="83" t="str">
        <f t="shared" si="598"/>
        <v/>
      </c>
      <c r="Y5492" s="60">
        <f t="shared" si="599"/>
        <v>0</v>
      </c>
      <c r="Z5492" s="49">
        <f t="shared" si="600"/>
        <v>0</v>
      </c>
      <c r="AA5492" s="60">
        <f t="shared" si="601"/>
        <v>0</v>
      </c>
    </row>
    <row r="5493" spans="1:27" ht="15.75" hidden="1" thickBot="1">
      <c r="A5493" s="83" t="str">
        <f t="shared" si="596"/>
        <v/>
      </c>
      <c r="B5493" s="83" t="str">
        <f t="shared" si="602"/>
        <v/>
      </c>
      <c r="S5493" s="83" t="str">
        <f t="shared" si="597"/>
        <v/>
      </c>
      <c r="T5493" s="83" t="str">
        <f t="shared" si="598"/>
        <v/>
      </c>
      <c r="Y5493" s="60">
        <f t="shared" si="599"/>
        <v>0</v>
      </c>
      <c r="Z5493" s="49">
        <f t="shared" si="600"/>
        <v>0</v>
      </c>
      <c r="AA5493" s="60">
        <f t="shared" si="601"/>
        <v>0</v>
      </c>
    </row>
    <row r="5494" spans="1:27" ht="15.75" hidden="1" thickBot="1">
      <c r="A5494" s="83" t="str">
        <f t="shared" si="596"/>
        <v/>
      </c>
      <c r="B5494" s="83" t="str">
        <f t="shared" si="602"/>
        <v/>
      </c>
      <c r="S5494" s="83" t="str">
        <f t="shared" si="597"/>
        <v/>
      </c>
      <c r="T5494" s="83" t="str">
        <f t="shared" si="598"/>
        <v/>
      </c>
      <c r="Y5494" s="60">
        <f t="shared" si="599"/>
        <v>0</v>
      </c>
      <c r="Z5494" s="49">
        <f t="shared" si="600"/>
        <v>0</v>
      </c>
      <c r="AA5494" s="60">
        <f t="shared" si="601"/>
        <v>0</v>
      </c>
    </row>
    <row r="5495" spans="1:27" ht="15.75" hidden="1" thickBot="1">
      <c r="A5495" s="83" t="str">
        <f t="shared" si="596"/>
        <v/>
      </c>
      <c r="B5495" s="83" t="str">
        <f t="shared" si="602"/>
        <v/>
      </c>
      <c r="S5495" s="83" t="str">
        <f t="shared" si="597"/>
        <v/>
      </c>
      <c r="T5495" s="83" t="str">
        <f t="shared" si="598"/>
        <v/>
      </c>
      <c r="Y5495" s="60">
        <f t="shared" si="599"/>
        <v>0</v>
      </c>
      <c r="Z5495" s="49">
        <f t="shared" si="600"/>
        <v>0</v>
      </c>
      <c r="AA5495" s="60">
        <f t="shared" si="601"/>
        <v>0</v>
      </c>
    </row>
    <row r="5496" spans="1:27" ht="15.75" hidden="1" thickBot="1">
      <c r="A5496" s="83" t="str">
        <f t="shared" si="596"/>
        <v/>
      </c>
      <c r="B5496" s="83" t="str">
        <f t="shared" si="602"/>
        <v/>
      </c>
      <c r="S5496" s="83" t="str">
        <f t="shared" si="597"/>
        <v/>
      </c>
      <c r="T5496" s="83" t="str">
        <f t="shared" si="598"/>
        <v/>
      </c>
      <c r="Y5496" s="60">
        <f t="shared" si="599"/>
        <v>0</v>
      </c>
      <c r="Z5496" s="49">
        <f t="shared" si="600"/>
        <v>0</v>
      </c>
      <c r="AA5496" s="60">
        <f t="shared" si="601"/>
        <v>0</v>
      </c>
    </row>
    <row r="5497" spans="1:27" ht="15.75" hidden="1" thickBot="1">
      <c r="A5497" s="83" t="str">
        <f t="shared" si="596"/>
        <v/>
      </c>
      <c r="B5497" s="83" t="str">
        <f t="shared" si="602"/>
        <v/>
      </c>
      <c r="S5497" s="83" t="str">
        <f t="shared" si="597"/>
        <v/>
      </c>
      <c r="T5497" s="83" t="str">
        <f t="shared" si="598"/>
        <v/>
      </c>
      <c r="Y5497" s="60">
        <f t="shared" si="599"/>
        <v>0</v>
      </c>
      <c r="Z5497" s="49">
        <f t="shared" si="600"/>
        <v>0</v>
      </c>
      <c r="AA5497" s="60">
        <f t="shared" si="601"/>
        <v>0</v>
      </c>
    </row>
    <row r="5498" spans="1:27" ht="15.75" hidden="1" thickBot="1">
      <c r="A5498" s="83" t="str">
        <f t="shared" si="596"/>
        <v/>
      </c>
      <c r="B5498" s="83" t="str">
        <f t="shared" si="602"/>
        <v/>
      </c>
      <c r="S5498" s="83" t="str">
        <f t="shared" si="597"/>
        <v/>
      </c>
      <c r="T5498" s="83" t="str">
        <f t="shared" si="598"/>
        <v/>
      </c>
      <c r="Y5498" s="60">
        <f t="shared" si="599"/>
        <v>0</v>
      </c>
      <c r="Z5498" s="49">
        <f t="shared" si="600"/>
        <v>0</v>
      </c>
      <c r="AA5498" s="60">
        <f t="shared" si="601"/>
        <v>0</v>
      </c>
    </row>
    <row r="5499" spans="1:27" ht="15.75" hidden="1" thickBot="1">
      <c r="A5499" s="83" t="str">
        <f t="shared" si="596"/>
        <v/>
      </c>
      <c r="B5499" s="83" t="str">
        <f t="shared" si="602"/>
        <v/>
      </c>
      <c r="S5499" s="83" t="str">
        <f t="shared" si="597"/>
        <v/>
      </c>
      <c r="T5499" s="83" t="str">
        <f t="shared" si="598"/>
        <v/>
      </c>
      <c r="Y5499" s="60">
        <f t="shared" si="599"/>
        <v>0</v>
      </c>
      <c r="Z5499" s="49">
        <f t="shared" si="600"/>
        <v>0</v>
      </c>
      <c r="AA5499" s="60">
        <f t="shared" si="601"/>
        <v>0</v>
      </c>
    </row>
    <row r="5500" spans="1:27" ht="15.75" hidden="1" thickBot="1">
      <c r="A5500" s="83" t="str">
        <f t="shared" si="596"/>
        <v/>
      </c>
      <c r="B5500" s="83" t="str">
        <f t="shared" si="602"/>
        <v/>
      </c>
      <c r="S5500" s="83" t="str">
        <f t="shared" si="597"/>
        <v/>
      </c>
      <c r="T5500" s="83" t="str">
        <f t="shared" si="598"/>
        <v/>
      </c>
      <c r="Y5500" s="60">
        <f t="shared" si="599"/>
        <v>0</v>
      </c>
      <c r="Z5500" s="49">
        <f t="shared" si="600"/>
        <v>0</v>
      </c>
      <c r="AA5500" s="60">
        <f t="shared" si="601"/>
        <v>0</v>
      </c>
    </row>
    <row r="5501" spans="1:27" ht="15.75" hidden="1" thickBot="1">
      <c r="A5501" s="83" t="str">
        <f t="shared" si="596"/>
        <v/>
      </c>
      <c r="B5501" s="83" t="str">
        <f t="shared" si="602"/>
        <v/>
      </c>
      <c r="S5501" s="83" t="str">
        <f t="shared" si="597"/>
        <v/>
      </c>
      <c r="T5501" s="83" t="str">
        <f t="shared" si="598"/>
        <v/>
      </c>
      <c r="Y5501" s="60">
        <f t="shared" si="599"/>
        <v>0</v>
      </c>
      <c r="Z5501" s="49">
        <f t="shared" si="600"/>
        <v>0</v>
      </c>
      <c r="AA5501" s="60">
        <f t="shared" si="601"/>
        <v>0</v>
      </c>
    </row>
    <row r="5502" spans="1:27" ht="15.75" hidden="1" thickBot="1">
      <c r="A5502" s="83" t="str">
        <f t="shared" si="596"/>
        <v/>
      </c>
      <c r="B5502" s="83" t="str">
        <f t="shared" si="602"/>
        <v/>
      </c>
      <c r="S5502" s="83" t="str">
        <f t="shared" si="597"/>
        <v/>
      </c>
      <c r="T5502" s="83" t="str">
        <f t="shared" si="598"/>
        <v/>
      </c>
      <c r="Y5502" s="60">
        <f t="shared" si="599"/>
        <v>0</v>
      </c>
      <c r="Z5502" s="49">
        <f t="shared" si="600"/>
        <v>0</v>
      </c>
      <c r="AA5502" s="60">
        <f t="shared" si="601"/>
        <v>0</v>
      </c>
    </row>
    <row r="5503" spans="1:27" ht="15.75" hidden="1" thickBot="1">
      <c r="A5503" s="83" t="str">
        <f t="shared" si="596"/>
        <v/>
      </c>
      <c r="B5503" s="83" t="str">
        <f t="shared" si="602"/>
        <v/>
      </c>
      <c r="S5503" s="83" t="str">
        <f t="shared" si="597"/>
        <v/>
      </c>
      <c r="T5503" s="83" t="str">
        <f t="shared" si="598"/>
        <v/>
      </c>
      <c r="Y5503" s="60">
        <f t="shared" si="599"/>
        <v>0</v>
      </c>
      <c r="Z5503" s="49">
        <f t="shared" si="600"/>
        <v>0</v>
      </c>
      <c r="AA5503" s="60">
        <f t="shared" si="601"/>
        <v>0</v>
      </c>
    </row>
    <row r="5504" spans="1:27" ht="15.75" hidden="1" thickBot="1">
      <c r="A5504" s="83" t="str">
        <f t="shared" si="596"/>
        <v/>
      </c>
      <c r="B5504" s="83" t="str">
        <f t="shared" si="602"/>
        <v/>
      </c>
      <c r="S5504" s="83" t="str">
        <f t="shared" si="597"/>
        <v/>
      </c>
      <c r="T5504" s="83" t="str">
        <f t="shared" si="598"/>
        <v/>
      </c>
      <c r="Y5504" s="60">
        <f t="shared" si="599"/>
        <v>0</v>
      </c>
      <c r="Z5504" s="49">
        <f t="shared" si="600"/>
        <v>0</v>
      </c>
      <c r="AA5504" s="60">
        <f t="shared" si="601"/>
        <v>0</v>
      </c>
    </row>
    <row r="5505" spans="1:27" ht="15.75" hidden="1" thickBot="1">
      <c r="A5505" s="83" t="str">
        <f t="shared" si="596"/>
        <v/>
      </c>
      <c r="B5505" s="83" t="str">
        <f t="shared" si="602"/>
        <v/>
      </c>
      <c r="S5505" s="83" t="str">
        <f t="shared" si="597"/>
        <v/>
      </c>
      <c r="T5505" s="83" t="str">
        <f t="shared" si="598"/>
        <v/>
      </c>
      <c r="Y5505" s="60">
        <f t="shared" si="599"/>
        <v>0</v>
      </c>
      <c r="Z5505" s="49">
        <f t="shared" si="600"/>
        <v>0</v>
      </c>
      <c r="AA5505" s="60">
        <f t="shared" si="601"/>
        <v>0</v>
      </c>
    </row>
    <row r="5506" spans="1:27" ht="15.75" hidden="1" thickBot="1">
      <c r="A5506" s="83" t="str">
        <f t="shared" si="596"/>
        <v/>
      </c>
      <c r="B5506" s="83" t="str">
        <f t="shared" si="602"/>
        <v/>
      </c>
      <c r="S5506" s="83" t="str">
        <f t="shared" si="597"/>
        <v/>
      </c>
      <c r="T5506" s="83" t="str">
        <f t="shared" si="598"/>
        <v/>
      </c>
      <c r="Y5506" s="60">
        <f t="shared" si="599"/>
        <v>0</v>
      </c>
      <c r="Z5506" s="49">
        <f t="shared" si="600"/>
        <v>0</v>
      </c>
      <c r="AA5506" s="60">
        <f t="shared" si="601"/>
        <v>0</v>
      </c>
    </row>
    <row r="5507" spans="1:27" ht="15.75" hidden="1" thickBot="1">
      <c r="A5507" s="83" t="str">
        <f t="shared" ref="A5507:A5570" si="603">IF(G5507&amp;Q5507&lt;&gt;"",S5507&amp;Q5507,"")</f>
        <v/>
      </c>
      <c r="B5507" s="83" t="str">
        <f t="shared" si="602"/>
        <v/>
      </c>
      <c r="S5507" s="83" t="str">
        <f t="shared" ref="S5507:S5570" si="604">IF(G5507&lt;&gt;"",IF(StyleSpaceSplit,IFERROR(IF(FIND(" ",G5507)&gt;=1,MID(G5507,1,FIND(" ",G5507)-1),G5507),G5507),G5507),"")</f>
        <v/>
      </c>
      <c r="T5507" s="83" t="str">
        <f t="shared" ref="T5507:T5570" si="605">IF(A5507&lt;&gt;"",IFERROR(IF(FIND(" ",G5507)&gt;=1,MID(G5507,FIND(" ",G5507)+1,LEN(G5507)),""),G5507),"")</f>
        <v/>
      </c>
      <c r="Y5507" s="60">
        <f t="shared" ref="Y5507:Y5570" si="606">IFERROR(VALUE(MID($C5507,1,2)),0)</f>
        <v>0</v>
      </c>
      <c r="Z5507" s="49">
        <f t="shared" ref="Z5507:Z5570" si="607">IFERROR(VALUE(MID($C5507,4,3)),0)</f>
        <v>0</v>
      </c>
      <c r="AA5507" s="60">
        <f t="shared" ref="AA5507:AA5570" si="608">VALUE(RIGHT("00"&amp;Y5507,2)&amp;RIGHT("000"&amp;Z5507,3))</f>
        <v>0</v>
      </c>
    </row>
    <row r="5508" spans="1:27" ht="15.75" hidden="1" thickBot="1">
      <c r="A5508" s="83" t="str">
        <f t="shared" si="603"/>
        <v/>
      </c>
      <c r="B5508" s="83" t="str">
        <f t="shared" si="602"/>
        <v/>
      </c>
      <c r="S5508" s="83" t="str">
        <f t="shared" si="604"/>
        <v/>
      </c>
      <c r="T5508" s="83" t="str">
        <f t="shared" si="605"/>
        <v/>
      </c>
      <c r="Y5508" s="60">
        <f t="shared" si="606"/>
        <v>0</v>
      </c>
      <c r="Z5508" s="49">
        <f t="shared" si="607"/>
        <v>0</v>
      </c>
      <c r="AA5508" s="60">
        <f t="shared" si="608"/>
        <v>0</v>
      </c>
    </row>
    <row r="5509" spans="1:27" ht="15.75" hidden="1" thickBot="1">
      <c r="A5509" s="83" t="str">
        <f t="shared" si="603"/>
        <v/>
      </c>
      <c r="B5509" s="83" t="str">
        <f t="shared" si="602"/>
        <v/>
      </c>
      <c r="S5509" s="83" t="str">
        <f t="shared" si="604"/>
        <v/>
      </c>
      <c r="T5509" s="83" t="str">
        <f t="shared" si="605"/>
        <v/>
      </c>
      <c r="Y5509" s="60">
        <f t="shared" si="606"/>
        <v>0</v>
      </c>
      <c r="Z5509" s="49">
        <f t="shared" si="607"/>
        <v>0</v>
      </c>
      <c r="AA5509" s="60">
        <f t="shared" si="608"/>
        <v>0</v>
      </c>
    </row>
    <row r="5510" spans="1:27" ht="15.75" hidden="1" thickBot="1">
      <c r="A5510" s="83" t="str">
        <f t="shared" si="603"/>
        <v/>
      </c>
      <c r="B5510" s="83" t="str">
        <f t="shared" si="602"/>
        <v/>
      </c>
      <c r="S5510" s="83" t="str">
        <f t="shared" si="604"/>
        <v/>
      </c>
      <c r="T5510" s="83" t="str">
        <f t="shared" si="605"/>
        <v/>
      </c>
      <c r="Y5510" s="60">
        <f t="shared" si="606"/>
        <v>0</v>
      </c>
      <c r="Z5510" s="49">
        <f t="shared" si="607"/>
        <v>0</v>
      </c>
      <c r="AA5510" s="60">
        <f t="shared" si="608"/>
        <v>0</v>
      </c>
    </row>
    <row r="5511" spans="1:27" ht="15.75" hidden="1" thickBot="1">
      <c r="A5511" s="83" t="str">
        <f t="shared" si="603"/>
        <v/>
      </c>
      <c r="B5511" s="83" t="str">
        <f t="shared" si="602"/>
        <v/>
      </c>
      <c r="S5511" s="83" t="str">
        <f t="shared" si="604"/>
        <v/>
      </c>
      <c r="T5511" s="83" t="str">
        <f t="shared" si="605"/>
        <v/>
      </c>
      <c r="Y5511" s="60">
        <f t="shared" si="606"/>
        <v>0</v>
      </c>
      <c r="Z5511" s="49">
        <f t="shared" si="607"/>
        <v>0</v>
      </c>
      <c r="AA5511" s="60">
        <f t="shared" si="608"/>
        <v>0</v>
      </c>
    </row>
    <row r="5512" spans="1:27" ht="15.75" hidden="1" thickBot="1">
      <c r="A5512" s="83" t="str">
        <f t="shared" si="603"/>
        <v/>
      </c>
      <c r="B5512" s="83" t="str">
        <f t="shared" si="602"/>
        <v/>
      </c>
      <c r="S5512" s="83" t="str">
        <f t="shared" si="604"/>
        <v/>
      </c>
      <c r="T5512" s="83" t="str">
        <f t="shared" si="605"/>
        <v/>
      </c>
      <c r="Y5512" s="60">
        <f t="shared" si="606"/>
        <v>0</v>
      </c>
      <c r="Z5512" s="49">
        <f t="shared" si="607"/>
        <v>0</v>
      </c>
      <c r="AA5512" s="60">
        <f t="shared" si="608"/>
        <v>0</v>
      </c>
    </row>
    <row r="5513" spans="1:27" ht="15.75" hidden="1" thickBot="1">
      <c r="A5513" s="83" t="str">
        <f t="shared" si="603"/>
        <v/>
      </c>
      <c r="B5513" s="83" t="str">
        <f t="shared" si="602"/>
        <v/>
      </c>
      <c r="S5513" s="83" t="str">
        <f t="shared" si="604"/>
        <v/>
      </c>
      <c r="T5513" s="83" t="str">
        <f t="shared" si="605"/>
        <v/>
      </c>
      <c r="Y5513" s="60">
        <f t="shared" si="606"/>
        <v>0</v>
      </c>
      <c r="Z5513" s="49">
        <f t="shared" si="607"/>
        <v>0</v>
      </c>
      <c r="AA5513" s="60">
        <f t="shared" si="608"/>
        <v>0</v>
      </c>
    </row>
    <row r="5514" spans="1:27" ht="15.75" hidden="1" thickBot="1">
      <c r="A5514" s="83" t="str">
        <f t="shared" si="603"/>
        <v/>
      </c>
      <c r="B5514" s="83" t="str">
        <f t="shared" si="602"/>
        <v/>
      </c>
      <c r="S5514" s="83" t="str">
        <f t="shared" si="604"/>
        <v/>
      </c>
      <c r="T5514" s="83" t="str">
        <f t="shared" si="605"/>
        <v/>
      </c>
      <c r="Y5514" s="60">
        <f t="shared" si="606"/>
        <v>0</v>
      </c>
      <c r="Z5514" s="49">
        <f t="shared" si="607"/>
        <v>0</v>
      </c>
      <c r="AA5514" s="60">
        <f t="shared" si="608"/>
        <v>0</v>
      </c>
    </row>
    <row r="5515" spans="1:27" ht="15.75" hidden="1" thickBot="1">
      <c r="A5515" s="83" t="str">
        <f t="shared" si="603"/>
        <v/>
      </c>
      <c r="B5515" s="83" t="str">
        <f t="shared" si="602"/>
        <v/>
      </c>
      <c r="S5515" s="83" t="str">
        <f t="shared" si="604"/>
        <v/>
      </c>
      <c r="T5515" s="83" t="str">
        <f t="shared" si="605"/>
        <v/>
      </c>
      <c r="Y5515" s="60">
        <f t="shared" si="606"/>
        <v>0</v>
      </c>
      <c r="Z5515" s="49">
        <f t="shared" si="607"/>
        <v>0</v>
      </c>
      <c r="AA5515" s="60">
        <f t="shared" si="608"/>
        <v>0</v>
      </c>
    </row>
    <row r="5516" spans="1:27" ht="15.75" hidden="1" thickBot="1">
      <c r="A5516" s="83" t="str">
        <f t="shared" si="603"/>
        <v/>
      </c>
      <c r="B5516" s="83" t="str">
        <f t="shared" si="602"/>
        <v/>
      </c>
      <c r="S5516" s="83" t="str">
        <f t="shared" si="604"/>
        <v/>
      </c>
      <c r="T5516" s="83" t="str">
        <f t="shared" si="605"/>
        <v/>
      </c>
      <c r="Y5516" s="60">
        <f t="shared" si="606"/>
        <v>0</v>
      </c>
      <c r="Z5516" s="49">
        <f t="shared" si="607"/>
        <v>0</v>
      </c>
      <c r="AA5516" s="60">
        <f t="shared" si="608"/>
        <v>0</v>
      </c>
    </row>
    <row r="5517" spans="1:27" ht="15.75" hidden="1" thickBot="1">
      <c r="A5517" s="83" t="str">
        <f t="shared" si="603"/>
        <v/>
      </c>
      <c r="B5517" s="83" t="str">
        <f t="shared" si="602"/>
        <v/>
      </c>
      <c r="S5517" s="83" t="str">
        <f t="shared" si="604"/>
        <v/>
      </c>
      <c r="T5517" s="83" t="str">
        <f t="shared" si="605"/>
        <v/>
      </c>
      <c r="Y5517" s="60">
        <f t="shared" si="606"/>
        <v>0</v>
      </c>
      <c r="Z5517" s="49">
        <f t="shared" si="607"/>
        <v>0</v>
      </c>
      <c r="AA5517" s="60">
        <f t="shared" si="608"/>
        <v>0</v>
      </c>
    </row>
    <row r="5518" spans="1:27" ht="15.75" hidden="1" thickBot="1">
      <c r="A5518" s="83" t="str">
        <f t="shared" si="603"/>
        <v/>
      </c>
      <c r="B5518" s="83" t="str">
        <f t="shared" si="602"/>
        <v/>
      </c>
      <c r="S5518" s="83" t="str">
        <f t="shared" si="604"/>
        <v/>
      </c>
      <c r="T5518" s="83" t="str">
        <f t="shared" si="605"/>
        <v/>
      </c>
      <c r="Y5518" s="60">
        <f t="shared" si="606"/>
        <v>0</v>
      </c>
      <c r="Z5518" s="49">
        <f t="shared" si="607"/>
        <v>0</v>
      </c>
      <c r="AA5518" s="60">
        <f t="shared" si="608"/>
        <v>0</v>
      </c>
    </row>
    <row r="5519" spans="1:27" ht="15.75" hidden="1" thickBot="1">
      <c r="A5519" s="83" t="str">
        <f t="shared" si="603"/>
        <v/>
      </c>
      <c r="B5519" s="83" t="str">
        <f t="shared" si="602"/>
        <v/>
      </c>
      <c r="S5519" s="83" t="str">
        <f t="shared" si="604"/>
        <v/>
      </c>
      <c r="T5519" s="83" t="str">
        <f t="shared" si="605"/>
        <v/>
      </c>
      <c r="Y5519" s="60">
        <f t="shared" si="606"/>
        <v>0</v>
      </c>
      <c r="Z5519" s="49">
        <f t="shared" si="607"/>
        <v>0</v>
      </c>
      <c r="AA5519" s="60">
        <f t="shared" si="608"/>
        <v>0</v>
      </c>
    </row>
    <row r="5520" spans="1:27" ht="15.75" hidden="1" thickBot="1">
      <c r="A5520" s="83" t="str">
        <f t="shared" si="603"/>
        <v/>
      </c>
      <c r="B5520" s="83" t="str">
        <f t="shared" si="602"/>
        <v/>
      </c>
      <c r="S5520" s="83" t="str">
        <f t="shared" si="604"/>
        <v/>
      </c>
      <c r="T5520" s="83" t="str">
        <f t="shared" si="605"/>
        <v/>
      </c>
      <c r="Y5520" s="60">
        <f t="shared" si="606"/>
        <v>0</v>
      </c>
      <c r="Z5520" s="49">
        <f t="shared" si="607"/>
        <v>0</v>
      </c>
      <c r="AA5520" s="60">
        <f t="shared" si="608"/>
        <v>0</v>
      </c>
    </row>
    <row r="5521" spans="1:27" ht="15.75" hidden="1" thickBot="1">
      <c r="A5521" s="83" t="str">
        <f t="shared" si="603"/>
        <v/>
      </c>
      <c r="B5521" s="83" t="str">
        <f t="shared" si="602"/>
        <v/>
      </c>
      <c r="S5521" s="83" t="str">
        <f t="shared" si="604"/>
        <v/>
      </c>
      <c r="T5521" s="83" t="str">
        <f t="shared" si="605"/>
        <v/>
      </c>
      <c r="Y5521" s="60">
        <f t="shared" si="606"/>
        <v>0</v>
      </c>
      <c r="Z5521" s="49">
        <f t="shared" si="607"/>
        <v>0</v>
      </c>
      <c r="AA5521" s="60">
        <f t="shared" si="608"/>
        <v>0</v>
      </c>
    </row>
    <row r="5522" spans="1:27" ht="15.75" hidden="1" thickBot="1">
      <c r="A5522" s="83" t="str">
        <f t="shared" si="603"/>
        <v/>
      </c>
      <c r="B5522" s="83" t="str">
        <f t="shared" si="602"/>
        <v/>
      </c>
      <c r="S5522" s="83" t="str">
        <f t="shared" si="604"/>
        <v/>
      </c>
      <c r="T5522" s="83" t="str">
        <f t="shared" si="605"/>
        <v/>
      </c>
      <c r="Y5522" s="60">
        <f t="shared" si="606"/>
        <v>0</v>
      </c>
      <c r="Z5522" s="49">
        <f t="shared" si="607"/>
        <v>0</v>
      </c>
      <c r="AA5522" s="60">
        <f t="shared" si="608"/>
        <v>0</v>
      </c>
    </row>
    <row r="5523" spans="1:27" ht="15.75" hidden="1" thickBot="1">
      <c r="A5523" s="83" t="str">
        <f t="shared" si="603"/>
        <v/>
      </c>
      <c r="B5523" s="83" t="str">
        <f t="shared" si="602"/>
        <v/>
      </c>
      <c r="S5523" s="83" t="str">
        <f t="shared" si="604"/>
        <v/>
      </c>
      <c r="T5523" s="83" t="str">
        <f t="shared" si="605"/>
        <v/>
      </c>
      <c r="Y5523" s="60">
        <f t="shared" si="606"/>
        <v>0</v>
      </c>
      <c r="Z5523" s="49">
        <f t="shared" si="607"/>
        <v>0</v>
      </c>
      <c r="AA5523" s="60">
        <f t="shared" si="608"/>
        <v>0</v>
      </c>
    </row>
    <row r="5524" spans="1:27" ht="15.75" hidden="1" thickBot="1">
      <c r="A5524" s="83" t="str">
        <f t="shared" si="603"/>
        <v/>
      </c>
      <c r="B5524" s="83" t="str">
        <f t="shared" si="602"/>
        <v/>
      </c>
      <c r="S5524" s="83" t="str">
        <f t="shared" si="604"/>
        <v/>
      </c>
      <c r="T5524" s="83" t="str">
        <f t="shared" si="605"/>
        <v/>
      </c>
      <c r="Y5524" s="60">
        <f t="shared" si="606"/>
        <v>0</v>
      </c>
      <c r="Z5524" s="49">
        <f t="shared" si="607"/>
        <v>0</v>
      </c>
      <c r="AA5524" s="60">
        <f t="shared" si="608"/>
        <v>0</v>
      </c>
    </row>
    <row r="5525" spans="1:27" ht="15.75" hidden="1" thickBot="1">
      <c r="A5525" s="83" t="str">
        <f t="shared" si="603"/>
        <v/>
      </c>
      <c r="B5525" s="83" t="str">
        <f t="shared" si="602"/>
        <v/>
      </c>
      <c r="S5525" s="83" t="str">
        <f t="shared" si="604"/>
        <v/>
      </c>
      <c r="T5525" s="83" t="str">
        <f t="shared" si="605"/>
        <v/>
      </c>
      <c r="Y5525" s="60">
        <f t="shared" si="606"/>
        <v>0</v>
      </c>
      <c r="Z5525" s="49">
        <f t="shared" si="607"/>
        <v>0</v>
      </c>
      <c r="AA5525" s="60">
        <f t="shared" si="608"/>
        <v>0</v>
      </c>
    </row>
    <row r="5526" spans="1:27" ht="15.75" hidden="1" thickBot="1">
      <c r="A5526" s="83" t="str">
        <f t="shared" si="603"/>
        <v/>
      </c>
      <c r="B5526" s="83" t="str">
        <f t="shared" si="602"/>
        <v/>
      </c>
      <c r="S5526" s="83" t="str">
        <f t="shared" si="604"/>
        <v/>
      </c>
      <c r="T5526" s="83" t="str">
        <f t="shared" si="605"/>
        <v/>
      </c>
      <c r="Y5526" s="60">
        <f t="shared" si="606"/>
        <v>0</v>
      </c>
      <c r="Z5526" s="49">
        <f t="shared" si="607"/>
        <v>0</v>
      </c>
      <c r="AA5526" s="60">
        <f t="shared" si="608"/>
        <v>0</v>
      </c>
    </row>
    <row r="5527" spans="1:27" ht="15.75" hidden="1" thickBot="1">
      <c r="A5527" s="83" t="str">
        <f t="shared" si="603"/>
        <v/>
      </c>
      <c r="B5527" s="83" t="str">
        <f t="shared" si="602"/>
        <v/>
      </c>
      <c r="S5527" s="83" t="str">
        <f t="shared" si="604"/>
        <v/>
      </c>
      <c r="T5527" s="83" t="str">
        <f t="shared" si="605"/>
        <v/>
      </c>
      <c r="Y5527" s="60">
        <f t="shared" si="606"/>
        <v>0</v>
      </c>
      <c r="Z5527" s="49">
        <f t="shared" si="607"/>
        <v>0</v>
      </c>
      <c r="AA5527" s="60">
        <f t="shared" si="608"/>
        <v>0</v>
      </c>
    </row>
    <row r="5528" spans="1:27" ht="15.75" hidden="1" thickBot="1">
      <c r="A5528" s="83" t="str">
        <f t="shared" si="603"/>
        <v/>
      </c>
      <c r="B5528" s="83" t="str">
        <f t="shared" si="602"/>
        <v/>
      </c>
      <c r="S5528" s="83" t="str">
        <f t="shared" si="604"/>
        <v/>
      </c>
      <c r="T5528" s="83" t="str">
        <f t="shared" si="605"/>
        <v/>
      </c>
      <c r="Y5528" s="60">
        <f t="shared" si="606"/>
        <v>0</v>
      </c>
      <c r="Z5528" s="49">
        <f t="shared" si="607"/>
        <v>0</v>
      </c>
      <c r="AA5528" s="60">
        <f t="shared" si="608"/>
        <v>0</v>
      </c>
    </row>
    <row r="5529" spans="1:27" ht="15.75" hidden="1" thickBot="1">
      <c r="A5529" s="83" t="str">
        <f t="shared" si="603"/>
        <v/>
      </c>
      <c r="B5529" s="83" t="str">
        <f t="shared" si="602"/>
        <v/>
      </c>
      <c r="S5529" s="83" t="str">
        <f t="shared" si="604"/>
        <v/>
      </c>
      <c r="T5529" s="83" t="str">
        <f t="shared" si="605"/>
        <v/>
      </c>
      <c r="Y5529" s="60">
        <f t="shared" si="606"/>
        <v>0</v>
      </c>
      <c r="Z5529" s="49">
        <f t="shared" si="607"/>
        <v>0</v>
      </c>
      <c r="AA5529" s="60">
        <f t="shared" si="608"/>
        <v>0</v>
      </c>
    </row>
    <row r="5530" spans="1:27" ht="15.75" hidden="1" thickBot="1">
      <c r="A5530" s="83" t="str">
        <f t="shared" si="603"/>
        <v/>
      </c>
      <c r="B5530" s="83" t="str">
        <f t="shared" si="602"/>
        <v/>
      </c>
      <c r="S5530" s="83" t="str">
        <f t="shared" si="604"/>
        <v/>
      </c>
      <c r="T5530" s="83" t="str">
        <f t="shared" si="605"/>
        <v/>
      </c>
      <c r="Y5530" s="60">
        <f t="shared" si="606"/>
        <v>0</v>
      </c>
      <c r="Z5530" s="49">
        <f t="shared" si="607"/>
        <v>0</v>
      </c>
      <c r="AA5530" s="60">
        <f t="shared" si="608"/>
        <v>0</v>
      </c>
    </row>
    <row r="5531" spans="1:27" ht="15.75" hidden="1" thickBot="1">
      <c r="A5531" s="83" t="str">
        <f t="shared" si="603"/>
        <v/>
      </c>
      <c r="B5531" s="83" t="str">
        <f t="shared" si="602"/>
        <v/>
      </c>
      <c r="S5531" s="83" t="str">
        <f t="shared" si="604"/>
        <v/>
      </c>
      <c r="T5531" s="83" t="str">
        <f t="shared" si="605"/>
        <v/>
      </c>
      <c r="Y5531" s="60">
        <f t="shared" si="606"/>
        <v>0</v>
      </c>
      <c r="Z5531" s="49">
        <f t="shared" si="607"/>
        <v>0</v>
      </c>
      <c r="AA5531" s="60">
        <f t="shared" si="608"/>
        <v>0</v>
      </c>
    </row>
    <row r="5532" spans="1:27" ht="15.75" hidden="1" thickBot="1">
      <c r="A5532" s="83" t="str">
        <f t="shared" si="603"/>
        <v/>
      </c>
      <c r="B5532" s="83" t="str">
        <f t="shared" si="602"/>
        <v/>
      </c>
      <c r="S5532" s="83" t="str">
        <f t="shared" si="604"/>
        <v/>
      </c>
      <c r="T5532" s="83" t="str">
        <f t="shared" si="605"/>
        <v/>
      </c>
      <c r="Y5532" s="60">
        <f t="shared" si="606"/>
        <v>0</v>
      </c>
      <c r="Z5532" s="49">
        <f t="shared" si="607"/>
        <v>0</v>
      </c>
      <c r="AA5532" s="60">
        <f t="shared" si="608"/>
        <v>0</v>
      </c>
    </row>
    <row r="5533" spans="1:27" ht="15.75" hidden="1" thickBot="1">
      <c r="A5533" s="83" t="str">
        <f t="shared" si="603"/>
        <v/>
      </c>
      <c r="B5533" s="83" t="str">
        <f t="shared" si="602"/>
        <v/>
      </c>
      <c r="S5533" s="83" t="str">
        <f t="shared" si="604"/>
        <v/>
      </c>
      <c r="T5533" s="83" t="str">
        <f t="shared" si="605"/>
        <v/>
      </c>
      <c r="Y5533" s="60">
        <f t="shared" si="606"/>
        <v>0</v>
      </c>
      <c r="Z5533" s="49">
        <f t="shared" si="607"/>
        <v>0</v>
      </c>
      <c r="AA5533" s="60">
        <f t="shared" si="608"/>
        <v>0</v>
      </c>
    </row>
    <row r="5534" spans="1:27" ht="15.75" hidden="1" thickBot="1">
      <c r="A5534" s="83" t="str">
        <f t="shared" si="603"/>
        <v/>
      </c>
      <c r="B5534" s="83" t="str">
        <f t="shared" si="602"/>
        <v/>
      </c>
      <c r="S5534" s="83" t="str">
        <f t="shared" si="604"/>
        <v/>
      </c>
      <c r="T5534" s="83" t="str">
        <f t="shared" si="605"/>
        <v/>
      </c>
      <c r="Y5534" s="60">
        <f t="shared" si="606"/>
        <v>0</v>
      </c>
      <c r="Z5534" s="49">
        <f t="shared" si="607"/>
        <v>0</v>
      </c>
      <c r="AA5534" s="60">
        <f t="shared" si="608"/>
        <v>0</v>
      </c>
    </row>
    <row r="5535" spans="1:27" ht="15.75" hidden="1" thickBot="1">
      <c r="A5535" s="83" t="str">
        <f t="shared" si="603"/>
        <v/>
      </c>
      <c r="B5535" s="83" t="str">
        <f t="shared" si="602"/>
        <v/>
      </c>
      <c r="S5535" s="83" t="str">
        <f t="shared" si="604"/>
        <v/>
      </c>
      <c r="T5535" s="83" t="str">
        <f t="shared" si="605"/>
        <v/>
      </c>
      <c r="Y5535" s="60">
        <f t="shared" si="606"/>
        <v>0</v>
      </c>
      <c r="Z5535" s="49">
        <f t="shared" si="607"/>
        <v>0</v>
      </c>
      <c r="AA5535" s="60">
        <f t="shared" si="608"/>
        <v>0</v>
      </c>
    </row>
    <row r="5536" spans="1:27" ht="15.75" hidden="1" thickBot="1">
      <c r="A5536" s="83" t="str">
        <f t="shared" si="603"/>
        <v/>
      </c>
      <c r="B5536" s="83" t="str">
        <f t="shared" si="602"/>
        <v/>
      </c>
      <c r="S5536" s="83" t="str">
        <f t="shared" si="604"/>
        <v/>
      </c>
      <c r="T5536" s="83" t="str">
        <f t="shared" si="605"/>
        <v/>
      </c>
      <c r="Y5536" s="60">
        <f t="shared" si="606"/>
        <v>0</v>
      </c>
      <c r="Z5536" s="49">
        <f t="shared" si="607"/>
        <v>0</v>
      </c>
      <c r="AA5536" s="60">
        <f t="shared" si="608"/>
        <v>0</v>
      </c>
    </row>
    <row r="5537" spans="1:27" ht="15.75" hidden="1" thickBot="1">
      <c r="A5537" s="83" t="str">
        <f t="shared" si="603"/>
        <v/>
      </c>
      <c r="B5537" s="83" t="str">
        <f t="shared" ref="B5537:B5600" si="609">IF(C5537&lt;&gt;"",LEFT(C5537,9),"")</f>
        <v/>
      </c>
      <c r="S5537" s="83" t="str">
        <f t="shared" si="604"/>
        <v/>
      </c>
      <c r="T5537" s="83" t="str">
        <f t="shared" si="605"/>
        <v/>
      </c>
      <c r="Y5537" s="60">
        <f t="shared" si="606"/>
        <v>0</v>
      </c>
      <c r="Z5537" s="49">
        <f t="shared" si="607"/>
        <v>0</v>
      </c>
      <c r="AA5537" s="60">
        <f t="shared" si="608"/>
        <v>0</v>
      </c>
    </row>
    <row r="5538" spans="1:27" ht="15.75" hidden="1" thickBot="1">
      <c r="A5538" s="83" t="str">
        <f t="shared" si="603"/>
        <v/>
      </c>
      <c r="B5538" s="83" t="str">
        <f t="shared" si="609"/>
        <v/>
      </c>
      <c r="S5538" s="83" t="str">
        <f t="shared" si="604"/>
        <v/>
      </c>
      <c r="T5538" s="83" t="str">
        <f t="shared" si="605"/>
        <v/>
      </c>
      <c r="Y5538" s="60">
        <f t="shared" si="606"/>
        <v>0</v>
      </c>
      <c r="Z5538" s="49">
        <f t="shared" si="607"/>
        <v>0</v>
      </c>
      <c r="AA5538" s="60">
        <f t="shared" si="608"/>
        <v>0</v>
      </c>
    </row>
    <row r="5539" spans="1:27" ht="15.75" hidden="1" thickBot="1">
      <c r="A5539" s="83" t="str">
        <f t="shared" si="603"/>
        <v/>
      </c>
      <c r="B5539" s="83" t="str">
        <f t="shared" si="609"/>
        <v/>
      </c>
      <c r="S5539" s="83" t="str">
        <f t="shared" si="604"/>
        <v/>
      </c>
      <c r="T5539" s="83" t="str">
        <f t="shared" si="605"/>
        <v/>
      </c>
      <c r="Y5539" s="60">
        <f t="shared" si="606"/>
        <v>0</v>
      </c>
      <c r="Z5539" s="49">
        <f t="shared" si="607"/>
        <v>0</v>
      </c>
      <c r="AA5539" s="60">
        <f t="shared" si="608"/>
        <v>0</v>
      </c>
    </row>
    <row r="5540" spans="1:27" ht="15.75" hidden="1" thickBot="1">
      <c r="A5540" s="83" t="str">
        <f t="shared" si="603"/>
        <v/>
      </c>
      <c r="B5540" s="83" t="str">
        <f t="shared" si="609"/>
        <v/>
      </c>
      <c r="S5540" s="83" t="str">
        <f t="shared" si="604"/>
        <v/>
      </c>
      <c r="T5540" s="83" t="str">
        <f t="shared" si="605"/>
        <v/>
      </c>
      <c r="Y5540" s="60">
        <f t="shared" si="606"/>
        <v>0</v>
      </c>
      <c r="Z5540" s="49">
        <f t="shared" si="607"/>
        <v>0</v>
      </c>
      <c r="AA5540" s="60">
        <f t="shared" si="608"/>
        <v>0</v>
      </c>
    </row>
    <row r="5541" spans="1:27" ht="15.75" hidden="1" thickBot="1">
      <c r="A5541" s="83" t="str">
        <f t="shared" si="603"/>
        <v/>
      </c>
      <c r="B5541" s="83" t="str">
        <f t="shared" si="609"/>
        <v/>
      </c>
      <c r="S5541" s="83" t="str">
        <f t="shared" si="604"/>
        <v/>
      </c>
      <c r="T5541" s="83" t="str">
        <f t="shared" si="605"/>
        <v/>
      </c>
      <c r="Y5541" s="60">
        <f t="shared" si="606"/>
        <v>0</v>
      </c>
      <c r="Z5541" s="49">
        <f t="shared" si="607"/>
        <v>0</v>
      </c>
      <c r="AA5541" s="60">
        <f t="shared" si="608"/>
        <v>0</v>
      </c>
    </row>
    <row r="5542" spans="1:27" ht="15.75" hidden="1" thickBot="1">
      <c r="A5542" s="83" t="str">
        <f t="shared" si="603"/>
        <v/>
      </c>
      <c r="B5542" s="83" t="str">
        <f t="shared" si="609"/>
        <v/>
      </c>
      <c r="S5542" s="83" t="str">
        <f t="shared" si="604"/>
        <v/>
      </c>
      <c r="T5542" s="83" t="str">
        <f t="shared" si="605"/>
        <v/>
      </c>
      <c r="Y5542" s="60">
        <f t="shared" si="606"/>
        <v>0</v>
      </c>
      <c r="Z5542" s="49">
        <f t="shared" si="607"/>
        <v>0</v>
      </c>
      <c r="AA5542" s="60">
        <f t="shared" si="608"/>
        <v>0</v>
      </c>
    </row>
    <row r="5543" spans="1:27" ht="15.75" hidden="1" thickBot="1">
      <c r="A5543" s="83" t="str">
        <f t="shared" si="603"/>
        <v/>
      </c>
      <c r="B5543" s="83" t="str">
        <f t="shared" si="609"/>
        <v/>
      </c>
      <c r="S5543" s="83" t="str">
        <f t="shared" si="604"/>
        <v/>
      </c>
      <c r="T5543" s="83" t="str">
        <f t="shared" si="605"/>
        <v/>
      </c>
      <c r="Y5543" s="60">
        <f t="shared" si="606"/>
        <v>0</v>
      </c>
      <c r="Z5543" s="49">
        <f t="shared" si="607"/>
        <v>0</v>
      </c>
      <c r="AA5543" s="60">
        <f t="shared" si="608"/>
        <v>0</v>
      </c>
    </row>
    <row r="5544" spans="1:27" ht="15.75" hidden="1" thickBot="1">
      <c r="A5544" s="83" t="str">
        <f t="shared" si="603"/>
        <v/>
      </c>
      <c r="B5544" s="83" t="str">
        <f t="shared" si="609"/>
        <v/>
      </c>
      <c r="S5544" s="83" t="str">
        <f t="shared" si="604"/>
        <v/>
      </c>
      <c r="T5544" s="83" t="str">
        <f t="shared" si="605"/>
        <v/>
      </c>
      <c r="Y5544" s="60">
        <f t="shared" si="606"/>
        <v>0</v>
      </c>
      <c r="Z5544" s="49">
        <f t="shared" si="607"/>
        <v>0</v>
      </c>
      <c r="AA5544" s="60">
        <f t="shared" si="608"/>
        <v>0</v>
      </c>
    </row>
    <row r="5545" spans="1:27" ht="15.75" hidden="1" thickBot="1">
      <c r="A5545" s="83" t="str">
        <f t="shared" si="603"/>
        <v/>
      </c>
      <c r="B5545" s="83" t="str">
        <f t="shared" si="609"/>
        <v/>
      </c>
      <c r="S5545" s="83" t="str">
        <f t="shared" si="604"/>
        <v/>
      </c>
      <c r="T5545" s="83" t="str">
        <f t="shared" si="605"/>
        <v/>
      </c>
      <c r="Y5545" s="60">
        <f t="shared" si="606"/>
        <v>0</v>
      </c>
      <c r="Z5545" s="49">
        <f t="shared" si="607"/>
        <v>0</v>
      </c>
      <c r="AA5545" s="60">
        <f t="shared" si="608"/>
        <v>0</v>
      </c>
    </row>
    <row r="5546" spans="1:27" ht="15.75" hidden="1" thickBot="1">
      <c r="A5546" s="83" t="str">
        <f t="shared" si="603"/>
        <v/>
      </c>
      <c r="B5546" s="83" t="str">
        <f t="shared" si="609"/>
        <v/>
      </c>
      <c r="S5546" s="83" t="str">
        <f t="shared" si="604"/>
        <v/>
      </c>
      <c r="T5546" s="83" t="str">
        <f t="shared" si="605"/>
        <v/>
      </c>
      <c r="Y5546" s="60">
        <f t="shared" si="606"/>
        <v>0</v>
      </c>
      <c r="Z5546" s="49">
        <f t="shared" si="607"/>
        <v>0</v>
      </c>
      <c r="AA5546" s="60">
        <f t="shared" si="608"/>
        <v>0</v>
      </c>
    </row>
    <row r="5547" spans="1:27" ht="15.75" hidden="1" thickBot="1">
      <c r="A5547" s="83" t="str">
        <f t="shared" si="603"/>
        <v/>
      </c>
      <c r="B5547" s="83" t="str">
        <f t="shared" si="609"/>
        <v/>
      </c>
      <c r="S5547" s="83" t="str">
        <f t="shared" si="604"/>
        <v/>
      </c>
      <c r="T5547" s="83" t="str">
        <f t="shared" si="605"/>
        <v/>
      </c>
      <c r="Y5547" s="60">
        <f t="shared" si="606"/>
        <v>0</v>
      </c>
      <c r="Z5547" s="49">
        <f t="shared" si="607"/>
        <v>0</v>
      </c>
      <c r="AA5547" s="60">
        <f t="shared" si="608"/>
        <v>0</v>
      </c>
    </row>
    <row r="5548" spans="1:27" ht="15.75" hidden="1" thickBot="1">
      <c r="A5548" s="83" t="str">
        <f t="shared" si="603"/>
        <v/>
      </c>
      <c r="B5548" s="83" t="str">
        <f t="shared" si="609"/>
        <v/>
      </c>
      <c r="S5548" s="83" t="str">
        <f t="shared" si="604"/>
        <v/>
      </c>
      <c r="T5548" s="83" t="str">
        <f t="shared" si="605"/>
        <v/>
      </c>
      <c r="Y5548" s="60">
        <f t="shared" si="606"/>
        <v>0</v>
      </c>
      <c r="Z5548" s="49">
        <f t="shared" si="607"/>
        <v>0</v>
      </c>
      <c r="AA5548" s="60">
        <f t="shared" si="608"/>
        <v>0</v>
      </c>
    </row>
    <row r="5549" spans="1:27" ht="15.75" hidden="1" thickBot="1">
      <c r="A5549" s="83" t="str">
        <f t="shared" si="603"/>
        <v/>
      </c>
      <c r="B5549" s="83" t="str">
        <f t="shared" si="609"/>
        <v/>
      </c>
      <c r="S5549" s="83" t="str">
        <f t="shared" si="604"/>
        <v/>
      </c>
      <c r="T5549" s="83" t="str">
        <f t="shared" si="605"/>
        <v/>
      </c>
      <c r="Y5549" s="60">
        <f t="shared" si="606"/>
        <v>0</v>
      </c>
      <c r="Z5549" s="49">
        <f t="shared" si="607"/>
        <v>0</v>
      </c>
      <c r="AA5549" s="60">
        <f t="shared" si="608"/>
        <v>0</v>
      </c>
    </row>
    <row r="5550" spans="1:27" ht="15.75" hidden="1" thickBot="1">
      <c r="A5550" s="83" t="str">
        <f t="shared" si="603"/>
        <v/>
      </c>
      <c r="B5550" s="83" t="str">
        <f t="shared" si="609"/>
        <v/>
      </c>
      <c r="S5550" s="83" t="str">
        <f t="shared" si="604"/>
        <v/>
      </c>
      <c r="T5550" s="83" t="str">
        <f t="shared" si="605"/>
        <v/>
      </c>
      <c r="Y5550" s="60">
        <f t="shared" si="606"/>
        <v>0</v>
      </c>
      <c r="Z5550" s="49">
        <f t="shared" si="607"/>
        <v>0</v>
      </c>
      <c r="AA5550" s="60">
        <f t="shared" si="608"/>
        <v>0</v>
      </c>
    </row>
    <row r="5551" spans="1:27" ht="15.75" hidden="1" thickBot="1">
      <c r="A5551" s="83" t="str">
        <f t="shared" si="603"/>
        <v/>
      </c>
      <c r="B5551" s="83" t="str">
        <f t="shared" si="609"/>
        <v/>
      </c>
      <c r="S5551" s="83" t="str">
        <f t="shared" si="604"/>
        <v/>
      </c>
      <c r="T5551" s="83" t="str">
        <f t="shared" si="605"/>
        <v/>
      </c>
      <c r="Y5551" s="60">
        <f t="shared" si="606"/>
        <v>0</v>
      </c>
      <c r="Z5551" s="49">
        <f t="shared" si="607"/>
        <v>0</v>
      </c>
      <c r="AA5551" s="60">
        <f t="shared" si="608"/>
        <v>0</v>
      </c>
    </row>
    <row r="5552" spans="1:27" ht="15.75" hidden="1" thickBot="1">
      <c r="A5552" s="83" t="str">
        <f t="shared" si="603"/>
        <v/>
      </c>
      <c r="B5552" s="83" t="str">
        <f t="shared" si="609"/>
        <v/>
      </c>
      <c r="S5552" s="83" t="str">
        <f t="shared" si="604"/>
        <v/>
      </c>
      <c r="T5552" s="83" t="str">
        <f t="shared" si="605"/>
        <v/>
      </c>
      <c r="Y5552" s="60">
        <f t="shared" si="606"/>
        <v>0</v>
      </c>
      <c r="Z5552" s="49">
        <f t="shared" si="607"/>
        <v>0</v>
      </c>
      <c r="AA5552" s="60">
        <f t="shared" si="608"/>
        <v>0</v>
      </c>
    </row>
    <row r="5553" spans="1:27" ht="15.75" hidden="1" thickBot="1">
      <c r="A5553" s="83" t="str">
        <f t="shared" si="603"/>
        <v/>
      </c>
      <c r="B5553" s="83" t="str">
        <f t="shared" si="609"/>
        <v/>
      </c>
      <c r="S5553" s="83" t="str">
        <f t="shared" si="604"/>
        <v/>
      </c>
      <c r="T5553" s="83" t="str">
        <f t="shared" si="605"/>
        <v/>
      </c>
      <c r="Y5553" s="60">
        <f t="shared" si="606"/>
        <v>0</v>
      </c>
      <c r="Z5553" s="49">
        <f t="shared" si="607"/>
        <v>0</v>
      </c>
      <c r="AA5553" s="60">
        <f t="shared" si="608"/>
        <v>0</v>
      </c>
    </row>
    <row r="5554" spans="1:27" ht="15.75" hidden="1" thickBot="1">
      <c r="A5554" s="83" t="str">
        <f t="shared" si="603"/>
        <v/>
      </c>
      <c r="B5554" s="83" t="str">
        <f t="shared" si="609"/>
        <v/>
      </c>
      <c r="S5554" s="83" t="str">
        <f t="shared" si="604"/>
        <v/>
      </c>
      <c r="T5554" s="83" t="str">
        <f t="shared" si="605"/>
        <v/>
      </c>
      <c r="Y5554" s="60">
        <f t="shared" si="606"/>
        <v>0</v>
      </c>
      <c r="Z5554" s="49">
        <f t="shared" si="607"/>
        <v>0</v>
      </c>
      <c r="AA5554" s="60">
        <f t="shared" si="608"/>
        <v>0</v>
      </c>
    </row>
    <row r="5555" spans="1:27" ht="15.75" hidden="1" thickBot="1">
      <c r="A5555" s="83" t="str">
        <f t="shared" si="603"/>
        <v/>
      </c>
      <c r="B5555" s="83" t="str">
        <f t="shared" si="609"/>
        <v/>
      </c>
      <c r="S5555" s="83" t="str">
        <f t="shared" si="604"/>
        <v/>
      </c>
      <c r="T5555" s="83" t="str">
        <f t="shared" si="605"/>
        <v/>
      </c>
      <c r="Y5555" s="60">
        <f t="shared" si="606"/>
        <v>0</v>
      </c>
      <c r="Z5555" s="49">
        <f t="shared" si="607"/>
        <v>0</v>
      </c>
      <c r="AA5555" s="60">
        <f t="shared" si="608"/>
        <v>0</v>
      </c>
    </row>
    <row r="5556" spans="1:27" ht="15.75" hidden="1" thickBot="1">
      <c r="A5556" s="83" t="str">
        <f t="shared" si="603"/>
        <v/>
      </c>
      <c r="B5556" s="83" t="str">
        <f t="shared" si="609"/>
        <v/>
      </c>
      <c r="S5556" s="83" t="str">
        <f t="shared" si="604"/>
        <v/>
      </c>
      <c r="T5556" s="83" t="str">
        <f t="shared" si="605"/>
        <v/>
      </c>
      <c r="Y5556" s="60">
        <f t="shared" si="606"/>
        <v>0</v>
      </c>
      <c r="Z5556" s="49">
        <f t="shared" si="607"/>
        <v>0</v>
      </c>
      <c r="AA5556" s="60">
        <f t="shared" si="608"/>
        <v>0</v>
      </c>
    </row>
    <row r="5557" spans="1:27" ht="15.75" hidden="1" thickBot="1">
      <c r="A5557" s="83" t="str">
        <f t="shared" si="603"/>
        <v/>
      </c>
      <c r="B5557" s="83" t="str">
        <f t="shared" si="609"/>
        <v/>
      </c>
      <c r="S5557" s="83" t="str">
        <f t="shared" si="604"/>
        <v/>
      </c>
      <c r="T5557" s="83" t="str">
        <f t="shared" si="605"/>
        <v/>
      </c>
      <c r="Y5557" s="60">
        <f t="shared" si="606"/>
        <v>0</v>
      </c>
      <c r="Z5557" s="49">
        <f t="shared" si="607"/>
        <v>0</v>
      </c>
      <c r="AA5557" s="60">
        <f t="shared" si="608"/>
        <v>0</v>
      </c>
    </row>
    <row r="5558" spans="1:27" ht="15.75" hidden="1" thickBot="1">
      <c r="A5558" s="83" t="str">
        <f t="shared" si="603"/>
        <v/>
      </c>
      <c r="B5558" s="83" t="str">
        <f t="shared" si="609"/>
        <v/>
      </c>
      <c r="S5558" s="83" t="str">
        <f t="shared" si="604"/>
        <v/>
      </c>
      <c r="T5558" s="83" t="str">
        <f t="shared" si="605"/>
        <v/>
      </c>
      <c r="Y5558" s="60">
        <f t="shared" si="606"/>
        <v>0</v>
      </c>
      <c r="Z5558" s="49">
        <f t="shared" si="607"/>
        <v>0</v>
      </c>
      <c r="AA5558" s="60">
        <f t="shared" si="608"/>
        <v>0</v>
      </c>
    </row>
    <row r="5559" spans="1:27" ht="15.75" hidden="1" thickBot="1">
      <c r="A5559" s="83" t="str">
        <f t="shared" si="603"/>
        <v/>
      </c>
      <c r="B5559" s="83" t="str">
        <f t="shared" si="609"/>
        <v/>
      </c>
      <c r="S5559" s="83" t="str">
        <f t="shared" si="604"/>
        <v/>
      </c>
      <c r="T5559" s="83" t="str">
        <f t="shared" si="605"/>
        <v/>
      </c>
      <c r="Y5559" s="60">
        <f t="shared" si="606"/>
        <v>0</v>
      </c>
      <c r="Z5559" s="49">
        <f t="shared" si="607"/>
        <v>0</v>
      </c>
      <c r="AA5559" s="60">
        <f t="shared" si="608"/>
        <v>0</v>
      </c>
    </row>
    <row r="5560" spans="1:27" ht="15.75" hidden="1" thickBot="1">
      <c r="A5560" s="83" t="str">
        <f t="shared" si="603"/>
        <v/>
      </c>
      <c r="B5560" s="83" t="str">
        <f t="shared" si="609"/>
        <v/>
      </c>
      <c r="S5560" s="83" t="str">
        <f t="shared" si="604"/>
        <v/>
      </c>
      <c r="T5560" s="83" t="str">
        <f t="shared" si="605"/>
        <v/>
      </c>
      <c r="Y5560" s="60">
        <f t="shared" si="606"/>
        <v>0</v>
      </c>
      <c r="Z5560" s="49">
        <f t="shared" si="607"/>
        <v>0</v>
      </c>
      <c r="AA5560" s="60">
        <f t="shared" si="608"/>
        <v>0</v>
      </c>
    </row>
    <row r="5561" spans="1:27" ht="15.75" hidden="1" thickBot="1">
      <c r="A5561" s="83" t="str">
        <f t="shared" si="603"/>
        <v/>
      </c>
      <c r="B5561" s="83" t="str">
        <f t="shared" si="609"/>
        <v/>
      </c>
      <c r="S5561" s="83" t="str">
        <f t="shared" si="604"/>
        <v/>
      </c>
      <c r="T5561" s="83" t="str">
        <f t="shared" si="605"/>
        <v/>
      </c>
      <c r="Y5561" s="60">
        <f t="shared" si="606"/>
        <v>0</v>
      </c>
      <c r="Z5561" s="49">
        <f t="shared" si="607"/>
        <v>0</v>
      </c>
      <c r="AA5561" s="60">
        <f t="shared" si="608"/>
        <v>0</v>
      </c>
    </row>
    <row r="5562" spans="1:27" ht="15.75" hidden="1" thickBot="1">
      <c r="A5562" s="83" t="str">
        <f t="shared" si="603"/>
        <v/>
      </c>
      <c r="B5562" s="83" t="str">
        <f t="shared" si="609"/>
        <v/>
      </c>
      <c r="S5562" s="83" t="str">
        <f t="shared" si="604"/>
        <v/>
      </c>
      <c r="T5562" s="83" t="str">
        <f t="shared" si="605"/>
        <v/>
      </c>
      <c r="Y5562" s="60">
        <f t="shared" si="606"/>
        <v>0</v>
      </c>
      <c r="Z5562" s="49">
        <f t="shared" si="607"/>
        <v>0</v>
      </c>
      <c r="AA5562" s="60">
        <f t="shared" si="608"/>
        <v>0</v>
      </c>
    </row>
    <row r="5563" spans="1:27" ht="15.75" hidden="1" thickBot="1">
      <c r="A5563" s="83" t="str">
        <f t="shared" si="603"/>
        <v/>
      </c>
      <c r="B5563" s="83" t="str">
        <f t="shared" si="609"/>
        <v/>
      </c>
      <c r="S5563" s="83" t="str">
        <f t="shared" si="604"/>
        <v/>
      </c>
      <c r="T5563" s="83" t="str">
        <f t="shared" si="605"/>
        <v/>
      </c>
      <c r="Y5563" s="60">
        <f t="shared" si="606"/>
        <v>0</v>
      </c>
      <c r="Z5563" s="49">
        <f t="shared" si="607"/>
        <v>0</v>
      </c>
      <c r="AA5563" s="60">
        <f t="shared" si="608"/>
        <v>0</v>
      </c>
    </row>
    <row r="5564" spans="1:27" ht="15.75" hidden="1" thickBot="1">
      <c r="A5564" s="83" t="str">
        <f t="shared" si="603"/>
        <v/>
      </c>
      <c r="B5564" s="83" t="str">
        <f t="shared" si="609"/>
        <v/>
      </c>
      <c r="S5564" s="83" t="str">
        <f t="shared" si="604"/>
        <v/>
      </c>
      <c r="T5564" s="83" t="str">
        <f t="shared" si="605"/>
        <v/>
      </c>
      <c r="Y5564" s="60">
        <f t="shared" si="606"/>
        <v>0</v>
      </c>
      <c r="Z5564" s="49">
        <f t="shared" si="607"/>
        <v>0</v>
      </c>
      <c r="AA5564" s="60">
        <f t="shared" si="608"/>
        <v>0</v>
      </c>
    </row>
    <row r="5565" spans="1:27" ht="15.75" hidden="1" thickBot="1">
      <c r="A5565" s="83" t="str">
        <f t="shared" si="603"/>
        <v/>
      </c>
      <c r="B5565" s="83" t="str">
        <f t="shared" si="609"/>
        <v/>
      </c>
      <c r="S5565" s="83" t="str">
        <f t="shared" si="604"/>
        <v/>
      </c>
      <c r="T5565" s="83" t="str">
        <f t="shared" si="605"/>
        <v/>
      </c>
      <c r="Y5565" s="60">
        <f t="shared" si="606"/>
        <v>0</v>
      </c>
      <c r="Z5565" s="49">
        <f t="shared" si="607"/>
        <v>0</v>
      </c>
      <c r="AA5565" s="60">
        <f t="shared" si="608"/>
        <v>0</v>
      </c>
    </row>
    <row r="5566" spans="1:27" ht="15.75" hidden="1" thickBot="1">
      <c r="A5566" s="83" t="str">
        <f t="shared" si="603"/>
        <v/>
      </c>
      <c r="B5566" s="83" t="str">
        <f t="shared" si="609"/>
        <v/>
      </c>
      <c r="S5566" s="83" t="str">
        <f t="shared" si="604"/>
        <v/>
      </c>
      <c r="T5566" s="83" t="str">
        <f t="shared" si="605"/>
        <v/>
      </c>
      <c r="Y5566" s="60">
        <f t="shared" si="606"/>
        <v>0</v>
      </c>
      <c r="Z5566" s="49">
        <f t="shared" si="607"/>
        <v>0</v>
      </c>
      <c r="AA5566" s="60">
        <f t="shared" si="608"/>
        <v>0</v>
      </c>
    </row>
    <row r="5567" spans="1:27" ht="15.75" hidden="1" thickBot="1">
      <c r="A5567" s="83" t="str">
        <f t="shared" si="603"/>
        <v/>
      </c>
      <c r="B5567" s="83" t="str">
        <f t="shared" si="609"/>
        <v/>
      </c>
      <c r="S5567" s="83" t="str">
        <f t="shared" si="604"/>
        <v/>
      </c>
      <c r="T5567" s="83" t="str">
        <f t="shared" si="605"/>
        <v/>
      </c>
      <c r="Y5567" s="60">
        <f t="shared" si="606"/>
        <v>0</v>
      </c>
      <c r="Z5567" s="49">
        <f t="shared" si="607"/>
        <v>0</v>
      </c>
      <c r="AA5567" s="60">
        <f t="shared" si="608"/>
        <v>0</v>
      </c>
    </row>
    <row r="5568" spans="1:27" ht="15.75" hidden="1" thickBot="1">
      <c r="A5568" s="83" t="str">
        <f t="shared" si="603"/>
        <v/>
      </c>
      <c r="B5568" s="83" t="str">
        <f t="shared" si="609"/>
        <v/>
      </c>
      <c r="S5568" s="83" t="str">
        <f t="shared" si="604"/>
        <v/>
      </c>
      <c r="T5568" s="83" t="str">
        <f t="shared" si="605"/>
        <v/>
      </c>
      <c r="Y5568" s="60">
        <f t="shared" si="606"/>
        <v>0</v>
      </c>
      <c r="Z5568" s="49">
        <f t="shared" si="607"/>
        <v>0</v>
      </c>
      <c r="AA5568" s="60">
        <f t="shared" si="608"/>
        <v>0</v>
      </c>
    </row>
    <row r="5569" spans="1:27" ht="15.75" hidden="1" thickBot="1">
      <c r="A5569" s="83" t="str">
        <f t="shared" si="603"/>
        <v/>
      </c>
      <c r="B5569" s="83" t="str">
        <f t="shared" si="609"/>
        <v/>
      </c>
      <c r="S5569" s="83" t="str">
        <f t="shared" si="604"/>
        <v/>
      </c>
      <c r="T5569" s="83" t="str">
        <f t="shared" si="605"/>
        <v/>
      </c>
      <c r="Y5569" s="60">
        <f t="shared" si="606"/>
        <v>0</v>
      </c>
      <c r="Z5569" s="49">
        <f t="shared" si="607"/>
        <v>0</v>
      </c>
      <c r="AA5569" s="60">
        <f t="shared" si="608"/>
        <v>0</v>
      </c>
    </row>
    <row r="5570" spans="1:27" ht="15.75" hidden="1" thickBot="1">
      <c r="A5570" s="83" t="str">
        <f t="shared" si="603"/>
        <v/>
      </c>
      <c r="B5570" s="83" t="str">
        <f t="shared" si="609"/>
        <v/>
      </c>
      <c r="S5570" s="83" t="str">
        <f t="shared" si="604"/>
        <v/>
      </c>
      <c r="T5570" s="83" t="str">
        <f t="shared" si="605"/>
        <v/>
      </c>
      <c r="Y5570" s="60">
        <f t="shared" si="606"/>
        <v>0</v>
      </c>
      <c r="Z5570" s="49">
        <f t="shared" si="607"/>
        <v>0</v>
      </c>
      <c r="AA5570" s="60">
        <f t="shared" si="608"/>
        <v>0</v>
      </c>
    </row>
    <row r="5571" spans="1:27" ht="15.75" hidden="1" thickBot="1">
      <c r="A5571" s="83" t="str">
        <f t="shared" ref="A5571:A5634" si="610">IF(G5571&amp;Q5571&lt;&gt;"",S5571&amp;Q5571,"")</f>
        <v/>
      </c>
      <c r="B5571" s="83" t="str">
        <f t="shared" si="609"/>
        <v/>
      </c>
      <c r="S5571" s="83" t="str">
        <f t="shared" ref="S5571:S5634" si="611">IF(G5571&lt;&gt;"",IF(StyleSpaceSplit,IFERROR(IF(FIND(" ",G5571)&gt;=1,MID(G5571,1,FIND(" ",G5571)-1),G5571),G5571),G5571),"")</f>
        <v/>
      </c>
      <c r="T5571" s="83" t="str">
        <f t="shared" ref="T5571:T5634" si="612">IF(A5571&lt;&gt;"",IFERROR(IF(FIND(" ",G5571)&gt;=1,MID(G5571,FIND(" ",G5571)+1,LEN(G5571)),""),G5571),"")</f>
        <v/>
      </c>
      <c r="Y5571" s="60">
        <f t="shared" ref="Y5571:Y5634" si="613">IFERROR(VALUE(MID($C5571,1,2)),0)</f>
        <v>0</v>
      </c>
      <c r="Z5571" s="49">
        <f t="shared" ref="Z5571:Z5634" si="614">IFERROR(VALUE(MID($C5571,4,3)),0)</f>
        <v>0</v>
      </c>
      <c r="AA5571" s="60">
        <f t="shared" ref="AA5571:AA5634" si="615">VALUE(RIGHT("00"&amp;Y5571,2)&amp;RIGHT("000"&amp;Z5571,3))</f>
        <v>0</v>
      </c>
    </row>
    <row r="5572" spans="1:27" ht="15.75" hidden="1" thickBot="1">
      <c r="A5572" s="83" t="str">
        <f t="shared" si="610"/>
        <v/>
      </c>
      <c r="B5572" s="83" t="str">
        <f t="shared" si="609"/>
        <v/>
      </c>
      <c r="S5572" s="83" t="str">
        <f t="shared" si="611"/>
        <v/>
      </c>
      <c r="T5572" s="83" t="str">
        <f t="shared" si="612"/>
        <v/>
      </c>
      <c r="Y5572" s="60">
        <f t="shared" si="613"/>
        <v>0</v>
      </c>
      <c r="Z5572" s="49">
        <f t="shared" si="614"/>
        <v>0</v>
      </c>
      <c r="AA5572" s="60">
        <f t="shared" si="615"/>
        <v>0</v>
      </c>
    </row>
    <row r="5573" spans="1:27" ht="15.75" hidden="1" thickBot="1">
      <c r="A5573" s="83" t="str">
        <f t="shared" si="610"/>
        <v/>
      </c>
      <c r="B5573" s="83" t="str">
        <f t="shared" si="609"/>
        <v/>
      </c>
      <c r="S5573" s="83" t="str">
        <f t="shared" si="611"/>
        <v/>
      </c>
      <c r="T5573" s="83" t="str">
        <f t="shared" si="612"/>
        <v/>
      </c>
      <c r="Y5573" s="60">
        <f t="shared" si="613"/>
        <v>0</v>
      </c>
      <c r="Z5573" s="49">
        <f t="shared" si="614"/>
        <v>0</v>
      </c>
      <c r="AA5573" s="60">
        <f t="shared" si="615"/>
        <v>0</v>
      </c>
    </row>
    <row r="5574" spans="1:27" ht="15.75" hidden="1" thickBot="1">
      <c r="A5574" s="83" t="str">
        <f t="shared" si="610"/>
        <v/>
      </c>
      <c r="B5574" s="83" t="str">
        <f t="shared" si="609"/>
        <v/>
      </c>
      <c r="S5574" s="83" t="str">
        <f t="shared" si="611"/>
        <v/>
      </c>
      <c r="T5574" s="83" t="str">
        <f t="shared" si="612"/>
        <v/>
      </c>
      <c r="Y5574" s="60">
        <f t="shared" si="613"/>
        <v>0</v>
      </c>
      <c r="Z5574" s="49">
        <f t="shared" si="614"/>
        <v>0</v>
      </c>
      <c r="AA5574" s="60">
        <f t="shared" si="615"/>
        <v>0</v>
      </c>
    </row>
    <row r="5575" spans="1:27" ht="15.75" hidden="1" thickBot="1">
      <c r="A5575" s="83" t="str">
        <f t="shared" si="610"/>
        <v/>
      </c>
      <c r="B5575" s="83" t="str">
        <f t="shared" si="609"/>
        <v/>
      </c>
      <c r="S5575" s="83" t="str">
        <f t="shared" si="611"/>
        <v/>
      </c>
      <c r="T5575" s="83" t="str">
        <f t="shared" si="612"/>
        <v/>
      </c>
      <c r="Y5575" s="60">
        <f t="shared" si="613"/>
        <v>0</v>
      </c>
      <c r="Z5575" s="49">
        <f t="shared" si="614"/>
        <v>0</v>
      </c>
      <c r="AA5575" s="60">
        <f t="shared" si="615"/>
        <v>0</v>
      </c>
    </row>
    <row r="5576" spans="1:27" ht="15.75" hidden="1" thickBot="1">
      <c r="A5576" s="83" t="str">
        <f t="shared" si="610"/>
        <v/>
      </c>
      <c r="B5576" s="83" t="str">
        <f t="shared" si="609"/>
        <v/>
      </c>
      <c r="S5576" s="83" t="str">
        <f t="shared" si="611"/>
        <v/>
      </c>
      <c r="T5576" s="83" t="str">
        <f t="shared" si="612"/>
        <v/>
      </c>
      <c r="Y5576" s="60">
        <f t="shared" si="613"/>
        <v>0</v>
      </c>
      <c r="Z5576" s="49">
        <f t="shared" si="614"/>
        <v>0</v>
      </c>
      <c r="AA5576" s="60">
        <f t="shared" si="615"/>
        <v>0</v>
      </c>
    </row>
    <row r="5577" spans="1:27" ht="15.75" hidden="1" thickBot="1">
      <c r="A5577" s="83" t="str">
        <f t="shared" si="610"/>
        <v/>
      </c>
      <c r="B5577" s="83" t="str">
        <f t="shared" si="609"/>
        <v/>
      </c>
      <c r="S5577" s="83" t="str">
        <f t="shared" si="611"/>
        <v/>
      </c>
      <c r="T5577" s="83" t="str">
        <f t="shared" si="612"/>
        <v/>
      </c>
      <c r="Y5577" s="60">
        <f t="shared" si="613"/>
        <v>0</v>
      </c>
      <c r="Z5577" s="49">
        <f t="shared" si="614"/>
        <v>0</v>
      </c>
      <c r="AA5577" s="60">
        <f t="shared" si="615"/>
        <v>0</v>
      </c>
    </row>
    <row r="5578" spans="1:27" ht="15.75" hidden="1" thickBot="1">
      <c r="A5578" s="83" t="str">
        <f t="shared" si="610"/>
        <v/>
      </c>
      <c r="B5578" s="83" t="str">
        <f t="shared" si="609"/>
        <v/>
      </c>
      <c r="S5578" s="83" t="str">
        <f t="shared" si="611"/>
        <v/>
      </c>
      <c r="T5578" s="83" t="str">
        <f t="shared" si="612"/>
        <v/>
      </c>
      <c r="Y5578" s="60">
        <f t="shared" si="613"/>
        <v>0</v>
      </c>
      <c r="Z5578" s="49">
        <f t="shared" si="614"/>
        <v>0</v>
      </c>
      <c r="AA5578" s="60">
        <f t="shared" si="615"/>
        <v>0</v>
      </c>
    </row>
    <row r="5579" spans="1:27" ht="15.75" hidden="1" thickBot="1">
      <c r="A5579" s="83" t="str">
        <f t="shared" si="610"/>
        <v/>
      </c>
      <c r="B5579" s="83" t="str">
        <f t="shared" si="609"/>
        <v/>
      </c>
      <c r="S5579" s="83" t="str">
        <f t="shared" si="611"/>
        <v/>
      </c>
      <c r="T5579" s="83" t="str">
        <f t="shared" si="612"/>
        <v/>
      </c>
      <c r="Y5579" s="60">
        <f t="shared" si="613"/>
        <v>0</v>
      </c>
      <c r="Z5579" s="49">
        <f t="shared" si="614"/>
        <v>0</v>
      </c>
      <c r="AA5579" s="60">
        <f t="shared" si="615"/>
        <v>0</v>
      </c>
    </row>
    <row r="5580" spans="1:27" ht="15.75" hidden="1" thickBot="1">
      <c r="A5580" s="83" t="str">
        <f t="shared" si="610"/>
        <v/>
      </c>
      <c r="B5580" s="83" t="str">
        <f t="shared" si="609"/>
        <v/>
      </c>
      <c r="S5580" s="83" t="str">
        <f t="shared" si="611"/>
        <v/>
      </c>
      <c r="T5580" s="83" t="str">
        <f t="shared" si="612"/>
        <v/>
      </c>
      <c r="Y5580" s="60">
        <f t="shared" si="613"/>
        <v>0</v>
      </c>
      <c r="Z5580" s="49">
        <f t="shared" si="614"/>
        <v>0</v>
      </c>
      <c r="AA5580" s="60">
        <f t="shared" si="615"/>
        <v>0</v>
      </c>
    </row>
    <row r="5581" spans="1:27" ht="15.75" hidden="1" thickBot="1">
      <c r="A5581" s="83" t="str">
        <f t="shared" si="610"/>
        <v/>
      </c>
      <c r="B5581" s="83" t="str">
        <f t="shared" si="609"/>
        <v/>
      </c>
      <c r="S5581" s="83" t="str">
        <f t="shared" si="611"/>
        <v/>
      </c>
      <c r="T5581" s="83" t="str">
        <f t="shared" si="612"/>
        <v/>
      </c>
      <c r="Y5581" s="60">
        <f t="shared" si="613"/>
        <v>0</v>
      </c>
      <c r="Z5581" s="49">
        <f t="shared" si="614"/>
        <v>0</v>
      </c>
      <c r="AA5581" s="60">
        <f t="shared" si="615"/>
        <v>0</v>
      </c>
    </row>
    <row r="5582" spans="1:27" ht="15.75" hidden="1" thickBot="1">
      <c r="A5582" s="83" t="str">
        <f t="shared" si="610"/>
        <v/>
      </c>
      <c r="B5582" s="83" t="str">
        <f t="shared" si="609"/>
        <v/>
      </c>
      <c r="S5582" s="83" t="str">
        <f t="shared" si="611"/>
        <v/>
      </c>
      <c r="T5582" s="83" t="str">
        <f t="shared" si="612"/>
        <v/>
      </c>
      <c r="Y5582" s="60">
        <f t="shared" si="613"/>
        <v>0</v>
      </c>
      <c r="Z5582" s="49">
        <f t="shared" si="614"/>
        <v>0</v>
      </c>
      <c r="AA5582" s="60">
        <f t="shared" si="615"/>
        <v>0</v>
      </c>
    </row>
    <row r="5583" spans="1:27" ht="15.75" hidden="1" thickBot="1">
      <c r="A5583" s="83" t="str">
        <f t="shared" si="610"/>
        <v/>
      </c>
      <c r="B5583" s="83" t="str">
        <f t="shared" si="609"/>
        <v/>
      </c>
      <c r="S5583" s="83" t="str">
        <f t="shared" si="611"/>
        <v/>
      </c>
      <c r="T5583" s="83" t="str">
        <f t="shared" si="612"/>
        <v/>
      </c>
      <c r="Y5583" s="60">
        <f t="shared" si="613"/>
        <v>0</v>
      </c>
      <c r="Z5583" s="49">
        <f t="shared" si="614"/>
        <v>0</v>
      </c>
      <c r="AA5583" s="60">
        <f t="shared" si="615"/>
        <v>0</v>
      </c>
    </row>
    <row r="5584" spans="1:27" ht="15.75" hidden="1" thickBot="1">
      <c r="A5584" s="83" t="str">
        <f t="shared" si="610"/>
        <v/>
      </c>
      <c r="B5584" s="83" t="str">
        <f t="shared" si="609"/>
        <v/>
      </c>
      <c r="S5584" s="83" t="str">
        <f t="shared" si="611"/>
        <v/>
      </c>
      <c r="T5584" s="83" t="str">
        <f t="shared" si="612"/>
        <v/>
      </c>
      <c r="Y5584" s="60">
        <f t="shared" si="613"/>
        <v>0</v>
      </c>
      <c r="Z5584" s="49">
        <f t="shared" si="614"/>
        <v>0</v>
      </c>
      <c r="AA5584" s="60">
        <f t="shared" si="615"/>
        <v>0</v>
      </c>
    </row>
    <row r="5585" spans="1:27" ht="15.75" hidden="1" thickBot="1">
      <c r="A5585" s="83" t="str">
        <f t="shared" si="610"/>
        <v/>
      </c>
      <c r="B5585" s="83" t="str">
        <f t="shared" si="609"/>
        <v/>
      </c>
      <c r="S5585" s="83" t="str">
        <f t="shared" si="611"/>
        <v/>
      </c>
      <c r="T5585" s="83" t="str">
        <f t="shared" si="612"/>
        <v/>
      </c>
      <c r="Y5585" s="60">
        <f t="shared" si="613"/>
        <v>0</v>
      </c>
      <c r="Z5585" s="49">
        <f t="shared" si="614"/>
        <v>0</v>
      </c>
      <c r="AA5585" s="60">
        <f t="shared" si="615"/>
        <v>0</v>
      </c>
    </row>
    <row r="5586" spans="1:27" ht="15.75" hidden="1" thickBot="1">
      <c r="A5586" s="83" t="str">
        <f t="shared" si="610"/>
        <v/>
      </c>
      <c r="B5586" s="83" t="str">
        <f t="shared" si="609"/>
        <v/>
      </c>
      <c r="S5586" s="83" t="str">
        <f t="shared" si="611"/>
        <v/>
      </c>
      <c r="T5586" s="83" t="str">
        <f t="shared" si="612"/>
        <v/>
      </c>
      <c r="Y5586" s="60">
        <f t="shared" si="613"/>
        <v>0</v>
      </c>
      <c r="Z5586" s="49">
        <f t="shared" si="614"/>
        <v>0</v>
      </c>
      <c r="AA5586" s="60">
        <f t="shared" si="615"/>
        <v>0</v>
      </c>
    </row>
    <row r="5587" spans="1:27" ht="15.75" hidden="1" thickBot="1">
      <c r="A5587" s="83" t="str">
        <f t="shared" si="610"/>
        <v/>
      </c>
      <c r="B5587" s="83" t="str">
        <f t="shared" si="609"/>
        <v/>
      </c>
      <c r="S5587" s="83" t="str">
        <f t="shared" si="611"/>
        <v/>
      </c>
      <c r="T5587" s="83" t="str">
        <f t="shared" si="612"/>
        <v/>
      </c>
      <c r="Y5587" s="60">
        <f t="shared" si="613"/>
        <v>0</v>
      </c>
      <c r="Z5587" s="49">
        <f t="shared" si="614"/>
        <v>0</v>
      </c>
      <c r="AA5587" s="60">
        <f t="shared" si="615"/>
        <v>0</v>
      </c>
    </row>
    <row r="5588" spans="1:27" ht="15.75" hidden="1" thickBot="1">
      <c r="A5588" s="83" t="str">
        <f t="shared" si="610"/>
        <v/>
      </c>
      <c r="B5588" s="83" t="str">
        <f t="shared" si="609"/>
        <v/>
      </c>
      <c r="S5588" s="83" t="str">
        <f t="shared" si="611"/>
        <v/>
      </c>
      <c r="T5588" s="83" t="str">
        <f t="shared" si="612"/>
        <v/>
      </c>
      <c r="Y5588" s="60">
        <f t="shared" si="613"/>
        <v>0</v>
      </c>
      <c r="Z5588" s="49">
        <f t="shared" si="614"/>
        <v>0</v>
      </c>
      <c r="AA5588" s="60">
        <f t="shared" si="615"/>
        <v>0</v>
      </c>
    </row>
    <row r="5589" spans="1:27" ht="15.75" hidden="1" thickBot="1">
      <c r="A5589" s="83" t="str">
        <f t="shared" si="610"/>
        <v/>
      </c>
      <c r="B5589" s="83" t="str">
        <f t="shared" si="609"/>
        <v/>
      </c>
      <c r="S5589" s="83" t="str">
        <f t="shared" si="611"/>
        <v/>
      </c>
      <c r="T5589" s="83" t="str">
        <f t="shared" si="612"/>
        <v/>
      </c>
      <c r="Y5589" s="60">
        <f t="shared" si="613"/>
        <v>0</v>
      </c>
      <c r="Z5589" s="49">
        <f t="shared" si="614"/>
        <v>0</v>
      </c>
      <c r="AA5589" s="60">
        <f t="shared" si="615"/>
        <v>0</v>
      </c>
    </row>
    <row r="5590" spans="1:27" ht="15.75" hidden="1" thickBot="1">
      <c r="A5590" s="83" t="str">
        <f t="shared" si="610"/>
        <v/>
      </c>
      <c r="B5590" s="83" t="str">
        <f t="shared" si="609"/>
        <v/>
      </c>
      <c r="S5590" s="83" t="str">
        <f t="shared" si="611"/>
        <v/>
      </c>
      <c r="T5590" s="83" t="str">
        <f t="shared" si="612"/>
        <v/>
      </c>
      <c r="Y5590" s="60">
        <f t="shared" si="613"/>
        <v>0</v>
      </c>
      <c r="Z5590" s="49">
        <f t="shared" si="614"/>
        <v>0</v>
      </c>
      <c r="AA5590" s="60">
        <f t="shared" si="615"/>
        <v>0</v>
      </c>
    </row>
    <row r="5591" spans="1:27" ht="15.75" hidden="1" thickBot="1">
      <c r="A5591" s="83" t="str">
        <f t="shared" si="610"/>
        <v/>
      </c>
      <c r="B5591" s="83" t="str">
        <f t="shared" si="609"/>
        <v/>
      </c>
      <c r="S5591" s="83" t="str">
        <f t="shared" si="611"/>
        <v/>
      </c>
      <c r="T5591" s="83" t="str">
        <f t="shared" si="612"/>
        <v/>
      </c>
      <c r="Y5591" s="60">
        <f t="shared" si="613"/>
        <v>0</v>
      </c>
      <c r="Z5591" s="49">
        <f t="shared" si="614"/>
        <v>0</v>
      </c>
      <c r="AA5591" s="60">
        <f t="shared" si="615"/>
        <v>0</v>
      </c>
    </row>
    <row r="5592" spans="1:27" ht="15.75" hidden="1" thickBot="1">
      <c r="A5592" s="83" t="str">
        <f t="shared" si="610"/>
        <v/>
      </c>
      <c r="B5592" s="83" t="str">
        <f t="shared" si="609"/>
        <v/>
      </c>
      <c r="S5592" s="83" t="str">
        <f t="shared" si="611"/>
        <v/>
      </c>
      <c r="T5592" s="83" t="str">
        <f t="shared" si="612"/>
        <v/>
      </c>
      <c r="Y5592" s="60">
        <f t="shared" si="613"/>
        <v>0</v>
      </c>
      <c r="Z5592" s="49">
        <f t="shared" si="614"/>
        <v>0</v>
      </c>
      <c r="AA5592" s="60">
        <f t="shared" si="615"/>
        <v>0</v>
      </c>
    </row>
    <row r="5593" spans="1:27" ht="15.75" hidden="1" thickBot="1">
      <c r="A5593" s="83" t="str">
        <f t="shared" si="610"/>
        <v/>
      </c>
      <c r="B5593" s="83" t="str">
        <f t="shared" si="609"/>
        <v/>
      </c>
      <c r="S5593" s="83" t="str">
        <f t="shared" si="611"/>
        <v/>
      </c>
      <c r="T5593" s="83" t="str">
        <f t="shared" si="612"/>
        <v/>
      </c>
      <c r="Y5593" s="60">
        <f t="shared" si="613"/>
        <v>0</v>
      </c>
      <c r="Z5593" s="49">
        <f t="shared" si="614"/>
        <v>0</v>
      </c>
      <c r="AA5593" s="60">
        <f t="shared" si="615"/>
        <v>0</v>
      </c>
    </row>
    <row r="5594" spans="1:27" ht="15.75" hidden="1" thickBot="1">
      <c r="A5594" s="83" t="str">
        <f t="shared" si="610"/>
        <v/>
      </c>
      <c r="B5594" s="83" t="str">
        <f t="shared" si="609"/>
        <v/>
      </c>
      <c r="S5594" s="83" t="str">
        <f t="shared" si="611"/>
        <v/>
      </c>
      <c r="T5594" s="83" t="str">
        <f t="shared" si="612"/>
        <v/>
      </c>
      <c r="Y5594" s="60">
        <f t="shared" si="613"/>
        <v>0</v>
      </c>
      <c r="Z5594" s="49">
        <f t="shared" si="614"/>
        <v>0</v>
      </c>
      <c r="AA5594" s="60">
        <f t="shared" si="615"/>
        <v>0</v>
      </c>
    </row>
    <row r="5595" spans="1:27" ht="15.75" hidden="1" thickBot="1">
      <c r="A5595" s="83" t="str">
        <f t="shared" si="610"/>
        <v/>
      </c>
      <c r="B5595" s="83" t="str">
        <f t="shared" si="609"/>
        <v/>
      </c>
      <c r="S5595" s="83" t="str">
        <f t="shared" si="611"/>
        <v/>
      </c>
      <c r="T5595" s="83" t="str">
        <f t="shared" si="612"/>
        <v/>
      </c>
      <c r="Y5595" s="60">
        <f t="shared" si="613"/>
        <v>0</v>
      </c>
      <c r="Z5595" s="49">
        <f t="shared" si="614"/>
        <v>0</v>
      </c>
      <c r="AA5595" s="60">
        <f t="shared" si="615"/>
        <v>0</v>
      </c>
    </row>
    <row r="5596" spans="1:27" ht="15.75" hidden="1" thickBot="1">
      <c r="A5596" s="83" t="str">
        <f t="shared" si="610"/>
        <v/>
      </c>
      <c r="B5596" s="83" t="str">
        <f t="shared" si="609"/>
        <v/>
      </c>
      <c r="S5596" s="83" t="str">
        <f t="shared" si="611"/>
        <v/>
      </c>
      <c r="T5596" s="83" t="str">
        <f t="shared" si="612"/>
        <v/>
      </c>
      <c r="Y5596" s="60">
        <f t="shared" si="613"/>
        <v>0</v>
      </c>
      <c r="Z5596" s="49">
        <f t="shared" si="614"/>
        <v>0</v>
      </c>
      <c r="AA5596" s="60">
        <f t="shared" si="615"/>
        <v>0</v>
      </c>
    </row>
    <row r="5597" spans="1:27" ht="15.75" hidden="1" thickBot="1">
      <c r="A5597" s="83" t="str">
        <f t="shared" si="610"/>
        <v/>
      </c>
      <c r="B5597" s="83" t="str">
        <f t="shared" si="609"/>
        <v/>
      </c>
      <c r="S5597" s="83" t="str">
        <f t="shared" si="611"/>
        <v/>
      </c>
      <c r="T5597" s="83" t="str">
        <f t="shared" si="612"/>
        <v/>
      </c>
      <c r="Y5597" s="60">
        <f t="shared" si="613"/>
        <v>0</v>
      </c>
      <c r="Z5597" s="49">
        <f t="shared" si="614"/>
        <v>0</v>
      </c>
      <c r="AA5597" s="60">
        <f t="shared" si="615"/>
        <v>0</v>
      </c>
    </row>
    <row r="5598" spans="1:27" ht="15.75" hidden="1" thickBot="1">
      <c r="A5598" s="83" t="str">
        <f t="shared" si="610"/>
        <v/>
      </c>
      <c r="B5598" s="83" t="str">
        <f t="shared" si="609"/>
        <v/>
      </c>
      <c r="S5598" s="83" t="str">
        <f t="shared" si="611"/>
        <v/>
      </c>
      <c r="T5598" s="83" t="str">
        <f t="shared" si="612"/>
        <v/>
      </c>
      <c r="Y5598" s="60">
        <f t="shared" si="613"/>
        <v>0</v>
      </c>
      <c r="Z5598" s="49">
        <f t="shared" si="614"/>
        <v>0</v>
      </c>
      <c r="AA5598" s="60">
        <f t="shared" si="615"/>
        <v>0</v>
      </c>
    </row>
    <row r="5599" spans="1:27" ht="15.75" hidden="1" thickBot="1">
      <c r="A5599" s="83" t="str">
        <f t="shared" si="610"/>
        <v/>
      </c>
      <c r="B5599" s="83" t="str">
        <f t="shared" si="609"/>
        <v/>
      </c>
      <c r="S5599" s="83" t="str">
        <f t="shared" si="611"/>
        <v/>
      </c>
      <c r="T5599" s="83" t="str">
        <f t="shared" si="612"/>
        <v/>
      </c>
      <c r="Y5599" s="60">
        <f t="shared" si="613"/>
        <v>0</v>
      </c>
      <c r="Z5599" s="49">
        <f t="shared" si="614"/>
        <v>0</v>
      </c>
      <c r="AA5599" s="60">
        <f t="shared" si="615"/>
        <v>0</v>
      </c>
    </row>
    <row r="5600" spans="1:27" ht="15.75" hidden="1" thickBot="1">
      <c r="A5600" s="83" t="str">
        <f t="shared" si="610"/>
        <v/>
      </c>
      <c r="B5600" s="83" t="str">
        <f t="shared" si="609"/>
        <v/>
      </c>
      <c r="S5600" s="83" t="str">
        <f t="shared" si="611"/>
        <v/>
      </c>
      <c r="T5600" s="83" t="str">
        <f t="shared" si="612"/>
        <v/>
      </c>
      <c r="Y5600" s="60">
        <f t="shared" si="613"/>
        <v>0</v>
      </c>
      <c r="Z5600" s="49">
        <f t="shared" si="614"/>
        <v>0</v>
      </c>
      <c r="AA5600" s="60">
        <f t="shared" si="615"/>
        <v>0</v>
      </c>
    </row>
    <row r="5601" spans="1:27" ht="15.75" hidden="1" thickBot="1">
      <c r="A5601" s="83" t="str">
        <f t="shared" si="610"/>
        <v/>
      </c>
      <c r="B5601" s="83" t="str">
        <f t="shared" ref="B5601:B5664" si="616">IF(C5601&lt;&gt;"",LEFT(C5601,9),"")</f>
        <v/>
      </c>
      <c r="S5601" s="83" t="str">
        <f t="shared" si="611"/>
        <v/>
      </c>
      <c r="T5601" s="83" t="str">
        <f t="shared" si="612"/>
        <v/>
      </c>
      <c r="Y5601" s="60">
        <f t="shared" si="613"/>
        <v>0</v>
      </c>
      <c r="Z5601" s="49">
        <f t="shared" si="614"/>
        <v>0</v>
      </c>
      <c r="AA5601" s="60">
        <f t="shared" si="615"/>
        <v>0</v>
      </c>
    </row>
    <row r="5602" spans="1:27" ht="15.75" hidden="1" thickBot="1">
      <c r="A5602" s="83" t="str">
        <f t="shared" si="610"/>
        <v/>
      </c>
      <c r="B5602" s="83" t="str">
        <f t="shared" si="616"/>
        <v/>
      </c>
      <c r="S5602" s="83" t="str">
        <f t="shared" si="611"/>
        <v/>
      </c>
      <c r="T5602" s="83" t="str">
        <f t="shared" si="612"/>
        <v/>
      </c>
      <c r="Y5602" s="60">
        <f t="shared" si="613"/>
        <v>0</v>
      </c>
      <c r="Z5602" s="49">
        <f t="shared" si="614"/>
        <v>0</v>
      </c>
      <c r="AA5602" s="60">
        <f t="shared" si="615"/>
        <v>0</v>
      </c>
    </row>
    <row r="5603" spans="1:27" ht="15.75" hidden="1" thickBot="1">
      <c r="A5603" s="83" t="str">
        <f t="shared" si="610"/>
        <v/>
      </c>
      <c r="B5603" s="83" t="str">
        <f t="shared" si="616"/>
        <v/>
      </c>
      <c r="S5603" s="83" t="str">
        <f t="shared" si="611"/>
        <v/>
      </c>
      <c r="T5603" s="83" t="str">
        <f t="shared" si="612"/>
        <v/>
      </c>
      <c r="Y5603" s="60">
        <f t="shared" si="613"/>
        <v>0</v>
      </c>
      <c r="Z5603" s="49">
        <f t="shared" si="614"/>
        <v>0</v>
      </c>
      <c r="AA5603" s="60">
        <f t="shared" si="615"/>
        <v>0</v>
      </c>
    </row>
    <row r="5604" spans="1:27" ht="15.75" hidden="1" thickBot="1">
      <c r="A5604" s="83" t="str">
        <f t="shared" si="610"/>
        <v/>
      </c>
      <c r="B5604" s="83" t="str">
        <f t="shared" si="616"/>
        <v/>
      </c>
      <c r="S5604" s="83" t="str">
        <f t="shared" si="611"/>
        <v/>
      </c>
      <c r="T5604" s="83" t="str">
        <f t="shared" si="612"/>
        <v/>
      </c>
      <c r="Y5604" s="60">
        <f t="shared" si="613"/>
        <v>0</v>
      </c>
      <c r="Z5604" s="49">
        <f t="shared" si="614"/>
        <v>0</v>
      </c>
      <c r="AA5604" s="60">
        <f t="shared" si="615"/>
        <v>0</v>
      </c>
    </row>
    <row r="5605" spans="1:27" ht="15.75" hidden="1" thickBot="1">
      <c r="A5605" s="83" t="str">
        <f t="shared" si="610"/>
        <v/>
      </c>
      <c r="B5605" s="83" t="str">
        <f t="shared" si="616"/>
        <v/>
      </c>
      <c r="S5605" s="83" t="str">
        <f t="shared" si="611"/>
        <v/>
      </c>
      <c r="T5605" s="83" t="str">
        <f t="shared" si="612"/>
        <v/>
      </c>
      <c r="Y5605" s="60">
        <f t="shared" si="613"/>
        <v>0</v>
      </c>
      <c r="Z5605" s="49">
        <f t="shared" si="614"/>
        <v>0</v>
      </c>
      <c r="AA5605" s="60">
        <f t="shared" si="615"/>
        <v>0</v>
      </c>
    </row>
    <row r="5606" spans="1:27" ht="15.75" hidden="1" thickBot="1">
      <c r="A5606" s="83" t="str">
        <f t="shared" si="610"/>
        <v/>
      </c>
      <c r="B5606" s="83" t="str">
        <f t="shared" si="616"/>
        <v/>
      </c>
      <c r="S5606" s="83" t="str">
        <f t="shared" si="611"/>
        <v/>
      </c>
      <c r="T5606" s="83" t="str">
        <f t="shared" si="612"/>
        <v/>
      </c>
      <c r="Y5606" s="60">
        <f t="shared" si="613"/>
        <v>0</v>
      </c>
      <c r="Z5606" s="49">
        <f t="shared" si="614"/>
        <v>0</v>
      </c>
      <c r="AA5606" s="60">
        <f t="shared" si="615"/>
        <v>0</v>
      </c>
    </row>
    <row r="5607" spans="1:27" ht="15.75" hidden="1" thickBot="1">
      <c r="A5607" s="83" t="str">
        <f t="shared" si="610"/>
        <v/>
      </c>
      <c r="B5607" s="83" t="str">
        <f t="shared" si="616"/>
        <v/>
      </c>
      <c r="S5607" s="83" t="str">
        <f t="shared" si="611"/>
        <v/>
      </c>
      <c r="T5607" s="83" t="str">
        <f t="shared" si="612"/>
        <v/>
      </c>
      <c r="Y5607" s="60">
        <f t="shared" si="613"/>
        <v>0</v>
      </c>
      <c r="Z5607" s="49">
        <f t="shared" si="614"/>
        <v>0</v>
      </c>
      <c r="AA5607" s="60">
        <f t="shared" si="615"/>
        <v>0</v>
      </c>
    </row>
    <row r="5608" spans="1:27" ht="15.75" hidden="1" thickBot="1">
      <c r="A5608" s="83" t="str">
        <f t="shared" si="610"/>
        <v/>
      </c>
      <c r="B5608" s="83" t="str">
        <f t="shared" si="616"/>
        <v/>
      </c>
      <c r="S5608" s="83" t="str">
        <f t="shared" si="611"/>
        <v/>
      </c>
      <c r="T5608" s="83" t="str">
        <f t="shared" si="612"/>
        <v/>
      </c>
      <c r="Y5608" s="60">
        <f t="shared" si="613"/>
        <v>0</v>
      </c>
      <c r="Z5608" s="49">
        <f t="shared" si="614"/>
        <v>0</v>
      </c>
      <c r="AA5608" s="60">
        <f t="shared" si="615"/>
        <v>0</v>
      </c>
    </row>
    <row r="5609" spans="1:27" ht="15.75" hidden="1" thickBot="1">
      <c r="A5609" s="83" t="str">
        <f t="shared" si="610"/>
        <v/>
      </c>
      <c r="B5609" s="83" t="str">
        <f t="shared" si="616"/>
        <v/>
      </c>
      <c r="S5609" s="83" t="str">
        <f t="shared" si="611"/>
        <v/>
      </c>
      <c r="T5609" s="83" t="str">
        <f t="shared" si="612"/>
        <v/>
      </c>
      <c r="Y5609" s="60">
        <f t="shared" si="613"/>
        <v>0</v>
      </c>
      <c r="Z5609" s="49">
        <f t="shared" si="614"/>
        <v>0</v>
      </c>
      <c r="AA5609" s="60">
        <f t="shared" si="615"/>
        <v>0</v>
      </c>
    </row>
    <row r="5610" spans="1:27" ht="15.75" hidden="1" thickBot="1">
      <c r="A5610" s="83" t="str">
        <f t="shared" si="610"/>
        <v/>
      </c>
      <c r="B5610" s="83" t="str">
        <f t="shared" si="616"/>
        <v/>
      </c>
      <c r="S5610" s="83" t="str">
        <f t="shared" si="611"/>
        <v/>
      </c>
      <c r="T5610" s="83" t="str">
        <f t="shared" si="612"/>
        <v/>
      </c>
      <c r="Y5610" s="60">
        <f t="shared" si="613"/>
        <v>0</v>
      </c>
      <c r="Z5610" s="49">
        <f t="shared" si="614"/>
        <v>0</v>
      </c>
      <c r="AA5610" s="60">
        <f t="shared" si="615"/>
        <v>0</v>
      </c>
    </row>
    <row r="5611" spans="1:27" ht="15.75" hidden="1" thickBot="1">
      <c r="A5611" s="83" t="str">
        <f t="shared" si="610"/>
        <v/>
      </c>
      <c r="B5611" s="83" t="str">
        <f t="shared" si="616"/>
        <v/>
      </c>
      <c r="S5611" s="83" t="str">
        <f t="shared" si="611"/>
        <v/>
      </c>
      <c r="T5611" s="83" t="str">
        <f t="shared" si="612"/>
        <v/>
      </c>
      <c r="Y5611" s="60">
        <f t="shared" si="613"/>
        <v>0</v>
      </c>
      <c r="Z5611" s="49">
        <f t="shared" si="614"/>
        <v>0</v>
      </c>
      <c r="AA5611" s="60">
        <f t="shared" si="615"/>
        <v>0</v>
      </c>
    </row>
    <row r="5612" spans="1:27" ht="15.75" hidden="1" thickBot="1">
      <c r="A5612" s="83" t="str">
        <f t="shared" si="610"/>
        <v/>
      </c>
      <c r="B5612" s="83" t="str">
        <f t="shared" si="616"/>
        <v/>
      </c>
      <c r="S5612" s="83" t="str">
        <f t="shared" si="611"/>
        <v/>
      </c>
      <c r="T5612" s="83" t="str">
        <f t="shared" si="612"/>
        <v/>
      </c>
      <c r="Y5612" s="60">
        <f t="shared" si="613"/>
        <v>0</v>
      </c>
      <c r="Z5612" s="49">
        <f t="shared" si="614"/>
        <v>0</v>
      </c>
      <c r="AA5612" s="60">
        <f t="shared" si="615"/>
        <v>0</v>
      </c>
    </row>
    <row r="5613" spans="1:27" ht="15.75" hidden="1" thickBot="1">
      <c r="A5613" s="83" t="str">
        <f t="shared" si="610"/>
        <v/>
      </c>
      <c r="B5613" s="83" t="str">
        <f t="shared" si="616"/>
        <v/>
      </c>
      <c r="S5613" s="83" t="str">
        <f t="shared" si="611"/>
        <v/>
      </c>
      <c r="T5613" s="83" t="str">
        <f t="shared" si="612"/>
        <v/>
      </c>
      <c r="Y5613" s="60">
        <f t="shared" si="613"/>
        <v>0</v>
      </c>
      <c r="Z5613" s="49">
        <f t="shared" si="614"/>
        <v>0</v>
      </c>
      <c r="AA5613" s="60">
        <f t="shared" si="615"/>
        <v>0</v>
      </c>
    </row>
    <row r="5614" spans="1:27" ht="15.75" hidden="1" thickBot="1">
      <c r="A5614" s="83" t="str">
        <f t="shared" si="610"/>
        <v/>
      </c>
      <c r="B5614" s="83" t="str">
        <f t="shared" si="616"/>
        <v/>
      </c>
      <c r="S5614" s="83" t="str">
        <f t="shared" si="611"/>
        <v/>
      </c>
      <c r="T5614" s="83" t="str">
        <f t="shared" si="612"/>
        <v/>
      </c>
      <c r="Y5614" s="60">
        <f t="shared" si="613"/>
        <v>0</v>
      </c>
      <c r="Z5614" s="49">
        <f t="shared" si="614"/>
        <v>0</v>
      </c>
      <c r="AA5614" s="60">
        <f t="shared" si="615"/>
        <v>0</v>
      </c>
    </row>
    <row r="5615" spans="1:27" ht="15.75" hidden="1" thickBot="1">
      <c r="A5615" s="83" t="str">
        <f t="shared" si="610"/>
        <v/>
      </c>
      <c r="B5615" s="83" t="str">
        <f t="shared" si="616"/>
        <v/>
      </c>
      <c r="S5615" s="83" t="str">
        <f t="shared" si="611"/>
        <v/>
      </c>
      <c r="T5615" s="83" t="str">
        <f t="shared" si="612"/>
        <v/>
      </c>
      <c r="Y5615" s="60">
        <f t="shared" si="613"/>
        <v>0</v>
      </c>
      <c r="Z5615" s="49">
        <f t="shared" si="614"/>
        <v>0</v>
      </c>
      <c r="AA5615" s="60">
        <f t="shared" si="615"/>
        <v>0</v>
      </c>
    </row>
    <row r="5616" spans="1:27" ht="15.75" hidden="1" thickBot="1">
      <c r="A5616" s="83" t="str">
        <f t="shared" si="610"/>
        <v/>
      </c>
      <c r="B5616" s="83" t="str">
        <f t="shared" si="616"/>
        <v/>
      </c>
      <c r="S5616" s="83" t="str">
        <f t="shared" si="611"/>
        <v/>
      </c>
      <c r="T5616" s="83" t="str">
        <f t="shared" si="612"/>
        <v/>
      </c>
      <c r="Y5616" s="60">
        <f t="shared" si="613"/>
        <v>0</v>
      </c>
      <c r="Z5616" s="49">
        <f t="shared" si="614"/>
        <v>0</v>
      </c>
      <c r="AA5616" s="60">
        <f t="shared" si="615"/>
        <v>0</v>
      </c>
    </row>
    <row r="5617" spans="1:27" ht="15.75" hidden="1" thickBot="1">
      <c r="A5617" s="83" t="str">
        <f t="shared" si="610"/>
        <v/>
      </c>
      <c r="B5617" s="83" t="str">
        <f t="shared" si="616"/>
        <v/>
      </c>
      <c r="S5617" s="83" t="str">
        <f t="shared" si="611"/>
        <v/>
      </c>
      <c r="T5617" s="83" t="str">
        <f t="shared" si="612"/>
        <v/>
      </c>
      <c r="Y5617" s="60">
        <f t="shared" si="613"/>
        <v>0</v>
      </c>
      <c r="Z5617" s="49">
        <f t="shared" si="614"/>
        <v>0</v>
      </c>
      <c r="AA5617" s="60">
        <f t="shared" si="615"/>
        <v>0</v>
      </c>
    </row>
    <row r="5618" spans="1:27" ht="15.75" hidden="1" thickBot="1">
      <c r="A5618" s="83" t="str">
        <f t="shared" si="610"/>
        <v/>
      </c>
      <c r="B5618" s="83" t="str">
        <f t="shared" si="616"/>
        <v/>
      </c>
      <c r="S5618" s="83" t="str">
        <f t="shared" si="611"/>
        <v/>
      </c>
      <c r="T5618" s="83" t="str">
        <f t="shared" si="612"/>
        <v/>
      </c>
      <c r="Y5618" s="60">
        <f t="shared" si="613"/>
        <v>0</v>
      </c>
      <c r="Z5618" s="49">
        <f t="shared" si="614"/>
        <v>0</v>
      </c>
      <c r="AA5618" s="60">
        <f t="shared" si="615"/>
        <v>0</v>
      </c>
    </row>
    <row r="5619" spans="1:27" ht="15.75" hidden="1" thickBot="1">
      <c r="A5619" s="83" t="str">
        <f t="shared" si="610"/>
        <v/>
      </c>
      <c r="B5619" s="83" t="str">
        <f t="shared" si="616"/>
        <v/>
      </c>
      <c r="S5619" s="83" t="str">
        <f t="shared" si="611"/>
        <v/>
      </c>
      <c r="T5619" s="83" t="str">
        <f t="shared" si="612"/>
        <v/>
      </c>
      <c r="Y5619" s="60">
        <f t="shared" si="613"/>
        <v>0</v>
      </c>
      <c r="Z5619" s="49">
        <f t="shared" si="614"/>
        <v>0</v>
      </c>
      <c r="AA5619" s="60">
        <f t="shared" si="615"/>
        <v>0</v>
      </c>
    </row>
    <row r="5620" spans="1:27" ht="15.75" hidden="1" thickBot="1">
      <c r="A5620" s="83" t="str">
        <f t="shared" si="610"/>
        <v/>
      </c>
      <c r="B5620" s="83" t="str">
        <f t="shared" si="616"/>
        <v/>
      </c>
      <c r="S5620" s="83" t="str">
        <f t="shared" si="611"/>
        <v/>
      </c>
      <c r="T5620" s="83" t="str">
        <f t="shared" si="612"/>
        <v/>
      </c>
      <c r="Y5620" s="60">
        <f t="shared" si="613"/>
        <v>0</v>
      </c>
      <c r="Z5620" s="49">
        <f t="shared" si="614"/>
        <v>0</v>
      </c>
      <c r="AA5620" s="60">
        <f t="shared" si="615"/>
        <v>0</v>
      </c>
    </row>
    <row r="5621" spans="1:27" ht="15.75" hidden="1" thickBot="1">
      <c r="A5621" s="83" t="str">
        <f t="shared" si="610"/>
        <v/>
      </c>
      <c r="B5621" s="83" t="str">
        <f t="shared" si="616"/>
        <v/>
      </c>
      <c r="S5621" s="83" t="str">
        <f t="shared" si="611"/>
        <v/>
      </c>
      <c r="T5621" s="83" t="str">
        <f t="shared" si="612"/>
        <v/>
      </c>
      <c r="Y5621" s="60">
        <f t="shared" si="613"/>
        <v>0</v>
      </c>
      <c r="Z5621" s="49">
        <f t="shared" si="614"/>
        <v>0</v>
      </c>
      <c r="AA5621" s="60">
        <f t="shared" si="615"/>
        <v>0</v>
      </c>
    </row>
    <row r="5622" spans="1:27" ht="15.75" hidden="1" thickBot="1">
      <c r="A5622" s="83" t="str">
        <f t="shared" si="610"/>
        <v/>
      </c>
      <c r="B5622" s="83" t="str">
        <f t="shared" si="616"/>
        <v/>
      </c>
      <c r="S5622" s="83" t="str">
        <f t="shared" si="611"/>
        <v/>
      </c>
      <c r="T5622" s="83" t="str">
        <f t="shared" si="612"/>
        <v/>
      </c>
      <c r="Y5622" s="60">
        <f t="shared" si="613"/>
        <v>0</v>
      </c>
      <c r="Z5622" s="49">
        <f t="shared" si="614"/>
        <v>0</v>
      </c>
      <c r="AA5622" s="60">
        <f t="shared" si="615"/>
        <v>0</v>
      </c>
    </row>
    <row r="5623" spans="1:27" ht="15.75" hidden="1" thickBot="1">
      <c r="A5623" s="83" t="str">
        <f t="shared" si="610"/>
        <v/>
      </c>
      <c r="B5623" s="83" t="str">
        <f t="shared" si="616"/>
        <v/>
      </c>
      <c r="S5623" s="83" t="str">
        <f t="shared" si="611"/>
        <v/>
      </c>
      <c r="T5623" s="83" t="str">
        <f t="shared" si="612"/>
        <v/>
      </c>
      <c r="Y5623" s="60">
        <f t="shared" si="613"/>
        <v>0</v>
      </c>
      <c r="Z5623" s="49">
        <f t="shared" si="614"/>
        <v>0</v>
      </c>
      <c r="AA5623" s="60">
        <f t="shared" si="615"/>
        <v>0</v>
      </c>
    </row>
    <row r="5624" spans="1:27" ht="15.75" hidden="1" thickBot="1">
      <c r="A5624" s="83" t="str">
        <f t="shared" si="610"/>
        <v/>
      </c>
      <c r="B5624" s="83" t="str">
        <f t="shared" si="616"/>
        <v/>
      </c>
      <c r="S5624" s="83" t="str">
        <f t="shared" si="611"/>
        <v/>
      </c>
      <c r="T5624" s="83" t="str">
        <f t="shared" si="612"/>
        <v/>
      </c>
      <c r="Y5624" s="60">
        <f t="shared" si="613"/>
        <v>0</v>
      </c>
      <c r="Z5624" s="49">
        <f t="shared" si="614"/>
        <v>0</v>
      </c>
      <c r="AA5624" s="60">
        <f t="shared" si="615"/>
        <v>0</v>
      </c>
    </row>
    <row r="5625" spans="1:27" ht="15.75" hidden="1" thickBot="1">
      <c r="A5625" s="83" t="str">
        <f t="shared" si="610"/>
        <v/>
      </c>
      <c r="B5625" s="83" t="str">
        <f t="shared" si="616"/>
        <v/>
      </c>
      <c r="S5625" s="83" t="str">
        <f t="shared" si="611"/>
        <v/>
      </c>
      <c r="T5625" s="83" t="str">
        <f t="shared" si="612"/>
        <v/>
      </c>
      <c r="Y5625" s="60">
        <f t="shared" si="613"/>
        <v>0</v>
      </c>
      <c r="Z5625" s="49">
        <f t="shared" si="614"/>
        <v>0</v>
      </c>
      <c r="AA5625" s="60">
        <f t="shared" si="615"/>
        <v>0</v>
      </c>
    </row>
    <row r="5626" spans="1:27" ht="15.75" hidden="1" thickBot="1">
      <c r="A5626" s="83" t="str">
        <f t="shared" si="610"/>
        <v/>
      </c>
      <c r="B5626" s="83" t="str">
        <f t="shared" si="616"/>
        <v/>
      </c>
      <c r="S5626" s="83" t="str">
        <f t="shared" si="611"/>
        <v/>
      </c>
      <c r="T5626" s="83" t="str">
        <f t="shared" si="612"/>
        <v/>
      </c>
      <c r="Y5626" s="60">
        <f t="shared" si="613"/>
        <v>0</v>
      </c>
      <c r="Z5626" s="49">
        <f t="shared" si="614"/>
        <v>0</v>
      </c>
      <c r="AA5626" s="60">
        <f t="shared" si="615"/>
        <v>0</v>
      </c>
    </row>
    <row r="5627" spans="1:27" ht="15.75" hidden="1" thickBot="1">
      <c r="A5627" s="83" t="str">
        <f t="shared" si="610"/>
        <v/>
      </c>
      <c r="B5627" s="83" t="str">
        <f t="shared" si="616"/>
        <v/>
      </c>
      <c r="S5627" s="83" t="str">
        <f t="shared" si="611"/>
        <v/>
      </c>
      <c r="T5627" s="83" t="str">
        <f t="shared" si="612"/>
        <v/>
      </c>
      <c r="Y5627" s="60">
        <f t="shared" si="613"/>
        <v>0</v>
      </c>
      <c r="Z5627" s="49">
        <f t="shared" si="614"/>
        <v>0</v>
      </c>
      <c r="AA5627" s="60">
        <f t="shared" si="615"/>
        <v>0</v>
      </c>
    </row>
    <row r="5628" spans="1:27" ht="15.75" hidden="1" thickBot="1">
      <c r="A5628" s="83" t="str">
        <f t="shared" si="610"/>
        <v/>
      </c>
      <c r="B5628" s="83" t="str">
        <f t="shared" si="616"/>
        <v/>
      </c>
      <c r="S5628" s="83" t="str">
        <f t="shared" si="611"/>
        <v/>
      </c>
      <c r="T5628" s="83" t="str">
        <f t="shared" si="612"/>
        <v/>
      </c>
      <c r="Y5628" s="60">
        <f t="shared" si="613"/>
        <v>0</v>
      </c>
      <c r="Z5628" s="49">
        <f t="shared" si="614"/>
        <v>0</v>
      </c>
      <c r="AA5628" s="60">
        <f t="shared" si="615"/>
        <v>0</v>
      </c>
    </row>
    <row r="5629" spans="1:27" ht="15.75" hidden="1" thickBot="1">
      <c r="A5629" s="83" t="str">
        <f t="shared" si="610"/>
        <v/>
      </c>
      <c r="B5629" s="83" t="str">
        <f t="shared" si="616"/>
        <v/>
      </c>
      <c r="S5629" s="83" t="str">
        <f t="shared" si="611"/>
        <v/>
      </c>
      <c r="T5629" s="83" t="str">
        <f t="shared" si="612"/>
        <v/>
      </c>
      <c r="Y5629" s="60">
        <f t="shared" si="613"/>
        <v>0</v>
      </c>
      <c r="Z5629" s="49">
        <f t="shared" si="614"/>
        <v>0</v>
      </c>
      <c r="AA5629" s="60">
        <f t="shared" si="615"/>
        <v>0</v>
      </c>
    </row>
    <row r="5630" spans="1:27" ht="15.75" hidden="1" thickBot="1">
      <c r="A5630" s="83" t="str">
        <f t="shared" si="610"/>
        <v/>
      </c>
      <c r="B5630" s="83" t="str">
        <f t="shared" si="616"/>
        <v/>
      </c>
      <c r="S5630" s="83" t="str">
        <f t="shared" si="611"/>
        <v/>
      </c>
      <c r="T5630" s="83" t="str">
        <f t="shared" si="612"/>
        <v/>
      </c>
      <c r="Y5630" s="60">
        <f t="shared" si="613"/>
        <v>0</v>
      </c>
      <c r="Z5630" s="49">
        <f t="shared" si="614"/>
        <v>0</v>
      </c>
      <c r="AA5630" s="60">
        <f t="shared" si="615"/>
        <v>0</v>
      </c>
    </row>
    <row r="5631" spans="1:27" ht="15.75" hidden="1" thickBot="1">
      <c r="A5631" s="83" t="str">
        <f t="shared" si="610"/>
        <v/>
      </c>
      <c r="B5631" s="83" t="str">
        <f t="shared" si="616"/>
        <v/>
      </c>
      <c r="S5631" s="83" t="str">
        <f t="shared" si="611"/>
        <v/>
      </c>
      <c r="T5631" s="83" t="str">
        <f t="shared" si="612"/>
        <v/>
      </c>
      <c r="Y5631" s="60">
        <f t="shared" si="613"/>
        <v>0</v>
      </c>
      <c r="Z5631" s="49">
        <f t="shared" si="614"/>
        <v>0</v>
      </c>
      <c r="AA5631" s="60">
        <f t="shared" si="615"/>
        <v>0</v>
      </c>
    </row>
    <row r="5632" spans="1:27" ht="15.75" hidden="1" thickBot="1">
      <c r="A5632" s="83" t="str">
        <f t="shared" si="610"/>
        <v/>
      </c>
      <c r="B5632" s="83" t="str">
        <f t="shared" si="616"/>
        <v/>
      </c>
      <c r="S5632" s="83" t="str">
        <f t="shared" si="611"/>
        <v/>
      </c>
      <c r="T5632" s="83" t="str">
        <f t="shared" si="612"/>
        <v/>
      </c>
      <c r="Y5632" s="60">
        <f t="shared" si="613"/>
        <v>0</v>
      </c>
      <c r="Z5632" s="49">
        <f t="shared" si="614"/>
        <v>0</v>
      </c>
      <c r="AA5632" s="60">
        <f t="shared" si="615"/>
        <v>0</v>
      </c>
    </row>
    <row r="5633" spans="1:27" ht="15.75" hidden="1" thickBot="1">
      <c r="A5633" s="83" t="str">
        <f t="shared" si="610"/>
        <v/>
      </c>
      <c r="B5633" s="83" t="str">
        <f t="shared" si="616"/>
        <v/>
      </c>
      <c r="S5633" s="83" t="str">
        <f t="shared" si="611"/>
        <v/>
      </c>
      <c r="T5633" s="83" t="str">
        <f t="shared" si="612"/>
        <v/>
      </c>
      <c r="Y5633" s="60">
        <f t="shared" si="613"/>
        <v>0</v>
      </c>
      <c r="Z5633" s="49">
        <f t="shared" si="614"/>
        <v>0</v>
      </c>
      <c r="AA5633" s="60">
        <f t="shared" si="615"/>
        <v>0</v>
      </c>
    </row>
    <row r="5634" spans="1:27" ht="15.75" hidden="1" thickBot="1">
      <c r="A5634" s="83" t="str">
        <f t="shared" si="610"/>
        <v/>
      </c>
      <c r="B5634" s="83" t="str">
        <f t="shared" si="616"/>
        <v/>
      </c>
      <c r="S5634" s="83" t="str">
        <f t="shared" si="611"/>
        <v/>
      </c>
      <c r="T5634" s="83" t="str">
        <f t="shared" si="612"/>
        <v/>
      </c>
      <c r="Y5634" s="60">
        <f t="shared" si="613"/>
        <v>0</v>
      </c>
      <c r="Z5634" s="49">
        <f t="shared" si="614"/>
        <v>0</v>
      </c>
      <c r="AA5634" s="60">
        <f t="shared" si="615"/>
        <v>0</v>
      </c>
    </row>
    <row r="5635" spans="1:27" ht="15.75" hidden="1" thickBot="1">
      <c r="A5635" s="83" t="str">
        <f t="shared" ref="A5635:A5698" si="617">IF(G5635&amp;Q5635&lt;&gt;"",S5635&amp;Q5635,"")</f>
        <v/>
      </c>
      <c r="B5635" s="83" t="str">
        <f t="shared" si="616"/>
        <v/>
      </c>
      <c r="S5635" s="83" t="str">
        <f t="shared" ref="S5635:S5698" si="618">IF(G5635&lt;&gt;"",IF(StyleSpaceSplit,IFERROR(IF(FIND(" ",G5635)&gt;=1,MID(G5635,1,FIND(" ",G5635)-1),G5635),G5635),G5635),"")</f>
        <v/>
      </c>
      <c r="T5635" s="83" t="str">
        <f t="shared" ref="T5635:T5698" si="619">IF(A5635&lt;&gt;"",IFERROR(IF(FIND(" ",G5635)&gt;=1,MID(G5635,FIND(" ",G5635)+1,LEN(G5635)),""),G5635),"")</f>
        <v/>
      </c>
      <c r="Y5635" s="60">
        <f t="shared" ref="Y5635:Y5698" si="620">IFERROR(VALUE(MID($C5635,1,2)),0)</f>
        <v>0</v>
      </c>
      <c r="Z5635" s="49">
        <f t="shared" ref="Z5635:Z5698" si="621">IFERROR(VALUE(MID($C5635,4,3)),0)</f>
        <v>0</v>
      </c>
      <c r="AA5635" s="60">
        <f t="shared" ref="AA5635:AA5698" si="622">VALUE(RIGHT("00"&amp;Y5635,2)&amp;RIGHT("000"&amp;Z5635,3))</f>
        <v>0</v>
      </c>
    </row>
    <row r="5636" spans="1:27" ht="15.75" hidden="1" thickBot="1">
      <c r="A5636" s="83" t="str">
        <f t="shared" si="617"/>
        <v/>
      </c>
      <c r="B5636" s="83" t="str">
        <f t="shared" si="616"/>
        <v/>
      </c>
      <c r="S5636" s="83" t="str">
        <f t="shared" si="618"/>
        <v/>
      </c>
      <c r="T5636" s="83" t="str">
        <f t="shared" si="619"/>
        <v/>
      </c>
      <c r="Y5636" s="60">
        <f t="shared" si="620"/>
        <v>0</v>
      </c>
      <c r="Z5636" s="49">
        <f t="shared" si="621"/>
        <v>0</v>
      </c>
      <c r="AA5636" s="60">
        <f t="shared" si="622"/>
        <v>0</v>
      </c>
    </row>
    <row r="5637" spans="1:27" ht="15.75" hidden="1" thickBot="1">
      <c r="A5637" s="83" t="str">
        <f t="shared" si="617"/>
        <v/>
      </c>
      <c r="B5637" s="83" t="str">
        <f t="shared" si="616"/>
        <v/>
      </c>
      <c r="S5637" s="83" t="str">
        <f t="shared" si="618"/>
        <v/>
      </c>
      <c r="T5637" s="83" t="str">
        <f t="shared" si="619"/>
        <v/>
      </c>
      <c r="Y5637" s="60">
        <f t="shared" si="620"/>
        <v>0</v>
      </c>
      <c r="Z5637" s="49">
        <f t="shared" si="621"/>
        <v>0</v>
      </c>
      <c r="AA5637" s="60">
        <f t="shared" si="622"/>
        <v>0</v>
      </c>
    </row>
    <row r="5638" spans="1:27" ht="15.75" hidden="1" thickBot="1">
      <c r="A5638" s="83" t="str">
        <f t="shared" si="617"/>
        <v/>
      </c>
      <c r="B5638" s="83" t="str">
        <f t="shared" si="616"/>
        <v/>
      </c>
      <c r="S5638" s="83" t="str">
        <f t="shared" si="618"/>
        <v/>
      </c>
      <c r="T5638" s="83" t="str">
        <f t="shared" si="619"/>
        <v/>
      </c>
      <c r="Y5638" s="60">
        <f t="shared" si="620"/>
        <v>0</v>
      </c>
      <c r="Z5638" s="49">
        <f t="shared" si="621"/>
        <v>0</v>
      </c>
      <c r="AA5638" s="60">
        <f t="shared" si="622"/>
        <v>0</v>
      </c>
    </row>
    <row r="5639" spans="1:27" ht="15.75" hidden="1" thickBot="1">
      <c r="A5639" s="83" t="str">
        <f t="shared" si="617"/>
        <v/>
      </c>
      <c r="B5639" s="83" t="str">
        <f t="shared" si="616"/>
        <v/>
      </c>
      <c r="S5639" s="83" t="str">
        <f t="shared" si="618"/>
        <v/>
      </c>
      <c r="T5639" s="83" t="str">
        <f t="shared" si="619"/>
        <v/>
      </c>
      <c r="Y5639" s="60">
        <f t="shared" si="620"/>
        <v>0</v>
      </c>
      <c r="Z5639" s="49">
        <f t="shared" si="621"/>
        <v>0</v>
      </c>
      <c r="AA5639" s="60">
        <f t="shared" si="622"/>
        <v>0</v>
      </c>
    </row>
    <row r="5640" spans="1:27" ht="15.75" hidden="1" thickBot="1">
      <c r="A5640" s="83" t="str">
        <f t="shared" si="617"/>
        <v/>
      </c>
      <c r="B5640" s="83" t="str">
        <f t="shared" si="616"/>
        <v/>
      </c>
      <c r="S5640" s="83" t="str">
        <f t="shared" si="618"/>
        <v/>
      </c>
      <c r="T5640" s="83" t="str">
        <f t="shared" si="619"/>
        <v/>
      </c>
      <c r="Y5640" s="60">
        <f t="shared" si="620"/>
        <v>0</v>
      </c>
      <c r="Z5640" s="49">
        <f t="shared" si="621"/>
        <v>0</v>
      </c>
      <c r="AA5640" s="60">
        <f t="shared" si="622"/>
        <v>0</v>
      </c>
    </row>
    <row r="5641" spans="1:27" ht="15.75" hidden="1" thickBot="1">
      <c r="A5641" s="83" t="str">
        <f t="shared" si="617"/>
        <v/>
      </c>
      <c r="B5641" s="83" t="str">
        <f t="shared" si="616"/>
        <v/>
      </c>
      <c r="S5641" s="83" t="str">
        <f t="shared" si="618"/>
        <v/>
      </c>
      <c r="T5641" s="83" t="str">
        <f t="shared" si="619"/>
        <v/>
      </c>
      <c r="Y5641" s="60">
        <f t="shared" si="620"/>
        <v>0</v>
      </c>
      <c r="Z5641" s="49">
        <f t="shared" si="621"/>
        <v>0</v>
      </c>
      <c r="AA5641" s="60">
        <f t="shared" si="622"/>
        <v>0</v>
      </c>
    </row>
    <row r="5642" spans="1:27" ht="15.75" hidden="1" thickBot="1">
      <c r="A5642" s="83" t="str">
        <f t="shared" si="617"/>
        <v/>
      </c>
      <c r="B5642" s="83" t="str">
        <f t="shared" si="616"/>
        <v/>
      </c>
      <c r="S5642" s="83" t="str">
        <f t="shared" si="618"/>
        <v/>
      </c>
      <c r="T5642" s="83" t="str">
        <f t="shared" si="619"/>
        <v/>
      </c>
      <c r="Y5642" s="60">
        <f t="shared" si="620"/>
        <v>0</v>
      </c>
      <c r="Z5642" s="49">
        <f t="shared" si="621"/>
        <v>0</v>
      </c>
      <c r="AA5642" s="60">
        <f t="shared" si="622"/>
        <v>0</v>
      </c>
    </row>
    <row r="5643" spans="1:27" ht="15.75" hidden="1" thickBot="1">
      <c r="A5643" s="83" t="str">
        <f t="shared" si="617"/>
        <v/>
      </c>
      <c r="B5643" s="83" t="str">
        <f t="shared" si="616"/>
        <v/>
      </c>
      <c r="S5643" s="83" t="str">
        <f t="shared" si="618"/>
        <v/>
      </c>
      <c r="T5643" s="83" t="str">
        <f t="shared" si="619"/>
        <v/>
      </c>
      <c r="Y5643" s="60">
        <f t="shared" si="620"/>
        <v>0</v>
      </c>
      <c r="Z5643" s="49">
        <f t="shared" si="621"/>
        <v>0</v>
      </c>
      <c r="AA5643" s="60">
        <f t="shared" si="622"/>
        <v>0</v>
      </c>
    </row>
    <row r="5644" spans="1:27" ht="15.75" hidden="1" thickBot="1">
      <c r="A5644" s="83" t="str">
        <f t="shared" si="617"/>
        <v/>
      </c>
      <c r="B5644" s="83" t="str">
        <f t="shared" si="616"/>
        <v/>
      </c>
      <c r="S5644" s="83" t="str">
        <f t="shared" si="618"/>
        <v/>
      </c>
      <c r="T5644" s="83" t="str">
        <f t="shared" si="619"/>
        <v/>
      </c>
      <c r="Y5644" s="60">
        <f t="shared" si="620"/>
        <v>0</v>
      </c>
      <c r="Z5644" s="49">
        <f t="shared" si="621"/>
        <v>0</v>
      </c>
      <c r="AA5644" s="60">
        <f t="shared" si="622"/>
        <v>0</v>
      </c>
    </row>
    <row r="5645" spans="1:27" ht="15.75" hidden="1" thickBot="1">
      <c r="A5645" s="83" t="str">
        <f t="shared" si="617"/>
        <v/>
      </c>
      <c r="B5645" s="83" t="str">
        <f t="shared" si="616"/>
        <v/>
      </c>
      <c r="S5645" s="83" t="str">
        <f t="shared" si="618"/>
        <v/>
      </c>
      <c r="T5645" s="83" t="str">
        <f t="shared" si="619"/>
        <v/>
      </c>
      <c r="Y5645" s="60">
        <f t="shared" si="620"/>
        <v>0</v>
      </c>
      <c r="Z5645" s="49">
        <f t="shared" si="621"/>
        <v>0</v>
      </c>
      <c r="AA5645" s="60">
        <f t="shared" si="622"/>
        <v>0</v>
      </c>
    </row>
    <row r="5646" spans="1:27" ht="15.75" hidden="1" thickBot="1">
      <c r="A5646" s="83" t="str">
        <f t="shared" si="617"/>
        <v/>
      </c>
      <c r="B5646" s="83" t="str">
        <f t="shared" si="616"/>
        <v/>
      </c>
      <c r="S5646" s="83" t="str">
        <f t="shared" si="618"/>
        <v/>
      </c>
      <c r="T5646" s="83" t="str">
        <f t="shared" si="619"/>
        <v/>
      </c>
      <c r="Y5646" s="60">
        <f t="shared" si="620"/>
        <v>0</v>
      </c>
      <c r="Z5646" s="49">
        <f t="shared" si="621"/>
        <v>0</v>
      </c>
      <c r="AA5646" s="60">
        <f t="shared" si="622"/>
        <v>0</v>
      </c>
    </row>
    <row r="5647" spans="1:27" ht="15.75" hidden="1" thickBot="1">
      <c r="A5647" s="83" t="str">
        <f t="shared" si="617"/>
        <v/>
      </c>
      <c r="B5647" s="83" t="str">
        <f t="shared" si="616"/>
        <v/>
      </c>
      <c r="S5647" s="83" t="str">
        <f t="shared" si="618"/>
        <v/>
      </c>
      <c r="T5647" s="83" t="str">
        <f t="shared" si="619"/>
        <v/>
      </c>
      <c r="Y5647" s="60">
        <f t="shared" si="620"/>
        <v>0</v>
      </c>
      <c r="Z5647" s="49">
        <f t="shared" si="621"/>
        <v>0</v>
      </c>
      <c r="AA5647" s="60">
        <f t="shared" si="622"/>
        <v>0</v>
      </c>
    </row>
    <row r="5648" spans="1:27" ht="15.75" hidden="1" thickBot="1">
      <c r="A5648" s="83" t="str">
        <f t="shared" si="617"/>
        <v/>
      </c>
      <c r="B5648" s="83" t="str">
        <f t="shared" si="616"/>
        <v/>
      </c>
      <c r="S5648" s="83" t="str">
        <f t="shared" si="618"/>
        <v/>
      </c>
      <c r="T5648" s="83" t="str">
        <f t="shared" si="619"/>
        <v/>
      </c>
      <c r="Y5648" s="60">
        <f t="shared" si="620"/>
        <v>0</v>
      </c>
      <c r="Z5648" s="49">
        <f t="shared" si="621"/>
        <v>0</v>
      </c>
      <c r="AA5648" s="60">
        <f t="shared" si="622"/>
        <v>0</v>
      </c>
    </row>
    <row r="5649" spans="1:27" ht="15.75" hidden="1" thickBot="1">
      <c r="A5649" s="83" t="str">
        <f t="shared" si="617"/>
        <v/>
      </c>
      <c r="B5649" s="83" t="str">
        <f t="shared" si="616"/>
        <v/>
      </c>
      <c r="S5649" s="83" t="str">
        <f t="shared" si="618"/>
        <v/>
      </c>
      <c r="T5649" s="83" t="str">
        <f t="shared" si="619"/>
        <v/>
      </c>
      <c r="Y5649" s="60">
        <f t="shared" si="620"/>
        <v>0</v>
      </c>
      <c r="Z5649" s="49">
        <f t="shared" si="621"/>
        <v>0</v>
      </c>
      <c r="AA5649" s="60">
        <f t="shared" si="622"/>
        <v>0</v>
      </c>
    </row>
    <row r="5650" spans="1:27" ht="15.75" hidden="1" thickBot="1">
      <c r="A5650" s="83" t="str">
        <f t="shared" si="617"/>
        <v/>
      </c>
      <c r="B5650" s="83" t="str">
        <f t="shared" si="616"/>
        <v/>
      </c>
      <c r="S5650" s="83" t="str">
        <f t="shared" si="618"/>
        <v/>
      </c>
      <c r="T5650" s="83" t="str">
        <f t="shared" si="619"/>
        <v/>
      </c>
      <c r="Y5650" s="60">
        <f t="shared" si="620"/>
        <v>0</v>
      </c>
      <c r="Z5650" s="49">
        <f t="shared" si="621"/>
        <v>0</v>
      </c>
      <c r="AA5650" s="60">
        <f t="shared" si="622"/>
        <v>0</v>
      </c>
    </row>
    <row r="5651" spans="1:27" ht="15.75" hidden="1" thickBot="1">
      <c r="A5651" s="83" t="str">
        <f t="shared" si="617"/>
        <v/>
      </c>
      <c r="B5651" s="83" t="str">
        <f t="shared" si="616"/>
        <v/>
      </c>
      <c r="S5651" s="83" t="str">
        <f t="shared" si="618"/>
        <v/>
      </c>
      <c r="T5651" s="83" t="str">
        <f t="shared" si="619"/>
        <v/>
      </c>
      <c r="Y5651" s="60">
        <f t="shared" si="620"/>
        <v>0</v>
      </c>
      <c r="Z5651" s="49">
        <f t="shared" si="621"/>
        <v>0</v>
      </c>
      <c r="AA5651" s="60">
        <f t="shared" si="622"/>
        <v>0</v>
      </c>
    </row>
    <row r="5652" spans="1:27" ht="15.75" hidden="1" thickBot="1">
      <c r="A5652" s="83" t="str">
        <f t="shared" si="617"/>
        <v/>
      </c>
      <c r="B5652" s="83" t="str">
        <f t="shared" si="616"/>
        <v/>
      </c>
      <c r="S5652" s="83" t="str">
        <f t="shared" si="618"/>
        <v/>
      </c>
      <c r="T5652" s="83" t="str">
        <f t="shared" si="619"/>
        <v/>
      </c>
      <c r="Y5652" s="60">
        <f t="shared" si="620"/>
        <v>0</v>
      </c>
      <c r="Z5652" s="49">
        <f t="shared" si="621"/>
        <v>0</v>
      </c>
      <c r="AA5652" s="60">
        <f t="shared" si="622"/>
        <v>0</v>
      </c>
    </row>
    <row r="5653" spans="1:27" ht="15.75" hidden="1" thickBot="1">
      <c r="A5653" s="83" t="str">
        <f t="shared" si="617"/>
        <v/>
      </c>
      <c r="B5653" s="83" t="str">
        <f t="shared" si="616"/>
        <v/>
      </c>
      <c r="S5653" s="83" t="str">
        <f t="shared" si="618"/>
        <v/>
      </c>
      <c r="T5653" s="83" t="str">
        <f t="shared" si="619"/>
        <v/>
      </c>
      <c r="Y5653" s="60">
        <f t="shared" si="620"/>
        <v>0</v>
      </c>
      <c r="Z5653" s="49">
        <f t="shared" si="621"/>
        <v>0</v>
      </c>
      <c r="AA5653" s="60">
        <f t="shared" si="622"/>
        <v>0</v>
      </c>
    </row>
    <row r="5654" spans="1:27" ht="15.75" hidden="1" thickBot="1">
      <c r="A5654" s="83" t="str">
        <f t="shared" si="617"/>
        <v/>
      </c>
      <c r="B5654" s="83" t="str">
        <f t="shared" si="616"/>
        <v/>
      </c>
      <c r="S5654" s="83" t="str">
        <f t="shared" si="618"/>
        <v/>
      </c>
      <c r="T5654" s="83" t="str">
        <f t="shared" si="619"/>
        <v/>
      </c>
      <c r="Y5654" s="60">
        <f t="shared" si="620"/>
        <v>0</v>
      </c>
      <c r="Z5654" s="49">
        <f t="shared" si="621"/>
        <v>0</v>
      </c>
      <c r="AA5654" s="60">
        <f t="shared" si="622"/>
        <v>0</v>
      </c>
    </row>
    <row r="5655" spans="1:27" ht="15.75" hidden="1" thickBot="1">
      <c r="A5655" s="83" t="str">
        <f t="shared" si="617"/>
        <v/>
      </c>
      <c r="B5655" s="83" t="str">
        <f t="shared" si="616"/>
        <v/>
      </c>
      <c r="S5655" s="83" t="str">
        <f t="shared" si="618"/>
        <v/>
      </c>
      <c r="T5655" s="83" t="str">
        <f t="shared" si="619"/>
        <v/>
      </c>
      <c r="Y5655" s="60">
        <f t="shared" si="620"/>
        <v>0</v>
      </c>
      <c r="Z5655" s="49">
        <f t="shared" si="621"/>
        <v>0</v>
      </c>
      <c r="AA5655" s="60">
        <f t="shared" si="622"/>
        <v>0</v>
      </c>
    </row>
    <row r="5656" spans="1:27" ht="15.75" hidden="1" thickBot="1">
      <c r="A5656" s="83" t="str">
        <f t="shared" si="617"/>
        <v/>
      </c>
      <c r="B5656" s="83" t="str">
        <f t="shared" si="616"/>
        <v/>
      </c>
      <c r="S5656" s="83" t="str">
        <f t="shared" si="618"/>
        <v/>
      </c>
      <c r="T5656" s="83" t="str">
        <f t="shared" si="619"/>
        <v/>
      </c>
      <c r="Y5656" s="60">
        <f t="shared" si="620"/>
        <v>0</v>
      </c>
      <c r="Z5656" s="49">
        <f t="shared" si="621"/>
        <v>0</v>
      </c>
      <c r="AA5656" s="60">
        <f t="shared" si="622"/>
        <v>0</v>
      </c>
    </row>
    <row r="5657" spans="1:27" ht="15.75" hidden="1" thickBot="1">
      <c r="A5657" s="83" t="str">
        <f t="shared" si="617"/>
        <v/>
      </c>
      <c r="B5657" s="83" t="str">
        <f t="shared" si="616"/>
        <v/>
      </c>
      <c r="S5657" s="83" t="str">
        <f t="shared" si="618"/>
        <v/>
      </c>
      <c r="T5657" s="83" t="str">
        <f t="shared" si="619"/>
        <v/>
      </c>
      <c r="Y5657" s="60">
        <f t="shared" si="620"/>
        <v>0</v>
      </c>
      <c r="Z5657" s="49">
        <f t="shared" si="621"/>
        <v>0</v>
      </c>
      <c r="AA5657" s="60">
        <f t="shared" si="622"/>
        <v>0</v>
      </c>
    </row>
    <row r="5658" spans="1:27" ht="15.75" hidden="1" thickBot="1">
      <c r="A5658" s="83" t="str">
        <f t="shared" si="617"/>
        <v/>
      </c>
      <c r="B5658" s="83" t="str">
        <f t="shared" si="616"/>
        <v/>
      </c>
      <c r="S5658" s="83" t="str">
        <f t="shared" si="618"/>
        <v/>
      </c>
      <c r="T5658" s="83" t="str">
        <f t="shared" si="619"/>
        <v/>
      </c>
      <c r="Y5658" s="60">
        <f t="shared" si="620"/>
        <v>0</v>
      </c>
      <c r="Z5658" s="49">
        <f t="shared" si="621"/>
        <v>0</v>
      </c>
      <c r="AA5658" s="60">
        <f t="shared" si="622"/>
        <v>0</v>
      </c>
    </row>
    <row r="5659" spans="1:27" ht="15.75" hidden="1" thickBot="1">
      <c r="A5659" s="83" t="str">
        <f t="shared" si="617"/>
        <v/>
      </c>
      <c r="B5659" s="83" t="str">
        <f t="shared" si="616"/>
        <v/>
      </c>
      <c r="S5659" s="83" t="str">
        <f t="shared" si="618"/>
        <v/>
      </c>
      <c r="T5659" s="83" t="str">
        <f t="shared" si="619"/>
        <v/>
      </c>
      <c r="Y5659" s="60">
        <f t="shared" si="620"/>
        <v>0</v>
      </c>
      <c r="Z5659" s="49">
        <f t="shared" si="621"/>
        <v>0</v>
      </c>
      <c r="AA5659" s="60">
        <f t="shared" si="622"/>
        <v>0</v>
      </c>
    </row>
    <row r="5660" spans="1:27" ht="15.75" hidden="1" thickBot="1">
      <c r="A5660" s="83" t="str">
        <f t="shared" si="617"/>
        <v/>
      </c>
      <c r="B5660" s="83" t="str">
        <f t="shared" si="616"/>
        <v/>
      </c>
      <c r="S5660" s="83" t="str">
        <f t="shared" si="618"/>
        <v/>
      </c>
      <c r="T5660" s="83" t="str">
        <f t="shared" si="619"/>
        <v/>
      </c>
      <c r="Y5660" s="60">
        <f t="shared" si="620"/>
        <v>0</v>
      </c>
      <c r="Z5660" s="49">
        <f t="shared" si="621"/>
        <v>0</v>
      </c>
      <c r="AA5660" s="60">
        <f t="shared" si="622"/>
        <v>0</v>
      </c>
    </row>
    <row r="5661" spans="1:27" ht="15.75" hidden="1" thickBot="1">
      <c r="A5661" s="83" t="str">
        <f t="shared" si="617"/>
        <v/>
      </c>
      <c r="B5661" s="83" t="str">
        <f t="shared" si="616"/>
        <v/>
      </c>
      <c r="S5661" s="83" t="str">
        <f t="shared" si="618"/>
        <v/>
      </c>
      <c r="T5661" s="83" t="str">
        <f t="shared" si="619"/>
        <v/>
      </c>
      <c r="Y5661" s="60">
        <f t="shared" si="620"/>
        <v>0</v>
      </c>
      <c r="Z5661" s="49">
        <f t="shared" si="621"/>
        <v>0</v>
      </c>
      <c r="AA5661" s="60">
        <f t="shared" si="622"/>
        <v>0</v>
      </c>
    </row>
    <row r="5662" spans="1:27" ht="15.75" hidden="1" thickBot="1">
      <c r="A5662" s="83" t="str">
        <f t="shared" si="617"/>
        <v/>
      </c>
      <c r="B5662" s="83" t="str">
        <f t="shared" si="616"/>
        <v/>
      </c>
      <c r="S5662" s="83" t="str">
        <f t="shared" si="618"/>
        <v/>
      </c>
      <c r="T5662" s="83" t="str">
        <f t="shared" si="619"/>
        <v/>
      </c>
      <c r="Y5662" s="60">
        <f t="shared" si="620"/>
        <v>0</v>
      </c>
      <c r="Z5662" s="49">
        <f t="shared" si="621"/>
        <v>0</v>
      </c>
      <c r="AA5662" s="60">
        <f t="shared" si="622"/>
        <v>0</v>
      </c>
    </row>
    <row r="5663" spans="1:27" ht="15.75" hidden="1" thickBot="1">
      <c r="A5663" s="83" t="str">
        <f t="shared" si="617"/>
        <v/>
      </c>
      <c r="B5663" s="83" t="str">
        <f t="shared" si="616"/>
        <v/>
      </c>
      <c r="S5663" s="83" t="str">
        <f t="shared" si="618"/>
        <v/>
      </c>
      <c r="T5663" s="83" t="str">
        <f t="shared" si="619"/>
        <v/>
      </c>
      <c r="Y5663" s="60">
        <f t="shared" si="620"/>
        <v>0</v>
      </c>
      <c r="Z5663" s="49">
        <f t="shared" si="621"/>
        <v>0</v>
      </c>
      <c r="AA5663" s="60">
        <f t="shared" si="622"/>
        <v>0</v>
      </c>
    </row>
    <row r="5664" spans="1:27" ht="15.75" hidden="1" thickBot="1">
      <c r="A5664" s="83" t="str">
        <f t="shared" si="617"/>
        <v/>
      </c>
      <c r="B5664" s="83" t="str">
        <f t="shared" si="616"/>
        <v/>
      </c>
      <c r="S5664" s="83" t="str">
        <f t="shared" si="618"/>
        <v/>
      </c>
      <c r="T5664" s="83" t="str">
        <f t="shared" si="619"/>
        <v/>
      </c>
      <c r="Y5664" s="60">
        <f t="shared" si="620"/>
        <v>0</v>
      </c>
      <c r="Z5664" s="49">
        <f t="shared" si="621"/>
        <v>0</v>
      </c>
      <c r="AA5664" s="60">
        <f t="shared" si="622"/>
        <v>0</v>
      </c>
    </row>
    <row r="5665" spans="1:27" ht="15.75" hidden="1" thickBot="1">
      <c r="A5665" s="83" t="str">
        <f t="shared" si="617"/>
        <v/>
      </c>
      <c r="B5665" s="83" t="str">
        <f t="shared" ref="B5665:B5728" si="623">IF(C5665&lt;&gt;"",LEFT(C5665,9),"")</f>
        <v/>
      </c>
      <c r="S5665" s="83" t="str">
        <f t="shared" si="618"/>
        <v/>
      </c>
      <c r="T5665" s="83" t="str">
        <f t="shared" si="619"/>
        <v/>
      </c>
      <c r="Y5665" s="60">
        <f t="shared" si="620"/>
        <v>0</v>
      </c>
      <c r="Z5665" s="49">
        <f t="shared" si="621"/>
        <v>0</v>
      </c>
      <c r="AA5665" s="60">
        <f t="shared" si="622"/>
        <v>0</v>
      </c>
    </row>
    <row r="5666" spans="1:27" ht="15.75" hidden="1" thickBot="1">
      <c r="A5666" s="83" t="str">
        <f t="shared" si="617"/>
        <v/>
      </c>
      <c r="B5666" s="83" t="str">
        <f t="shared" si="623"/>
        <v/>
      </c>
      <c r="S5666" s="83" t="str">
        <f t="shared" si="618"/>
        <v/>
      </c>
      <c r="T5666" s="83" t="str">
        <f t="shared" si="619"/>
        <v/>
      </c>
      <c r="Y5666" s="60">
        <f t="shared" si="620"/>
        <v>0</v>
      </c>
      <c r="Z5666" s="49">
        <f t="shared" si="621"/>
        <v>0</v>
      </c>
      <c r="AA5666" s="60">
        <f t="shared" si="622"/>
        <v>0</v>
      </c>
    </row>
    <row r="5667" spans="1:27" ht="15.75" hidden="1" thickBot="1">
      <c r="A5667" s="83" t="str">
        <f t="shared" si="617"/>
        <v/>
      </c>
      <c r="B5667" s="83" t="str">
        <f t="shared" si="623"/>
        <v/>
      </c>
      <c r="S5667" s="83" t="str">
        <f t="shared" si="618"/>
        <v/>
      </c>
      <c r="T5667" s="83" t="str">
        <f t="shared" si="619"/>
        <v/>
      </c>
      <c r="Y5667" s="60">
        <f t="shared" si="620"/>
        <v>0</v>
      </c>
      <c r="Z5667" s="49">
        <f t="shared" si="621"/>
        <v>0</v>
      </c>
      <c r="AA5667" s="60">
        <f t="shared" si="622"/>
        <v>0</v>
      </c>
    </row>
    <row r="5668" spans="1:27" ht="15.75" hidden="1" thickBot="1">
      <c r="A5668" s="83" t="str">
        <f t="shared" si="617"/>
        <v/>
      </c>
      <c r="B5668" s="83" t="str">
        <f t="shared" si="623"/>
        <v/>
      </c>
      <c r="S5668" s="83" t="str">
        <f t="shared" si="618"/>
        <v/>
      </c>
      <c r="T5668" s="83" t="str">
        <f t="shared" si="619"/>
        <v/>
      </c>
      <c r="Y5668" s="60">
        <f t="shared" si="620"/>
        <v>0</v>
      </c>
      <c r="Z5668" s="49">
        <f t="shared" si="621"/>
        <v>0</v>
      </c>
      <c r="AA5668" s="60">
        <f t="shared" si="622"/>
        <v>0</v>
      </c>
    </row>
    <row r="5669" spans="1:27" ht="15.75" hidden="1" thickBot="1">
      <c r="A5669" s="83" t="str">
        <f t="shared" si="617"/>
        <v/>
      </c>
      <c r="B5669" s="83" t="str">
        <f t="shared" si="623"/>
        <v/>
      </c>
      <c r="S5669" s="83" t="str">
        <f t="shared" si="618"/>
        <v/>
      </c>
      <c r="T5669" s="83" t="str">
        <f t="shared" si="619"/>
        <v/>
      </c>
      <c r="Y5669" s="60">
        <f t="shared" si="620"/>
        <v>0</v>
      </c>
      <c r="Z5669" s="49">
        <f t="shared" si="621"/>
        <v>0</v>
      </c>
      <c r="AA5669" s="60">
        <f t="shared" si="622"/>
        <v>0</v>
      </c>
    </row>
    <row r="5670" spans="1:27" ht="15.75" hidden="1" thickBot="1">
      <c r="A5670" s="83" t="str">
        <f t="shared" si="617"/>
        <v/>
      </c>
      <c r="B5670" s="83" t="str">
        <f t="shared" si="623"/>
        <v/>
      </c>
      <c r="S5670" s="83" t="str">
        <f t="shared" si="618"/>
        <v/>
      </c>
      <c r="T5670" s="83" t="str">
        <f t="shared" si="619"/>
        <v/>
      </c>
      <c r="Y5670" s="60">
        <f t="shared" si="620"/>
        <v>0</v>
      </c>
      <c r="Z5670" s="49">
        <f t="shared" si="621"/>
        <v>0</v>
      </c>
      <c r="AA5670" s="60">
        <f t="shared" si="622"/>
        <v>0</v>
      </c>
    </row>
    <row r="5671" spans="1:27" ht="15.75" hidden="1" thickBot="1">
      <c r="A5671" s="83" t="str">
        <f t="shared" si="617"/>
        <v/>
      </c>
      <c r="B5671" s="83" t="str">
        <f t="shared" si="623"/>
        <v/>
      </c>
      <c r="S5671" s="83" t="str">
        <f t="shared" si="618"/>
        <v/>
      </c>
      <c r="T5671" s="83" t="str">
        <f t="shared" si="619"/>
        <v/>
      </c>
      <c r="Y5671" s="60">
        <f t="shared" si="620"/>
        <v>0</v>
      </c>
      <c r="Z5671" s="49">
        <f t="shared" si="621"/>
        <v>0</v>
      </c>
      <c r="AA5671" s="60">
        <f t="shared" si="622"/>
        <v>0</v>
      </c>
    </row>
    <row r="5672" spans="1:27" ht="15.75" hidden="1" thickBot="1">
      <c r="A5672" s="83" t="str">
        <f t="shared" si="617"/>
        <v/>
      </c>
      <c r="B5672" s="83" t="str">
        <f t="shared" si="623"/>
        <v/>
      </c>
      <c r="S5672" s="83" t="str">
        <f t="shared" si="618"/>
        <v/>
      </c>
      <c r="T5672" s="83" t="str">
        <f t="shared" si="619"/>
        <v/>
      </c>
      <c r="Y5672" s="60">
        <f t="shared" si="620"/>
        <v>0</v>
      </c>
      <c r="Z5672" s="49">
        <f t="shared" si="621"/>
        <v>0</v>
      </c>
      <c r="AA5672" s="60">
        <f t="shared" si="622"/>
        <v>0</v>
      </c>
    </row>
    <row r="5673" spans="1:27" ht="15.75" hidden="1" thickBot="1">
      <c r="A5673" s="83" t="str">
        <f t="shared" si="617"/>
        <v/>
      </c>
      <c r="B5673" s="83" t="str">
        <f t="shared" si="623"/>
        <v/>
      </c>
      <c r="S5673" s="83" t="str">
        <f t="shared" si="618"/>
        <v/>
      </c>
      <c r="T5673" s="83" t="str">
        <f t="shared" si="619"/>
        <v/>
      </c>
      <c r="Y5673" s="60">
        <f t="shared" si="620"/>
        <v>0</v>
      </c>
      <c r="Z5673" s="49">
        <f t="shared" si="621"/>
        <v>0</v>
      </c>
      <c r="AA5673" s="60">
        <f t="shared" si="622"/>
        <v>0</v>
      </c>
    </row>
    <row r="5674" spans="1:27" ht="15.75" hidden="1" thickBot="1">
      <c r="A5674" s="83" t="str">
        <f t="shared" si="617"/>
        <v/>
      </c>
      <c r="B5674" s="83" t="str">
        <f t="shared" si="623"/>
        <v/>
      </c>
      <c r="S5674" s="83" t="str">
        <f t="shared" si="618"/>
        <v/>
      </c>
      <c r="T5674" s="83" t="str">
        <f t="shared" si="619"/>
        <v/>
      </c>
      <c r="Y5674" s="60">
        <f t="shared" si="620"/>
        <v>0</v>
      </c>
      <c r="Z5674" s="49">
        <f t="shared" si="621"/>
        <v>0</v>
      </c>
      <c r="AA5674" s="60">
        <f t="shared" si="622"/>
        <v>0</v>
      </c>
    </row>
    <row r="5675" spans="1:27" ht="15.75" hidden="1" thickBot="1">
      <c r="A5675" s="83" t="str">
        <f t="shared" si="617"/>
        <v/>
      </c>
      <c r="B5675" s="83" t="str">
        <f t="shared" si="623"/>
        <v/>
      </c>
      <c r="S5675" s="83" t="str">
        <f t="shared" si="618"/>
        <v/>
      </c>
      <c r="T5675" s="83" t="str">
        <f t="shared" si="619"/>
        <v/>
      </c>
      <c r="Y5675" s="60">
        <f t="shared" si="620"/>
        <v>0</v>
      </c>
      <c r="Z5675" s="49">
        <f t="shared" si="621"/>
        <v>0</v>
      </c>
      <c r="AA5675" s="60">
        <f t="shared" si="622"/>
        <v>0</v>
      </c>
    </row>
    <row r="5676" spans="1:27" ht="15.75" hidden="1" thickBot="1">
      <c r="A5676" s="83" t="str">
        <f t="shared" si="617"/>
        <v/>
      </c>
      <c r="B5676" s="83" t="str">
        <f t="shared" si="623"/>
        <v/>
      </c>
      <c r="S5676" s="83" t="str">
        <f t="shared" si="618"/>
        <v/>
      </c>
      <c r="T5676" s="83" t="str">
        <f t="shared" si="619"/>
        <v/>
      </c>
      <c r="Y5676" s="60">
        <f t="shared" si="620"/>
        <v>0</v>
      </c>
      <c r="Z5676" s="49">
        <f t="shared" si="621"/>
        <v>0</v>
      </c>
      <c r="AA5676" s="60">
        <f t="shared" si="622"/>
        <v>0</v>
      </c>
    </row>
    <row r="5677" spans="1:27" ht="15.75" hidden="1" thickBot="1">
      <c r="A5677" s="83" t="str">
        <f t="shared" si="617"/>
        <v/>
      </c>
      <c r="B5677" s="83" t="str">
        <f t="shared" si="623"/>
        <v/>
      </c>
      <c r="S5677" s="83" t="str">
        <f t="shared" si="618"/>
        <v/>
      </c>
      <c r="T5677" s="83" t="str">
        <f t="shared" si="619"/>
        <v/>
      </c>
      <c r="Y5677" s="60">
        <f t="shared" si="620"/>
        <v>0</v>
      </c>
      <c r="Z5677" s="49">
        <f t="shared" si="621"/>
        <v>0</v>
      </c>
      <c r="AA5677" s="60">
        <f t="shared" si="622"/>
        <v>0</v>
      </c>
    </row>
    <row r="5678" spans="1:27" ht="15.75" hidden="1" thickBot="1">
      <c r="A5678" s="83" t="str">
        <f t="shared" si="617"/>
        <v/>
      </c>
      <c r="B5678" s="83" t="str">
        <f t="shared" si="623"/>
        <v/>
      </c>
      <c r="S5678" s="83" t="str">
        <f t="shared" si="618"/>
        <v/>
      </c>
      <c r="T5678" s="83" t="str">
        <f t="shared" si="619"/>
        <v/>
      </c>
      <c r="Y5678" s="60">
        <f t="shared" si="620"/>
        <v>0</v>
      </c>
      <c r="Z5678" s="49">
        <f t="shared" si="621"/>
        <v>0</v>
      </c>
      <c r="AA5678" s="60">
        <f t="shared" si="622"/>
        <v>0</v>
      </c>
    </row>
    <row r="5679" spans="1:27" ht="15.75" hidden="1" thickBot="1">
      <c r="A5679" s="83" t="str">
        <f t="shared" si="617"/>
        <v/>
      </c>
      <c r="B5679" s="83" t="str">
        <f t="shared" si="623"/>
        <v/>
      </c>
      <c r="S5679" s="83" t="str">
        <f t="shared" si="618"/>
        <v/>
      </c>
      <c r="T5679" s="83" t="str">
        <f t="shared" si="619"/>
        <v/>
      </c>
      <c r="Y5679" s="60">
        <f t="shared" si="620"/>
        <v>0</v>
      </c>
      <c r="Z5679" s="49">
        <f t="shared" si="621"/>
        <v>0</v>
      </c>
      <c r="AA5679" s="60">
        <f t="shared" si="622"/>
        <v>0</v>
      </c>
    </row>
    <row r="5680" spans="1:27" ht="15.75" hidden="1" thickBot="1">
      <c r="A5680" s="83" t="str">
        <f t="shared" si="617"/>
        <v/>
      </c>
      <c r="B5680" s="83" t="str">
        <f t="shared" si="623"/>
        <v/>
      </c>
      <c r="S5680" s="83" t="str">
        <f t="shared" si="618"/>
        <v/>
      </c>
      <c r="T5680" s="83" t="str">
        <f t="shared" si="619"/>
        <v/>
      </c>
      <c r="Y5680" s="60">
        <f t="shared" si="620"/>
        <v>0</v>
      </c>
      <c r="Z5680" s="49">
        <f t="shared" si="621"/>
        <v>0</v>
      </c>
      <c r="AA5680" s="60">
        <f t="shared" si="622"/>
        <v>0</v>
      </c>
    </row>
    <row r="5681" spans="1:27" ht="15.75" hidden="1" thickBot="1">
      <c r="A5681" s="83" t="str">
        <f t="shared" si="617"/>
        <v/>
      </c>
      <c r="B5681" s="83" t="str">
        <f t="shared" si="623"/>
        <v/>
      </c>
      <c r="S5681" s="83" t="str">
        <f t="shared" si="618"/>
        <v/>
      </c>
      <c r="T5681" s="83" t="str">
        <f t="shared" si="619"/>
        <v/>
      </c>
      <c r="Y5681" s="60">
        <f t="shared" si="620"/>
        <v>0</v>
      </c>
      <c r="Z5681" s="49">
        <f t="shared" si="621"/>
        <v>0</v>
      </c>
      <c r="AA5681" s="60">
        <f t="shared" si="622"/>
        <v>0</v>
      </c>
    </row>
    <row r="5682" spans="1:27" ht="15.75" hidden="1" thickBot="1">
      <c r="A5682" s="83" t="str">
        <f t="shared" si="617"/>
        <v/>
      </c>
      <c r="B5682" s="83" t="str">
        <f t="shared" si="623"/>
        <v/>
      </c>
      <c r="S5682" s="83" t="str">
        <f t="shared" si="618"/>
        <v/>
      </c>
      <c r="T5682" s="83" t="str">
        <f t="shared" si="619"/>
        <v/>
      </c>
      <c r="Y5682" s="60">
        <f t="shared" si="620"/>
        <v>0</v>
      </c>
      <c r="Z5682" s="49">
        <f t="shared" si="621"/>
        <v>0</v>
      </c>
      <c r="AA5682" s="60">
        <f t="shared" si="622"/>
        <v>0</v>
      </c>
    </row>
    <row r="5683" spans="1:27" ht="15.75" hidden="1" thickBot="1">
      <c r="A5683" s="83" t="str">
        <f t="shared" si="617"/>
        <v/>
      </c>
      <c r="B5683" s="83" t="str">
        <f t="shared" si="623"/>
        <v/>
      </c>
      <c r="S5683" s="83" t="str">
        <f t="shared" si="618"/>
        <v/>
      </c>
      <c r="T5683" s="83" t="str">
        <f t="shared" si="619"/>
        <v/>
      </c>
      <c r="Y5683" s="60">
        <f t="shared" si="620"/>
        <v>0</v>
      </c>
      <c r="Z5683" s="49">
        <f t="shared" si="621"/>
        <v>0</v>
      </c>
      <c r="AA5683" s="60">
        <f t="shared" si="622"/>
        <v>0</v>
      </c>
    </row>
    <row r="5684" spans="1:27" ht="15.75" hidden="1" thickBot="1">
      <c r="A5684" s="83" t="str">
        <f t="shared" si="617"/>
        <v/>
      </c>
      <c r="B5684" s="83" t="str">
        <f t="shared" si="623"/>
        <v/>
      </c>
      <c r="S5684" s="83" t="str">
        <f t="shared" si="618"/>
        <v/>
      </c>
      <c r="T5684" s="83" t="str">
        <f t="shared" si="619"/>
        <v/>
      </c>
      <c r="Y5684" s="60">
        <f t="shared" si="620"/>
        <v>0</v>
      </c>
      <c r="Z5684" s="49">
        <f t="shared" si="621"/>
        <v>0</v>
      </c>
      <c r="AA5684" s="60">
        <f t="shared" si="622"/>
        <v>0</v>
      </c>
    </row>
    <row r="5685" spans="1:27" ht="15.75" hidden="1" thickBot="1">
      <c r="A5685" s="83" t="str">
        <f t="shared" si="617"/>
        <v/>
      </c>
      <c r="B5685" s="83" t="str">
        <f t="shared" si="623"/>
        <v/>
      </c>
      <c r="S5685" s="83" t="str">
        <f t="shared" si="618"/>
        <v/>
      </c>
      <c r="T5685" s="83" t="str">
        <f t="shared" si="619"/>
        <v/>
      </c>
      <c r="Y5685" s="60">
        <f t="shared" si="620"/>
        <v>0</v>
      </c>
      <c r="Z5685" s="49">
        <f t="shared" si="621"/>
        <v>0</v>
      </c>
      <c r="AA5685" s="60">
        <f t="shared" si="622"/>
        <v>0</v>
      </c>
    </row>
    <row r="5686" spans="1:27" ht="15.75" hidden="1" thickBot="1">
      <c r="A5686" s="83" t="str">
        <f t="shared" si="617"/>
        <v/>
      </c>
      <c r="B5686" s="83" t="str">
        <f t="shared" si="623"/>
        <v/>
      </c>
      <c r="S5686" s="83" t="str">
        <f t="shared" si="618"/>
        <v/>
      </c>
      <c r="T5686" s="83" t="str">
        <f t="shared" si="619"/>
        <v/>
      </c>
      <c r="Y5686" s="60">
        <f t="shared" si="620"/>
        <v>0</v>
      </c>
      <c r="Z5686" s="49">
        <f t="shared" si="621"/>
        <v>0</v>
      </c>
      <c r="AA5686" s="60">
        <f t="shared" si="622"/>
        <v>0</v>
      </c>
    </row>
    <row r="5687" spans="1:27" ht="15.75" hidden="1" thickBot="1">
      <c r="A5687" s="83" t="str">
        <f t="shared" si="617"/>
        <v/>
      </c>
      <c r="B5687" s="83" t="str">
        <f t="shared" si="623"/>
        <v/>
      </c>
      <c r="S5687" s="83" t="str">
        <f t="shared" si="618"/>
        <v/>
      </c>
      <c r="T5687" s="83" t="str">
        <f t="shared" si="619"/>
        <v/>
      </c>
      <c r="Y5687" s="60">
        <f t="shared" si="620"/>
        <v>0</v>
      </c>
      <c r="Z5687" s="49">
        <f t="shared" si="621"/>
        <v>0</v>
      </c>
      <c r="AA5687" s="60">
        <f t="shared" si="622"/>
        <v>0</v>
      </c>
    </row>
    <row r="5688" spans="1:27" ht="15.75" hidden="1" thickBot="1">
      <c r="A5688" s="83" t="str">
        <f t="shared" si="617"/>
        <v/>
      </c>
      <c r="B5688" s="83" t="str">
        <f t="shared" si="623"/>
        <v/>
      </c>
      <c r="S5688" s="83" t="str">
        <f t="shared" si="618"/>
        <v/>
      </c>
      <c r="T5688" s="83" t="str">
        <f t="shared" si="619"/>
        <v/>
      </c>
      <c r="Y5688" s="60">
        <f t="shared" si="620"/>
        <v>0</v>
      </c>
      <c r="Z5688" s="49">
        <f t="shared" si="621"/>
        <v>0</v>
      </c>
      <c r="AA5688" s="60">
        <f t="shared" si="622"/>
        <v>0</v>
      </c>
    </row>
    <row r="5689" spans="1:27" ht="15.75" hidden="1" thickBot="1">
      <c r="A5689" s="83" t="str">
        <f t="shared" si="617"/>
        <v/>
      </c>
      <c r="B5689" s="83" t="str">
        <f t="shared" si="623"/>
        <v/>
      </c>
      <c r="S5689" s="83" t="str">
        <f t="shared" si="618"/>
        <v/>
      </c>
      <c r="T5689" s="83" t="str">
        <f t="shared" si="619"/>
        <v/>
      </c>
      <c r="Y5689" s="60">
        <f t="shared" si="620"/>
        <v>0</v>
      </c>
      <c r="Z5689" s="49">
        <f t="shared" si="621"/>
        <v>0</v>
      </c>
      <c r="AA5689" s="60">
        <f t="shared" si="622"/>
        <v>0</v>
      </c>
    </row>
    <row r="5690" spans="1:27" ht="15.75" hidden="1" thickBot="1">
      <c r="A5690" s="83" t="str">
        <f t="shared" si="617"/>
        <v/>
      </c>
      <c r="B5690" s="83" t="str">
        <f t="shared" si="623"/>
        <v/>
      </c>
      <c r="S5690" s="83" t="str">
        <f t="shared" si="618"/>
        <v/>
      </c>
      <c r="T5690" s="83" t="str">
        <f t="shared" si="619"/>
        <v/>
      </c>
      <c r="Y5690" s="60">
        <f t="shared" si="620"/>
        <v>0</v>
      </c>
      <c r="Z5690" s="49">
        <f t="shared" si="621"/>
        <v>0</v>
      </c>
      <c r="AA5690" s="60">
        <f t="shared" si="622"/>
        <v>0</v>
      </c>
    </row>
    <row r="5691" spans="1:27" ht="15.75" hidden="1" thickBot="1">
      <c r="A5691" s="83" t="str">
        <f t="shared" si="617"/>
        <v/>
      </c>
      <c r="B5691" s="83" t="str">
        <f t="shared" si="623"/>
        <v/>
      </c>
      <c r="S5691" s="83" t="str">
        <f t="shared" si="618"/>
        <v/>
      </c>
      <c r="T5691" s="83" t="str">
        <f t="shared" si="619"/>
        <v/>
      </c>
      <c r="Y5691" s="60">
        <f t="shared" si="620"/>
        <v>0</v>
      </c>
      <c r="Z5691" s="49">
        <f t="shared" si="621"/>
        <v>0</v>
      </c>
      <c r="AA5691" s="60">
        <f t="shared" si="622"/>
        <v>0</v>
      </c>
    </row>
    <row r="5692" spans="1:27" ht="15.75" hidden="1" thickBot="1">
      <c r="A5692" s="83" t="str">
        <f t="shared" si="617"/>
        <v/>
      </c>
      <c r="B5692" s="83" t="str">
        <f t="shared" si="623"/>
        <v/>
      </c>
      <c r="S5692" s="83" t="str">
        <f t="shared" si="618"/>
        <v/>
      </c>
      <c r="T5692" s="83" t="str">
        <f t="shared" si="619"/>
        <v/>
      </c>
      <c r="Y5692" s="60">
        <f t="shared" si="620"/>
        <v>0</v>
      </c>
      <c r="Z5692" s="49">
        <f t="shared" si="621"/>
        <v>0</v>
      </c>
      <c r="AA5692" s="60">
        <f t="shared" si="622"/>
        <v>0</v>
      </c>
    </row>
    <row r="5693" spans="1:27" ht="15.75" hidden="1" thickBot="1">
      <c r="A5693" s="83" t="str">
        <f t="shared" si="617"/>
        <v/>
      </c>
      <c r="B5693" s="83" t="str">
        <f t="shared" si="623"/>
        <v/>
      </c>
      <c r="S5693" s="83" t="str">
        <f t="shared" si="618"/>
        <v/>
      </c>
      <c r="T5693" s="83" t="str">
        <f t="shared" si="619"/>
        <v/>
      </c>
      <c r="Y5693" s="60">
        <f t="shared" si="620"/>
        <v>0</v>
      </c>
      <c r="Z5693" s="49">
        <f t="shared" si="621"/>
        <v>0</v>
      </c>
      <c r="AA5693" s="60">
        <f t="shared" si="622"/>
        <v>0</v>
      </c>
    </row>
    <row r="5694" spans="1:27" ht="15.75" hidden="1" thickBot="1">
      <c r="A5694" s="83" t="str">
        <f t="shared" si="617"/>
        <v/>
      </c>
      <c r="B5694" s="83" t="str">
        <f t="shared" si="623"/>
        <v/>
      </c>
      <c r="S5694" s="83" t="str">
        <f t="shared" si="618"/>
        <v/>
      </c>
      <c r="T5694" s="83" t="str">
        <f t="shared" si="619"/>
        <v/>
      </c>
      <c r="Y5694" s="60">
        <f t="shared" si="620"/>
        <v>0</v>
      </c>
      <c r="Z5694" s="49">
        <f t="shared" si="621"/>
        <v>0</v>
      </c>
      <c r="AA5694" s="60">
        <f t="shared" si="622"/>
        <v>0</v>
      </c>
    </row>
    <row r="5695" spans="1:27" ht="15.75" hidden="1" thickBot="1">
      <c r="A5695" s="83" t="str">
        <f t="shared" si="617"/>
        <v/>
      </c>
      <c r="B5695" s="83" t="str">
        <f t="shared" si="623"/>
        <v/>
      </c>
      <c r="S5695" s="83" t="str">
        <f t="shared" si="618"/>
        <v/>
      </c>
      <c r="T5695" s="83" t="str">
        <f t="shared" si="619"/>
        <v/>
      </c>
      <c r="Y5695" s="60">
        <f t="shared" si="620"/>
        <v>0</v>
      </c>
      <c r="Z5695" s="49">
        <f t="shared" si="621"/>
        <v>0</v>
      </c>
      <c r="AA5695" s="60">
        <f t="shared" si="622"/>
        <v>0</v>
      </c>
    </row>
    <row r="5696" spans="1:27" ht="15.75" hidden="1" thickBot="1">
      <c r="A5696" s="83" t="str">
        <f t="shared" si="617"/>
        <v/>
      </c>
      <c r="B5696" s="83" t="str">
        <f t="shared" si="623"/>
        <v/>
      </c>
      <c r="S5696" s="83" t="str">
        <f t="shared" si="618"/>
        <v/>
      </c>
      <c r="T5696" s="83" t="str">
        <f t="shared" si="619"/>
        <v/>
      </c>
      <c r="Y5696" s="60">
        <f t="shared" si="620"/>
        <v>0</v>
      </c>
      <c r="Z5696" s="49">
        <f t="shared" si="621"/>
        <v>0</v>
      </c>
      <c r="AA5696" s="60">
        <f t="shared" si="622"/>
        <v>0</v>
      </c>
    </row>
    <row r="5697" spans="1:27" ht="15.75" hidden="1" thickBot="1">
      <c r="A5697" s="83" t="str">
        <f t="shared" si="617"/>
        <v/>
      </c>
      <c r="B5697" s="83" t="str">
        <f t="shared" si="623"/>
        <v/>
      </c>
      <c r="S5697" s="83" t="str">
        <f t="shared" si="618"/>
        <v/>
      </c>
      <c r="T5697" s="83" t="str">
        <f t="shared" si="619"/>
        <v/>
      </c>
      <c r="Y5697" s="60">
        <f t="shared" si="620"/>
        <v>0</v>
      </c>
      <c r="Z5697" s="49">
        <f t="shared" si="621"/>
        <v>0</v>
      </c>
      <c r="AA5697" s="60">
        <f t="shared" si="622"/>
        <v>0</v>
      </c>
    </row>
    <row r="5698" spans="1:27" ht="15.75" hidden="1" thickBot="1">
      <c r="A5698" s="83" t="str">
        <f t="shared" si="617"/>
        <v/>
      </c>
      <c r="B5698" s="83" t="str">
        <f t="shared" si="623"/>
        <v/>
      </c>
      <c r="S5698" s="83" t="str">
        <f t="shared" si="618"/>
        <v/>
      </c>
      <c r="T5698" s="83" t="str">
        <f t="shared" si="619"/>
        <v/>
      </c>
      <c r="Y5698" s="60">
        <f t="shared" si="620"/>
        <v>0</v>
      </c>
      <c r="Z5698" s="49">
        <f t="shared" si="621"/>
        <v>0</v>
      </c>
      <c r="AA5698" s="60">
        <f t="shared" si="622"/>
        <v>0</v>
      </c>
    </row>
    <row r="5699" spans="1:27" ht="15.75" hidden="1" thickBot="1">
      <c r="A5699" s="83" t="str">
        <f t="shared" ref="A5699:A5762" si="624">IF(G5699&amp;Q5699&lt;&gt;"",S5699&amp;Q5699,"")</f>
        <v/>
      </c>
      <c r="B5699" s="83" t="str">
        <f t="shared" si="623"/>
        <v/>
      </c>
      <c r="S5699" s="83" t="str">
        <f t="shared" ref="S5699:S5762" si="625">IF(G5699&lt;&gt;"",IF(StyleSpaceSplit,IFERROR(IF(FIND(" ",G5699)&gt;=1,MID(G5699,1,FIND(" ",G5699)-1),G5699),G5699),G5699),"")</f>
        <v/>
      </c>
      <c r="T5699" s="83" t="str">
        <f t="shared" ref="T5699:T5762" si="626">IF(A5699&lt;&gt;"",IFERROR(IF(FIND(" ",G5699)&gt;=1,MID(G5699,FIND(" ",G5699)+1,LEN(G5699)),""),G5699),"")</f>
        <v/>
      </c>
      <c r="Y5699" s="60">
        <f t="shared" ref="Y5699:Y5762" si="627">IFERROR(VALUE(MID($C5699,1,2)),0)</f>
        <v>0</v>
      </c>
      <c r="Z5699" s="49">
        <f t="shared" ref="Z5699:Z5762" si="628">IFERROR(VALUE(MID($C5699,4,3)),0)</f>
        <v>0</v>
      </c>
      <c r="AA5699" s="60">
        <f t="shared" ref="AA5699:AA5762" si="629">VALUE(RIGHT("00"&amp;Y5699,2)&amp;RIGHT("000"&amp;Z5699,3))</f>
        <v>0</v>
      </c>
    </row>
    <row r="5700" spans="1:27" ht="15.75" hidden="1" thickBot="1">
      <c r="A5700" s="83" t="str">
        <f t="shared" si="624"/>
        <v/>
      </c>
      <c r="B5700" s="83" t="str">
        <f t="shared" si="623"/>
        <v/>
      </c>
      <c r="S5700" s="83" t="str">
        <f t="shared" si="625"/>
        <v/>
      </c>
      <c r="T5700" s="83" t="str">
        <f t="shared" si="626"/>
        <v/>
      </c>
      <c r="Y5700" s="60">
        <f t="shared" si="627"/>
        <v>0</v>
      </c>
      <c r="Z5700" s="49">
        <f t="shared" si="628"/>
        <v>0</v>
      </c>
      <c r="AA5700" s="60">
        <f t="shared" si="629"/>
        <v>0</v>
      </c>
    </row>
    <row r="5701" spans="1:27" ht="15.75" hidden="1" thickBot="1">
      <c r="A5701" s="83" t="str">
        <f t="shared" si="624"/>
        <v/>
      </c>
      <c r="B5701" s="83" t="str">
        <f t="shared" si="623"/>
        <v/>
      </c>
      <c r="S5701" s="83" t="str">
        <f t="shared" si="625"/>
        <v/>
      </c>
      <c r="T5701" s="83" t="str">
        <f t="shared" si="626"/>
        <v/>
      </c>
      <c r="Y5701" s="60">
        <f t="shared" si="627"/>
        <v>0</v>
      </c>
      <c r="Z5701" s="49">
        <f t="shared" si="628"/>
        <v>0</v>
      </c>
      <c r="AA5701" s="60">
        <f t="shared" si="629"/>
        <v>0</v>
      </c>
    </row>
    <row r="5702" spans="1:27" ht="15.75" hidden="1" thickBot="1">
      <c r="A5702" s="83" t="str">
        <f t="shared" si="624"/>
        <v/>
      </c>
      <c r="B5702" s="83" t="str">
        <f t="shared" si="623"/>
        <v/>
      </c>
      <c r="S5702" s="83" t="str">
        <f t="shared" si="625"/>
        <v/>
      </c>
      <c r="T5702" s="83" t="str">
        <f t="shared" si="626"/>
        <v/>
      </c>
      <c r="Y5702" s="60">
        <f t="shared" si="627"/>
        <v>0</v>
      </c>
      <c r="Z5702" s="49">
        <f t="shared" si="628"/>
        <v>0</v>
      </c>
      <c r="AA5702" s="60">
        <f t="shared" si="629"/>
        <v>0</v>
      </c>
    </row>
    <row r="5703" spans="1:27" ht="15.75" hidden="1" thickBot="1">
      <c r="A5703" s="83" t="str">
        <f t="shared" si="624"/>
        <v/>
      </c>
      <c r="B5703" s="83" t="str">
        <f t="shared" si="623"/>
        <v/>
      </c>
      <c r="S5703" s="83" t="str">
        <f t="shared" si="625"/>
        <v/>
      </c>
      <c r="T5703" s="83" t="str">
        <f t="shared" si="626"/>
        <v/>
      </c>
      <c r="Y5703" s="60">
        <f t="shared" si="627"/>
        <v>0</v>
      </c>
      <c r="Z5703" s="49">
        <f t="shared" si="628"/>
        <v>0</v>
      </c>
      <c r="AA5703" s="60">
        <f t="shared" si="629"/>
        <v>0</v>
      </c>
    </row>
    <row r="5704" spans="1:27" ht="15.75" hidden="1" thickBot="1">
      <c r="A5704" s="83" t="str">
        <f t="shared" si="624"/>
        <v/>
      </c>
      <c r="B5704" s="83" t="str">
        <f t="shared" si="623"/>
        <v/>
      </c>
      <c r="S5704" s="83" t="str">
        <f t="shared" si="625"/>
        <v/>
      </c>
      <c r="T5704" s="83" t="str">
        <f t="shared" si="626"/>
        <v/>
      </c>
      <c r="Y5704" s="60">
        <f t="shared" si="627"/>
        <v>0</v>
      </c>
      <c r="Z5704" s="49">
        <f t="shared" si="628"/>
        <v>0</v>
      </c>
      <c r="AA5704" s="60">
        <f t="shared" si="629"/>
        <v>0</v>
      </c>
    </row>
    <row r="5705" spans="1:27" ht="15.75" hidden="1" thickBot="1">
      <c r="A5705" s="83" t="str">
        <f t="shared" si="624"/>
        <v/>
      </c>
      <c r="B5705" s="83" t="str">
        <f t="shared" si="623"/>
        <v/>
      </c>
      <c r="S5705" s="83" t="str">
        <f t="shared" si="625"/>
        <v/>
      </c>
      <c r="T5705" s="83" t="str">
        <f t="shared" si="626"/>
        <v/>
      </c>
      <c r="Y5705" s="60">
        <f t="shared" si="627"/>
        <v>0</v>
      </c>
      <c r="Z5705" s="49">
        <f t="shared" si="628"/>
        <v>0</v>
      </c>
      <c r="AA5705" s="60">
        <f t="shared" si="629"/>
        <v>0</v>
      </c>
    </row>
    <row r="5706" spans="1:27" ht="15.75" hidden="1" thickBot="1">
      <c r="A5706" s="83" t="str">
        <f t="shared" si="624"/>
        <v/>
      </c>
      <c r="B5706" s="83" t="str">
        <f t="shared" si="623"/>
        <v/>
      </c>
      <c r="S5706" s="83" t="str">
        <f t="shared" si="625"/>
        <v/>
      </c>
      <c r="T5706" s="83" t="str">
        <f t="shared" si="626"/>
        <v/>
      </c>
      <c r="Y5706" s="60">
        <f t="shared" si="627"/>
        <v>0</v>
      </c>
      <c r="Z5706" s="49">
        <f t="shared" si="628"/>
        <v>0</v>
      </c>
      <c r="AA5706" s="60">
        <f t="shared" si="629"/>
        <v>0</v>
      </c>
    </row>
    <row r="5707" spans="1:27" ht="15.75" hidden="1" thickBot="1">
      <c r="A5707" s="83" t="str">
        <f t="shared" si="624"/>
        <v/>
      </c>
      <c r="B5707" s="83" t="str">
        <f t="shared" si="623"/>
        <v/>
      </c>
      <c r="S5707" s="83" t="str">
        <f t="shared" si="625"/>
        <v/>
      </c>
      <c r="T5707" s="83" t="str">
        <f t="shared" si="626"/>
        <v/>
      </c>
      <c r="Y5707" s="60">
        <f t="shared" si="627"/>
        <v>0</v>
      </c>
      <c r="Z5707" s="49">
        <f t="shared" si="628"/>
        <v>0</v>
      </c>
      <c r="AA5707" s="60">
        <f t="shared" si="629"/>
        <v>0</v>
      </c>
    </row>
    <row r="5708" spans="1:27" ht="15.75" hidden="1" thickBot="1">
      <c r="A5708" s="83" t="str">
        <f t="shared" si="624"/>
        <v/>
      </c>
      <c r="B5708" s="83" t="str">
        <f t="shared" si="623"/>
        <v/>
      </c>
      <c r="S5708" s="83" t="str">
        <f t="shared" si="625"/>
        <v/>
      </c>
      <c r="T5708" s="83" t="str">
        <f t="shared" si="626"/>
        <v/>
      </c>
      <c r="Y5708" s="60">
        <f t="shared" si="627"/>
        <v>0</v>
      </c>
      <c r="Z5708" s="49">
        <f t="shared" si="628"/>
        <v>0</v>
      </c>
      <c r="AA5708" s="60">
        <f t="shared" si="629"/>
        <v>0</v>
      </c>
    </row>
    <row r="5709" spans="1:27" ht="15.75" hidden="1" thickBot="1">
      <c r="A5709" s="83" t="str">
        <f t="shared" si="624"/>
        <v/>
      </c>
      <c r="B5709" s="83" t="str">
        <f t="shared" si="623"/>
        <v/>
      </c>
      <c r="S5709" s="83" t="str">
        <f t="shared" si="625"/>
        <v/>
      </c>
      <c r="T5709" s="83" t="str">
        <f t="shared" si="626"/>
        <v/>
      </c>
      <c r="Y5709" s="60">
        <f t="shared" si="627"/>
        <v>0</v>
      </c>
      <c r="Z5709" s="49">
        <f t="shared" si="628"/>
        <v>0</v>
      </c>
      <c r="AA5709" s="60">
        <f t="shared" si="629"/>
        <v>0</v>
      </c>
    </row>
    <row r="5710" spans="1:27" ht="15.75" hidden="1" thickBot="1">
      <c r="A5710" s="83" t="str">
        <f t="shared" si="624"/>
        <v/>
      </c>
      <c r="B5710" s="83" t="str">
        <f t="shared" si="623"/>
        <v/>
      </c>
      <c r="S5710" s="83" t="str">
        <f t="shared" si="625"/>
        <v/>
      </c>
      <c r="T5710" s="83" t="str">
        <f t="shared" si="626"/>
        <v/>
      </c>
      <c r="Y5710" s="60">
        <f t="shared" si="627"/>
        <v>0</v>
      </c>
      <c r="Z5710" s="49">
        <f t="shared" si="628"/>
        <v>0</v>
      </c>
      <c r="AA5710" s="60">
        <f t="shared" si="629"/>
        <v>0</v>
      </c>
    </row>
    <row r="5711" spans="1:27" ht="15.75" hidden="1" thickBot="1">
      <c r="A5711" s="83" t="str">
        <f t="shared" si="624"/>
        <v/>
      </c>
      <c r="B5711" s="83" t="str">
        <f t="shared" si="623"/>
        <v/>
      </c>
      <c r="S5711" s="83" t="str">
        <f t="shared" si="625"/>
        <v/>
      </c>
      <c r="T5711" s="83" t="str">
        <f t="shared" si="626"/>
        <v/>
      </c>
      <c r="Y5711" s="60">
        <f t="shared" si="627"/>
        <v>0</v>
      </c>
      <c r="Z5711" s="49">
        <f t="shared" si="628"/>
        <v>0</v>
      </c>
      <c r="AA5711" s="60">
        <f t="shared" si="629"/>
        <v>0</v>
      </c>
    </row>
    <row r="5712" spans="1:27" ht="15.75" hidden="1" thickBot="1">
      <c r="A5712" s="83" t="str">
        <f t="shared" si="624"/>
        <v/>
      </c>
      <c r="B5712" s="83" t="str">
        <f t="shared" si="623"/>
        <v/>
      </c>
      <c r="S5712" s="83" t="str">
        <f t="shared" si="625"/>
        <v/>
      </c>
      <c r="T5712" s="83" t="str">
        <f t="shared" si="626"/>
        <v/>
      </c>
      <c r="Y5712" s="60">
        <f t="shared" si="627"/>
        <v>0</v>
      </c>
      <c r="Z5712" s="49">
        <f t="shared" si="628"/>
        <v>0</v>
      </c>
      <c r="AA5712" s="60">
        <f t="shared" si="629"/>
        <v>0</v>
      </c>
    </row>
    <row r="5713" spans="1:27" ht="15.75" hidden="1" thickBot="1">
      <c r="A5713" s="83" t="str">
        <f t="shared" si="624"/>
        <v/>
      </c>
      <c r="B5713" s="83" t="str">
        <f t="shared" si="623"/>
        <v/>
      </c>
      <c r="S5713" s="83" t="str">
        <f t="shared" si="625"/>
        <v/>
      </c>
      <c r="T5713" s="83" t="str">
        <f t="shared" si="626"/>
        <v/>
      </c>
      <c r="Y5713" s="60">
        <f t="shared" si="627"/>
        <v>0</v>
      </c>
      <c r="Z5713" s="49">
        <f t="shared" si="628"/>
        <v>0</v>
      </c>
      <c r="AA5713" s="60">
        <f t="shared" si="629"/>
        <v>0</v>
      </c>
    </row>
    <row r="5714" spans="1:27" ht="15.75" hidden="1" thickBot="1">
      <c r="A5714" s="83" t="str">
        <f t="shared" si="624"/>
        <v/>
      </c>
      <c r="B5714" s="83" t="str">
        <f t="shared" si="623"/>
        <v/>
      </c>
      <c r="S5714" s="83" t="str">
        <f t="shared" si="625"/>
        <v/>
      </c>
      <c r="T5714" s="83" t="str">
        <f t="shared" si="626"/>
        <v/>
      </c>
      <c r="Y5714" s="60">
        <f t="shared" si="627"/>
        <v>0</v>
      </c>
      <c r="Z5714" s="49">
        <f t="shared" si="628"/>
        <v>0</v>
      </c>
      <c r="AA5714" s="60">
        <f t="shared" si="629"/>
        <v>0</v>
      </c>
    </row>
    <row r="5715" spans="1:27" ht="15.75" hidden="1" thickBot="1">
      <c r="A5715" s="83" t="str">
        <f t="shared" si="624"/>
        <v/>
      </c>
      <c r="B5715" s="83" t="str">
        <f t="shared" si="623"/>
        <v/>
      </c>
      <c r="S5715" s="83" t="str">
        <f t="shared" si="625"/>
        <v/>
      </c>
      <c r="T5715" s="83" t="str">
        <f t="shared" si="626"/>
        <v/>
      </c>
      <c r="Y5715" s="60">
        <f t="shared" si="627"/>
        <v>0</v>
      </c>
      <c r="Z5715" s="49">
        <f t="shared" si="628"/>
        <v>0</v>
      </c>
      <c r="AA5715" s="60">
        <f t="shared" si="629"/>
        <v>0</v>
      </c>
    </row>
    <row r="5716" spans="1:27" ht="15.75" hidden="1" thickBot="1">
      <c r="A5716" s="83" t="str">
        <f t="shared" si="624"/>
        <v/>
      </c>
      <c r="B5716" s="83" t="str">
        <f t="shared" si="623"/>
        <v/>
      </c>
      <c r="S5716" s="83" t="str">
        <f t="shared" si="625"/>
        <v/>
      </c>
      <c r="T5716" s="83" t="str">
        <f t="shared" si="626"/>
        <v/>
      </c>
      <c r="Y5716" s="60">
        <f t="shared" si="627"/>
        <v>0</v>
      </c>
      <c r="Z5716" s="49">
        <f t="shared" si="628"/>
        <v>0</v>
      </c>
      <c r="AA5716" s="60">
        <f t="shared" si="629"/>
        <v>0</v>
      </c>
    </row>
    <row r="5717" spans="1:27" ht="15.75" hidden="1" thickBot="1">
      <c r="A5717" s="83" t="str">
        <f t="shared" si="624"/>
        <v/>
      </c>
      <c r="B5717" s="83" t="str">
        <f t="shared" si="623"/>
        <v/>
      </c>
      <c r="S5717" s="83" t="str">
        <f t="shared" si="625"/>
        <v/>
      </c>
      <c r="T5717" s="83" t="str">
        <f t="shared" si="626"/>
        <v/>
      </c>
      <c r="Y5717" s="60">
        <f t="shared" si="627"/>
        <v>0</v>
      </c>
      <c r="Z5717" s="49">
        <f t="shared" si="628"/>
        <v>0</v>
      </c>
      <c r="AA5717" s="60">
        <f t="shared" si="629"/>
        <v>0</v>
      </c>
    </row>
    <row r="5718" spans="1:27" ht="15.75" hidden="1" thickBot="1">
      <c r="A5718" s="83" t="str">
        <f t="shared" si="624"/>
        <v/>
      </c>
      <c r="B5718" s="83" t="str">
        <f t="shared" si="623"/>
        <v/>
      </c>
      <c r="S5718" s="83" t="str">
        <f t="shared" si="625"/>
        <v/>
      </c>
      <c r="T5718" s="83" t="str">
        <f t="shared" si="626"/>
        <v/>
      </c>
      <c r="Y5718" s="60">
        <f t="shared" si="627"/>
        <v>0</v>
      </c>
      <c r="Z5718" s="49">
        <f t="shared" si="628"/>
        <v>0</v>
      </c>
      <c r="AA5718" s="60">
        <f t="shared" si="629"/>
        <v>0</v>
      </c>
    </row>
    <row r="5719" spans="1:27" ht="15.75" hidden="1" thickBot="1">
      <c r="A5719" s="83" t="str">
        <f t="shared" si="624"/>
        <v/>
      </c>
      <c r="B5719" s="83" t="str">
        <f t="shared" si="623"/>
        <v/>
      </c>
      <c r="S5719" s="83" t="str">
        <f t="shared" si="625"/>
        <v/>
      </c>
      <c r="T5719" s="83" t="str">
        <f t="shared" si="626"/>
        <v/>
      </c>
      <c r="Y5719" s="60">
        <f t="shared" si="627"/>
        <v>0</v>
      </c>
      <c r="Z5719" s="49">
        <f t="shared" si="628"/>
        <v>0</v>
      </c>
      <c r="AA5719" s="60">
        <f t="shared" si="629"/>
        <v>0</v>
      </c>
    </row>
    <row r="5720" spans="1:27" ht="15.75" hidden="1" thickBot="1">
      <c r="A5720" s="83" t="str">
        <f t="shared" si="624"/>
        <v/>
      </c>
      <c r="B5720" s="83" t="str">
        <f t="shared" si="623"/>
        <v/>
      </c>
      <c r="S5720" s="83" t="str">
        <f t="shared" si="625"/>
        <v/>
      </c>
      <c r="T5720" s="83" t="str">
        <f t="shared" si="626"/>
        <v/>
      </c>
      <c r="Y5720" s="60">
        <f t="shared" si="627"/>
        <v>0</v>
      </c>
      <c r="Z5720" s="49">
        <f t="shared" si="628"/>
        <v>0</v>
      </c>
      <c r="AA5720" s="60">
        <f t="shared" si="629"/>
        <v>0</v>
      </c>
    </row>
    <row r="5721" spans="1:27" ht="15.75" hidden="1" thickBot="1">
      <c r="A5721" s="83" t="str">
        <f t="shared" si="624"/>
        <v/>
      </c>
      <c r="B5721" s="83" t="str">
        <f t="shared" si="623"/>
        <v/>
      </c>
      <c r="S5721" s="83" t="str">
        <f t="shared" si="625"/>
        <v/>
      </c>
      <c r="T5721" s="83" t="str">
        <f t="shared" si="626"/>
        <v/>
      </c>
      <c r="Y5721" s="60">
        <f t="shared" si="627"/>
        <v>0</v>
      </c>
      <c r="Z5721" s="49">
        <f t="shared" si="628"/>
        <v>0</v>
      </c>
      <c r="AA5721" s="60">
        <f t="shared" si="629"/>
        <v>0</v>
      </c>
    </row>
    <row r="5722" spans="1:27" ht="15.75" hidden="1" thickBot="1">
      <c r="A5722" s="83" t="str">
        <f t="shared" si="624"/>
        <v/>
      </c>
      <c r="B5722" s="83" t="str">
        <f t="shared" si="623"/>
        <v/>
      </c>
      <c r="S5722" s="83" t="str">
        <f t="shared" si="625"/>
        <v/>
      </c>
      <c r="T5722" s="83" t="str">
        <f t="shared" si="626"/>
        <v/>
      </c>
      <c r="Y5722" s="60">
        <f t="shared" si="627"/>
        <v>0</v>
      </c>
      <c r="Z5722" s="49">
        <f t="shared" si="628"/>
        <v>0</v>
      </c>
      <c r="AA5722" s="60">
        <f t="shared" si="629"/>
        <v>0</v>
      </c>
    </row>
    <row r="5723" spans="1:27" ht="15.75" hidden="1" thickBot="1">
      <c r="A5723" s="83" t="str">
        <f t="shared" si="624"/>
        <v/>
      </c>
      <c r="B5723" s="83" t="str">
        <f t="shared" si="623"/>
        <v/>
      </c>
      <c r="S5723" s="83" t="str">
        <f t="shared" si="625"/>
        <v/>
      </c>
      <c r="T5723" s="83" t="str">
        <f t="shared" si="626"/>
        <v/>
      </c>
      <c r="Y5723" s="60">
        <f t="shared" si="627"/>
        <v>0</v>
      </c>
      <c r="Z5723" s="49">
        <f t="shared" si="628"/>
        <v>0</v>
      </c>
      <c r="AA5723" s="60">
        <f t="shared" si="629"/>
        <v>0</v>
      </c>
    </row>
    <row r="5724" spans="1:27" ht="15.75" hidden="1" thickBot="1">
      <c r="A5724" s="83" t="str">
        <f t="shared" si="624"/>
        <v/>
      </c>
      <c r="B5724" s="83" t="str">
        <f t="shared" si="623"/>
        <v/>
      </c>
      <c r="S5724" s="83" t="str">
        <f t="shared" si="625"/>
        <v/>
      </c>
      <c r="T5724" s="83" t="str">
        <f t="shared" si="626"/>
        <v/>
      </c>
      <c r="Y5724" s="60">
        <f t="shared" si="627"/>
        <v>0</v>
      </c>
      <c r="Z5724" s="49">
        <f t="shared" si="628"/>
        <v>0</v>
      </c>
      <c r="AA5724" s="60">
        <f t="shared" si="629"/>
        <v>0</v>
      </c>
    </row>
    <row r="5725" spans="1:27" ht="15.75" hidden="1" thickBot="1">
      <c r="A5725" s="83" t="str">
        <f t="shared" si="624"/>
        <v/>
      </c>
      <c r="B5725" s="83" t="str">
        <f t="shared" si="623"/>
        <v/>
      </c>
      <c r="S5725" s="83" t="str">
        <f t="shared" si="625"/>
        <v/>
      </c>
      <c r="T5725" s="83" t="str">
        <f t="shared" si="626"/>
        <v/>
      </c>
      <c r="Y5725" s="60">
        <f t="shared" si="627"/>
        <v>0</v>
      </c>
      <c r="Z5725" s="49">
        <f t="shared" si="628"/>
        <v>0</v>
      </c>
      <c r="AA5725" s="60">
        <f t="shared" si="629"/>
        <v>0</v>
      </c>
    </row>
    <row r="5726" spans="1:27" ht="15.75" hidden="1" thickBot="1">
      <c r="A5726" s="83" t="str">
        <f t="shared" si="624"/>
        <v/>
      </c>
      <c r="B5726" s="83" t="str">
        <f t="shared" si="623"/>
        <v/>
      </c>
      <c r="S5726" s="83" t="str">
        <f t="shared" si="625"/>
        <v/>
      </c>
      <c r="T5726" s="83" t="str">
        <f t="shared" si="626"/>
        <v/>
      </c>
      <c r="Y5726" s="60">
        <f t="shared" si="627"/>
        <v>0</v>
      </c>
      <c r="Z5726" s="49">
        <f t="shared" si="628"/>
        <v>0</v>
      </c>
      <c r="AA5726" s="60">
        <f t="shared" si="629"/>
        <v>0</v>
      </c>
    </row>
    <row r="5727" spans="1:27" ht="15.75" hidden="1" thickBot="1">
      <c r="A5727" s="83" t="str">
        <f t="shared" si="624"/>
        <v/>
      </c>
      <c r="B5727" s="83" t="str">
        <f t="shared" si="623"/>
        <v/>
      </c>
      <c r="S5727" s="83" t="str">
        <f t="shared" si="625"/>
        <v/>
      </c>
      <c r="T5727" s="83" t="str">
        <f t="shared" si="626"/>
        <v/>
      </c>
      <c r="Y5727" s="60">
        <f t="shared" si="627"/>
        <v>0</v>
      </c>
      <c r="Z5727" s="49">
        <f t="shared" si="628"/>
        <v>0</v>
      </c>
      <c r="AA5727" s="60">
        <f t="shared" si="629"/>
        <v>0</v>
      </c>
    </row>
    <row r="5728" spans="1:27" ht="15.75" hidden="1" thickBot="1">
      <c r="A5728" s="83" t="str">
        <f t="shared" si="624"/>
        <v/>
      </c>
      <c r="B5728" s="83" t="str">
        <f t="shared" si="623"/>
        <v/>
      </c>
      <c r="S5728" s="83" t="str">
        <f t="shared" si="625"/>
        <v/>
      </c>
      <c r="T5728" s="83" t="str">
        <f t="shared" si="626"/>
        <v/>
      </c>
      <c r="Y5728" s="60">
        <f t="shared" si="627"/>
        <v>0</v>
      </c>
      <c r="Z5728" s="49">
        <f t="shared" si="628"/>
        <v>0</v>
      </c>
      <c r="AA5728" s="60">
        <f t="shared" si="629"/>
        <v>0</v>
      </c>
    </row>
    <row r="5729" spans="1:27" ht="15.75" hidden="1" thickBot="1">
      <c r="A5729" s="83" t="str">
        <f t="shared" si="624"/>
        <v/>
      </c>
      <c r="B5729" s="83" t="str">
        <f t="shared" ref="B5729:B5792" si="630">IF(C5729&lt;&gt;"",LEFT(C5729,9),"")</f>
        <v/>
      </c>
      <c r="S5729" s="83" t="str">
        <f t="shared" si="625"/>
        <v/>
      </c>
      <c r="T5729" s="83" t="str">
        <f t="shared" si="626"/>
        <v/>
      </c>
      <c r="Y5729" s="60">
        <f t="shared" si="627"/>
        <v>0</v>
      </c>
      <c r="Z5729" s="49">
        <f t="shared" si="628"/>
        <v>0</v>
      </c>
      <c r="AA5729" s="60">
        <f t="shared" si="629"/>
        <v>0</v>
      </c>
    </row>
    <row r="5730" spans="1:27" ht="15.75" hidden="1" thickBot="1">
      <c r="A5730" s="83" t="str">
        <f t="shared" si="624"/>
        <v/>
      </c>
      <c r="B5730" s="83" t="str">
        <f t="shared" si="630"/>
        <v/>
      </c>
      <c r="S5730" s="83" t="str">
        <f t="shared" si="625"/>
        <v/>
      </c>
      <c r="T5730" s="83" t="str">
        <f t="shared" si="626"/>
        <v/>
      </c>
      <c r="Y5730" s="60">
        <f t="shared" si="627"/>
        <v>0</v>
      </c>
      <c r="Z5730" s="49">
        <f t="shared" si="628"/>
        <v>0</v>
      </c>
      <c r="AA5730" s="60">
        <f t="shared" si="629"/>
        <v>0</v>
      </c>
    </row>
    <row r="5731" spans="1:27" ht="15.75" hidden="1" thickBot="1">
      <c r="A5731" s="83" t="str">
        <f t="shared" si="624"/>
        <v/>
      </c>
      <c r="B5731" s="83" t="str">
        <f t="shared" si="630"/>
        <v/>
      </c>
      <c r="S5731" s="83" t="str">
        <f t="shared" si="625"/>
        <v/>
      </c>
      <c r="T5731" s="83" t="str">
        <f t="shared" si="626"/>
        <v/>
      </c>
      <c r="Y5731" s="60">
        <f t="shared" si="627"/>
        <v>0</v>
      </c>
      <c r="Z5731" s="49">
        <f t="shared" si="628"/>
        <v>0</v>
      </c>
      <c r="AA5731" s="60">
        <f t="shared" si="629"/>
        <v>0</v>
      </c>
    </row>
    <row r="5732" spans="1:27" ht="15.75" hidden="1" thickBot="1">
      <c r="A5732" s="83" t="str">
        <f t="shared" si="624"/>
        <v/>
      </c>
      <c r="B5732" s="83" t="str">
        <f t="shared" si="630"/>
        <v/>
      </c>
      <c r="S5732" s="83" t="str">
        <f t="shared" si="625"/>
        <v/>
      </c>
      <c r="T5732" s="83" t="str">
        <f t="shared" si="626"/>
        <v/>
      </c>
      <c r="Y5732" s="60">
        <f t="shared" si="627"/>
        <v>0</v>
      </c>
      <c r="Z5732" s="49">
        <f t="shared" si="628"/>
        <v>0</v>
      </c>
      <c r="AA5732" s="60">
        <f t="shared" si="629"/>
        <v>0</v>
      </c>
    </row>
    <row r="5733" spans="1:27" ht="15.75" hidden="1" thickBot="1">
      <c r="A5733" s="83" t="str">
        <f t="shared" si="624"/>
        <v/>
      </c>
      <c r="B5733" s="83" t="str">
        <f t="shared" si="630"/>
        <v/>
      </c>
      <c r="S5733" s="83" t="str">
        <f t="shared" si="625"/>
        <v/>
      </c>
      <c r="T5733" s="83" t="str">
        <f t="shared" si="626"/>
        <v/>
      </c>
      <c r="Y5733" s="60">
        <f t="shared" si="627"/>
        <v>0</v>
      </c>
      <c r="Z5733" s="49">
        <f t="shared" si="628"/>
        <v>0</v>
      </c>
      <c r="AA5733" s="60">
        <f t="shared" si="629"/>
        <v>0</v>
      </c>
    </row>
    <row r="5734" spans="1:27" ht="15.75" hidden="1" thickBot="1">
      <c r="A5734" s="83" t="str">
        <f t="shared" si="624"/>
        <v/>
      </c>
      <c r="B5734" s="83" t="str">
        <f t="shared" si="630"/>
        <v/>
      </c>
      <c r="S5734" s="83" t="str">
        <f t="shared" si="625"/>
        <v/>
      </c>
      <c r="T5734" s="83" t="str">
        <f t="shared" si="626"/>
        <v/>
      </c>
      <c r="Y5734" s="60">
        <f t="shared" si="627"/>
        <v>0</v>
      </c>
      <c r="Z5734" s="49">
        <f t="shared" si="628"/>
        <v>0</v>
      </c>
      <c r="AA5734" s="60">
        <f t="shared" si="629"/>
        <v>0</v>
      </c>
    </row>
    <row r="5735" spans="1:27" ht="15.75" hidden="1" thickBot="1">
      <c r="A5735" s="83" t="str">
        <f t="shared" si="624"/>
        <v/>
      </c>
      <c r="B5735" s="83" t="str">
        <f t="shared" si="630"/>
        <v/>
      </c>
      <c r="S5735" s="83" t="str">
        <f t="shared" si="625"/>
        <v/>
      </c>
      <c r="T5735" s="83" t="str">
        <f t="shared" si="626"/>
        <v/>
      </c>
      <c r="Y5735" s="60">
        <f t="shared" si="627"/>
        <v>0</v>
      </c>
      <c r="Z5735" s="49">
        <f t="shared" si="628"/>
        <v>0</v>
      </c>
      <c r="AA5735" s="60">
        <f t="shared" si="629"/>
        <v>0</v>
      </c>
    </row>
    <row r="5736" spans="1:27" ht="15.75" hidden="1" thickBot="1">
      <c r="A5736" s="83" t="str">
        <f t="shared" si="624"/>
        <v/>
      </c>
      <c r="B5736" s="83" t="str">
        <f t="shared" si="630"/>
        <v/>
      </c>
      <c r="S5736" s="83" t="str">
        <f t="shared" si="625"/>
        <v/>
      </c>
      <c r="T5736" s="83" t="str">
        <f t="shared" si="626"/>
        <v/>
      </c>
      <c r="Y5736" s="60">
        <f t="shared" si="627"/>
        <v>0</v>
      </c>
      <c r="Z5736" s="49">
        <f t="shared" si="628"/>
        <v>0</v>
      </c>
      <c r="AA5736" s="60">
        <f t="shared" si="629"/>
        <v>0</v>
      </c>
    </row>
    <row r="5737" spans="1:27" ht="15.75" hidden="1" thickBot="1">
      <c r="A5737" s="83" t="str">
        <f t="shared" si="624"/>
        <v/>
      </c>
      <c r="B5737" s="83" t="str">
        <f t="shared" si="630"/>
        <v/>
      </c>
      <c r="S5737" s="83" t="str">
        <f t="shared" si="625"/>
        <v/>
      </c>
      <c r="T5737" s="83" t="str">
        <f t="shared" si="626"/>
        <v/>
      </c>
      <c r="Y5737" s="60">
        <f t="shared" si="627"/>
        <v>0</v>
      </c>
      <c r="Z5737" s="49">
        <f t="shared" si="628"/>
        <v>0</v>
      </c>
      <c r="AA5737" s="60">
        <f t="shared" si="629"/>
        <v>0</v>
      </c>
    </row>
    <row r="5738" spans="1:27" ht="15.75" hidden="1" thickBot="1">
      <c r="A5738" s="83" t="str">
        <f t="shared" si="624"/>
        <v/>
      </c>
      <c r="B5738" s="83" t="str">
        <f t="shared" si="630"/>
        <v/>
      </c>
      <c r="S5738" s="83" t="str">
        <f t="shared" si="625"/>
        <v/>
      </c>
      <c r="T5738" s="83" t="str">
        <f t="shared" si="626"/>
        <v/>
      </c>
      <c r="Y5738" s="60">
        <f t="shared" si="627"/>
        <v>0</v>
      </c>
      <c r="Z5738" s="49">
        <f t="shared" si="628"/>
        <v>0</v>
      </c>
      <c r="AA5738" s="60">
        <f t="shared" si="629"/>
        <v>0</v>
      </c>
    </row>
    <row r="5739" spans="1:27" ht="15.75" hidden="1" thickBot="1">
      <c r="A5739" s="83" t="str">
        <f t="shared" si="624"/>
        <v/>
      </c>
      <c r="B5739" s="83" t="str">
        <f t="shared" si="630"/>
        <v/>
      </c>
      <c r="S5739" s="83" t="str">
        <f t="shared" si="625"/>
        <v/>
      </c>
      <c r="T5739" s="83" t="str">
        <f t="shared" si="626"/>
        <v/>
      </c>
      <c r="Y5739" s="60">
        <f t="shared" si="627"/>
        <v>0</v>
      </c>
      <c r="Z5739" s="49">
        <f t="shared" si="628"/>
        <v>0</v>
      </c>
      <c r="AA5739" s="60">
        <f t="shared" si="629"/>
        <v>0</v>
      </c>
    </row>
    <row r="5740" spans="1:27" ht="15.75" hidden="1" thickBot="1">
      <c r="A5740" s="83" t="str">
        <f t="shared" si="624"/>
        <v/>
      </c>
      <c r="B5740" s="83" t="str">
        <f t="shared" si="630"/>
        <v/>
      </c>
      <c r="S5740" s="83" t="str">
        <f t="shared" si="625"/>
        <v/>
      </c>
      <c r="T5740" s="83" t="str">
        <f t="shared" si="626"/>
        <v/>
      </c>
      <c r="Y5740" s="60">
        <f t="shared" si="627"/>
        <v>0</v>
      </c>
      <c r="Z5740" s="49">
        <f t="shared" si="628"/>
        <v>0</v>
      </c>
      <c r="AA5740" s="60">
        <f t="shared" si="629"/>
        <v>0</v>
      </c>
    </row>
    <row r="5741" spans="1:27" ht="15.75" hidden="1" thickBot="1">
      <c r="A5741" s="83" t="str">
        <f t="shared" si="624"/>
        <v/>
      </c>
      <c r="B5741" s="83" t="str">
        <f t="shared" si="630"/>
        <v/>
      </c>
      <c r="S5741" s="83" t="str">
        <f t="shared" si="625"/>
        <v/>
      </c>
      <c r="T5741" s="83" t="str">
        <f t="shared" si="626"/>
        <v/>
      </c>
      <c r="Y5741" s="60">
        <f t="shared" si="627"/>
        <v>0</v>
      </c>
      <c r="Z5741" s="49">
        <f t="shared" si="628"/>
        <v>0</v>
      </c>
      <c r="AA5741" s="60">
        <f t="shared" si="629"/>
        <v>0</v>
      </c>
    </row>
    <row r="5742" spans="1:27" ht="15.75" hidden="1" thickBot="1">
      <c r="A5742" s="83" t="str">
        <f t="shared" si="624"/>
        <v/>
      </c>
      <c r="B5742" s="83" t="str">
        <f t="shared" si="630"/>
        <v/>
      </c>
      <c r="S5742" s="83" t="str">
        <f t="shared" si="625"/>
        <v/>
      </c>
      <c r="T5742" s="83" t="str">
        <f t="shared" si="626"/>
        <v/>
      </c>
      <c r="Y5742" s="60">
        <f t="shared" si="627"/>
        <v>0</v>
      </c>
      <c r="Z5742" s="49">
        <f t="shared" si="628"/>
        <v>0</v>
      </c>
      <c r="AA5742" s="60">
        <f t="shared" si="629"/>
        <v>0</v>
      </c>
    </row>
    <row r="5743" spans="1:27" ht="15.75" hidden="1" thickBot="1">
      <c r="A5743" s="83" t="str">
        <f t="shared" si="624"/>
        <v/>
      </c>
      <c r="B5743" s="83" t="str">
        <f t="shared" si="630"/>
        <v/>
      </c>
      <c r="S5743" s="83" t="str">
        <f t="shared" si="625"/>
        <v/>
      </c>
      <c r="T5743" s="83" t="str">
        <f t="shared" si="626"/>
        <v/>
      </c>
      <c r="Y5743" s="60">
        <f t="shared" si="627"/>
        <v>0</v>
      </c>
      <c r="Z5743" s="49">
        <f t="shared" si="628"/>
        <v>0</v>
      </c>
      <c r="AA5743" s="60">
        <f t="shared" si="629"/>
        <v>0</v>
      </c>
    </row>
    <row r="5744" spans="1:27" ht="15.75" hidden="1" thickBot="1">
      <c r="A5744" s="83" t="str">
        <f t="shared" si="624"/>
        <v/>
      </c>
      <c r="B5744" s="83" t="str">
        <f t="shared" si="630"/>
        <v/>
      </c>
      <c r="S5744" s="83" t="str">
        <f t="shared" si="625"/>
        <v/>
      </c>
      <c r="T5744" s="83" t="str">
        <f t="shared" si="626"/>
        <v/>
      </c>
      <c r="Y5744" s="60">
        <f t="shared" si="627"/>
        <v>0</v>
      </c>
      <c r="Z5744" s="49">
        <f t="shared" si="628"/>
        <v>0</v>
      </c>
      <c r="AA5744" s="60">
        <f t="shared" si="629"/>
        <v>0</v>
      </c>
    </row>
    <row r="5745" spans="1:27" ht="15.75" hidden="1" thickBot="1">
      <c r="A5745" s="83" t="str">
        <f t="shared" si="624"/>
        <v/>
      </c>
      <c r="B5745" s="83" t="str">
        <f t="shared" si="630"/>
        <v/>
      </c>
      <c r="S5745" s="83" t="str">
        <f t="shared" si="625"/>
        <v/>
      </c>
      <c r="T5745" s="83" t="str">
        <f t="shared" si="626"/>
        <v/>
      </c>
      <c r="Y5745" s="60">
        <f t="shared" si="627"/>
        <v>0</v>
      </c>
      <c r="Z5745" s="49">
        <f t="shared" si="628"/>
        <v>0</v>
      </c>
      <c r="AA5745" s="60">
        <f t="shared" si="629"/>
        <v>0</v>
      </c>
    </row>
    <row r="5746" spans="1:27" ht="15.75" hidden="1" thickBot="1">
      <c r="A5746" s="83" t="str">
        <f t="shared" si="624"/>
        <v/>
      </c>
      <c r="B5746" s="83" t="str">
        <f t="shared" si="630"/>
        <v/>
      </c>
      <c r="S5746" s="83" t="str">
        <f t="shared" si="625"/>
        <v/>
      </c>
      <c r="T5746" s="83" t="str">
        <f t="shared" si="626"/>
        <v/>
      </c>
      <c r="Y5746" s="60">
        <f t="shared" si="627"/>
        <v>0</v>
      </c>
      <c r="Z5746" s="49">
        <f t="shared" si="628"/>
        <v>0</v>
      </c>
      <c r="AA5746" s="60">
        <f t="shared" si="629"/>
        <v>0</v>
      </c>
    </row>
    <row r="5747" spans="1:27" ht="15.75" hidden="1" thickBot="1">
      <c r="A5747" s="83" t="str">
        <f t="shared" si="624"/>
        <v/>
      </c>
      <c r="B5747" s="83" t="str">
        <f t="shared" si="630"/>
        <v/>
      </c>
      <c r="S5747" s="83" t="str">
        <f t="shared" si="625"/>
        <v/>
      </c>
      <c r="T5747" s="83" t="str">
        <f t="shared" si="626"/>
        <v/>
      </c>
      <c r="Y5747" s="60">
        <f t="shared" si="627"/>
        <v>0</v>
      </c>
      <c r="Z5747" s="49">
        <f t="shared" si="628"/>
        <v>0</v>
      </c>
      <c r="AA5747" s="60">
        <f t="shared" si="629"/>
        <v>0</v>
      </c>
    </row>
    <row r="5748" spans="1:27" ht="15.75" hidden="1" thickBot="1">
      <c r="A5748" s="83" t="str">
        <f t="shared" si="624"/>
        <v/>
      </c>
      <c r="B5748" s="83" t="str">
        <f t="shared" si="630"/>
        <v/>
      </c>
      <c r="S5748" s="83" t="str">
        <f t="shared" si="625"/>
        <v/>
      </c>
      <c r="T5748" s="83" t="str">
        <f t="shared" si="626"/>
        <v/>
      </c>
      <c r="Y5748" s="60">
        <f t="shared" si="627"/>
        <v>0</v>
      </c>
      <c r="Z5748" s="49">
        <f t="shared" si="628"/>
        <v>0</v>
      </c>
      <c r="AA5748" s="60">
        <f t="shared" si="629"/>
        <v>0</v>
      </c>
    </row>
    <row r="5749" spans="1:27" ht="15.75" hidden="1" thickBot="1">
      <c r="A5749" s="83" t="str">
        <f t="shared" si="624"/>
        <v/>
      </c>
      <c r="B5749" s="83" t="str">
        <f t="shared" si="630"/>
        <v/>
      </c>
      <c r="S5749" s="83" t="str">
        <f t="shared" si="625"/>
        <v/>
      </c>
      <c r="T5749" s="83" t="str">
        <f t="shared" si="626"/>
        <v/>
      </c>
      <c r="Y5749" s="60">
        <f t="shared" si="627"/>
        <v>0</v>
      </c>
      <c r="Z5749" s="49">
        <f t="shared" si="628"/>
        <v>0</v>
      </c>
      <c r="AA5749" s="60">
        <f t="shared" si="629"/>
        <v>0</v>
      </c>
    </row>
    <row r="5750" spans="1:27" ht="15.75" hidden="1" thickBot="1">
      <c r="A5750" s="83" t="str">
        <f t="shared" si="624"/>
        <v/>
      </c>
      <c r="B5750" s="83" t="str">
        <f t="shared" si="630"/>
        <v/>
      </c>
      <c r="S5750" s="83" t="str">
        <f t="shared" si="625"/>
        <v/>
      </c>
      <c r="T5750" s="83" t="str">
        <f t="shared" si="626"/>
        <v/>
      </c>
      <c r="Y5750" s="60">
        <f t="shared" si="627"/>
        <v>0</v>
      </c>
      <c r="Z5750" s="49">
        <f t="shared" si="628"/>
        <v>0</v>
      </c>
      <c r="AA5750" s="60">
        <f t="shared" si="629"/>
        <v>0</v>
      </c>
    </row>
    <row r="5751" spans="1:27" ht="15.75" hidden="1" thickBot="1">
      <c r="A5751" s="83" t="str">
        <f t="shared" si="624"/>
        <v/>
      </c>
      <c r="B5751" s="83" t="str">
        <f t="shared" si="630"/>
        <v/>
      </c>
      <c r="S5751" s="83" t="str">
        <f t="shared" si="625"/>
        <v/>
      </c>
      <c r="T5751" s="83" t="str">
        <f t="shared" si="626"/>
        <v/>
      </c>
      <c r="Y5751" s="60">
        <f t="shared" si="627"/>
        <v>0</v>
      </c>
      <c r="Z5751" s="49">
        <f t="shared" si="628"/>
        <v>0</v>
      </c>
      <c r="AA5751" s="60">
        <f t="shared" si="629"/>
        <v>0</v>
      </c>
    </row>
    <row r="5752" spans="1:27" ht="15.75" hidden="1" thickBot="1">
      <c r="A5752" s="83" t="str">
        <f t="shared" si="624"/>
        <v/>
      </c>
      <c r="B5752" s="83" t="str">
        <f t="shared" si="630"/>
        <v/>
      </c>
      <c r="S5752" s="83" t="str">
        <f t="shared" si="625"/>
        <v/>
      </c>
      <c r="T5752" s="83" t="str">
        <f t="shared" si="626"/>
        <v/>
      </c>
      <c r="Y5752" s="60">
        <f t="shared" si="627"/>
        <v>0</v>
      </c>
      <c r="Z5752" s="49">
        <f t="shared" si="628"/>
        <v>0</v>
      </c>
      <c r="AA5752" s="60">
        <f t="shared" si="629"/>
        <v>0</v>
      </c>
    </row>
    <row r="5753" spans="1:27" ht="15.75" hidden="1" thickBot="1">
      <c r="A5753" s="83" t="str">
        <f t="shared" si="624"/>
        <v/>
      </c>
      <c r="B5753" s="83" t="str">
        <f t="shared" si="630"/>
        <v/>
      </c>
      <c r="S5753" s="83" t="str">
        <f t="shared" si="625"/>
        <v/>
      </c>
      <c r="T5753" s="83" t="str">
        <f t="shared" si="626"/>
        <v/>
      </c>
      <c r="Y5753" s="60">
        <f t="shared" si="627"/>
        <v>0</v>
      </c>
      <c r="Z5753" s="49">
        <f t="shared" si="628"/>
        <v>0</v>
      </c>
      <c r="AA5753" s="60">
        <f t="shared" si="629"/>
        <v>0</v>
      </c>
    </row>
    <row r="5754" spans="1:27" ht="15.75" hidden="1" thickBot="1">
      <c r="A5754" s="83" t="str">
        <f t="shared" si="624"/>
        <v/>
      </c>
      <c r="B5754" s="83" t="str">
        <f t="shared" si="630"/>
        <v/>
      </c>
      <c r="S5754" s="83" t="str">
        <f t="shared" si="625"/>
        <v/>
      </c>
      <c r="T5754" s="83" t="str">
        <f t="shared" si="626"/>
        <v/>
      </c>
      <c r="Y5754" s="60">
        <f t="shared" si="627"/>
        <v>0</v>
      </c>
      <c r="Z5754" s="49">
        <f t="shared" si="628"/>
        <v>0</v>
      </c>
      <c r="AA5754" s="60">
        <f t="shared" si="629"/>
        <v>0</v>
      </c>
    </row>
    <row r="5755" spans="1:27" ht="15.75" hidden="1" thickBot="1">
      <c r="A5755" s="83" t="str">
        <f t="shared" si="624"/>
        <v/>
      </c>
      <c r="B5755" s="83" t="str">
        <f t="shared" si="630"/>
        <v/>
      </c>
      <c r="S5755" s="83" t="str">
        <f t="shared" si="625"/>
        <v/>
      </c>
      <c r="T5755" s="83" t="str">
        <f t="shared" si="626"/>
        <v/>
      </c>
      <c r="Y5755" s="60">
        <f t="shared" si="627"/>
        <v>0</v>
      </c>
      <c r="Z5755" s="49">
        <f t="shared" si="628"/>
        <v>0</v>
      </c>
      <c r="AA5755" s="60">
        <f t="shared" si="629"/>
        <v>0</v>
      </c>
    </row>
    <row r="5756" spans="1:27" ht="15.75" hidden="1" thickBot="1">
      <c r="A5756" s="83" t="str">
        <f t="shared" si="624"/>
        <v/>
      </c>
      <c r="B5756" s="83" t="str">
        <f t="shared" si="630"/>
        <v/>
      </c>
      <c r="S5756" s="83" t="str">
        <f t="shared" si="625"/>
        <v/>
      </c>
      <c r="T5756" s="83" t="str">
        <f t="shared" si="626"/>
        <v/>
      </c>
      <c r="Y5756" s="60">
        <f t="shared" si="627"/>
        <v>0</v>
      </c>
      <c r="Z5756" s="49">
        <f t="shared" si="628"/>
        <v>0</v>
      </c>
      <c r="AA5756" s="60">
        <f t="shared" si="629"/>
        <v>0</v>
      </c>
    </row>
    <row r="5757" spans="1:27" ht="15.75" hidden="1" thickBot="1">
      <c r="A5757" s="83" t="str">
        <f t="shared" si="624"/>
        <v/>
      </c>
      <c r="B5757" s="83" t="str">
        <f t="shared" si="630"/>
        <v/>
      </c>
      <c r="S5757" s="83" t="str">
        <f t="shared" si="625"/>
        <v/>
      </c>
      <c r="T5757" s="83" t="str">
        <f t="shared" si="626"/>
        <v/>
      </c>
      <c r="Y5757" s="60">
        <f t="shared" si="627"/>
        <v>0</v>
      </c>
      <c r="Z5757" s="49">
        <f t="shared" si="628"/>
        <v>0</v>
      </c>
      <c r="AA5757" s="60">
        <f t="shared" si="629"/>
        <v>0</v>
      </c>
    </row>
    <row r="5758" spans="1:27" ht="15.75" hidden="1" thickBot="1">
      <c r="A5758" s="83" t="str">
        <f t="shared" si="624"/>
        <v/>
      </c>
      <c r="B5758" s="83" t="str">
        <f t="shared" si="630"/>
        <v/>
      </c>
      <c r="S5758" s="83" t="str">
        <f t="shared" si="625"/>
        <v/>
      </c>
      <c r="T5758" s="83" t="str">
        <f t="shared" si="626"/>
        <v/>
      </c>
      <c r="Y5758" s="60">
        <f t="shared" si="627"/>
        <v>0</v>
      </c>
      <c r="Z5758" s="49">
        <f t="shared" si="628"/>
        <v>0</v>
      </c>
      <c r="AA5758" s="60">
        <f t="shared" si="629"/>
        <v>0</v>
      </c>
    </row>
    <row r="5759" spans="1:27" ht="15.75" hidden="1" thickBot="1">
      <c r="A5759" s="83" t="str">
        <f t="shared" si="624"/>
        <v/>
      </c>
      <c r="B5759" s="83" t="str">
        <f t="shared" si="630"/>
        <v/>
      </c>
      <c r="S5759" s="83" t="str">
        <f t="shared" si="625"/>
        <v/>
      </c>
      <c r="T5759" s="83" t="str">
        <f t="shared" si="626"/>
        <v/>
      </c>
      <c r="Y5759" s="60">
        <f t="shared" si="627"/>
        <v>0</v>
      </c>
      <c r="Z5759" s="49">
        <f t="shared" si="628"/>
        <v>0</v>
      </c>
      <c r="AA5759" s="60">
        <f t="shared" si="629"/>
        <v>0</v>
      </c>
    </row>
    <row r="5760" spans="1:27" ht="15.75" hidden="1" thickBot="1">
      <c r="A5760" s="83" t="str">
        <f t="shared" si="624"/>
        <v/>
      </c>
      <c r="B5760" s="83" t="str">
        <f t="shared" si="630"/>
        <v/>
      </c>
      <c r="S5760" s="83" t="str">
        <f t="shared" si="625"/>
        <v/>
      </c>
      <c r="T5760" s="83" t="str">
        <f t="shared" si="626"/>
        <v/>
      </c>
      <c r="Y5760" s="60">
        <f t="shared" si="627"/>
        <v>0</v>
      </c>
      <c r="Z5760" s="49">
        <f t="shared" si="628"/>
        <v>0</v>
      </c>
      <c r="AA5760" s="60">
        <f t="shared" si="629"/>
        <v>0</v>
      </c>
    </row>
    <row r="5761" spans="1:27" ht="15.75" hidden="1" thickBot="1">
      <c r="A5761" s="83" t="str">
        <f t="shared" si="624"/>
        <v/>
      </c>
      <c r="B5761" s="83" t="str">
        <f t="shared" si="630"/>
        <v/>
      </c>
      <c r="S5761" s="83" t="str">
        <f t="shared" si="625"/>
        <v/>
      </c>
      <c r="T5761" s="83" t="str">
        <f t="shared" si="626"/>
        <v/>
      </c>
      <c r="Y5761" s="60">
        <f t="shared" si="627"/>
        <v>0</v>
      </c>
      <c r="Z5761" s="49">
        <f t="shared" si="628"/>
        <v>0</v>
      </c>
      <c r="AA5761" s="60">
        <f t="shared" si="629"/>
        <v>0</v>
      </c>
    </row>
    <row r="5762" spans="1:27" ht="15.75" hidden="1" thickBot="1">
      <c r="A5762" s="83" t="str">
        <f t="shared" si="624"/>
        <v/>
      </c>
      <c r="B5762" s="83" t="str">
        <f t="shared" si="630"/>
        <v/>
      </c>
      <c r="S5762" s="83" t="str">
        <f t="shared" si="625"/>
        <v/>
      </c>
      <c r="T5762" s="83" t="str">
        <f t="shared" si="626"/>
        <v/>
      </c>
      <c r="Y5762" s="60">
        <f t="shared" si="627"/>
        <v>0</v>
      </c>
      <c r="Z5762" s="49">
        <f t="shared" si="628"/>
        <v>0</v>
      </c>
      <c r="AA5762" s="60">
        <f t="shared" si="629"/>
        <v>0</v>
      </c>
    </row>
    <row r="5763" spans="1:27" ht="15.75" hidden="1" thickBot="1">
      <c r="A5763" s="83" t="str">
        <f t="shared" ref="A5763:A5826" si="631">IF(G5763&amp;Q5763&lt;&gt;"",S5763&amp;Q5763,"")</f>
        <v/>
      </c>
      <c r="B5763" s="83" t="str">
        <f t="shared" si="630"/>
        <v/>
      </c>
      <c r="S5763" s="83" t="str">
        <f t="shared" ref="S5763:S5826" si="632">IF(G5763&lt;&gt;"",IF(StyleSpaceSplit,IFERROR(IF(FIND(" ",G5763)&gt;=1,MID(G5763,1,FIND(" ",G5763)-1),G5763),G5763),G5763),"")</f>
        <v/>
      </c>
      <c r="T5763" s="83" t="str">
        <f t="shared" ref="T5763:T5826" si="633">IF(A5763&lt;&gt;"",IFERROR(IF(FIND(" ",G5763)&gt;=1,MID(G5763,FIND(" ",G5763)+1,LEN(G5763)),""),G5763),"")</f>
        <v/>
      </c>
      <c r="Y5763" s="60">
        <f t="shared" ref="Y5763:Y5826" si="634">IFERROR(VALUE(MID($C5763,1,2)),0)</f>
        <v>0</v>
      </c>
      <c r="Z5763" s="49">
        <f t="shared" ref="Z5763:Z5826" si="635">IFERROR(VALUE(MID($C5763,4,3)),0)</f>
        <v>0</v>
      </c>
      <c r="AA5763" s="60">
        <f t="shared" ref="AA5763:AA5826" si="636">VALUE(RIGHT("00"&amp;Y5763,2)&amp;RIGHT("000"&amp;Z5763,3))</f>
        <v>0</v>
      </c>
    </row>
    <row r="5764" spans="1:27" ht="15.75" hidden="1" thickBot="1">
      <c r="A5764" s="83" t="str">
        <f t="shared" si="631"/>
        <v/>
      </c>
      <c r="B5764" s="83" t="str">
        <f t="shared" si="630"/>
        <v/>
      </c>
      <c r="S5764" s="83" t="str">
        <f t="shared" si="632"/>
        <v/>
      </c>
      <c r="T5764" s="83" t="str">
        <f t="shared" si="633"/>
        <v/>
      </c>
      <c r="Y5764" s="60">
        <f t="shared" si="634"/>
        <v>0</v>
      </c>
      <c r="Z5764" s="49">
        <f t="shared" si="635"/>
        <v>0</v>
      </c>
      <c r="AA5764" s="60">
        <f t="shared" si="636"/>
        <v>0</v>
      </c>
    </row>
    <row r="5765" spans="1:27" ht="15.75" hidden="1" thickBot="1">
      <c r="A5765" s="83" t="str">
        <f t="shared" si="631"/>
        <v/>
      </c>
      <c r="B5765" s="83" t="str">
        <f t="shared" si="630"/>
        <v/>
      </c>
      <c r="S5765" s="83" t="str">
        <f t="shared" si="632"/>
        <v/>
      </c>
      <c r="T5765" s="83" t="str">
        <f t="shared" si="633"/>
        <v/>
      </c>
      <c r="Y5765" s="60">
        <f t="shared" si="634"/>
        <v>0</v>
      </c>
      <c r="Z5765" s="49">
        <f t="shared" si="635"/>
        <v>0</v>
      </c>
      <c r="AA5765" s="60">
        <f t="shared" si="636"/>
        <v>0</v>
      </c>
    </row>
    <row r="5766" spans="1:27" ht="15.75" hidden="1" thickBot="1">
      <c r="A5766" s="83" t="str">
        <f t="shared" si="631"/>
        <v/>
      </c>
      <c r="B5766" s="83" t="str">
        <f t="shared" si="630"/>
        <v/>
      </c>
      <c r="S5766" s="83" t="str">
        <f t="shared" si="632"/>
        <v/>
      </c>
      <c r="T5766" s="83" t="str">
        <f t="shared" si="633"/>
        <v/>
      </c>
      <c r="Y5766" s="60">
        <f t="shared" si="634"/>
        <v>0</v>
      </c>
      <c r="Z5766" s="49">
        <f t="shared" si="635"/>
        <v>0</v>
      </c>
      <c r="AA5766" s="60">
        <f t="shared" si="636"/>
        <v>0</v>
      </c>
    </row>
    <row r="5767" spans="1:27" ht="15.75" hidden="1" thickBot="1">
      <c r="A5767" s="83" t="str">
        <f t="shared" si="631"/>
        <v/>
      </c>
      <c r="B5767" s="83" t="str">
        <f t="shared" si="630"/>
        <v/>
      </c>
      <c r="S5767" s="83" t="str">
        <f t="shared" si="632"/>
        <v/>
      </c>
      <c r="T5767" s="83" t="str">
        <f t="shared" si="633"/>
        <v/>
      </c>
      <c r="Y5767" s="60">
        <f t="shared" si="634"/>
        <v>0</v>
      </c>
      <c r="Z5767" s="49">
        <f t="shared" si="635"/>
        <v>0</v>
      </c>
      <c r="AA5767" s="60">
        <f t="shared" si="636"/>
        <v>0</v>
      </c>
    </row>
    <row r="5768" spans="1:27" ht="15.75" hidden="1" thickBot="1">
      <c r="A5768" s="83" t="str">
        <f t="shared" si="631"/>
        <v/>
      </c>
      <c r="B5768" s="83" t="str">
        <f t="shared" si="630"/>
        <v/>
      </c>
      <c r="S5768" s="83" t="str">
        <f t="shared" si="632"/>
        <v/>
      </c>
      <c r="T5768" s="83" t="str">
        <f t="shared" si="633"/>
        <v/>
      </c>
      <c r="Y5768" s="60">
        <f t="shared" si="634"/>
        <v>0</v>
      </c>
      <c r="Z5768" s="49">
        <f t="shared" si="635"/>
        <v>0</v>
      </c>
      <c r="AA5768" s="60">
        <f t="shared" si="636"/>
        <v>0</v>
      </c>
    </row>
    <row r="5769" spans="1:27" ht="15.75" hidden="1" thickBot="1">
      <c r="A5769" s="83" t="str">
        <f t="shared" si="631"/>
        <v/>
      </c>
      <c r="B5769" s="83" t="str">
        <f t="shared" si="630"/>
        <v/>
      </c>
      <c r="S5769" s="83" t="str">
        <f t="shared" si="632"/>
        <v/>
      </c>
      <c r="T5769" s="83" t="str">
        <f t="shared" si="633"/>
        <v/>
      </c>
      <c r="Y5769" s="60">
        <f t="shared" si="634"/>
        <v>0</v>
      </c>
      <c r="Z5769" s="49">
        <f t="shared" si="635"/>
        <v>0</v>
      </c>
      <c r="AA5769" s="60">
        <f t="shared" si="636"/>
        <v>0</v>
      </c>
    </row>
    <row r="5770" spans="1:27" ht="15.75" hidden="1" thickBot="1">
      <c r="A5770" s="83" t="str">
        <f t="shared" si="631"/>
        <v/>
      </c>
      <c r="B5770" s="83" t="str">
        <f t="shared" si="630"/>
        <v/>
      </c>
      <c r="S5770" s="83" t="str">
        <f t="shared" si="632"/>
        <v/>
      </c>
      <c r="T5770" s="83" t="str">
        <f t="shared" si="633"/>
        <v/>
      </c>
      <c r="Y5770" s="60">
        <f t="shared" si="634"/>
        <v>0</v>
      </c>
      <c r="Z5770" s="49">
        <f t="shared" si="635"/>
        <v>0</v>
      </c>
      <c r="AA5770" s="60">
        <f t="shared" si="636"/>
        <v>0</v>
      </c>
    </row>
    <row r="5771" spans="1:27" ht="15.75" hidden="1" thickBot="1">
      <c r="A5771" s="83" t="str">
        <f t="shared" si="631"/>
        <v/>
      </c>
      <c r="B5771" s="83" t="str">
        <f t="shared" si="630"/>
        <v/>
      </c>
      <c r="S5771" s="83" t="str">
        <f t="shared" si="632"/>
        <v/>
      </c>
      <c r="T5771" s="83" t="str">
        <f t="shared" si="633"/>
        <v/>
      </c>
      <c r="Y5771" s="60">
        <f t="shared" si="634"/>
        <v>0</v>
      </c>
      <c r="Z5771" s="49">
        <f t="shared" si="635"/>
        <v>0</v>
      </c>
      <c r="AA5771" s="60">
        <f t="shared" si="636"/>
        <v>0</v>
      </c>
    </row>
    <row r="5772" spans="1:27" ht="15.75" hidden="1" thickBot="1">
      <c r="A5772" s="83" t="str">
        <f t="shared" si="631"/>
        <v/>
      </c>
      <c r="B5772" s="83" t="str">
        <f t="shared" si="630"/>
        <v/>
      </c>
      <c r="S5772" s="83" t="str">
        <f t="shared" si="632"/>
        <v/>
      </c>
      <c r="T5772" s="83" t="str">
        <f t="shared" si="633"/>
        <v/>
      </c>
      <c r="Y5772" s="60">
        <f t="shared" si="634"/>
        <v>0</v>
      </c>
      <c r="Z5772" s="49">
        <f t="shared" si="635"/>
        <v>0</v>
      </c>
      <c r="AA5772" s="60">
        <f t="shared" si="636"/>
        <v>0</v>
      </c>
    </row>
    <row r="5773" spans="1:27" ht="15.75" hidden="1" thickBot="1">
      <c r="A5773" s="83" t="str">
        <f t="shared" si="631"/>
        <v/>
      </c>
      <c r="B5773" s="83" t="str">
        <f t="shared" si="630"/>
        <v/>
      </c>
      <c r="S5773" s="83" t="str">
        <f t="shared" si="632"/>
        <v/>
      </c>
      <c r="T5773" s="83" t="str">
        <f t="shared" si="633"/>
        <v/>
      </c>
      <c r="Y5773" s="60">
        <f t="shared" si="634"/>
        <v>0</v>
      </c>
      <c r="Z5773" s="49">
        <f t="shared" si="635"/>
        <v>0</v>
      </c>
      <c r="AA5773" s="60">
        <f t="shared" si="636"/>
        <v>0</v>
      </c>
    </row>
    <row r="5774" spans="1:27" ht="15.75" hidden="1" thickBot="1">
      <c r="A5774" s="83" t="str">
        <f t="shared" si="631"/>
        <v/>
      </c>
      <c r="B5774" s="83" t="str">
        <f t="shared" si="630"/>
        <v/>
      </c>
      <c r="S5774" s="83" t="str">
        <f t="shared" si="632"/>
        <v/>
      </c>
      <c r="T5774" s="83" t="str">
        <f t="shared" si="633"/>
        <v/>
      </c>
      <c r="Y5774" s="60">
        <f t="shared" si="634"/>
        <v>0</v>
      </c>
      <c r="Z5774" s="49">
        <f t="shared" si="635"/>
        <v>0</v>
      </c>
      <c r="AA5774" s="60">
        <f t="shared" si="636"/>
        <v>0</v>
      </c>
    </row>
    <row r="5775" spans="1:27" ht="15.75" hidden="1" thickBot="1">
      <c r="A5775" s="83" t="str">
        <f t="shared" si="631"/>
        <v/>
      </c>
      <c r="B5775" s="83" t="str">
        <f t="shared" si="630"/>
        <v/>
      </c>
      <c r="S5775" s="83" t="str">
        <f t="shared" si="632"/>
        <v/>
      </c>
      <c r="T5775" s="83" t="str">
        <f t="shared" si="633"/>
        <v/>
      </c>
      <c r="Y5775" s="60">
        <f t="shared" si="634"/>
        <v>0</v>
      </c>
      <c r="Z5775" s="49">
        <f t="shared" si="635"/>
        <v>0</v>
      </c>
      <c r="AA5775" s="60">
        <f t="shared" si="636"/>
        <v>0</v>
      </c>
    </row>
    <row r="5776" spans="1:27" ht="15.75" hidden="1" thickBot="1">
      <c r="A5776" s="83" t="str">
        <f t="shared" si="631"/>
        <v/>
      </c>
      <c r="B5776" s="83" t="str">
        <f t="shared" si="630"/>
        <v/>
      </c>
      <c r="S5776" s="83" t="str">
        <f t="shared" si="632"/>
        <v/>
      </c>
      <c r="T5776" s="83" t="str">
        <f t="shared" si="633"/>
        <v/>
      </c>
      <c r="Y5776" s="60">
        <f t="shared" si="634"/>
        <v>0</v>
      </c>
      <c r="Z5776" s="49">
        <f t="shared" si="635"/>
        <v>0</v>
      </c>
      <c r="AA5776" s="60">
        <f t="shared" si="636"/>
        <v>0</v>
      </c>
    </row>
    <row r="5777" spans="1:27" ht="15.75" hidden="1" thickBot="1">
      <c r="A5777" s="83" t="str">
        <f t="shared" si="631"/>
        <v/>
      </c>
      <c r="B5777" s="83" t="str">
        <f t="shared" si="630"/>
        <v/>
      </c>
      <c r="S5777" s="83" t="str">
        <f t="shared" si="632"/>
        <v/>
      </c>
      <c r="T5777" s="83" t="str">
        <f t="shared" si="633"/>
        <v/>
      </c>
      <c r="Y5777" s="60">
        <f t="shared" si="634"/>
        <v>0</v>
      </c>
      <c r="Z5777" s="49">
        <f t="shared" si="635"/>
        <v>0</v>
      </c>
      <c r="AA5777" s="60">
        <f t="shared" si="636"/>
        <v>0</v>
      </c>
    </row>
    <row r="5778" spans="1:27" ht="15.75" hidden="1" thickBot="1">
      <c r="A5778" s="83" t="str">
        <f t="shared" si="631"/>
        <v/>
      </c>
      <c r="B5778" s="83" t="str">
        <f t="shared" si="630"/>
        <v/>
      </c>
      <c r="S5778" s="83" t="str">
        <f t="shared" si="632"/>
        <v/>
      </c>
      <c r="T5778" s="83" t="str">
        <f t="shared" si="633"/>
        <v/>
      </c>
      <c r="Y5778" s="60">
        <f t="shared" si="634"/>
        <v>0</v>
      </c>
      <c r="Z5778" s="49">
        <f t="shared" si="635"/>
        <v>0</v>
      </c>
      <c r="AA5778" s="60">
        <f t="shared" si="636"/>
        <v>0</v>
      </c>
    </row>
    <row r="5779" spans="1:27" ht="15.75" hidden="1" thickBot="1">
      <c r="A5779" s="83" t="str">
        <f t="shared" si="631"/>
        <v/>
      </c>
      <c r="B5779" s="83" t="str">
        <f t="shared" si="630"/>
        <v/>
      </c>
      <c r="S5779" s="83" t="str">
        <f t="shared" si="632"/>
        <v/>
      </c>
      <c r="T5779" s="83" t="str">
        <f t="shared" si="633"/>
        <v/>
      </c>
      <c r="Y5779" s="60">
        <f t="shared" si="634"/>
        <v>0</v>
      </c>
      <c r="Z5779" s="49">
        <f t="shared" si="635"/>
        <v>0</v>
      </c>
      <c r="AA5779" s="60">
        <f t="shared" si="636"/>
        <v>0</v>
      </c>
    </row>
    <row r="5780" spans="1:27" ht="15.75" hidden="1" thickBot="1">
      <c r="A5780" s="83" t="str">
        <f t="shared" si="631"/>
        <v/>
      </c>
      <c r="B5780" s="83" t="str">
        <f t="shared" si="630"/>
        <v/>
      </c>
      <c r="S5780" s="83" t="str">
        <f t="shared" si="632"/>
        <v/>
      </c>
      <c r="T5780" s="83" t="str">
        <f t="shared" si="633"/>
        <v/>
      </c>
      <c r="Y5780" s="60">
        <f t="shared" si="634"/>
        <v>0</v>
      </c>
      <c r="Z5780" s="49">
        <f t="shared" si="635"/>
        <v>0</v>
      </c>
      <c r="AA5780" s="60">
        <f t="shared" si="636"/>
        <v>0</v>
      </c>
    </row>
    <row r="5781" spans="1:27" ht="15.75" hidden="1" thickBot="1">
      <c r="A5781" s="83" t="str">
        <f t="shared" si="631"/>
        <v/>
      </c>
      <c r="B5781" s="83" t="str">
        <f t="shared" si="630"/>
        <v/>
      </c>
      <c r="S5781" s="83" t="str">
        <f t="shared" si="632"/>
        <v/>
      </c>
      <c r="T5781" s="83" t="str">
        <f t="shared" si="633"/>
        <v/>
      </c>
      <c r="Y5781" s="60">
        <f t="shared" si="634"/>
        <v>0</v>
      </c>
      <c r="Z5781" s="49">
        <f t="shared" si="635"/>
        <v>0</v>
      </c>
      <c r="AA5781" s="60">
        <f t="shared" si="636"/>
        <v>0</v>
      </c>
    </row>
    <row r="5782" spans="1:27" ht="15.75" hidden="1" thickBot="1">
      <c r="A5782" s="83" t="str">
        <f t="shared" si="631"/>
        <v/>
      </c>
      <c r="B5782" s="83" t="str">
        <f t="shared" si="630"/>
        <v/>
      </c>
      <c r="S5782" s="83" t="str">
        <f t="shared" si="632"/>
        <v/>
      </c>
      <c r="T5782" s="83" t="str">
        <f t="shared" si="633"/>
        <v/>
      </c>
      <c r="Y5782" s="60">
        <f t="shared" si="634"/>
        <v>0</v>
      </c>
      <c r="Z5782" s="49">
        <f t="shared" si="635"/>
        <v>0</v>
      </c>
      <c r="AA5782" s="60">
        <f t="shared" si="636"/>
        <v>0</v>
      </c>
    </row>
    <row r="5783" spans="1:27" ht="15.75" hidden="1" thickBot="1">
      <c r="A5783" s="83" t="str">
        <f t="shared" si="631"/>
        <v/>
      </c>
      <c r="B5783" s="83" t="str">
        <f t="shared" si="630"/>
        <v/>
      </c>
      <c r="S5783" s="83" t="str">
        <f t="shared" si="632"/>
        <v/>
      </c>
      <c r="T5783" s="83" t="str">
        <f t="shared" si="633"/>
        <v/>
      </c>
      <c r="Y5783" s="60">
        <f t="shared" si="634"/>
        <v>0</v>
      </c>
      <c r="Z5783" s="49">
        <f t="shared" si="635"/>
        <v>0</v>
      </c>
      <c r="AA5783" s="60">
        <f t="shared" si="636"/>
        <v>0</v>
      </c>
    </row>
    <row r="5784" spans="1:27" ht="15.75" hidden="1" thickBot="1">
      <c r="A5784" s="83" t="str">
        <f t="shared" si="631"/>
        <v/>
      </c>
      <c r="B5784" s="83" t="str">
        <f t="shared" si="630"/>
        <v/>
      </c>
      <c r="S5784" s="83" t="str">
        <f t="shared" si="632"/>
        <v/>
      </c>
      <c r="T5784" s="83" t="str">
        <f t="shared" si="633"/>
        <v/>
      </c>
      <c r="Y5784" s="60">
        <f t="shared" si="634"/>
        <v>0</v>
      </c>
      <c r="Z5784" s="49">
        <f t="shared" si="635"/>
        <v>0</v>
      </c>
      <c r="AA5784" s="60">
        <f t="shared" si="636"/>
        <v>0</v>
      </c>
    </row>
    <row r="5785" spans="1:27" ht="15.75" hidden="1" thickBot="1">
      <c r="A5785" s="83" t="str">
        <f t="shared" si="631"/>
        <v/>
      </c>
      <c r="B5785" s="83" t="str">
        <f t="shared" si="630"/>
        <v/>
      </c>
      <c r="S5785" s="83" t="str">
        <f t="shared" si="632"/>
        <v/>
      </c>
      <c r="T5785" s="83" t="str">
        <f t="shared" si="633"/>
        <v/>
      </c>
      <c r="Y5785" s="60">
        <f t="shared" si="634"/>
        <v>0</v>
      </c>
      <c r="Z5785" s="49">
        <f t="shared" si="635"/>
        <v>0</v>
      </c>
      <c r="AA5785" s="60">
        <f t="shared" si="636"/>
        <v>0</v>
      </c>
    </row>
    <row r="5786" spans="1:27" ht="15.75" hidden="1" thickBot="1">
      <c r="A5786" s="83" t="str">
        <f t="shared" si="631"/>
        <v/>
      </c>
      <c r="B5786" s="83" t="str">
        <f t="shared" si="630"/>
        <v/>
      </c>
      <c r="S5786" s="83" t="str">
        <f t="shared" si="632"/>
        <v/>
      </c>
      <c r="T5786" s="83" t="str">
        <f t="shared" si="633"/>
        <v/>
      </c>
      <c r="Y5786" s="60">
        <f t="shared" si="634"/>
        <v>0</v>
      </c>
      <c r="Z5786" s="49">
        <f t="shared" si="635"/>
        <v>0</v>
      </c>
      <c r="AA5786" s="60">
        <f t="shared" si="636"/>
        <v>0</v>
      </c>
    </row>
    <row r="5787" spans="1:27" ht="15.75" hidden="1" thickBot="1">
      <c r="A5787" s="83" t="str">
        <f t="shared" si="631"/>
        <v/>
      </c>
      <c r="B5787" s="83" t="str">
        <f t="shared" si="630"/>
        <v/>
      </c>
      <c r="S5787" s="83" t="str">
        <f t="shared" si="632"/>
        <v/>
      </c>
      <c r="T5787" s="83" t="str">
        <f t="shared" si="633"/>
        <v/>
      </c>
      <c r="Y5787" s="60">
        <f t="shared" si="634"/>
        <v>0</v>
      </c>
      <c r="Z5787" s="49">
        <f t="shared" si="635"/>
        <v>0</v>
      </c>
      <c r="AA5787" s="60">
        <f t="shared" si="636"/>
        <v>0</v>
      </c>
    </row>
    <row r="5788" spans="1:27" ht="15.75" hidden="1" thickBot="1">
      <c r="A5788" s="83" t="str">
        <f t="shared" si="631"/>
        <v/>
      </c>
      <c r="B5788" s="83" t="str">
        <f t="shared" si="630"/>
        <v/>
      </c>
      <c r="S5788" s="83" t="str">
        <f t="shared" si="632"/>
        <v/>
      </c>
      <c r="T5788" s="83" t="str">
        <f t="shared" si="633"/>
        <v/>
      </c>
      <c r="Y5788" s="60">
        <f t="shared" si="634"/>
        <v>0</v>
      </c>
      <c r="Z5788" s="49">
        <f t="shared" si="635"/>
        <v>0</v>
      </c>
      <c r="AA5788" s="60">
        <f t="shared" si="636"/>
        <v>0</v>
      </c>
    </row>
    <row r="5789" spans="1:27" ht="15.75" hidden="1" thickBot="1">
      <c r="A5789" s="83" t="str">
        <f t="shared" si="631"/>
        <v/>
      </c>
      <c r="B5789" s="83" t="str">
        <f t="shared" si="630"/>
        <v/>
      </c>
      <c r="S5789" s="83" t="str">
        <f t="shared" si="632"/>
        <v/>
      </c>
      <c r="T5789" s="83" t="str">
        <f t="shared" si="633"/>
        <v/>
      </c>
      <c r="Y5789" s="60">
        <f t="shared" si="634"/>
        <v>0</v>
      </c>
      <c r="Z5789" s="49">
        <f t="shared" si="635"/>
        <v>0</v>
      </c>
      <c r="AA5789" s="60">
        <f t="shared" si="636"/>
        <v>0</v>
      </c>
    </row>
    <row r="5790" spans="1:27" ht="15.75" hidden="1" thickBot="1">
      <c r="A5790" s="83" t="str">
        <f t="shared" si="631"/>
        <v/>
      </c>
      <c r="B5790" s="83" t="str">
        <f t="shared" si="630"/>
        <v/>
      </c>
      <c r="S5790" s="83" t="str">
        <f t="shared" si="632"/>
        <v/>
      </c>
      <c r="T5790" s="83" t="str">
        <f t="shared" si="633"/>
        <v/>
      </c>
      <c r="Y5790" s="60">
        <f t="shared" si="634"/>
        <v>0</v>
      </c>
      <c r="Z5790" s="49">
        <f t="shared" si="635"/>
        <v>0</v>
      </c>
      <c r="AA5790" s="60">
        <f t="shared" si="636"/>
        <v>0</v>
      </c>
    </row>
    <row r="5791" spans="1:27" ht="15.75" hidden="1" thickBot="1">
      <c r="A5791" s="83" t="str">
        <f t="shared" si="631"/>
        <v/>
      </c>
      <c r="B5791" s="83" t="str">
        <f t="shared" si="630"/>
        <v/>
      </c>
      <c r="S5791" s="83" t="str">
        <f t="shared" si="632"/>
        <v/>
      </c>
      <c r="T5791" s="83" t="str">
        <f t="shared" si="633"/>
        <v/>
      </c>
      <c r="Y5791" s="60">
        <f t="shared" si="634"/>
        <v>0</v>
      </c>
      <c r="Z5791" s="49">
        <f t="shared" si="635"/>
        <v>0</v>
      </c>
      <c r="AA5791" s="60">
        <f t="shared" si="636"/>
        <v>0</v>
      </c>
    </row>
    <row r="5792" spans="1:27" ht="15.75" hidden="1" thickBot="1">
      <c r="A5792" s="83" t="str">
        <f t="shared" si="631"/>
        <v/>
      </c>
      <c r="B5792" s="83" t="str">
        <f t="shared" si="630"/>
        <v/>
      </c>
      <c r="S5792" s="83" t="str">
        <f t="shared" si="632"/>
        <v/>
      </c>
      <c r="T5792" s="83" t="str">
        <f t="shared" si="633"/>
        <v/>
      </c>
      <c r="Y5792" s="60">
        <f t="shared" si="634"/>
        <v>0</v>
      </c>
      <c r="Z5792" s="49">
        <f t="shared" si="635"/>
        <v>0</v>
      </c>
      <c r="AA5792" s="60">
        <f t="shared" si="636"/>
        <v>0</v>
      </c>
    </row>
    <row r="5793" spans="1:27" ht="15.75" hidden="1" thickBot="1">
      <c r="A5793" s="83" t="str">
        <f t="shared" si="631"/>
        <v/>
      </c>
      <c r="B5793" s="83" t="str">
        <f t="shared" ref="B5793:B5856" si="637">IF(C5793&lt;&gt;"",LEFT(C5793,9),"")</f>
        <v/>
      </c>
      <c r="S5793" s="83" t="str">
        <f t="shared" si="632"/>
        <v/>
      </c>
      <c r="T5793" s="83" t="str">
        <f t="shared" si="633"/>
        <v/>
      </c>
      <c r="Y5793" s="60">
        <f t="shared" si="634"/>
        <v>0</v>
      </c>
      <c r="Z5793" s="49">
        <f t="shared" si="635"/>
        <v>0</v>
      </c>
      <c r="AA5793" s="60">
        <f t="shared" si="636"/>
        <v>0</v>
      </c>
    </row>
    <row r="5794" spans="1:27" ht="15.75" hidden="1" thickBot="1">
      <c r="A5794" s="83" t="str">
        <f t="shared" si="631"/>
        <v/>
      </c>
      <c r="B5794" s="83" t="str">
        <f t="shared" si="637"/>
        <v/>
      </c>
      <c r="S5794" s="83" t="str">
        <f t="shared" si="632"/>
        <v/>
      </c>
      <c r="T5794" s="83" t="str">
        <f t="shared" si="633"/>
        <v/>
      </c>
      <c r="Y5794" s="60">
        <f t="shared" si="634"/>
        <v>0</v>
      </c>
      <c r="Z5794" s="49">
        <f t="shared" si="635"/>
        <v>0</v>
      </c>
      <c r="AA5794" s="60">
        <f t="shared" si="636"/>
        <v>0</v>
      </c>
    </row>
    <row r="5795" spans="1:27" ht="15.75" hidden="1" thickBot="1">
      <c r="A5795" s="83" t="str">
        <f t="shared" si="631"/>
        <v/>
      </c>
      <c r="B5795" s="83" t="str">
        <f t="shared" si="637"/>
        <v/>
      </c>
      <c r="S5795" s="83" t="str">
        <f t="shared" si="632"/>
        <v/>
      </c>
      <c r="T5795" s="83" t="str">
        <f t="shared" si="633"/>
        <v/>
      </c>
      <c r="Y5795" s="60">
        <f t="shared" si="634"/>
        <v>0</v>
      </c>
      <c r="Z5795" s="49">
        <f t="shared" si="635"/>
        <v>0</v>
      </c>
      <c r="AA5795" s="60">
        <f t="shared" si="636"/>
        <v>0</v>
      </c>
    </row>
    <row r="5796" spans="1:27" ht="15.75" hidden="1" thickBot="1">
      <c r="A5796" s="83" t="str">
        <f t="shared" si="631"/>
        <v/>
      </c>
      <c r="B5796" s="83" t="str">
        <f t="shared" si="637"/>
        <v/>
      </c>
      <c r="S5796" s="83" t="str">
        <f t="shared" si="632"/>
        <v/>
      </c>
      <c r="T5796" s="83" t="str">
        <f t="shared" si="633"/>
        <v/>
      </c>
      <c r="Y5796" s="60">
        <f t="shared" si="634"/>
        <v>0</v>
      </c>
      <c r="Z5796" s="49">
        <f t="shared" si="635"/>
        <v>0</v>
      </c>
      <c r="AA5796" s="60">
        <f t="shared" si="636"/>
        <v>0</v>
      </c>
    </row>
    <row r="5797" spans="1:27" ht="15.75" hidden="1" thickBot="1">
      <c r="A5797" s="83" t="str">
        <f t="shared" si="631"/>
        <v/>
      </c>
      <c r="B5797" s="83" t="str">
        <f t="shared" si="637"/>
        <v/>
      </c>
      <c r="S5797" s="83" t="str">
        <f t="shared" si="632"/>
        <v/>
      </c>
      <c r="T5797" s="83" t="str">
        <f t="shared" si="633"/>
        <v/>
      </c>
      <c r="Y5797" s="60">
        <f t="shared" si="634"/>
        <v>0</v>
      </c>
      <c r="Z5797" s="49">
        <f t="shared" si="635"/>
        <v>0</v>
      </c>
      <c r="AA5797" s="60">
        <f t="shared" si="636"/>
        <v>0</v>
      </c>
    </row>
    <row r="5798" spans="1:27" ht="15.75" hidden="1" thickBot="1">
      <c r="A5798" s="83" t="str">
        <f t="shared" si="631"/>
        <v/>
      </c>
      <c r="B5798" s="83" t="str">
        <f t="shared" si="637"/>
        <v/>
      </c>
      <c r="S5798" s="83" t="str">
        <f t="shared" si="632"/>
        <v/>
      </c>
      <c r="T5798" s="83" t="str">
        <f t="shared" si="633"/>
        <v/>
      </c>
      <c r="Y5798" s="60">
        <f t="shared" si="634"/>
        <v>0</v>
      </c>
      <c r="Z5798" s="49">
        <f t="shared" si="635"/>
        <v>0</v>
      </c>
      <c r="AA5798" s="60">
        <f t="shared" si="636"/>
        <v>0</v>
      </c>
    </row>
    <row r="5799" spans="1:27" ht="15.75" hidden="1" thickBot="1">
      <c r="A5799" s="83" t="str">
        <f t="shared" si="631"/>
        <v/>
      </c>
      <c r="B5799" s="83" t="str">
        <f t="shared" si="637"/>
        <v/>
      </c>
      <c r="S5799" s="83" t="str">
        <f t="shared" si="632"/>
        <v/>
      </c>
      <c r="T5799" s="83" t="str">
        <f t="shared" si="633"/>
        <v/>
      </c>
      <c r="Y5799" s="60">
        <f t="shared" si="634"/>
        <v>0</v>
      </c>
      <c r="Z5799" s="49">
        <f t="shared" si="635"/>
        <v>0</v>
      </c>
      <c r="AA5799" s="60">
        <f t="shared" si="636"/>
        <v>0</v>
      </c>
    </row>
    <row r="5800" spans="1:27" ht="15.75" hidden="1" thickBot="1">
      <c r="A5800" s="83" t="str">
        <f t="shared" si="631"/>
        <v/>
      </c>
      <c r="B5800" s="83" t="str">
        <f t="shared" si="637"/>
        <v/>
      </c>
      <c r="S5800" s="83" t="str">
        <f t="shared" si="632"/>
        <v/>
      </c>
      <c r="T5800" s="83" t="str">
        <f t="shared" si="633"/>
        <v/>
      </c>
      <c r="Y5800" s="60">
        <f t="shared" si="634"/>
        <v>0</v>
      </c>
      <c r="Z5800" s="49">
        <f t="shared" si="635"/>
        <v>0</v>
      </c>
      <c r="AA5800" s="60">
        <f t="shared" si="636"/>
        <v>0</v>
      </c>
    </row>
    <row r="5801" spans="1:27" ht="15.75" hidden="1" thickBot="1">
      <c r="A5801" s="83" t="str">
        <f t="shared" si="631"/>
        <v/>
      </c>
      <c r="B5801" s="83" t="str">
        <f t="shared" si="637"/>
        <v/>
      </c>
      <c r="S5801" s="83" t="str">
        <f t="shared" si="632"/>
        <v/>
      </c>
      <c r="T5801" s="83" t="str">
        <f t="shared" si="633"/>
        <v/>
      </c>
      <c r="Y5801" s="60">
        <f t="shared" si="634"/>
        <v>0</v>
      </c>
      <c r="Z5801" s="49">
        <f t="shared" si="635"/>
        <v>0</v>
      </c>
      <c r="AA5801" s="60">
        <f t="shared" si="636"/>
        <v>0</v>
      </c>
    </row>
    <row r="5802" spans="1:27" ht="15.75" hidden="1" thickBot="1">
      <c r="A5802" s="83" t="str">
        <f t="shared" si="631"/>
        <v/>
      </c>
      <c r="B5802" s="83" t="str">
        <f t="shared" si="637"/>
        <v/>
      </c>
      <c r="S5802" s="83" t="str">
        <f t="shared" si="632"/>
        <v/>
      </c>
      <c r="T5802" s="83" t="str">
        <f t="shared" si="633"/>
        <v/>
      </c>
      <c r="Y5802" s="60">
        <f t="shared" si="634"/>
        <v>0</v>
      </c>
      <c r="Z5802" s="49">
        <f t="shared" si="635"/>
        <v>0</v>
      </c>
      <c r="AA5802" s="60">
        <f t="shared" si="636"/>
        <v>0</v>
      </c>
    </row>
    <row r="5803" spans="1:27" ht="15.75" hidden="1" thickBot="1">
      <c r="A5803" s="83" t="str">
        <f t="shared" si="631"/>
        <v/>
      </c>
      <c r="B5803" s="83" t="str">
        <f t="shared" si="637"/>
        <v/>
      </c>
      <c r="S5803" s="83" t="str">
        <f t="shared" si="632"/>
        <v/>
      </c>
      <c r="T5803" s="83" t="str">
        <f t="shared" si="633"/>
        <v/>
      </c>
      <c r="Y5803" s="60">
        <f t="shared" si="634"/>
        <v>0</v>
      </c>
      <c r="Z5803" s="49">
        <f t="shared" si="635"/>
        <v>0</v>
      </c>
      <c r="AA5803" s="60">
        <f t="shared" si="636"/>
        <v>0</v>
      </c>
    </row>
    <row r="5804" spans="1:27" ht="15.75" hidden="1" thickBot="1">
      <c r="A5804" s="83" t="str">
        <f t="shared" si="631"/>
        <v/>
      </c>
      <c r="B5804" s="83" t="str">
        <f t="shared" si="637"/>
        <v/>
      </c>
      <c r="S5804" s="83" t="str">
        <f t="shared" si="632"/>
        <v/>
      </c>
      <c r="T5804" s="83" t="str">
        <f t="shared" si="633"/>
        <v/>
      </c>
      <c r="Y5804" s="60">
        <f t="shared" si="634"/>
        <v>0</v>
      </c>
      <c r="Z5804" s="49">
        <f t="shared" si="635"/>
        <v>0</v>
      </c>
      <c r="AA5804" s="60">
        <f t="shared" si="636"/>
        <v>0</v>
      </c>
    </row>
    <row r="5805" spans="1:27" ht="15.75" hidden="1" thickBot="1">
      <c r="A5805" s="83" t="str">
        <f t="shared" si="631"/>
        <v/>
      </c>
      <c r="B5805" s="83" t="str">
        <f t="shared" si="637"/>
        <v/>
      </c>
      <c r="S5805" s="83" t="str">
        <f t="shared" si="632"/>
        <v/>
      </c>
      <c r="T5805" s="83" t="str">
        <f t="shared" si="633"/>
        <v/>
      </c>
      <c r="Y5805" s="60">
        <f t="shared" si="634"/>
        <v>0</v>
      </c>
      <c r="Z5805" s="49">
        <f t="shared" si="635"/>
        <v>0</v>
      </c>
      <c r="AA5805" s="60">
        <f t="shared" si="636"/>
        <v>0</v>
      </c>
    </row>
    <row r="5806" spans="1:27" ht="15.75" hidden="1" thickBot="1">
      <c r="A5806" s="83" t="str">
        <f t="shared" si="631"/>
        <v/>
      </c>
      <c r="B5806" s="83" t="str">
        <f t="shared" si="637"/>
        <v/>
      </c>
      <c r="S5806" s="83" t="str">
        <f t="shared" si="632"/>
        <v/>
      </c>
      <c r="T5806" s="83" t="str">
        <f t="shared" si="633"/>
        <v/>
      </c>
      <c r="Y5806" s="60">
        <f t="shared" si="634"/>
        <v>0</v>
      </c>
      <c r="Z5806" s="49">
        <f t="shared" si="635"/>
        <v>0</v>
      </c>
      <c r="AA5806" s="60">
        <f t="shared" si="636"/>
        <v>0</v>
      </c>
    </row>
    <row r="5807" spans="1:27" ht="15.75" hidden="1" thickBot="1">
      <c r="A5807" s="83" t="str">
        <f t="shared" si="631"/>
        <v/>
      </c>
      <c r="B5807" s="83" t="str">
        <f t="shared" si="637"/>
        <v/>
      </c>
      <c r="S5807" s="83" t="str">
        <f t="shared" si="632"/>
        <v/>
      </c>
      <c r="T5807" s="83" t="str">
        <f t="shared" si="633"/>
        <v/>
      </c>
      <c r="Y5807" s="60">
        <f t="shared" si="634"/>
        <v>0</v>
      </c>
      <c r="Z5807" s="49">
        <f t="shared" si="635"/>
        <v>0</v>
      </c>
      <c r="AA5807" s="60">
        <f t="shared" si="636"/>
        <v>0</v>
      </c>
    </row>
    <row r="5808" spans="1:27" ht="15.75" hidden="1" thickBot="1">
      <c r="A5808" s="83" t="str">
        <f t="shared" si="631"/>
        <v/>
      </c>
      <c r="B5808" s="83" t="str">
        <f t="shared" si="637"/>
        <v/>
      </c>
      <c r="S5808" s="83" t="str">
        <f t="shared" si="632"/>
        <v/>
      </c>
      <c r="T5808" s="83" t="str">
        <f t="shared" si="633"/>
        <v/>
      </c>
      <c r="Y5808" s="60">
        <f t="shared" si="634"/>
        <v>0</v>
      </c>
      <c r="Z5808" s="49">
        <f t="shared" si="635"/>
        <v>0</v>
      </c>
      <c r="AA5808" s="60">
        <f t="shared" si="636"/>
        <v>0</v>
      </c>
    </row>
    <row r="5809" spans="1:27" ht="15.75" hidden="1" thickBot="1">
      <c r="A5809" s="83" t="str">
        <f t="shared" si="631"/>
        <v/>
      </c>
      <c r="B5809" s="83" t="str">
        <f t="shared" si="637"/>
        <v/>
      </c>
      <c r="S5809" s="83" t="str">
        <f t="shared" si="632"/>
        <v/>
      </c>
      <c r="T5809" s="83" t="str">
        <f t="shared" si="633"/>
        <v/>
      </c>
      <c r="Y5809" s="60">
        <f t="shared" si="634"/>
        <v>0</v>
      </c>
      <c r="Z5809" s="49">
        <f t="shared" si="635"/>
        <v>0</v>
      </c>
      <c r="AA5809" s="60">
        <f t="shared" si="636"/>
        <v>0</v>
      </c>
    </row>
    <row r="5810" spans="1:27" ht="15.75" hidden="1" thickBot="1">
      <c r="A5810" s="83" t="str">
        <f t="shared" si="631"/>
        <v/>
      </c>
      <c r="B5810" s="83" t="str">
        <f t="shared" si="637"/>
        <v/>
      </c>
      <c r="S5810" s="83" t="str">
        <f t="shared" si="632"/>
        <v/>
      </c>
      <c r="T5810" s="83" t="str">
        <f t="shared" si="633"/>
        <v/>
      </c>
      <c r="Y5810" s="60">
        <f t="shared" si="634"/>
        <v>0</v>
      </c>
      <c r="Z5810" s="49">
        <f t="shared" si="635"/>
        <v>0</v>
      </c>
      <c r="AA5810" s="60">
        <f t="shared" si="636"/>
        <v>0</v>
      </c>
    </row>
    <row r="5811" spans="1:27" ht="15.75" hidden="1" thickBot="1">
      <c r="A5811" s="83" t="str">
        <f t="shared" si="631"/>
        <v/>
      </c>
      <c r="B5811" s="83" t="str">
        <f t="shared" si="637"/>
        <v/>
      </c>
      <c r="S5811" s="83" t="str">
        <f t="shared" si="632"/>
        <v/>
      </c>
      <c r="T5811" s="83" t="str">
        <f t="shared" si="633"/>
        <v/>
      </c>
      <c r="Y5811" s="60">
        <f t="shared" si="634"/>
        <v>0</v>
      </c>
      <c r="Z5811" s="49">
        <f t="shared" si="635"/>
        <v>0</v>
      </c>
      <c r="AA5811" s="60">
        <f t="shared" si="636"/>
        <v>0</v>
      </c>
    </row>
    <row r="5812" spans="1:27" ht="15.75" hidden="1" thickBot="1">
      <c r="A5812" s="83" t="str">
        <f t="shared" si="631"/>
        <v/>
      </c>
      <c r="B5812" s="83" t="str">
        <f t="shared" si="637"/>
        <v/>
      </c>
      <c r="S5812" s="83" t="str">
        <f t="shared" si="632"/>
        <v/>
      </c>
      <c r="T5812" s="83" t="str">
        <f t="shared" si="633"/>
        <v/>
      </c>
      <c r="Y5812" s="60">
        <f t="shared" si="634"/>
        <v>0</v>
      </c>
      <c r="Z5812" s="49">
        <f t="shared" si="635"/>
        <v>0</v>
      </c>
      <c r="AA5812" s="60">
        <f t="shared" si="636"/>
        <v>0</v>
      </c>
    </row>
    <row r="5813" spans="1:27" ht="15.75" hidden="1" thickBot="1">
      <c r="A5813" s="83" t="str">
        <f t="shared" si="631"/>
        <v/>
      </c>
      <c r="B5813" s="83" t="str">
        <f t="shared" si="637"/>
        <v/>
      </c>
      <c r="S5813" s="83" t="str">
        <f t="shared" si="632"/>
        <v/>
      </c>
      <c r="T5813" s="83" t="str">
        <f t="shared" si="633"/>
        <v/>
      </c>
      <c r="Y5813" s="60">
        <f t="shared" si="634"/>
        <v>0</v>
      </c>
      <c r="Z5813" s="49">
        <f t="shared" si="635"/>
        <v>0</v>
      </c>
      <c r="AA5813" s="60">
        <f t="shared" si="636"/>
        <v>0</v>
      </c>
    </row>
    <row r="5814" spans="1:27" ht="15.75" hidden="1" thickBot="1">
      <c r="A5814" s="83" t="str">
        <f t="shared" si="631"/>
        <v/>
      </c>
      <c r="B5814" s="83" t="str">
        <f t="shared" si="637"/>
        <v/>
      </c>
      <c r="S5814" s="83" t="str">
        <f t="shared" si="632"/>
        <v/>
      </c>
      <c r="T5814" s="83" t="str">
        <f t="shared" si="633"/>
        <v/>
      </c>
      <c r="Y5814" s="60">
        <f t="shared" si="634"/>
        <v>0</v>
      </c>
      <c r="Z5814" s="49">
        <f t="shared" si="635"/>
        <v>0</v>
      </c>
      <c r="AA5814" s="60">
        <f t="shared" si="636"/>
        <v>0</v>
      </c>
    </row>
    <row r="5815" spans="1:27" ht="15.75" hidden="1" thickBot="1">
      <c r="A5815" s="83" t="str">
        <f t="shared" si="631"/>
        <v/>
      </c>
      <c r="B5815" s="83" t="str">
        <f t="shared" si="637"/>
        <v/>
      </c>
      <c r="S5815" s="83" t="str">
        <f t="shared" si="632"/>
        <v/>
      </c>
      <c r="T5815" s="83" t="str">
        <f t="shared" si="633"/>
        <v/>
      </c>
      <c r="Y5815" s="60">
        <f t="shared" si="634"/>
        <v>0</v>
      </c>
      <c r="Z5815" s="49">
        <f t="shared" si="635"/>
        <v>0</v>
      </c>
      <c r="AA5815" s="60">
        <f t="shared" si="636"/>
        <v>0</v>
      </c>
    </row>
    <row r="5816" spans="1:27" ht="15.75" hidden="1" thickBot="1">
      <c r="A5816" s="83" t="str">
        <f t="shared" si="631"/>
        <v/>
      </c>
      <c r="B5816" s="83" t="str">
        <f t="shared" si="637"/>
        <v/>
      </c>
      <c r="S5816" s="83" t="str">
        <f t="shared" si="632"/>
        <v/>
      </c>
      <c r="T5816" s="83" t="str">
        <f t="shared" si="633"/>
        <v/>
      </c>
      <c r="Y5816" s="60">
        <f t="shared" si="634"/>
        <v>0</v>
      </c>
      <c r="Z5816" s="49">
        <f t="shared" si="635"/>
        <v>0</v>
      </c>
      <c r="AA5816" s="60">
        <f t="shared" si="636"/>
        <v>0</v>
      </c>
    </row>
    <row r="5817" spans="1:27" ht="15.75" hidden="1" thickBot="1">
      <c r="A5817" s="83" t="str">
        <f t="shared" si="631"/>
        <v/>
      </c>
      <c r="B5817" s="83" t="str">
        <f t="shared" si="637"/>
        <v/>
      </c>
      <c r="S5817" s="83" t="str">
        <f t="shared" si="632"/>
        <v/>
      </c>
      <c r="T5817" s="83" t="str">
        <f t="shared" si="633"/>
        <v/>
      </c>
      <c r="Y5817" s="60">
        <f t="shared" si="634"/>
        <v>0</v>
      </c>
      <c r="Z5817" s="49">
        <f t="shared" si="635"/>
        <v>0</v>
      </c>
      <c r="AA5817" s="60">
        <f t="shared" si="636"/>
        <v>0</v>
      </c>
    </row>
    <row r="5818" spans="1:27" ht="15.75" hidden="1" thickBot="1">
      <c r="A5818" s="83" t="str">
        <f t="shared" si="631"/>
        <v/>
      </c>
      <c r="B5818" s="83" t="str">
        <f t="shared" si="637"/>
        <v/>
      </c>
      <c r="S5818" s="83" t="str">
        <f t="shared" si="632"/>
        <v/>
      </c>
      <c r="T5818" s="83" t="str">
        <f t="shared" si="633"/>
        <v/>
      </c>
      <c r="Y5818" s="60">
        <f t="shared" si="634"/>
        <v>0</v>
      </c>
      <c r="Z5818" s="49">
        <f t="shared" si="635"/>
        <v>0</v>
      </c>
      <c r="AA5818" s="60">
        <f t="shared" si="636"/>
        <v>0</v>
      </c>
    </row>
    <row r="5819" spans="1:27" ht="15.75" hidden="1" thickBot="1">
      <c r="A5819" s="83" t="str">
        <f t="shared" si="631"/>
        <v/>
      </c>
      <c r="B5819" s="83" t="str">
        <f t="shared" si="637"/>
        <v/>
      </c>
      <c r="S5819" s="83" t="str">
        <f t="shared" si="632"/>
        <v/>
      </c>
      <c r="T5819" s="83" t="str">
        <f t="shared" si="633"/>
        <v/>
      </c>
      <c r="Y5819" s="60">
        <f t="shared" si="634"/>
        <v>0</v>
      </c>
      <c r="Z5819" s="49">
        <f t="shared" si="635"/>
        <v>0</v>
      </c>
      <c r="AA5819" s="60">
        <f t="shared" si="636"/>
        <v>0</v>
      </c>
    </row>
    <row r="5820" spans="1:27" ht="15.75" hidden="1" thickBot="1">
      <c r="A5820" s="83" t="str">
        <f t="shared" si="631"/>
        <v/>
      </c>
      <c r="B5820" s="83" t="str">
        <f t="shared" si="637"/>
        <v/>
      </c>
      <c r="S5820" s="83" t="str">
        <f t="shared" si="632"/>
        <v/>
      </c>
      <c r="T5820" s="83" t="str">
        <f t="shared" si="633"/>
        <v/>
      </c>
      <c r="Y5820" s="60">
        <f t="shared" si="634"/>
        <v>0</v>
      </c>
      <c r="Z5820" s="49">
        <f t="shared" si="635"/>
        <v>0</v>
      </c>
      <c r="AA5820" s="60">
        <f t="shared" si="636"/>
        <v>0</v>
      </c>
    </row>
    <row r="5821" spans="1:27" ht="15.75" hidden="1" thickBot="1">
      <c r="A5821" s="83" t="str">
        <f t="shared" si="631"/>
        <v/>
      </c>
      <c r="B5821" s="83" t="str">
        <f t="shared" si="637"/>
        <v/>
      </c>
      <c r="S5821" s="83" t="str">
        <f t="shared" si="632"/>
        <v/>
      </c>
      <c r="T5821" s="83" t="str">
        <f t="shared" si="633"/>
        <v/>
      </c>
      <c r="Y5821" s="60">
        <f t="shared" si="634"/>
        <v>0</v>
      </c>
      <c r="Z5821" s="49">
        <f t="shared" si="635"/>
        <v>0</v>
      </c>
      <c r="AA5821" s="60">
        <f t="shared" si="636"/>
        <v>0</v>
      </c>
    </row>
    <row r="5822" spans="1:27" ht="15.75" hidden="1" thickBot="1">
      <c r="A5822" s="83" t="str">
        <f t="shared" si="631"/>
        <v/>
      </c>
      <c r="B5822" s="83" t="str">
        <f t="shared" si="637"/>
        <v/>
      </c>
      <c r="S5822" s="83" t="str">
        <f t="shared" si="632"/>
        <v/>
      </c>
      <c r="T5822" s="83" t="str">
        <f t="shared" si="633"/>
        <v/>
      </c>
      <c r="Y5822" s="60">
        <f t="shared" si="634"/>
        <v>0</v>
      </c>
      <c r="Z5822" s="49">
        <f t="shared" si="635"/>
        <v>0</v>
      </c>
      <c r="AA5822" s="60">
        <f t="shared" si="636"/>
        <v>0</v>
      </c>
    </row>
    <row r="5823" spans="1:27" ht="15.75" hidden="1" thickBot="1">
      <c r="A5823" s="83" t="str">
        <f t="shared" si="631"/>
        <v/>
      </c>
      <c r="B5823" s="83" t="str">
        <f t="shared" si="637"/>
        <v/>
      </c>
      <c r="S5823" s="83" t="str">
        <f t="shared" si="632"/>
        <v/>
      </c>
      <c r="T5823" s="83" t="str">
        <f t="shared" si="633"/>
        <v/>
      </c>
      <c r="Y5823" s="60">
        <f t="shared" si="634"/>
        <v>0</v>
      </c>
      <c r="Z5823" s="49">
        <f t="shared" si="635"/>
        <v>0</v>
      </c>
      <c r="AA5823" s="60">
        <f t="shared" si="636"/>
        <v>0</v>
      </c>
    </row>
    <row r="5824" spans="1:27" ht="15.75" hidden="1" thickBot="1">
      <c r="A5824" s="83" t="str">
        <f t="shared" si="631"/>
        <v/>
      </c>
      <c r="B5824" s="83" t="str">
        <f t="shared" si="637"/>
        <v/>
      </c>
      <c r="S5824" s="83" t="str">
        <f t="shared" si="632"/>
        <v/>
      </c>
      <c r="T5824" s="83" t="str">
        <f t="shared" si="633"/>
        <v/>
      </c>
      <c r="Y5824" s="60">
        <f t="shared" si="634"/>
        <v>0</v>
      </c>
      <c r="Z5824" s="49">
        <f t="shared" si="635"/>
        <v>0</v>
      </c>
      <c r="AA5824" s="60">
        <f t="shared" si="636"/>
        <v>0</v>
      </c>
    </row>
    <row r="5825" spans="1:27" ht="15.75" hidden="1" thickBot="1">
      <c r="A5825" s="83" t="str">
        <f t="shared" si="631"/>
        <v/>
      </c>
      <c r="B5825" s="83" t="str">
        <f t="shared" si="637"/>
        <v/>
      </c>
      <c r="S5825" s="83" t="str">
        <f t="shared" si="632"/>
        <v/>
      </c>
      <c r="T5825" s="83" t="str">
        <f t="shared" si="633"/>
        <v/>
      </c>
      <c r="Y5825" s="60">
        <f t="shared" si="634"/>
        <v>0</v>
      </c>
      <c r="Z5825" s="49">
        <f t="shared" si="635"/>
        <v>0</v>
      </c>
      <c r="AA5825" s="60">
        <f t="shared" si="636"/>
        <v>0</v>
      </c>
    </row>
    <row r="5826" spans="1:27" ht="15.75" hidden="1" thickBot="1">
      <c r="A5826" s="83" t="str">
        <f t="shared" si="631"/>
        <v/>
      </c>
      <c r="B5826" s="83" t="str">
        <f t="shared" si="637"/>
        <v/>
      </c>
      <c r="S5826" s="83" t="str">
        <f t="shared" si="632"/>
        <v/>
      </c>
      <c r="T5826" s="83" t="str">
        <f t="shared" si="633"/>
        <v/>
      </c>
      <c r="Y5826" s="60">
        <f t="shared" si="634"/>
        <v>0</v>
      </c>
      <c r="Z5826" s="49">
        <f t="shared" si="635"/>
        <v>0</v>
      </c>
      <c r="AA5826" s="60">
        <f t="shared" si="636"/>
        <v>0</v>
      </c>
    </row>
    <row r="5827" spans="1:27" ht="15.75" hidden="1" thickBot="1">
      <c r="A5827" s="83" t="str">
        <f t="shared" ref="A5827:A5890" si="638">IF(G5827&amp;Q5827&lt;&gt;"",S5827&amp;Q5827,"")</f>
        <v/>
      </c>
      <c r="B5827" s="83" t="str">
        <f t="shared" si="637"/>
        <v/>
      </c>
      <c r="S5827" s="83" t="str">
        <f t="shared" ref="S5827:S5890" si="639">IF(G5827&lt;&gt;"",IF(StyleSpaceSplit,IFERROR(IF(FIND(" ",G5827)&gt;=1,MID(G5827,1,FIND(" ",G5827)-1),G5827),G5827),G5827),"")</f>
        <v/>
      </c>
      <c r="T5827" s="83" t="str">
        <f t="shared" ref="T5827:T5890" si="640">IF(A5827&lt;&gt;"",IFERROR(IF(FIND(" ",G5827)&gt;=1,MID(G5827,FIND(" ",G5827)+1,LEN(G5827)),""),G5827),"")</f>
        <v/>
      </c>
      <c r="Y5827" s="60">
        <f t="shared" ref="Y5827:Y5890" si="641">IFERROR(VALUE(MID($C5827,1,2)),0)</f>
        <v>0</v>
      </c>
      <c r="Z5827" s="49">
        <f t="shared" ref="Z5827:Z5890" si="642">IFERROR(VALUE(MID($C5827,4,3)),0)</f>
        <v>0</v>
      </c>
      <c r="AA5827" s="60">
        <f t="shared" ref="AA5827:AA5890" si="643">VALUE(RIGHT("00"&amp;Y5827,2)&amp;RIGHT("000"&amp;Z5827,3))</f>
        <v>0</v>
      </c>
    </row>
    <row r="5828" spans="1:27" ht="15.75" hidden="1" thickBot="1">
      <c r="A5828" s="83" t="str">
        <f t="shared" si="638"/>
        <v/>
      </c>
      <c r="B5828" s="83" t="str">
        <f t="shared" si="637"/>
        <v/>
      </c>
      <c r="S5828" s="83" t="str">
        <f t="shared" si="639"/>
        <v/>
      </c>
      <c r="T5828" s="83" t="str">
        <f t="shared" si="640"/>
        <v/>
      </c>
      <c r="Y5828" s="60">
        <f t="shared" si="641"/>
        <v>0</v>
      </c>
      <c r="Z5828" s="49">
        <f t="shared" si="642"/>
        <v>0</v>
      </c>
      <c r="AA5828" s="60">
        <f t="shared" si="643"/>
        <v>0</v>
      </c>
    </row>
    <row r="5829" spans="1:27" ht="15.75" hidden="1" thickBot="1">
      <c r="A5829" s="83" t="str">
        <f t="shared" si="638"/>
        <v/>
      </c>
      <c r="B5829" s="83" t="str">
        <f t="shared" si="637"/>
        <v/>
      </c>
      <c r="S5829" s="83" t="str">
        <f t="shared" si="639"/>
        <v/>
      </c>
      <c r="T5829" s="83" t="str">
        <f t="shared" si="640"/>
        <v/>
      </c>
      <c r="Y5829" s="60">
        <f t="shared" si="641"/>
        <v>0</v>
      </c>
      <c r="Z5829" s="49">
        <f t="shared" si="642"/>
        <v>0</v>
      </c>
      <c r="AA5829" s="60">
        <f t="shared" si="643"/>
        <v>0</v>
      </c>
    </row>
    <row r="5830" spans="1:27" ht="15.75" hidden="1" thickBot="1">
      <c r="A5830" s="83" t="str">
        <f t="shared" si="638"/>
        <v/>
      </c>
      <c r="B5830" s="83" t="str">
        <f t="shared" si="637"/>
        <v/>
      </c>
      <c r="S5830" s="83" t="str">
        <f t="shared" si="639"/>
        <v/>
      </c>
      <c r="T5830" s="83" t="str">
        <f t="shared" si="640"/>
        <v/>
      </c>
      <c r="Y5830" s="60">
        <f t="shared" si="641"/>
        <v>0</v>
      </c>
      <c r="Z5830" s="49">
        <f t="shared" si="642"/>
        <v>0</v>
      </c>
      <c r="AA5830" s="60">
        <f t="shared" si="643"/>
        <v>0</v>
      </c>
    </row>
    <row r="5831" spans="1:27" ht="15.75" hidden="1" thickBot="1">
      <c r="A5831" s="83" t="str">
        <f t="shared" si="638"/>
        <v/>
      </c>
      <c r="B5831" s="83" t="str">
        <f t="shared" si="637"/>
        <v/>
      </c>
      <c r="S5831" s="83" t="str">
        <f t="shared" si="639"/>
        <v/>
      </c>
      <c r="T5831" s="83" t="str">
        <f t="shared" si="640"/>
        <v/>
      </c>
      <c r="Y5831" s="60">
        <f t="shared" si="641"/>
        <v>0</v>
      </c>
      <c r="Z5831" s="49">
        <f t="shared" si="642"/>
        <v>0</v>
      </c>
      <c r="AA5831" s="60">
        <f t="shared" si="643"/>
        <v>0</v>
      </c>
    </row>
    <row r="5832" spans="1:27" ht="15.75" hidden="1" thickBot="1">
      <c r="A5832" s="83" t="str">
        <f t="shared" si="638"/>
        <v/>
      </c>
      <c r="B5832" s="83" t="str">
        <f t="shared" si="637"/>
        <v/>
      </c>
      <c r="S5832" s="83" t="str">
        <f t="shared" si="639"/>
        <v/>
      </c>
      <c r="T5832" s="83" t="str">
        <f t="shared" si="640"/>
        <v/>
      </c>
      <c r="Y5832" s="60">
        <f t="shared" si="641"/>
        <v>0</v>
      </c>
      <c r="Z5832" s="49">
        <f t="shared" si="642"/>
        <v>0</v>
      </c>
      <c r="AA5832" s="60">
        <f t="shared" si="643"/>
        <v>0</v>
      </c>
    </row>
    <row r="5833" spans="1:27" ht="15.75" hidden="1" thickBot="1">
      <c r="A5833" s="83" t="str">
        <f t="shared" si="638"/>
        <v/>
      </c>
      <c r="B5833" s="83" t="str">
        <f t="shared" si="637"/>
        <v/>
      </c>
      <c r="S5833" s="83" t="str">
        <f t="shared" si="639"/>
        <v/>
      </c>
      <c r="T5833" s="83" t="str">
        <f t="shared" si="640"/>
        <v/>
      </c>
      <c r="Y5833" s="60">
        <f t="shared" si="641"/>
        <v>0</v>
      </c>
      <c r="Z5833" s="49">
        <f t="shared" si="642"/>
        <v>0</v>
      </c>
      <c r="AA5833" s="60">
        <f t="shared" si="643"/>
        <v>0</v>
      </c>
    </row>
    <row r="5834" spans="1:27" ht="15.75" hidden="1" thickBot="1">
      <c r="A5834" s="83" t="str">
        <f t="shared" si="638"/>
        <v/>
      </c>
      <c r="B5834" s="83" t="str">
        <f t="shared" si="637"/>
        <v/>
      </c>
      <c r="S5834" s="83" t="str">
        <f t="shared" si="639"/>
        <v/>
      </c>
      <c r="T5834" s="83" t="str">
        <f t="shared" si="640"/>
        <v/>
      </c>
      <c r="Y5834" s="60">
        <f t="shared" si="641"/>
        <v>0</v>
      </c>
      <c r="Z5834" s="49">
        <f t="shared" si="642"/>
        <v>0</v>
      </c>
      <c r="AA5834" s="60">
        <f t="shared" si="643"/>
        <v>0</v>
      </c>
    </row>
    <row r="5835" spans="1:27" ht="15.75" hidden="1" thickBot="1">
      <c r="A5835" s="83" t="str">
        <f t="shared" si="638"/>
        <v/>
      </c>
      <c r="B5835" s="83" t="str">
        <f t="shared" si="637"/>
        <v/>
      </c>
      <c r="S5835" s="83" t="str">
        <f t="shared" si="639"/>
        <v/>
      </c>
      <c r="T5835" s="83" t="str">
        <f t="shared" si="640"/>
        <v/>
      </c>
      <c r="Y5835" s="60">
        <f t="shared" si="641"/>
        <v>0</v>
      </c>
      <c r="Z5835" s="49">
        <f t="shared" si="642"/>
        <v>0</v>
      </c>
      <c r="AA5835" s="60">
        <f t="shared" si="643"/>
        <v>0</v>
      </c>
    </row>
    <row r="5836" spans="1:27" ht="15.75" hidden="1" thickBot="1">
      <c r="A5836" s="83" t="str">
        <f t="shared" si="638"/>
        <v/>
      </c>
      <c r="B5836" s="83" t="str">
        <f t="shared" si="637"/>
        <v/>
      </c>
      <c r="S5836" s="83" t="str">
        <f t="shared" si="639"/>
        <v/>
      </c>
      <c r="T5836" s="83" t="str">
        <f t="shared" si="640"/>
        <v/>
      </c>
      <c r="Y5836" s="60">
        <f t="shared" si="641"/>
        <v>0</v>
      </c>
      <c r="Z5836" s="49">
        <f t="shared" si="642"/>
        <v>0</v>
      </c>
      <c r="AA5836" s="60">
        <f t="shared" si="643"/>
        <v>0</v>
      </c>
    </row>
    <row r="5837" spans="1:27" ht="15.75" hidden="1" thickBot="1">
      <c r="A5837" s="83" t="str">
        <f t="shared" si="638"/>
        <v/>
      </c>
      <c r="B5837" s="83" t="str">
        <f t="shared" si="637"/>
        <v/>
      </c>
      <c r="S5837" s="83" t="str">
        <f t="shared" si="639"/>
        <v/>
      </c>
      <c r="T5837" s="83" t="str">
        <f t="shared" si="640"/>
        <v/>
      </c>
      <c r="Y5837" s="60">
        <f t="shared" si="641"/>
        <v>0</v>
      </c>
      <c r="Z5837" s="49">
        <f t="shared" si="642"/>
        <v>0</v>
      </c>
      <c r="AA5837" s="60">
        <f t="shared" si="643"/>
        <v>0</v>
      </c>
    </row>
    <row r="5838" spans="1:27" ht="15.75" hidden="1" thickBot="1">
      <c r="A5838" s="83" t="str">
        <f t="shared" si="638"/>
        <v/>
      </c>
      <c r="B5838" s="83" t="str">
        <f t="shared" si="637"/>
        <v/>
      </c>
      <c r="S5838" s="83" t="str">
        <f t="shared" si="639"/>
        <v/>
      </c>
      <c r="T5838" s="83" t="str">
        <f t="shared" si="640"/>
        <v/>
      </c>
      <c r="Y5838" s="60">
        <f t="shared" si="641"/>
        <v>0</v>
      </c>
      <c r="Z5838" s="49">
        <f t="shared" si="642"/>
        <v>0</v>
      </c>
      <c r="AA5838" s="60">
        <f t="shared" si="643"/>
        <v>0</v>
      </c>
    </row>
    <row r="5839" spans="1:27" ht="15.75" hidden="1" thickBot="1">
      <c r="A5839" s="83" t="str">
        <f t="shared" si="638"/>
        <v/>
      </c>
      <c r="B5839" s="83" t="str">
        <f t="shared" si="637"/>
        <v/>
      </c>
      <c r="S5839" s="83" t="str">
        <f t="shared" si="639"/>
        <v/>
      </c>
      <c r="T5839" s="83" t="str">
        <f t="shared" si="640"/>
        <v/>
      </c>
      <c r="Y5839" s="60">
        <f t="shared" si="641"/>
        <v>0</v>
      </c>
      <c r="Z5839" s="49">
        <f t="shared" si="642"/>
        <v>0</v>
      </c>
      <c r="AA5839" s="60">
        <f t="shared" si="643"/>
        <v>0</v>
      </c>
    </row>
    <row r="5840" spans="1:27" ht="15.75" hidden="1" thickBot="1">
      <c r="A5840" s="83" t="str">
        <f t="shared" si="638"/>
        <v/>
      </c>
      <c r="B5840" s="83" t="str">
        <f t="shared" si="637"/>
        <v/>
      </c>
      <c r="S5840" s="83" t="str">
        <f t="shared" si="639"/>
        <v/>
      </c>
      <c r="T5840" s="83" t="str">
        <f t="shared" si="640"/>
        <v/>
      </c>
      <c r="Y5840" s="60">
        <f t="shared" si="641"/>
        <v>0</v>
      </c>
      <c r="Z5840" s="49">
        <f t="shared" si="642"/>
        <v>0</v>
      </c>
      <c r="AA5840" s="60">
        <f t="shared" si="643"/>
        <v>0</v>
      </c>
    </row>
    <row r="5841" spans="1:27" ht="15.75" hidden="1" thickBot="1">
      <c r="A5841" s="83" t="str">
        <f t="shared" si="638"/>
        <v/>
      </c>
      <c r="B5841" s="83" t="str">
        <f t="shared" si="637"/>
        <v/>
      </c>
      <c r="S5841" s="83" t="str">
        <f t="shared" si="639"/>
        <v/>
      </c>
      <c r="T5841" s="83" t="str">
        <f t="shared" si="640"/>
        <v/>
      </c>
      <c r="Y5841" s="60">
        <f t="shared" si="641"/>
        <v>0</v>
      </c>
      <c r="Z5841" s="49">
        <f t="shared" si="642"/>
        <v>0</v>
      </c>
      <c r="AA5841" s="60">
        <f t="shared" si="643"/>
        <v>0</v>
      </c>
    </row>
    <row r="5842" spans="1:27" ht="15.75" hidden="1" thickBot="1">
      <c r="A5842" s="83" t="str">
        <f t="shared" si="638"/>
        <v/>
      </c>
      <c r="B5842" s="83" t="str">
        <f t="shared" si="637"/>
        <v/>
      </c>
      <c r="S5842" s="83" t="str">
        <f t="shared" si="639"/>
        <v/>
      </c>
      <c r="T5842" s="83" t="str">
        <f t="shared" si="640"/>
        <v/>
      </c>
      <c r="Y5842" s="60">
        <f t="shared" si="641"/>
        <v>0</v>
      </c>
      <c r="Z5842" s="49">
        <f t="shared" si="642"/>
        <v>0</v>
      </c>
      <c r="AA5842" s="60">
        <f t="shared" si="643"/>
        <v>0</v>
      </c>
    </row>
    <row r="5843" spans="1:27" ht="15.75" hidden="1" thickBot="1">
      <c r="A5843" s="83" t="str">
        <f t="shared" si="638"/>
        <v/>
      </c>
      <c r="B5843" s="83" t="str">
        <f t="shared" si="637"/>
        <v/>
      </c>
      <c r="S5843" s="83" t="str">
        <f t="shared" si="639"/>
        <v/>
      </c>
      <c r="T5843" s="83" t="str">
        <f t="shared" si="640"/>
        <v/>
      </c>
      <c r="Y5843" s="60">
        <f t="shared" si="641"/>
        <v>0</v>
      </c>
      <c r="Z5843" s="49">
        <f t="shared" si="642"/>
        <v>0</v>
      </c>
      <c r="AA5843" s="60">
        <f t="shared" si="643"/>
        <v>0</v>
      </c>
    </row>
    <row r="5844" spans="1:27" ht="15.75" hidden="1" thickBot="1">
      <c r="A5844" s="83" t="str">
        <f t="shared" si="638"/>
        <v/>
      </c>
      <c r="B5844" s="83" t="str">
        <f t="shared" si="637"/>
        <v/>
      </c>
      <c r="S5844" s="83" t="str">
        <f t="shared" si="639"/>
        <v/>
      </c>
      <c r="T5844" s="83" t="str">
        <f t="shared" si="640"/>
        <v/>
      </c>
      <c r="Y5844" s="60">
        <f t="shared" si="641"/>
        <v>0</v>
      </c>
      <c r="Z5844" s="49">
        <f t="shared" si="642"/>
        <v>0</v>
      </c>
      <c r="AA5844" s="60">
        <f t="shared" si="643"/>
        <v>0</v>
      </c>
    </row>
    <row r="5845" spans="1:27" ht="15.75" hidden="1" thickBot="1">
      <c r="A5845" s="83" t="str">
        <f t="shared" si="638"/>
        <v/>
      </c>
      <c r="B5845" s="83" t="str">
        <f t="shared" si="637"/>
        <v/>
      </c>
      <c r="S5845" s="83" t="str">
        <f t="shared" si="639"/>
        <v/>
      </c>
      <c r="T5845" s="83" t="str">
        <f t="shared" si="640"/>
        <v/>
      </c>
      <c r="Y5845" s="60">
        <f t="shared" si="641"/>
        <v>0</v>
      </c>
      <c r="Z5845" s="49">
        <f t="shared" si="642"/>
        <v>0</v>
      </c>
      <c r="AA5845" s="60">
        <f t="shared" si="643"/>
        <v>0</v>
      </c>
    </row>
    <row r="5846" spans="1:27" ht="15.75" hidden="1" thickBot="1">
      <c r="A5846" s="83" t="str">
        <f t="shared" si="638"/>
        <v/>
      </c>
      <c r="B5846" s="83" t="str">
        <f t="shared" si="637"/>
        <v/>
      </c>
      <c r="S5846" s="83" t="str">
        <f t="shared" si="639"/>
        <v/>
      </c>
      <c r="T5846" s="83" t="str">
        <f t="shared" si="640"/>
        <v/>
      </c>
      <c r="Y5846" s="60">
        <f t="shared" si="641"/>
        <v>0</v>
      </c>
      <c r="Z5846" s="49">
        <f t="shared" si="642"/>
        <v>0</v>
      </c>
      <c r="AA5846" s="60">
        <f t="shared" si="643"/>
        <v>0</v>
      </c>
    </row>
    <row r="5847" spans="1:27" ht="15.75" hidden="1" thickBot="1">
      <c r="A5847" s="83" t="str">
        <f t="shared" si="638"/>
        <v/>
      </c>
      <c r="B5847" s="83" t="str">
        <f t="shared" si="637"/>
        <v/>
      </c>
      <c r="S5847" s="83" t="str">
        <f t="shared" si="639"/>
        <v/>
      </c>
      <c r="T5847" s="83" t="str">
        <f t="shared" si="640"/>
        <v/>
      </c>
      <c r="Y5847" s="60">
        <f t="shared" si="641"/>
        <v>0</v>
      </c>
      <c r="Z5847" s="49">
        <f t="shared" si="642"/>
        <v>0</v>
      </c>
      <c r="AA5847" s="60">
        <f t="shared" si="643"/>
        <v>0</v>
      </c>
    </row>
    <row r="5848" spans="1:27" ht="15.75" hidden="1" thickBot="1">
      <c r="A5848" s="83" t="str">
        <f t="shared" si="638"/>
        <v/>
      </c>
      <c r="B5848" s="83" t="str">
        <f t="shared" si="637"/>
        <v/>
      </c>
      <c r="S5848" s="83" t="str">
        <f t="shared" si="639"/>
        <v/>
      </c>
      <c r="T5848" s="83" t="str">
        <f t="shared" si="640"/>
        <v/>
      </c>
      <c r="Y5848" s="60">
        <f t="shared" si="641"/>
        <v>0</v>
      </c>
      <c r="Z5848" s="49">
        <f t="shared" si="642"/>
        <v>0</v>
      </c>
      <c r="AA5848" s="60">
        <f t="shared" si="643"/>
        <v>0</v>
      </c>
    </row>
    <row r="5849" spans="1:27" ht="15.75" hidden="1" thickBot="1">
      <c r="A5849" s="83" t="str">
        <f t="shared" si="638"/>
        <v/>
      </c>
      <c r="B5849" s="83" t="str">
        <f t="shared" si="637"/>
        <v/>
      </c>
      <c r="S5849" s="83" t="str">
        <f t="shared" si="639"/>
        <v/>
      </c>
      <c r="T5849" s="83" t="str">
        <f t="shared" si="640"/>
        <v/>
      </c>
      <c r="Y5849" s="60">
        <f t="shared" si="641"/>
        <v>0</v>
      </c>
      <c r="Z5849" s="49">
        <f t="shared" si="642"/>
        <v>0</v>
      </c>
      <c r="AA5849" s="60">
        <f t="shared" si="643"/>
        <v>0</v>
      </c>
    </row>
    <row r="5850" spans="1:27" ht="15.75" hidden="1" thickBot="1">
      <c r="A5850" s="83" t="str">
        <f t="shared" si="638"/>
        <v/>
      </c>
      <c r="B5850" s="83" t="str">
        <f t="shared" si="637"/>
        <v/>
      </c>
      <c r="S5850" s="83" t="str">
        <f t="shared" si="639"/>
        <v/>
      </c>
      <c r="T5850" s="83" t="str">
        <f t="shared" si="640"/>
        <v/>
      </c>
      <c r="Y5850" s="60">
        <f t="shared" si="641"/>
        <v>0</v>
      </c>
      <c r="Z5850" s="49">
        <f t="shared" si="642"/>
        <v>0</v>
      </c>
      <c r="AA5850" s="60">
        <f t="shared" si="643"/>
        <v>0</v>
      </c>
    </row>
    <row r="5851" spans="1:27" ht="15.75" hidden="1" thickBot="1">
      <c r="A5851" s="83" t="str">
        <f t="shared" si="638"/>
        <v/>
      </c>
      <c r="B5851" s="83" t="str">
        <f t="shared" si="637"/>
        <v/>
      </c>
      <c r="S5851" s="83" t="str">
        <f t="shared" si="639"/>
        <v/>
      </c>
      <c r="T5851" s="83" t="str">
        <f t="shared" si="640"/>
        <v/>
      </c>
      <c r="Y5851" s="60">
        <f t="shared" si="641"/>
        <v>0</v>
      </c>
      <c r="Z5851" s="49">
        <f t="shared" si="642"/>
        <v>0</v>
      </c>
      <c r="AA5851" s="60">
        <f t="shared" si="643"/>
        <v>0</v>
      </c>
    </row>
    <row r="5852" spans="1:27" ht="15.75" hidden="1" thickBot="1">
      <c r="A5852" s="83" t="str">
        <f t="shared" si="638"/>
        <v/>
      </c>
      <c r="B5852" s="83" t="str">
        <f t="shared" si="637"/>
        <v/>
      </c>
      <c r="S5852" s="83" t="str">
        <f t="shared" si="639"/>
        <v/>
      </c>
      <c r="T5852" s="83" t="str">
        <f t="shared" si="640"/>
        <v/>
      </c>
      <c r="Y5852" s="60">
        <f t="shared" si="641"/>
        <v>0</v>
      </c>
      <c r="Z5852" s="49">
        <f t="shared" si="642"/>
        <v>0</v>
      </c>
      <c r="AA5852" s="60">
        <f t="shared" si="643"/>
        <v>0</v>
      </c>
    </row>
    <row r="5853" spans="1:27" ht="15.75" hidden="1" thickBot="1">
      <c r="A5853" s="83" t="str">
        <f t="shared" si="638"/>
        <v/>
      </c>
      <c r="B5853" s="83" t="str">
        <f t="shared" si="637"/>
        <v/>
      </c>
      <c r="S5853" s="83" t="str">
        <f t="shared" si="639"/>
        <v/>
      </c>
      <c r="T5853" s="83" t="str">
        <f t="shared" si="640"/>
        <v/>
      </c>
      <c r="Y5853" s="60">
        <f t="shared" si="641"/>
        <v>0</v>
      </c>
      <c r="Z5853" s="49">
        <f t="shared" si="642"/>
        <v>0</v>
      </c>
      <c r="AA5853" s="60">
        <f t="shared" si="643"/>
        <v>0</v>
      </c>
    </row>
    <row r="5854" spans="1:27" ht="15.75" hidden="1" thickBot="1">
      <c r="A5854" s="83" t="str">
        <f t="shared" si="638"/>
        <v/>
      </c>
      <c r="B5854" s="83" t="str">
        <f t="shared" si="637"/>
        <v/>
      </c>
      <c r="S5854" s="83" t="str">
        <f t="shared" si="639"/>
        <v/>
      </c>
      <c r="T5854" s="83" t="str">
        <f t="shared" si="640"/>
        <v/>
      </c>
      <c r="Y5854" s="60">
        <f t="shared" si="641"/>
        <v>0</v>
      </c>
      <c r="Z5854" s="49">
        <f t="shared" si="642"/>
        <v>0</v>
      </c>
      <c r="AA5854" s="60">
        <f t="shared" si="643"/>
        <v>0</v>
      </c>
    </row>
    <row r="5855" spans="1:27" ht="15.75" hidden="1" thickBot="1">
      <c r="A5855" s="83" t="str">
        <f t="shared" si="638"/>
        <v/>
      </c>
      <c r="B5855" s="83" t="str">
        <f t="shared" si="637"/>
        <v/>
      </c>
      <c r="S5855" s="83" t="str">
        <f t="shared" si="639"/>
        <v/>
      </c>
      <c r="T5855" s="83" t="str">
        <f t="shared" si="640"/>
        <v/>
      </c>
      <c r="Y5855" s="60">
        <f t="shared" si="641"/>
        <v>0</v>
      </c>
      <c r="Z5855" s="49">
        <f t="shared" si="642"/>
        <v>0</v>
      </c>
      <c r="AA5855" s="60">
        <f t="shared" si="643"/>
        <v>0</v>
      </c>
    </row>
    <row r="5856" spans="1:27" ht="15.75" hidden="1" thickBot="1">
      <c r="A5856" s="83" t="str">
        <f t="shared" si="638"/>
        <v/>
      </c>
      <c r="B5856" s="83" t="str">
        <f t="shared" si="637"/>
        <v/>
      </c>
      <c r="S5856" s="83" t="str">
        <f t="shared" si="639"/>
        <v/>
      </c>
      <c r="T5856" s="83" t="str">
        <f t="shared" si="640"/>
        <v/>
      </c>
      <c r="Y5856" s="60">
        <f t="shared" si="641"/>
        <v>0</v>
      </c>
      <c r="Z5856" s="49">
        <f t="shared" si="642"/>
        <v>0</v>
      </c>
      <c r="AA5856" s="60">
        <f t="shared" si="643"/>
        <v>0</v>
      </c>
    </row>
    <row r="5857" spans="1:27" ht="15.75" hidden="1" thickBot="1">
      <c r="A5857" s="83" t="str">
        <f t="shared" si="638"/>
        <v/>
      </c>
      <c r="B5857" s="83" t="str">
        <f t="shared" ref="B5857:B5920" si="644">IF(C5857&lt;&gt;"",LEFT(C5857,9),"")</f>
        <v/>
      </c>
      <c r="S5857" s="83" t="str">
        <f t="shared" si="639"/>
        <v/>
      </c>
      <c r="T5857" s="83" t="str">
        <f t="shared" si="640"/>
        <v/>
      </c>
      <c r="Y5857" s="60">
        <f t="shared" si="641"/>
        <v>0</v>
      </c>
      <c r="Z5857" s="49">
        <f t="shared" si="642"/>
        <v>0</v>
      </c>
      <c r="AA5857" s="60">
        <f t="shared" si="643"/>
        <v>0</v>
      </c>
    </row>
    <row r="5858" spans="1:27" ht="15.75" hidden="1" thickBot="1">
      <c r="A5858" s="83" t="str">
        <f t="shared" si="638"/>
        <v/>
      </c>
      <c r="B5858" s="83" t="str">
        <f t="shared" si="644"/>
        <v/>
      </c>
      <c r="S5858" s="83" t="str">
        <f t="shared" si="639"/>
        <v/>
      </c>
      <c r="T5858" s="83" t="str">
        <f t="shared" si="640"/>
        <v/>
      </c>
      <c r="Y5858" s="60">
        <f t="shared" si="641"/>
        <v>0</v>
      </c>
      <c r="Z5858" s="49">
        <f t="shared" si="642"/>
        <v>0</v>
      </c>
      <c r="AA5858" s="60">
        <f t="shared" si="643"/>
        <v>0</v>
      </c>
    </row>
    <row r="5859" spans="1:27" ht="15.75" hidden="1" thickBot="1">
      <c r="A5859" s="83" t="str">
        <f t="shared" si="638"/>
        <v/>
      </c>
      <c r="B5859" s="83" t="str">
        <f t="shared" si="644"/>
        <v/>
      </c>
      <c r="S5859" s="83" t="str">
        <f t="shared" si="639"/>
        <v/>
      </c>
      <c r="T5859" s="83" t="str">
        <f t="shared" si="640"/>
        <v/>
      </c>
      <c r="Y5859" s="60">
        <f t="shared" si="641"/>
        <v>0</v>
      </c>
      <c r="Z5859" s="49">
        <f t="shared" si="642"/>
        <v>0</v>
      </c>
      <c r="AA5859" s="60">
        <f t="shared" si="643"/>
        <v>0</v>
      </c>
    </row>
    <row r="5860" spans="1:27" ht="15.75" hidden="1" thickBot="1">
      <c r="A5860" s="83" t="str">
        <f t="shared" si="638"/>
        <v/>
      </c>
      <c r="B5860" s="83" t="str">
        <f t="shared" si="644"/>
        <v/>
      </c>
      <c r="S5860" s="83" t="str">
        <f t="shared" si="639"/>
        <v/>
      </c>
      <c r="T5860" s="83" t="str">
        <f t="shared" si="640"/>
        <v/>
      </c>
      <c r="Y5860" s="60">
        <f t="shared" si="641"/>
        <v>0</v>
      </c>
      <c r="Z5860" s="49">
        <f t="shared" si="642"/>
        <v>0</v>
      </c>
      <c r="AA5860" s="60">
        <f t="shared" si="643"/>
        <v>0</v>
      </c>
    </row>
    <row r="5861" spans="1:27" ht="15.75" hidden="1" thickBot="1">
      <c r="A5861" s="83" t="str">
        <f t="shared" si="638"/>
        <v/>
      </c>
      <c r="B5861" s="83" t="str">
        <f t="shared" si="644"/>
        <v/>
      </c>
      <c r="S5861" s="83" t="str">
        <f t="shared" si="639"/>
        <v/>
      </c>
      <c r="T5861" s="83" t="str">
        <f t="shared" si="640"/>
        <v/>
      </c>
      <c r="Y5861" s="60">
        <f t="shared" si="641"/>
        <v>0</v>
      </c>
      <c r="Z5861" s="49">
        <f t="shared" si="642"/>
        <v>0</v>
      </c>
      <c r="AA5861" s="60">
        <f t="shared" si="643"/>
        <v>0</v>
      </c>
    </row>
    <row r="5862" spans="1:27" ht="15.75" hidden="1" thickBot="1">
      <c r="A5862" s="83" t="str">
        <f t="shared" si="638"/>
        <v/>
      </c>
      <c r="B5862" s="83" t="str">
        <f t="shared" si="644"/>
        <v/>
      </c>
      <c r="S5862" s="83" t="str">
        <f t="shared" si="639"/>
        <v/>
      </c>
      <c r="T5862" s="83" t="str">
        <f t="shared" si="640"/>
        <v/>
      </c>
      <c r="Y5862" s="60">
        <f t="shared" si="641"/>
        <v>0</v>
      </c>
      <c r="Z5862" s="49">
        <f t="shared" si="642"/>
        <v>0</v>
      </c>
      <c r="AA5862" s="60">
        <f t="shared" si="643"/>
        <v>0</v>
      </c>
    </row>
    <row r="5863" spans="1:27" ht="15.75" hidden="1" thickBot="1">
      <c r="A5863" s="83" t="str">
        <f t="shared" si="638"/>
        <v/>
      </c>
      <c r="B5863" s="83" t="str">
        <f t="shared" si="644"/>
        <v/>
      </c>
      <c r="S5863" s="83" t="str">
        <f t="shared" si="639"/>
        <v/>
      </c>
      <c r="T5863" s="83" t="str">
        <f t="shared" si="640"/>
        <v/>
      </c>
      <c r="Y5863" s="60">
        <f t="shared" si="641"/>
        <v>0</v>
      </c>
      <c r="Z5863" s="49">
        <f t="shared" si="642"/>
        <v>0</v>
      </c>
      <c r="AA5863" s="60">
        <f t="shared" si="643"/>
        <v>0</v>
      </c>
    </row>
    <row r="5864" spans="1:27" ht="15.75" hidden="1" thickBot="1">
      <c r="A5864" s="83" t="str">
        <f t="shared" si="638"/>
        <v/>
      </c>
      <c r="B5864" s="83" t="str">
        <f t="shared" si="644"/>
        <v/>
      </c>
      <c r="S5864" s="83" t="str">
        <f t="shared" si="639"/>
        <v/>
      </c>
      <c r="T5864" s="83" t="str">
        <f t="shared" si="640"/>
        <v/>
      </c>
      <c r="Y5864" s="60">
        <f t="shared" si="641"/>
        <v>0</v>
      </c>
      <c r="Z5864" s="49">
        <f t="shared" si="642"/>
        <v>0</v>
      </c>
      <c r="AA5864" s="60">
        <f t="shared" si="643"/>
        <v>0</v>
      </c>
    </row>
    <row r="5865" spans="1:27" ht="15.75" hidden="1" thickBot="1">
      <c r="A5865" s="83" t="str">
        <f t="shared" si="638"/>
        <v/>
      </c>
      <c r="B5865" s="83" t="str">
        <f t="shared" si="644"/>
        <v/>
      </c>
      <c r="S5865" s="83" t="str">
        <f t="shared" si="639"/>
        <v/>
      </c>
      <c r="T5865" s="83" t="str">
        <f t="shared" si="640"/>
        <v/>
      </c>
      <c r="Y5865" s="60">
        <f t="shared" si="641"/>
        <v>0</v>
      </c>
      <c r="Z5865" s="49">
        <f t="shared" si="642"/>
        <v>0</v>
      </c>
      <c r="AA5865" s="60">
        <f t="shared" si="643"/>
        <v>0</v>
      </c>
    </row>
    <row r="5866" spans="1:27" ht="15.75" hidden="1" thickBot="1">
      <c r="A5866" s="83" t="str">
        <f t="shared" si="638"/>
        <v/>
      </c>
      <c r="B5866" s="83" t="str">
        <f t="shared" si="644"/>
        <v/>
      </c>
      <c r="S5866" s="83" t="str">
        <f t="shared" si="639"/>
        <v/>
      </c>
      <c r="T5866" s="83" t="str">
        <f t="shared" si="640"/>
        <v/>
      </c>
      <c r="Y5866" s="60">
        <f t="shared" si="641"/>
        <v>0</v>
      </c>
      <c r="Z5866" s="49">
        <f t="shared" si="642"/>
        <v>0</v>
      </c>
      <c r="AA5866" s="60">
        <f t="shared" si="643"/>
        <v>0</v>
      </c>
    </row>
    <row r="5867" spans="1:27" ht="15.75" hidden="1" thickBot="1">
      <c r="A5867" s="83" t="str">
        <f t="shared" si="638"/>
        <v/>
      </c>
      <c r="B5867" s="83" t="str">
        <f t="shared" si="644"/>
        <v/>
      </c>
      <c r="S5867" s="83" t="str">
        <f t="shared" si="639"/>
        <v/>
      </c>
      <c r="T5867" s="83" t="str">
        <f t="shared" si="640"/>
        <v/>
      </c>
      <c r="Y5867" s="60">
        <f t="shared" si="641"/>
        <v>0</v>
      </c>
      <c r="Z5867" s="49">
        <f t="shared" si="642"/>
        <v>0</v>
      </c>
      <c r="AA5867" s="60">
        <f t="shared" si="643"/>
        <v>0</v>
      </c>
    </row>
    <row r="5868" spans="1:27" ht="15.75" hidden="1" thickBot="1">
      <c r="A5868" s="83" t="str">
        <f t="shared" si="638"/>
        <v/>
      </c>
      <c r="B5868" s="83" t="str">
        <f t="shared" si="644"/>
        <v/>
      </c>
      <c r="S5868" s="83" t="str">
        <f t="shared" si="639"/>
        <v/>
      </c>
      <c r="T5868" s="83" t="str">
        <f t="shared" si="640"/>
        <v/>
      </c>
      <c r="Y5868" s="60">
        <f t="shared" si="641"/>
        <v>0</v>
      </c>
      <c r="Z5868" s="49">
        <f t="shared" si="642"/>
        <v>0</v>
      </c>
      <c r="AA5868" s="60">
        <f t="shared" si="643"/>
        <v>0</v>
      </c>
    </row>
    <row r="5869" spans="1:27" ht="15.75" hidden="1" thickBot="1">
      <c r="A5869" s="83" t="str">
        <f t="shared" si="638"/>
        <v/>
      </c>
      <c r="B5869" s="83" t="str">
        <f t="shared" si="644"/>
        <v/>
      </c>
      <c r="S5869" s="83" t="str">
        <f t="shared" si="639"/>
        <v/>
      </c>
      <c r="T5869" s="83" t="str">
        <f t="shared" si="640"/>
        <v/>
      </c>
      <c r="Y5869" s="60">
        <f t="shared" si="641"/>
        <v>0</v>
      </c>
      <c r="Z5869" s="49">
        <f t="shared" si="642"/>
        <v>0</v>
      </c>
      <c r="AA5869" s="60">
        <f t="shared" si="643"/>
        <v>0</v>
      </c>
    </row>
    <row r="5870" spans="1:27" ht="15.75" hidden="1" thickBot="1">
      <c r="A5870" s="83" t="str">
        <f t="shared" si="638"/>
        <v/>
      </c>
      <c r="B5870" s="83" t="str">
        <f t="shared" si="644"/>
        <v/>
      </c>
      <c r="S5870" s="83" t="str">
        <f t="shared" si="639"/>
        <v/>
      </c>
      <c r="T5870" s="83" t="str">
        <f t="shared" si="640"/>
        <v/>
      </c>
      <c r="Y5870" s="60">
        <f t="shared" si="641"/>
        <v>0</v>
      </c>
      <c r="Z5870" s="49">
        <f t="shared" si="642"/>
        <v>0</v>
      </c>
      <c r="AA5870" s="60">
        <f t="shared" si="643"/>
        <v>0</v>
      </c>
    </row>
    <row r="5871" spans="1:27" ht="15.75" hidden="1" thickBot="1">
      <c r="A5871" s="83" t="str">
        <f t="shared" si="638"/>
        <v/>
      </c>
      <c r="B5871" s="83" t="str">
        <f t="shared" si="644"/>
        <v/>
      </c>
      <c r="S5871" s="83" t="str">
        <f t="shared" si="639"/>
        <v/>
      </c>
      <c r="T5871" s="83" t="str">
        <f t="shared" si="640"/>
        <v/>
      </c>
      <c r="Y5871" s="60">
        <f t="shared" si="641"/>
        <v>0</v>
      </c>
      <c r="Z5871" s="49">
        <f t="shared" si="642"/>
        <v>0</v>
      </c>
      <c r="AA5871" s="60">
        <f t="shared" si="643"/>
        <v>0</v>
      </c>
    </row>
    <row r="5872" spans="1:27" ht="15.75" hidden="1" thickBot="1">
      <c r="A5872" s="83" t="str">
        <f t="shared" si="638"/>
        <v/>
      </c>
      <c r="B5872" s="83" t="str">
        <f t="shared" si="644"/>
        <v/>
      </c>
      <c r="S5872" s="83" t="str">
        <f t="shared" si="639"/>
        <v/>
      </c>
      <c r="T5872" s="83" t="str">
        <f t="shared" si="640"/>
        <v/>
      </c>
      <c r="Y5872" s="60">
        <f t="shared" si="641"/>
        <v>0</v>
      </c>
      <c r="Z5872" s="49">
        <f t="shared" si="642"/>
        <v>0</v>
      </c>
      <c r="AA5872" s="60">
        <f t="shared" si="643"/>
        <v>0</v>
      </c>
    </row>
    <row r="5873" spans="1:27" ht="15.75" hidden="1" thickBot="1">
      <c r="A5873" s="83" t="str">
        <f t="shared" si="638"/>
        <v/>
      </c>
      <c r="B5873" s="83" t="str">
        <f t="shared" si="644"/>
        <v/>
      </c>
      <c r="S5873" s="83" t="str">
        <f t="shared" si="639"/>
        <v/>
      </c>
      <c r="T5873" s="83" t="str">
        <f t="shared" si="640"/>
        <v/>
      </c>
      <c r="Y5873" s="60">
        <f t="shared" si="641"/>
        <v>0</v>
      </c>
      <c r="Z5873" s="49">
        <f t="shared" si="642"/>
        <v>0</v>
      </c>
      <c r="AA5873" s="60">
        <f t="shared" si="643"/>
        <v>0</v>
      </c>
    </row>
    <row r="5874" spans="1:27" ht="15.75" hidden="1" thickBot="1">
      <c r="A5874" s="83" t="str">
        <f t="shared" si="638"/>
        <v/>
      </c>
      <c r="B5874" s="83" t="str">
        <f t="shared" si="644"/>
        <v/>
      </c>
      <c r="S5874" s="83" t="str">
        <f t="shared" si="639"/>
        <v/>
      </c>
      <c r="T5874" s="83" t="str">
        <f t="shared" si="640"/>
        <v/>
      </c>
      <c r="Y5874" s="60">
        <f t="shared" si="641"/>
        <v>0</v>
      </c>
      <c r="Z5874" s="49">
        <f t="shared" si="642"/>
        <v>0</v>
      </c>
      <c r="AA5874" s="60">
        <f t="shared" si="643"/>
        <v>0</v>
      </c>
    </row>
    <row r="5875" spans="1:27" ht="15.75" hidden="1" thickBot="1">
      <c r="A5875" s="83" t="str">
        <f t="shared" si="638"/>
        <v/>
      </c>
      <c r="B5875" s="83" t="str">
        <f t="shared" si="644"/>
        <v/>
      </c>
      <c r="S5875" s="83" t="str">
        <f t="shared" si="639"/>
        <v/>
      </c>
      <c r="T5875" s="83" t="str">
        <f t="shared" si="640"/>
        <v/>
      </c>
      <c r="Y5875" s="60">
        <f t="shared" si="641"/>
        <v>0</v>
      </c>
      <c r="Z5875" s="49">
        <f t="shared" si="642"/>
        <v>0</v>
      </c>
      <c r="AA5875" s="60">
        <f t="shared" si="643"/>
        <v>0</v>
      </c>
    </row>
    <row r="5876" spans="1:27" ht="15.75" hidden="1" thickBot="1">
      <c r="A5876" s="83" t="str">
        <f t="shared" si="638"/>
        <v/>
      </c>
      <c r="B5876" s="83" t="str">
        <f t="shared" si="644"/>
        <v/>
      </c>
      <c r="S5876" s="83" t="str">
        <f t="shared" si="639"/>
        <v/>
      </c>
      <c r="T5876" s="83" t="str">
        <f t="shared" si="640"/>
        <v/>
      </c>
      <c r="Y5876" s="60">
        <f t="shared" si="641"/>
        <v>0</v>
      </c>
      <c r="Z5876" s="49">
        <f t="shared" si="642"/>
        <v>0</v>
      </c>
      <c r="AA5876" s="60">
        <f t="shared" si="643"/>
        <v>0</v>
      </c>
    </row>
    <row r="5877" spans="1:27" ht="15.75" hidden="1" thickBot="1">
      <c r="A5877" s="83" t="str">
        <f t="shared" si="638"/>
        <v/>
      </c>
      <c r="B5877" s="83" t="str">
        <f t="shared" si="644"/>
        <v/>
      </c>
      <c r="S5877" s="83" t="str">
        <f t="shared" si="639"/>
        <v/>
      </c>
      <c r="T5877" s="83" t="str">
        <f t="shared" si="640"/>
        <v/>
      </c>
      <c r="Y5877" s="60">
        <f t="shared" si="641"/>
        <v>0</v>
      </c>
      <c r="Z5877" s="49">
        <f t="shared" si="642"/>
        <v>0</v>
      </c>
      <c r="AA5877" s="60">
        <f t="shared" si="643"/>
        <v>0</v>
      </c>
    </row>
    <row r="5878" spans="1:27" ht="15.75" hidden="1" thickBot="1">
      <c r="A5878" s="83" t="str">
        <f t="shared" si="638"/>
        <v/>
      </c>
      <c r="B5878" s="83" t="str">
        <f t="shared" si="644"/>
        <v/>
      </c>
      <c r="S5878" s="83" t="str">
        <f t="shared" si="639"/>
        <v/>
      </c>
      <c r="T5878" s="83" t="str">
        <f t="shared" si="640"/>
        <v/>
      </c>
      <c r="Y5878" s="60">
        <f t="shared" si="641"/>
        <v>0</v>
      </c>
      <c r="Z5878" s="49">
        <f t="shared" si="642"/>
        <v>0</v>
      </c>
      <c r="AA5878" s="60">
        <f t="shared" si="643"/>
        <v>0</v>
      </c>
    </row>
    <row r="5879" spans="1:27" ht="15.75" hidden="1" thickBot="1">
      <c r="A5879" s="83" t="str">
        <f t="shared" si="638"/>
        <v/>
      </c>
      <c r="B5879" s="83" t="str">
        <f t="shared" si="644"/>
        <v/>
      </c>
      <c r="S5879" s="83" t="str">
        <f t="shared" si="639"/>
        <v/>
      </c>
      <c r="T5879" s="83" t="str">
        <f t="shared" si="640"/>
        <v/>
      </c>
      <c r="Y5879" s="60">
        <f t="shared" si="641"/>
        <v>0</v>
      </c>
      <c r="Z5879" s="49">
        <f t="shared" si="642"/>
        <v>0</v>
      </c>
      <c r="AA5879" s="60">
        <f t="shared" si="643"/>
        <v>0</v>
      </c>
    </row>
    <row r="5880" spans="1:27" ht="15.75" hidden="1" thickBot="1">
      <c r="A5880" s="83" t="str">
        <f t="shared" si="638"/>
        <v/>
      </c>
      <c r="B5880" s="83" t="str">
        <f t="shared" si="644"/>
        <v/>
      </c>
      <c r="S5880" s="83" t="str">
        <f t="shared" si="639"/>
        <v/>
      </c>
      <c r="T5880" s="83" t="str">
        <f t="shared" si="640"/>
        <v/>
      </c>
      <c r="Y5880" s="60">
        <f t="shared" si="641"/>
        <v>0</v>
      </c>
      <c r="Z5880" s="49">
        <f t="shared" si="642"/>
        <v>0</v>
      </c>
      <c r="AA5880" s="60">
        <f t="shared" si="643"/>
        <v>0</v>
      </c>
    </row>
    <row r="5881" spans="1:27" ht="15.75" hidden="1" thickBot="1">
      <c r="A5881" s="83" t="str">
        <f t="shared" si="638"/>
        <v/>
      </c>
      <c r="B5881" s="83" t="str">
        <f t="shared" si="644"/>
        <v/>
      </c>
      <c r="S5881" s="83" t="str">
        <f t="shared" si="639"/>
        <v/>
      </c>
      <c r="T5881" s="83" t="str">
        <f t="shared" si="640"/>
        <v/>
      </c>
      <c r="Y5881" s="60">
        <f t="shared" si="641"/>
        <v>0</v>
      </c>
      <c r="Z5881" s="49">
        <f t="shared" si="642"/>
        <v>0</v>
      </c>
      <c r="AA5881" s="60">
        <f t="shared" si="643"/>
        <v>0</v>
      </c>
    </row>
    <row r="5882" spans="1:27" ht="15.75" hidden="1" thickBot="1">
      <c r="A5882" s="83" t="str">
        <f t="shared" si="638"/>
        <v/>
      </c>
      <c r="B5882" s="83" t="str">
        <f t="shared" si="644"/>
        <v/>
      </c>
      <c r="S5882" s="83" t="str">
        <f t="shared" si="639"/>
        <v/>
      </c>
      <c r="T5882" s="83" t="str">
        <f t="shared" si="640"/>
        <v/>
      </c>
      <c r="Y5882" s="60">
        <f t="shared" si="641"/>
        <v>0</v>
      </c>
      <c r="Z5882" s="49">
        <f t="shared" si="642"/>
        <v>0</v>
      </c>
      <c r="AA5882" s="60">
        <f t="shared" si="643"/>
        <v>0</v>
      </c>
    </row>
    <row r="5883" spans="1:27" ht="15.75" hidden="1" thickBot="1">
      <c r="A5883" s="83" t="str">
        <f t="shared" si="638"/>
        <v/>
      </c>
      <c r="B5883" s="83" t="str">
        <f t="shared" si="644"/>
        <v/>
      </c>
      <c r="S5883" s="83" t="str">
        <f t="shared" si="639"/>
        <v/>
      </c>
      <c r="T5883" s="83" t="str">
        <f t="shared" si="640"/>
        <v/>
      </c>
      <c r="Y5883" s="60">
        <f t="shared" si="641"/>
        <v>0</v>
      </c>
      <c r="Z5883" s="49">
        <f t="shared" si="642"/>
        <v>0</v>
      </c>
      <c r="AA5883" s="60">
        <f t="shared" si="643"/>
        <v>0</v>
      </c>
    </row>
    <row r="5884" spans="1:27" ht="15.75" hidden="1" thickBot="1">
      <c r="A5884" s="83" t="str">
        <f t="shared" si="638"/>
        <v/>
      </c>
      <c r="B5884" s="83" t="str">
        <f t="shared" si="644"/>
        <v/>
      </c>
      <c r="S5884" s="83" t="str">
        <f t="shared" si="639"/>
        <v/>
      </c>
      <c r="T5884" s="83" t="str">
        <f t="shared" si="640"/>
        <v/>
      </c>
      <c r="Y5884" s="60">
        <f t="shared" si="641"/>
        <v>0</v>
      </c>
      <c r="Z5884" s="49">
        <f t="shared" si="642"/>
        <v>0</v>
      </c>
      <c r="AA5884" s="60">
        <f t="shared" si="643"/>
        <v>0</v>
      </c>
    </row>
    <row r="5885" spans="1:27" ht="15.75" hidden="1" thickBot="1">
      <c r="A5885" s="83" t="str">
        <f t="shared" si="638"/>
        <v/>
      </c>
      <c r="B5885" s="83" t="str">
        <f t="shared" si="644"/>
        <v/>
      </c>
      <c r="S5885" s="83" t="str">
        <f t="shared" si="639"/>
        <v/>
      </c>
      <c r="T5885" s="83" t="str">
        <f t="shared" si="640"/>
        <v/>
      </c>
      <c r="Y5885" s="60">
        <f t="shared" si="641"/>
        <v>0</v>
      </c>
      <c r="Z5885" s="49">
        <f t="shared" si="642"/>
        <v>0</v>
      </c>
      <c r="AA5885" s="60">
        <f t="shared" si="643"/>
        <v>0</v>
      </c>
    </row>
    <row r="5886" spans="1:27" ht="15.75" hidden="1" thickBot="1">
      <c r="A5886" s="83" t="str">
        <f t="shared" si="638"/>
        <v/>
      </c>
      <c r="B5886" s="83" t="str">
        <f t="shared" si="644"/>
        <v/>
      </c>
      <c r="S5886" s="83" t="str">
        <f t="shared" si="639"/>
        <v/>
      </c>
      <c r="T5886" s="83" t="str">
        <f t="shared" si="640"/>
        <v/>
      </c>
      <c r="Y5886" s="60">
        <f t="shared" si="641"/>
        <v>0</v>
      </c>
      <c r="Z5886" s="49">
        <f t="shared" si="642"/>
        <v>0</v>
      </c>
      <c r="AA5886" s="60">
        <f t="shared" si="643"/>
        <v>0</v>
      </c>
    </row>
    <row r="5887" spans="1:27" ht="15.75" hidden="1" thickBot="1">
      <c r="A5887" s="83" t="str">
        <f t="shared" si="638"/>
        <v/>
      </c>
      <c r="B5887" s="83" t="str">
        <f t="shared" si="644"/>
        <v/>
      </c>
      <c r="S5887" s="83" t="str">
        <f t="shared" si="639"/>
        <v/>
      </c>
      <c r="T5887" s="83" t="str">
        <f t="shared" si="640"/>
        <v/>
      </c>
      <c r="Y5887" s="60">
        <f t="shared" si="641"/>
        <v>0</v>
      </c>
      <c r="Z5887" s="49">
        <f t="shared" si="642"/>
        <v>0</v>
      </c>
      <c r="AA5887" s="60">
        <f t="shared" si="643"/>
        <v>0</v>
      </c>
    </row>
    <row r="5888" spans="1:27" ht="15.75" hidden="1" thickBot="1">
      <c r="A5888" s="83" t="str">
        <f t="shared" si="638"/>
        <v/>
      </c>
      <c r="B5888" s="83" t="str">
        <f t="shared" si="644"/>
        <v/>
      </c>
      <c r="S5888" s="83" t="str">
        <f t="shared" si="639"/>
        <v/>
      </c>
      <c r="T5888" s="83" t="str">
        <f t="shared" si="640"/>
        <v/>
      </c>
      <c r="Y5888" s="60">
        <f t="shared" si="641"/>
        <v>0</v>
      </c>
      <c r="Z5888" s="49">
        <f t="shared" si="642"/>
        <v>0</v>
      </c>
      <c r="AA5888" s="60">
        <f t="shared" si="643"/>
        <v>0</v>
      </c>
    </row>
    <row r="5889" spans="1:27" ht="15.75" hidden="1" thickBot="1">
      <c r="A5889" s="83" t="str">
        <f t="shared" si="638"/>
        <v/>
      </c>
      <c r="B5889" s="83" t="str">
        <f t="shared" si="644"/>
        <v/>
      </c>
      <c r="S5889" s="83" t="str">
        <f t="shared" si="639"/>
        <v/>
      </c>
      <c r="T5889" s="83" t="str">
        <f t="shared" si="640"/>
        <v/>
      </c>
      <c r="Y5889" s="60">
        <f t="shared" si="641"/>
        <v>0</v>
      </c>
      <c r="Z5889" s="49">
        <f t="shared" si="642"/>
        <v>0</v>
      </c>
      <c r="AA5889" s="60">
        <f t="shared" si="643"/>
        <v>0</v>
      </c>
    </row>
    <row r="5890" spans="1:27" ht="15.75" hidden="1" thickBot="1">
      <c r="A5890" s="83" t="str">
        <f t="shared" si="638"/>
        <v/>
      </c>
      <c r="B5890" s="83" t="str">
        <f t="shared" si="644"/>
        <v/>
      </c>
      <c r="S5890" s="83" t="str">
        <f t="shared" si="639"/>
        <v/>
      </c>
      <c r="T5890" s="83" t="str">
        <f t="shared" si="640"/>
        <v/>
      </c>
      <c r="Y5890" s="60">
        <f t="shared" si="641"/>
        <v>0</v>
      </c>
      <c r="Z5890" s="49">
        <f t="shared" si="642"/>
        <v>0</v>
      </c>
      <c r="AA5890" s="60">
        <f t="shared" si="643"/>
        <v>0</v>
      </c>
    </row>
    <row r="5891" spans="1:27" ht="15.75" hidden="1" thickBot="1">
      <c r="A5891" s="83" t="str">
        <f t="shared" ref="A5891:A5954" si="645">IF(G5891&amp;Q5891&lt;&gt;"",S5891&amp;Q5891,"")</f>
        <v/>
      </c>
      <c r="B5891" s="83" t="str">
        <f t="shared" si="644"/>
        <v/>
      </c>
      <c r="S5891" s="83" t="str">
        <f t="shared" ref="S5891:S5954" si="646">IF(G5891&lt;&gt;"",IF(StyleSpaceSplit,IFERROR(IF(FIND(" ",G5891)&gt;=1,MID(G5891,1,FIND(" ",G5891)-1),G5891),G5891),G5891),"")</f>
        <v/>
      </c>
      <c r="T5891" s="83" t="str">
        <f t="shared" ref="T5891:T5954" si="647">IF(A5891&lt;&gt;"",IFERROR(IF(FIND(" ",G5891)&gt;=1,MID(G5891,FIND(" ",G5891)+1,LEN(G5891)),""),G5891),"")</f>
        <v/>
      </c>
      <c r="Y5891" s="60">
        <f t="shared" ref="Y5891:Y5954" si="648">IFERROR(VALUE(MID($C5891,1,2)),0)</f>
        <v>0</v>
      </c>
      <c r="Z5891" s="49">
        <f t="shared" ref="Z5891:Z5954" si="649">IFERROR(VALUE(MID($C5891,4,3)),0)</f>
        <v>0</v>
      </c>
      <c r="AA5891" s="60">
        <f t="shared" ref="AA5891:AA5954" si="650">VALUE(RIGHT("00"&amp;Y5891,2)&amp;RIGHT("000"&amp;Z5891,3))</f>
        <v>0</v>
      </c>
    </row>
    <row r="5892" spans="1:27" ht="15.75" hidden="1" thickBot="1">
      <c r="A5892" s="83" t="str">
        <f t="shared" si="645"/>
        <v/>
      </c>
      <c r="B5892" s="83" t="str">
        <f t="shared" si="644"/>
        <v/>
      </c>
      <c r="S5892" s="83" t="str">
        <f t="shared" si="646"/>
        <v/>
      </c>
      <c r="T5892" s="83" t="str">
        <f t="shared" si="647"/>
        <v/>
      </c>
      <c r="Y5892" s="60">
        <f t="shared" si="648"/>
        <v>0</v>
      </c>
      <c r="Z5892" s="49">
        <f t="shared" si="649"/>
        <v>0</v>
      </c>
      <c r="AA5892" s="60">
        <f t="shared" si="650"/>
        <v>0</v>
      </c>
    </row>
    <row r="5893" spans="1:27" ht="15.75" hidden="1" thickBot="1">
      <c r="A5893" s="83" t="str">
        <f t="shared" si="645"/>
        <v/>
      </c>
      <c r="B5893" s="83" t="str">
        <f t="shared" si="644"/>
        <v/>
      </c>
      <c r="S5893" s="83" t="str">
        <f t="shared" si="646"/>
        <v/>
      </c>
      <c r="T5893" s="83" t="str">
        <f t="shared" si="647"/>
        <v/>
      </c>
      <c r="Y5893" s="60">
        <f t="shared" si="648"/>
        <v>0</v>
      </c>
      <c r="Z5893" s="49">
        <f t="shared" si="649"/>
        <v>0</v>
      </c>
      <c r="AA5893" s="60">
        <f t="shared" si="650"/>
        <v>0</v>
      </c>
    </row>
    <row r="5894" spans="1:27" ht="15.75" hidden="1" thickBot="1">
      <c r="A5894" s="83" t="str">
        <f t="shared" si="645"/>
        <v/>
      </c>
      <c r="B5894" s="83" t="str">
        <f t="shared" si="644"/>
        <v/>
      </c>
      <c r="S5894" s="83" t="str">
        <f t="shared" si="646"/>
        <v/>
      </c>
      <c r="T5894" s="83" t="str">
        <f t="shared" si="647"/>
        <v/>
      </c>
      <c r="Y5894" s="60">
        <f t="shared" si="648"/>
        <v>0</v>
      </c>
      <c r="Z5894" s="49">
        <f t="shared" si="649"/>
        <v>0</v>
      </c>
      <c r="AA5894" s="60">
        <f t="shared" si="650"/>
        <v>0</v>
      </c>
    </row>
    <row r="5895" spans="1:27" ht="15.75" hidden="1" thickBot="1">
      <c r="A5895" s="83" t="str">
        <f t="shared" si="645"/>
        <v/>
      </c>
      <c r="B5895" s="83" t="str">
        <f t="shared" si="644"/>
        <v/>
      </c>
      <c r="S5895" s="83" t="str">
        <f t="shared" si="646"/>
        <v/>
      </c>
      <c r="T5895" s="83" t="str">
        <f t="shared" si="647"/>
        <v/>
      </c>
      <c r="Y5895" s="60">
        <f t="shared" si="648"/>
        <v>0</v>
      </c>
      <c r="Z5895" s="49">
        <f t="shared" si="649"/>
        <v>0</v>
      </c>
      <c r="AA5895" s="60">
        <f t="shared" si="650"/>
        <v>0</v>
      </c>
    </row>
    <row r="5896" spans="1:27" ht="15.75" hidden="1" thickBot="1">
      <c r="A5896" s="83" t="str">
        <f t="shared" si="645"/>
        <v/>
      </c>
      <c r="B5896" s="83" t="str">
        <f t="shared" si="644"/>
        <v/>
      </c>
      <c r="S5896" s="83" t="str">
        <f t="shared" si="646"/>
        <v/>
      </c>
      <c r="T5896" s="83" t="str">
        <f t="shared" si="647"/>
        <v/>
      </c>
      <c r="Y5896" s="60">
        <f t="shared" si="648"/>
        <v>0</v>
      </c>
      <c r="Z5896" s="49">
        <f t="shared" si="649"/>
        <v>0</v>
      </c>
      <c r="AA5896" s="60">
        <f t="shared" si="650"/>
        <v>0</v>
      </c>
    </row>
    <row r="5897" spans="1:27" ht="15.75" hidden="1" thickBot="1">
      <c r="A5897" s="83" t="str">
        <f t="shared" si="645"/>
        <v/>
      </c>
      <c r="B5897" s="83" t="str">
        <f t="shared" si="644"/>
        <v/>
      </c>
      <c r="S5897" s="83" t="str">
        <f t="shared" si="646"/>
        <v/>
      </c>
      <c r="T5897" s="83" t="str">
        <f t="shared" si="647"/>
        <v/>
      </c>
      <c r="Y5897" s="60">
        <f t="shared" si="648"/>
        <v>0</v>
      </c>
      <c r="Z5897" s="49">
        <f t="shared" si="649"/>
        <v>0</v>
      </c>
      <c r="AA5897" s="60">
        <f t="shared" si="650"/>
        <v>0</v>
      </c>
    </row>
    <row r="5898" spans="1:27" ht="15.75" hidden="1" thickBot="1">
      <c r="A5898" s="83" t="str">
        <f t="shared" si="645"/>
        <v/>
      </c>
      <c r="B5898" s="83" t="str">
        <f t="shared" si="644"/>
        <v/>
      </c>
      <c r="S5898" s="83" t="str">
        <f t="shared" si="646"/>
        <v/>
      </c>
      <c r="T5898" s="83" t="str">
        <f t="shared" si="647"/>
        <v/>
      </c>
      <c r="Y5898" s="60">
        <f t="shared" si="648"/>
        <v>0</v>
      </c>
      <c r="Z5898" s="49">
        <f t="shared" si="649"/>
        <v>0</v>
      </c>
      <c r="AA5898" s="60">
        <f t="shared" si="650"/>
        <v>0</v>
      </c>
    </row>
    <row r="5899" spans="1:27" ht="15.75" hidden="1" thickBot="1">
      <c r="A5899" s="83" t="str">
        <f t="shared" si="645"/>
        <v/>
      </c>
      <c r="B5899" s="83" t="str">
        <f t="shared" si="644"/>
        <v/>
      </c>
      <c r="S5899" s="83" t="str">
        <f t="shared" si="646"/>
        <v/>
      </c>
      <c r="T5899" s="83" t="str">
        <f t="shared" si="647"/>
        <v/>
      </c>
      <c r="Y5899" s="60">
        <f t="shared" si="648"/>
        <v>0</v>
      </c>
      <c r="Z5899" s="49">
        <f t="shared" si="649"/>
        <v>0</v>
      </c>
      <c r="AA5899" s="60">
        <f t="shared" si="650"/>
        <v>0</v>
      </c>
    </row>
    <row r="5900" spans="1:27" ht="15.75" hidden="1" thickBot="1">
      <c r="A5900" s="83" t="str">
        <f t="shared" si="645"/>
        <v/>
      </c>
      <c r="B5900" s="83" t="str">
        <f t="shared" si="644"/>
        <v/>
      </c>
      <c r="S5900" s="83" t="str">
        <f t="shared" si="646"/>
        <v/>
      </c>
      <c r="T5900" s="83" t="str">
        <f t="shared" si="647"/>
        <v/>
      </c>
      <c r="Y5900" s="60">
        <f t="shared" si="648"/>
        <v>0</v>
      </c>
      <c r="Z5900" s="49">
        <f t="shared" si="649"/>
        <v>0</v>
      </c>
      <c r="AA5900" s="60">
        <f t="shared" si="650"/>
        <v>0</v>
      </c>
    </row>
    <row r="5901" spans="1:27" ht="15.75" hidden="1" thickBot="1">
      <c r="A5901" s="83" t="str">
        <f t="shared" si="645"/>
        <v/>
      </c>
      <c r="B5901" s="83" t="str">
        <f t="shared" si="644"/>
        <v/>
      </c>
      <c r="S5901" s="83" t="str">
        <f t="shared" si="646"/>
        <v/>
      </c>
      <c r="T5901" s="83" t="str">
        <f t="shared" si="647"/>
        <v/>
      </c>
      <c r="Y5901" s="60">
        <f t="shared" si="648"/>
        <v>0</v>
      </c>
      <c r="Z5901" s="49">
        <f t="shared" si="649"/>
        <v>0</v>
      </c>
      <c r="AA5901" s="60">
        <f t="shared" si="650"/>
        <v>0</v>
      </c>
    </row>
    <row r="5902" spans="1:27" ht="15.75" hidden="1" thickBot="1">
      <c r="A5902" s="83" t="str">
        <f t="shared" si="645"/>
        <v/>
      </c>
      <c r="B5902" s="83" t="str">
        <f t="shared" si="644"/>
        <v/>
      </c>
      <c r="S5902" s="83" t="str">
        <f t="shared" si="646"/>
        <v/>
      </c>
      <c r="T5902" s="83" t="str">
        <f t="shared" si="647"/>
        <v/>
      </c>
      <c r="Y5902" s="60">
        <f t="shared" si="648"/>
        <v>0</v>
      </c>
      <c r="Z5902" s="49">
        <f t="shared" si="649"/>
        <v>0</v>
      </c>
      <c r="AA5902" s="60">
        <f t="shared" si="650"/>
        <v>0</v>
      </c>
    </row>
    <row r="5903" spans="1:27" ht="15.75" hidden="1" thickBot="1">
      <c r="A5903" s="83" t="str">
        <f t="shared" si="645"/>
        <v/>
      </c>
      <c r="B5903" s="83" t="str">
        <f t="shared" si="644"/>
        <v/>
      </c>
      <c r="S5903" s="83" t="str">
        <f t="shared" si="646"/>
        <v/>
      </c>
      <c r="T5903" s="83" t="str">
        <f t="shared" si="647"/>
        <v/>
      </c>
      <c r="Y5903" s="60">
        <f t="shared" si="648"/>
        <v>0</v>
      </c>
      <c r="Z5903" s="49">
        <f t="shared" si="649"/>
        <v>0</v>
      </c>
      <c r="AA5903" s="60">
        <f t="shared" si="650"/>
        <v>0</v>
      </c>
    </row>
    <row r="5904" spans="1:27" ht="15.75" hidden="1" thickBot="1">
      <c r="A5904" s="83" t="str">
        <f t="shared" si="645"/>
        <v/>
      </c>
      <c r="B5904" s="83" t="str">
        <f t="shared" si="644"/>
        <v/>
      </c>
      <c r="S5904" s="83" t="str">
        <f t="shared" si="646"/>
        <v/>
      </c>
      <c r="T5904" s="83" t="str">
        <f t="shared" si="647"/>
        <v/>
      </c>
      <c r="Y5904" s="60">
        <f t="shared" si="648"/>
        <v>0</v>
      </c>
      <c r="Z5904" s="49">
        <f t="shared" si="649"/>
        <v>0</v>
      </c>
      <c r="AA5904" s="60">
        <f t="shared" si="650"/>
        <v>0</v>
      </c>
    </row>
    <row r="5905" spans="1:27" ht="15.75" hidden="1" thickBot="1">
      <c r="A5905" s="83" t="str">
        <f t="shared" si="645"/>
        <v/>
      </c>
      <c r="B5905" s="83" t="str">
        <f t="shared" si="644"/>
        <v/>
      </c>
      <c r="S5905" s="83" t="str">
        <f t="shared" si="646"/>
        <v/>
      </c>
      <c r="T5905" s="83" t="str">
        <f t="shared" si="647"/>
        <v/>
      </c>
      <c r="Y5905" s="60">
        <f t="shared" si="648"/>
        <v>0</v>
      </c>
      <c r="Z5905" s="49">
        <f t="shared" si="649"/>
        <v>0</v>
      </c>
      <c r="AA5905" s="60">
        <f t="shared" si="650"/>
        <v>0</v>
      </c>
    </row>
    <row r="5906" spans="1:27" ht="15.75" hidden="1" thickBot="1">
      <c r="A5906" s="83" t="str">
        <f t="shared" si="645"/>
        <v/>
      </c>
      <c r="B5906" s="83" t="str">
        <f t="shared" si="644"/>
        <v/>
      </c>
      <c r="S5906" s="83" t="str">
        <f t="shared" si="646"/>
        <v/>
      </c>
      <c r="T5906" s="83" t="str">
        <f t="shared" si="647"/>
        <v/>
      </c>
      <c r="Y5906" s="60">
        <f t="shared" si="648"/>
        <v>0</v>
      </c>
      <c r="Z5906" s="49">
        <f t="shared" si="649"/>
        <v>0</v>
      </c>
      <c r="AA5906" s="60">
        <f t="shared" si="650"/>
        <v>0</v>
      </c>
    </row>
    <row r="5907" spans="1:27" ht="15.75" hidden="1" thickBot="1">
      <c r="A5907" s="83" t="str">
        <f t="shared" si="645"/>
        <v/>
      </c>
      <c r="B5907" s="83" t="str">
        <f t="shared" si="644"/>
        <v/>
      </c>
      <c r="S5907" s="83" t="str">
        <f t="shared" si="646"/>
        <v/>
      </c>
      <c r="T5907" s="83" t="str">
        <f t="shared" si="647"/>
        <v/>
      </c>
      <c r="Y5907" s="60">
        <f t="shared" si="648"/>
        <v>0</v>
      </c>
      <c r="Z5907" s="49">
        <f t="shared" si="649"/>
        <v>0</v>
      </c>
      <c r="AA5907" s="60">
        <f t="shared" si="650"/>
        <v>0</v>
      </c>
    </row>
    <row r="5908" spans="1:27" ht="15.75" hidden="1" thickBot="1">
      <c r="A5908" s="83" t="str">
        <f t="shared" si="645"/>
        <v/>
      </c>
      <c r="B5908" s="83" t="str">
        <f t="shared" si="644"/>
        <v/>
      </c>
      <c r="S5908" s="83" t="str">
        <f t="shared" si="646"/>
        <v/>
      </c>
      <c r="T5908" s="83" t="str">
        <f t="shared" si="647"/>
        <v/>
      </c>
      <c r="Y5908" s="60">
        <f t="shared" si="648"/>
        <v>0</v>
      </c>
      <c r="Z5908" s="49">
        <f t="shared" si="649"/>
        <v>0</v>
      </c>
      <c r="AA5908" s="60">
        <f t="shared" si="650"/>
        <v>0</v>
      </c>
    </row>
    <row r="5909" spans="1:27" ht="15.75" hidden="1" thickBot="1">
      <c r="A5909" s="83" t="str">
        <f t="shared" si="645"/>
        <v/>
      </c>
      <c r="B5909" s="83" t="str">
        <f t="shared" si="644"/>
        <v/>
      </c>
      <c r="S5909" s="83" t="str">
        <f t="shared" si="646"/>
        <v/>
      </c>
      <c r="T5909" s="83" t="str">
        <f t="shared" si="647"/>
        <v/>
      </c>
      <c r="Y5909" s="60">
        <f t="shared" si="648"/>
        <v>0</v>
      </c>
      <c r="Z5909" s="49">
        <f t="shared" si="649"/>
        <v>0</v>
      </c>
      <c r="AA5909" s="60">
        <f t="shared" si="650"/>
        <v>0</v>
      </c>
    </row>
    <row r="5910" spans="1:27" ht="15.75" hidden="1" thickBot="1">
      <c r="A5910" s="83" t="str">
        <f t="shared" si="645"/>
        <v/>
      </c>
      <c r="B5910" s="83" t="str">
        <f t="shared" si="644"/>
        <v/>
      </c>
      <c r="S5910" s="83" t="str">
        <f t="shared" si="646"/>
        <v/>
      </c>
      <c r="T5910" s="83" t="str">
        <f t="shared" si="647"/>
        <v/>
      </c>
      <c r="Y5910" s="60">
        <f t="shared" si="648"/>
        <v>0</v>
      </c>
      <c r="Z5910" s="49">
        <f t="shared" si="649"/>
        <v>0</v>
      </c>
      <c r="AA5910" s="60">
        <f t="shared" si="650"/>
        <v>0</v>
      </c>
    </row>
    <row r="5911" spans="1:27" ht="15.75" hidden="1" thickBot="1">
      <c r="A5911" s="83" t="str">
        <f t="shared" si="645"/>
        <v/>
      </c>
      <c r="B5911" s="83" t="str">
        <f t="shared" si="644"/>
        <v/>
      </c>
      <c r="S5911" s="83" t="str">
        <f t="shared" si="646"/>
        <v/>
      </c>
      <c r="T5911" s="83" t="str">
        <f t="shared" si="647"/>
        <v/>
      </c>
      <c r="Y5911" s="60">
        <f t="shared" si="648"/>
        <v>0</v>
      </c>
      <c r="Z5911" s="49">
        <f t="shared" si="649"/>
        <v>0</v>
      </c>
      <c r="AA5911" s="60">
        <f t="shared" si="650"/>
        <v>0</v>
      </c>
    </row>
    <row r="5912" spans="1:27" ht="15.75" hidden="1" thickBot="1">
      <c r="A5912" s="83" t="str">
        <f t="shared" si="645"/>
        <v/>
      </c>
      <c r="B5912" s="83" t="str">
        <f t="shared" si="644"/>
        <v/>
      </c>
      <c r="S5912" s="83" t="str">
        <f t="shared" si="646"/>
        <v/>
      </c>
      <c r="T5912" s="83" t="str">
        <f t="shared" si="647"/>
        <v/>
      </c>
      <c r="Y5912" s="60">
        <f t="shared" si="648"/>
        <v>0</v>
      </c>
      <c r="Z5912" s="49">
        <f t="shared" si="649"/>
        <v>0</v>
      </c>
      <c r="AA5912" s="60">
        <f t="shared" si="650"/>
        <v>0</v>
      </c>
    </row>
    <row r="5913" spans="1:27" ht="15.75" hidden="1" thickBot="1">
      <c r="A5913" s="83" t="str">
        <f t="shared" si="645"/>
        <v/>
      </c>
      <c r="B5913" s="83" t="str">
        <f t="shared" si="644"/>
        <v/>
      </c>
      <c r="S5913" s="83" t="str">
        <f t="shared" si="646"/>
        <v/>
      </c>
      <c r="T5913" s="83" t="str">
        <f t="shared" si="647"/>
        <v/>
      </c>
      <c r="Y5913" s="60">
        <f t="shared" si="648"/>
        <v>0</v>
      </c>
      <c r="Z5913" s="49">
        <f t="shared" si="649"/>
        <v>0</v>
      </c>
      <c r="AA5913" s="60">
        <f t="shared" si="650"/>
        <v>0</v>
      </c>
    </row>
    <row r="5914" spans="1:27" ht="15.75" hidden="1" thickBot="1">
      <c r="A5914" s="83" t="str">
        <f t="shared" si="645"/>
        <v/>
      </c>
      <c r="B5914" s="83" t="str">
        <f t="shared" si="644"/>
        <v/>
      </c>
      <c r="S5914" s="83" t="str">
        <f t="shared" si="646"/>
        <v/>
      </c>
      <c r="T5914" s="83" t="str">
        <f t="shared" si="647"/>
        <v/>
      </c>
      <c r="Y5914" s="60">
        <f t="shared" si="648"/>
        <v>0</v>
      </c>
      <c r="Z5914" s="49">
        <f t="shared" si="649"/>
        <v>0</v>
      </c>
      <c r="AA5914" s="60">
        <f t="shared" si="650"/>
        <v>0</v>
      </c>
    </row>
    <row r="5915" spans="1:27" ht="15.75" hidden="1" thickBot="1">
      <c r="A5915" s="83" t="str">
        <f t="shared" si="645"/>
        <v/>
      </c>
      <c r="B5915" s="83" t="str">
        <f t="shared" si="644"/>
        <v/>
      </c>
      <c r="S5915" s="83" t="str">
        <f t="shared" si="646"/>
        <v/>
      </c>
      <c r="T5915" s="83" t="str">
        <f t="shared" si="647"/>
        <v/>
      </c>
      <c r="Y5915" s="60">
        <f t="shared" si="648"/>
        <v>0</v>
      </c>
      <c r="Z5915" s="49">
        <f t="shared" si="649"/>
        <v>0</v>
      </c>
      <c r="AA5915" s="60">
        <f t="shared" si="650"/>
        <v>0</v>
      </c>
    </row>
    <row r="5916" spans="1:27" ht="15.75" hidden="1" thickBot="1">
      <c r="A5916" s="83" t="str">
        <f t="shared" si="645"/>
        <v/>
      </c>
      <c r="B5916" s="83" t="str">
        <f t="shared" si="644"/>
        <v/>
      </c>
      <c r="S5916" s="83" t="str">
        <f t="shared" si="646"/>
        <v/>
      </c>
      <c r="T5916" s="83" t="str">
        <f t="shared" si="647"/>
        <v/>
      </c>
      <c r="Y5916" s="60">
        <f t="shared" si="648"/>
        <v>0</v>
      </c>
      <c r="Z5916" s="49">
        <f t="shared" si="649"/>
        <v>0</v>
      </c>
      <c r="AA5916" s="60">
        <f t="shared" si="650"/>
        <v>0</v>
      </c>
    </row>
    <row r="5917" spans="1:27" ht="15.75" hidden="1" thickBot="1">
      <c r="A5917" s="83" t="str">
        <f t="shared" si="645"/>
        <v/>
      </c>
      <c r="B5917" s="83" t="str">
        <f t="shared" si="644"/>
        <v/>
      </c>
      <c r="S5917" s="83" t="str">
        <f t="shared" si="646"/>
        <v/>
      </c>
      <c r="T5917" s="83" t="str">
        <f t="shared" si="647"/>
        <v/>
      </c>
      <c r="Y5917" s="60">
        <f t="shared" si="648"/>
        <v>0</v>
      </c>
      <c r="Z5917" s="49">
        <f t="shared" si="649"/>
        <v>0</v>
      </c>
      <c r="AA5917" s="60">
        <f t="shared" si="650"/>
        <v>0</v>
      </c>
    </row>
    <row r="5918" spans="1:27" ht="15.75" hidden="1" thickBot="1">
      <c r="A5918" s="83" t="str">
        <f t="shared" si="645"/>
        <v/>
      </c>
      <c r="B5918" s="83" t="str">
        <f t="shared" si="644"/>
        <v/>
      </c>
      <c r="S5918" s="83" t="str">
        <f t="shared" si="646"/>
        <v/>
      </c>
      <c r="T5918" s="83" t="str">
        <f t="shared" si="647"/>
        <v/>
      </c>
      <c r="Y5918" s="60">
        <f t="shared" si="648"/>
        <v>0</v>
      </c>
      <c r="Z5918" s="49">
        <f t="shared" si="649"/>
        <v>0</v>
      </c>
      <c r="AA5918" s="60">
        <f t="shared" si="650"/>
        <v>0</v>
      </c>
    </row>
    <row r="5919" spans="1:27" ht="15.75" hidden="1" thickBot="1">
      <c r="A5919" s="83" t="str">
        <f t="shared" si="645"/>
        <v/>
      </c>
      <c r="B5919" s="83" t="str">
        <f t="shared" si="644"/>
        <v/>
      </c>
      <c r="S5919" s="83" t="str">
        <f t="shared" si="646"/>
        <v/>
      </c>
      <c r="T5919" s="83" t="str">
        <f t="shared" si="647"/>
        <v/>
      </c>
      <c r="Y5919" s="60">
        <f t="shared" si="648"/>
        <v>0</v>
      </c>
      <c r="Z5919" s="49">
        <f t="shared" si="649"/>
        <v>0</v>
      </c>
      <c r="AA5919" s="60">
        <f t="shared" si="650"/>
        <v>0</v>
      </c>
    </row>
    <row r="5920" spans="1:27" ht="15.75" hidden="1" thickBot="1">
      <c r="A5920" s="83" t="str">
        <f t="shared" si="645"/>
        <v/>
      </c>
      <c r="B5920" s="83" t="str">
        <f t="shared" si="644"/>
        <v/>
      </c>
      <c r="S5920" s="83" t="str">
        <f t="shared" si="646"/>
        <v/>
      </c>
      <c r="T5920" s="83" t="str">
        <f t="shared" si="647"/>
        <v/>
      </c>
      <c r="Y5920" s="60">
        <f t="shared" si="648"/>
        <v>0</v>
      </c>
      <c r="Z5920" s="49">
        <f t="shared" si="649"/>
        <v>0</v>
      </c>
      <c r="AA5920" s="60">
        <f t="shared" si="650"/>
        <v>0</v>
      </c>
    </row>
    <row r="5921" spans="1:27" ht="15.75" hidden="1" thickBot="1">
      <c r="A5921" s="83" t="str">
        <f t="shared" si="645"/>
        <v/>
      </c>
      <c r="B5921" s="83" t="str">
        <f t="shared" ref="B5921:B5984" si="651">IF(C5921&lt;&gt;"",LEFT(C5921,9),"")</f>
        <v/>
      </c>
      <c r="S5921" s="83" t="str">
        <f t="shared" si="646"/>
        <v/>
      </c>
      <c r="T5921" s="83" t="str">
        <f t="shared" si="647"/>
        <v/>
      </c>
      <c r="Y5921" s="60">
        <f t="shared" si="648"/>
        <v>0</v>
      </c>
      <c r="Z5921" s="49">
        <f t="shared" si="649"/>
        <v>0</v>
      </c>
      <c r="AA5921" s="60">
        <f t="shared" si="650"/>
        <v>0</v>
      </c>
    </row>
    <row r="5922" spans="1:27" ht="15.75" hidden="1" thickBot="1">
      <c r="A5922" s="83" t="str">
        <f t="shared" si="645"/>
        <v/>
      </c>
      <c r="B5922" s="83" t="str">
        <f t="shared" si="651"/>
        <v/>
      </c>
      <c r="S5922" s="83" t="str">
        <f t="shared" si="646"/>
        <v/>
      </c>
      <c r="T5922" s="83" t="str">
        <f t="shared" si="647"/>
        <v/>
      </c>
      <c r="Y5922" s="60">
        <f t="shared" si="648"/>
        <v>0</v>
      </c>
      <c r="Z5922" s="49">
        <f t="shared" si="649"/>
        <v>0</v>
      </c>
      <c r="AA5922" s="60">
        <f t="shared" si="650"/>
        <v>0</v>
      </c>
    </row>
    <row r="5923" spans="1:27" ht="15.75" hidden="1" thickBot="1">
      <c r="A5923" s="83" t="str">
        <f t="shared" si="645"/>
        <v/>
      </c>
      <c r="B5923" s="83" t="str">
        <f t="shared" si="651"/>
        <v/>
      </c>
      <c r="S5923" s="83" t="str">
        <f t="shared" si="646"/>
        <v/>
      </c>
      <c r="T5923" s="83" t="str">
        <f t="shared" si="647"/>
        <v/>
      </c>
      <c r="Y5923" s="60">
        <f t="shared" si="648"/>
        <v>0</v>
      </c>
      <c r="Z5923" s="49">
        <f t="shared" si="649"/>
        <v>0</v>
      </c>
      <c r="AA5923" s="60">
        <f t="shared" si="650"/>
        <v>0</v>
      </c>
    </row>
    <row r="5924" spans="1:27" ht="15.75" hidden="1" thickBot="1">
      <c r="A5924" s="83" t="str">
        <f t="shared" si="645"/>
        <v/>
      </c>
      <c r="B5924" s="83" t="str">
        <f t="shared" si="651"/>
        <v/>
      </c>
      <c r="S5924" s="83" t="str">
        <f t="shared" si="646"/>
        <v/>
      </c>
      <c r="T5924" s="83" t="str">
        <f t="shared" si="647"/>
        <v/>
      </c>
      <c r="Y5924" s="60">
        <f t="shared" si="648"/>
        <v>0</v>
      </c>
      <c r="Z5924" s="49">
        <f t="shared" si="649"/>
        <v>0</v>
      </c>
      <c r="AA5924" s="60">
        <f t="shared" si="650"/>
        <v>0</v>
      </c>
    </row>
    <row r="5925" spans="1:27" ht="15.75" hidden="1" thickBot="1">
      <c r="A5925" s="83" t="str">
        <f t="shared" si="645"/>
        <v/>
      </c>
      <c r="B5925" s="83" t="str">
        <f t="shared" si="651"/>
        <v/>
      </c>
      <c r="S5925" s="83" t="str">
        <f t="shared" si="646"/>
        <v/>
      </c>
      <c r="T5925" s="83" t="str">
        <f t="shared" si="647"/>
        <v/>
      </c>
      <c r="Y5925" s="60">
        <f t="shared" si="648"/>
        <v>0</v>
      </c>
      <c r="Z5925" s="49">
        <f t="shared" si="649"/>
        <v>0</v>
      </c>
      <c r="AA5925" s="60">
        <f t="shared" si="650"/>
        <v>0</v>
      </c>
    </row>
    <row r="5926" spans="1:27" ht="15.75" hidden="1" thickBot="1">
      <c r="A5926" s="83" t="str">
        <f t="shared" si="645"/>
        <v/>
      </c>
      <c r="B5926" s="83" t="str">
        <f t="shared" si="651"/>
        <v/>
      </c>
      <c r="S5926" s="83" t="str">
        <f t="shared" si="646"/>
        <v/>
      </c>
      <c r="T5926" s="83" t="str">
        <f t="shared" si="647"/>
        <v/>
      </c>
      <c r="Y5926" s="60">
        <f t="shared" si="648"/>
        <v>0</v>
      </c>
      <c r="Z5926" s="49">
        <f t="shared" si="649"/>
        <v>0</v>
      </c>
      <c r="AA5926" s="60">
        <f t="shared" si="650"/>
        <v>0</v>
      </c>
    </row>
    <row r="5927" spans="1:27" ht="15.75" hidden="1" thickBot="1">
      <c r="A5927" s="83" t="str">
        <f t="shared" si="645"/>
        <v/>
      </c>
      <c r="B5927" s="83" t="str">
        <f t="shared" si="651"/>
        <v/>
      </c>
      <c r="S5927" s="83" t="str">
        <f t="shared" si="646"/>
        <v/>
      </c>
      <c r="T5927" s="83" t="str">
        <f t="shared" si="647"/>
        <v/>
      </c>
      <c r="Y5927" s="60">
        <f t="shared" si="648"/>
        <v>0</v>
      </c>
      <c r="Z5927" s="49">
        <f t="shared" si="649"/>
        <v>0</v>
      </c>
      <c r="AA5927" s="60">
        <f t="shared" si="650"/>
        <v>0</v>
      </c>
    </row>
    <row r="5928" spans="1:27" ht="15.75" hidden="1" thickBot="1">
      <c r="A5928" s="83" t="str">
        <f t="shared" si="645"/>
        <v/>
      </c>
      <c r="B5928" s="83" t="str">
        <f t="shared" si="651"/>
        <v/>
      </c>
      <c r="S5928" s="83" t="str">
        <f t="shared" si="646"/>
        <v/>
      </c>
      <c r="T5928" s="83" t="str">
        <f t="shared" si="647"/>
        <v/>
      </c>
      <c r="Y5928" s="60">
        <f t="shared" si="648"/>
        <v>0</v>
      </c>
      <c r="Z5928" s="49">
        <f t="shared" si="649"/>
        <v>0</v>
      </c>
      <c r="AA5928" s="60">
        <f t="shared" si="650"/>
        <v>0</v>
      </c>
    </row>
    <row r="5929" spans="1:27" ht="15.75" hidden="1" thickBot="1">
      <c r="A5929" s="83" t="str">
        <f t="shared" si="645"/>
        <v/>
      </c>
      <c r="B5929" s="83" t="str">
        <f t="shared" si="651"/>
        <v/>
      </c>
      <c r="S5929" s="83" t="str">
        <f t="shared" si="646"/>
        <v/>
      </c>
      <c r="T5929" s="83" t="str">
        <f t="shared" si="647"/>
        <v/>
      </c>
      <c r="Y5929" s="60">
        <f t="shared" si="648"/>
        <v>0</v>
      </c>
      <c r="Z5929" s="49">
        <f t="shared" si="649"/>
        <v>0</v>
      </c>
      <c r="AA5929" s="60">
        <f t="shared" si="650"/>
        <v>0</v>
      </c>
    </row>
    <row r="5930" spans="1:27" ht="15.75" hidden="1" thickBot="1">
      <c r="A5930" s="83" t="str">
        <f t="shared" si="645"/>
        <v/>
      </c>
      <c r="B5930" s="83" t="str">
        <f t="shared" si="651"/>
        <v/>
      </c>
      <c r="S5930" s="83" t="str">
        <f t="shared" si="646"/>
        <v/>
      </c>
      <c r="T5930" s="83" t="str">
        <f t="shared" si="647"/>
        <v/>
      </c>
      <c r="Y5930" s="60">
        <f t="shared" si="648"/>
        <v>0</v>
      </c>
      <c r="Z5930" s="49">
        <f t="shared" si="649"/>
        <v>0</v>
      </c>
      <c r="AA5930" s="60">
        <f t="shared" si="650"/>
        <v>0</v>
      </c>
    </row>
    <row r="5931" spans="1:27" ht="15.75" hidden="1" thickBot="1">
      <c r="A5931" s="83" t="str">
        <f t="shared" si="645"/>
        <v/>
      </c>
      <c r="B5931" s="83" t="str">
        <f t="shared" si="651"/>
        <v/>
      </c>
      <c r="S5931" s="83" t="str">
        <f t="shared" si="646"/>
        <v/>
      </c>
      <c r="T5931" s="83" t="str">
        <f t="shared" si="647"/>
        <v/>
      </c>
      <c r="Y5931" s="60">
        <f t="shared" si="648"/>
        <v>0</v>
      </c>
      <c r="Z5931" s="49">
        <f t="shared" si="649"/>
        <v>0</v>
      </c>
      <c r="AA5931" s="60">
        <f t="shared" si="650"/>
        <v>0</v>
      </c>
    </row>
    <row r="5932" spans="1:27" ht="15.75" hidden="1" thickBot="1">
      <c r="A5932" s="83" t="str">
        <f t="shared" si="645"/>
        <v/>
      </c>
      <c r="B5932" s="83" t="str">
        <f t="shared" si="651"/>
        <v/>
      </c>
      <c r="S5932" s="83" t="str">
        <f t="shared" si="646"/>
        <v/>
      </c>
      <c r="T5932" s="83" t="str">
        <f t="shared" si="647"/>
        <v/>
      </c>
      <c r="Y5932" s="60">
        <f t="shared" si="648"/>
        <v>0</v>
      </c>
      <c r="Z5932" s="49">
        <f t="shared" si="649"/>
        <v>0</v>
      </c>
      <c r="AA5932" s="60">
        <f t="shared" si="650"/>
        <v>0</v>
      </c>
    </row>
    <row r="5933" spans="1:27" ht="15.75" hidden="1" thickBot="1">
      <c r="A5933" s="83" t="str">
        <f t="shared" si="645"/>
        <v/>
      </c>
      <c r="B5933" s="83" t="str">
        <f t="shared" si="651"/>
        <v/>
      </c>
      <c r="S5933" s="83" t="str">
        <f t="shared" si="646"/>
        <v/>
      </c>
      <c r="T5933" s="83" t="str">
        <f t="shared" si="647"/>
        <v/>
      </c>
      <c r="Y5933" s="60">
        <f t="shared" si="648"/>
        <v>0</v>
      </c>
      <c r="Z5933" s="49">
        <f t="shared" si="649"/>
        <v>0</v>
      </c>
      <c r="AA5933" s="60">
        <f t="shared" si="650"/>
        <v>0</v>
      </c>
    </row>
    <row r="5934" spans="1:27" ht="15.75" hidden="1" thickBot="1">
      <c r="A5934" s="83" t="str">
        <f t="shared" si="645"/>
        <v/>
      </c>
      <c r="B5934" s="83" t="str">
        <f t="shared" si="651"/>
        <v/>
      </c>
      <c r="S5934" s="83" t="str">
        <f t="shared" si="646"/>
        <v/>
      </c>
      <c r="T5934" s="83" t="str">
        <f t="shared" si="647"/>
        <v/>
      </c>
      <c r="Y5934" s="60">
        <f t="shared" si="648"/>
        <v>0</v>
      </c>
      <c r="Z5934" s="49">
        <f t="shared" si="649"/>
        <v>0</v>
      </c>
      <c r="AA5934" s="60">
        <f t="shared" si="650"/>
        <v>0</v>
      </c>
    </row>
    <row r="5935" spans="1:27" ht="15.75" hidden="1" thickBot="1">
      <c r="A5935" s="83" t="str">
        <f t="shared" si="645"/>
        <v/>
      </c>
      <c r="B5935" s="83" t="str">
        <f t="shared" si="651"/>
        <v/>
      </c>
      <c r="S5935" s="83" t="str">
        <f t="shared" si="646"/>
        <v/>
      </c>
      <c r="T5935" s="83" t="str">
        <f t="shared" si="647"/>
        <v/>
      </c>
      <c r="Y5935" s="60">
        <f t="shared" si="648"/>
        <v>0</v>
      </c>
      <c r="Z5935" s="49">
        <f t="shared" si="649"/>
        <v>0</v>
      </c>
      <c r="AA5935" s="60">
        <f t="shared" si="650"/>
        <v>0</v>
      </c>
    </row>
    <row r="5936" spans="1:27" ht="15.75" hidden="1" thickBot="1">
      <c r="A5936" s="83" t="str">
        <f t="shared" si="645"/>
        <v/>
      </c>
      <c r="B5936" s="83" t="str">
        <f t="shared" si="651"/>
        <v/>
      </c>
      <c r="S5936" s="83" t="str">
        <f t="shared" si="646"/>
        <v/>
      </c>
      <c r="T5936" s="83" t="str">
        <f t="shared" si="647"/>
        <v/>
      </c>
      <c r="Y5936" s="60">
        <f t="shared" si="648"/>
        <v>0</v>
      </c>
      <c r="Z5936" s="49">
        <f t="shared" si="649"/>
        <v>0</v>
      </c>
      <c r="AA5936" s="60">
        <f t="shared" si="650"/>
        <v>0</v>
      </c>
    </row>
    <row r="5937" spans="1:27" ht="15.75" hidden="1" thickBot="1">
      <c r="A5937" s="83" t="str">
        <f t="shared" si="645"/>
        <v/>
      </c>
      <c r="B5937" s="83" t="str">
        <f t="shared" si="651"/>
        <v/>
      </c>
      <c r="S5937" s="83" t="str">
        <f t="shared" si="646"/>
        <v/>
      </c>
      <c r="T5937" s="83" t="str">
        <f t="shared" si="647"/>
        <v/>
      </c>
      <c r="Y5937" s="60">
        <f t="shared" si="648"/>
        <v>0</v>
      </c>
      <c r="Z5937" s="49">
        <f t="shared" si="649"/>
        <v>0</v>
      </c>
      <c r="AA5937" s="60">
        <f t="shared" si="650"/>
        <v>0</v>
      </c>
    </row>
    <row r="5938" spans="1:27" ht="15.75" hidden="1" thickBot="1">
      <c r="A5938" s="83" t="str">
        <f t="shared" si="645"/>
        <v/>
      </c>
      <c r="B5938" s="83" t="str">
        <f t="shared" si="651"/>
        <v/>
      </c>
      <c r="S5938" s="83" t="str">
        <f t="shared" si="646"/>
        <v/>
      </c>
      <c r="T5938" s="83" t="str">
        <f t="shared" si="647"/>
        <v/>
      </c>
      <c r="Y5938" s="60">
        <f t="shared" si="648"/>
        <v>0</v>
      </c>
      <c r="Z5938" s="49">
        <f t="shared" si="649"/>
        <v>0</v>
      </c>
      <c r="AA5938" s="60">
        <f t="shared" si="650"/>
        <v>0</v>
      </c>
    </row>
    <row r="5939" spans="1:27" ht="15.75" hidden="1" thickBot="1">
      <c r="A5939" s="83" t="str">
        <f t="shared" si="645"/>
        <v/>
      </c>
      <c r="B5939" s="83" t="str">
        <f t="shared" si="651"/>
        <v/>
      </c>
      <c r="S5939" s="83" t="str">
        <f t="shared" si="646"/>
        <v/>
      </c>
      <c r="T5939" s="83" t="str">
        <f t="shared" si="647"/>
        <v/>
      </c>
      <c r="Y5939" s="60">
        <f t="shared" si="648"/>
        <v>0</v>
      </c>
      <c r="Z5939" s="49">
        <f t="shared" si="649"/>
        <v>0</v>
      </c>
      <c r="AA5939" s="60">
        <f t="shared" si="650"/>
        <v>0</v>
      </c>
    </row>
    <row r="5940" spans="1:27" ht="15.75" hidden="1" thickBot="1">
      <c r="A5940" s="83" t="str">
        <f t="shared" si="645"/>
        <v/>
      </c>
      <c r="B5940" s="83" t="str">
        <f t="shared" si="651"/>
        <v/>
      </c>
      <c r="S5940" s="83" t="str">
        <f t="shared" si="646"/>
        <v/>
      </c>
      <c r="T5940" s="83" t="str">
        <f t="shared" si="647"/>
        <v/>
      </c>
      <c r="Y5940" s="60">
        <f t="shared" si="648"/>
        <v>0</v>
      </c>
      <c r="Z5940" s="49">
        <f t="shared" si="649"/>
        <v>0</v>
      </c>
      <c r="AA5940" s="60">
        <f t="shared" si="650"/>
        <v>0</v>
      </c>
    </row>
    <row r="5941" spans="1:27" ht="15.75" hidden="1" thickBot="1">
      <c r="A5941" s="83" t="str">
        <f t="shared" si="645"/>
        <v/>
      </c>
      <c r="B5941" s="83" t="str">
        <f t="shared" si="651"/>
        <v/>
      </c>
      <c r="S5941" s="83" t="str">
        <f t="shared" si="646"/>
        <v/>
      </c>
      <c r="T5941" s="83" t="str">
        <f t="shared" si="647"/>
        <v/>
      </c>
      <c r="Y5941" s="60">
        <f t="shared" si="648"/>
        <v>0</v>
      </c>
      <c r="Z5941" s="49">
        <f t="shared" si="649"/>
        <v>0</v>
      </c>
      <c r="AA5941" s="60">
        <f t="shared" si="650"/>
        <v>0</v>
      </c>
    </row>
    <row r="5942" spans="1:27" ht="15.75" hidden="1" thickBot="1">
      <c r="A5942" s="83" t="str">
        <f t="shared" si="645"/>
        <v/>
      </c>
      <c r="B5942" s="83" t="str">
        <f t="shared" si="651"/>
        <v/>
      </c>
      <c r="S5942" s="83" t="str">
        <f t="shared" si="646"/>
        <v/>
      </c>
      <c r="T5942" s="83" t="str">
        <f t="shared" si="647"/>
        <v/>
      </c>
      <c r="Y5942" s="60">
        <f t="shared" si="648"/>
        <v>0</v>
      </c>
      <c r="Z5942" s="49">
        <f t="shared" si="649"/>
        <v>0</v>
      </c>
      <c r="AA5942" s="60">
        <f t="shared" si="650"/>
        <v>0</v>
      </c>
    </row>
    <row r="5943" spans="1:27" ht="15.75" hidden="1" thickBot="1">
      <c r="A5943" s="83" t="str">
        <f t="shared" si="645"/>
        <v/>
      </c>
      <c r="B5943" s="83" t="str">
        <f t="shared" si="651"/>
        <v/>
      </c>
      <c r="S5943" s="83" t="str">
        <f t="shared" si="646"/>
        <v/>
      </c>
      <c r="T5943" s="83" t="str">
        <f t="shared" si="647"/>
        <v/>
      </c>
      <c r="Y5943" s="60">
        <f t="shared" si="648"/>
        <v>0</v>
      </c>
      <c r="Z5943" s="49">
        <f t="shared" si="649"/>
        <v>0</v>
      </c>
      <c r="AA5943" s="60">
        <f t="shared" si="650"/>
        <v>0</v>
      </c>
    </row>
    <row r="5944" spans="1:27" ht="15.75" hidden="1" thickBot="1">
      <c r="A5944" s="83" t="str">
        <f t="shared" si="645"/>
        <v/>
      </c>
      <c r="B5944" s="83" t="str">
        <f t="shared" si="651"/>
        <v/>
      </c>
      <c r="S5944" s="83" t="str">
        <f t="shared" si="646"/>
        <v/>
      </c>
      <c r="T5944" s="83" t="str">
        <f t="shared" si="647"/>
        <v/>
      </c>
      <c r="Y5944" s="60">
        <f t="shared" si="648"/>
        <v>0</v>
      </c>
      <c r="Z5944" s="49">
        <f t="shared" si="649"/>
        <v>0</v>
      </c>
      <c r="AA5944" s="60">
        <f t="shared" si="650"/>
        <v>0</v>
      </c>
    </row>
    <row r="5945" spans="1:27" ht="15.75" hidden="1" thickBot="1">
      <c r="A5945" s="83" t="str">
        <f t="shared" si="645"/>
        <v/>
      </c>
      <c r="B5945" s="83" t="str">
        <f t="shared" si="651"/>
        <v/>
      </c>
      <c r="S5945" s="83" t="str">
        <f t="shared" si="646"/>
        <v/>
      </c>
      <c r="T5945" s="83" t="str">
        <f t="shared" si="647"/>
        <v/>
      </c>
      <c r="Y5945" s="60">
        <f t="shared" si="648"/>
        <v>0</v>
      </c>
      <c r="Z5945" s="49">
        <f t="shared" si="649"/>
        <v>0</v>
      </c>
      <c r="AA5945" s="60">
        <f t="shared" si="650"/>
        <v>0</v>
      </c>
    </row>
    <row r="5946" spans="1:27" ht="15.75" hidden="1" thickBot="1">
      <c r="A5946" s="83" t="str">
        <f t="shared" si="645"/>
        <v/>
      </c>
      <c r="B5946" s="83" t="str">
        <f t="shared" si="651"/>
        <v/>
      </c>
      <c r="S5946" s="83" t="str">
        <f t="shared" si="646"/>
        <v/>
      </c>
      <c r="T5946" s="83" t="str">
        <f t="shared" si="647"/>
        <v/>
      </c>
      <c r="Y5946" s="60">
        <f t="shared" si="648"/>
        <v>0</v>
      </c>
      <c r="Z5946" s="49">
        <f t="shared" si="649"/>
        <v>0</v>
      </c>
      <c r="AA5946" s="60">
        <f t="shared" si="650"/>
        <v>0</v>
      </c>
    </row>
    <row r="5947" spans="1:27" ht="15.75" hidden="1" thickBot="1">
      <c r="A5947" s="83" t="str">
        <f t="shared" si="645"/>
        <v/>
      </c>
      <c r="B5947" s="83" t="str">
        <f t="shared" si="651"/>
        <v/>
      </c>
      <c r="S5947" s="83" t="str">
        <f t="shared" si="646"/>
        <v/>
      </c>
      <c r="T5947" s="83" t="str">
        <f t="shared" si="647"/>
        <v/>
      </c>
      <c r="Y5947" s="60">
        <f t="shared" si="648"/>
        <v>0</v>
      </c>
      <c r="Z5947" s="49">
        <f t="shared" si="649"/>
        <v>0</v>
      </c>
      <c r="AA5947" s="60">
        <f t="shared" si="650"/>
        <v>0</v>
      </c>
    </row>
    <row r="5948" spans="1:27" ht="15.75" hidden="1" thickBot="1">
      <c r="A5948" s="83" t="str">
        <f t="shared" si="645"/>
        <v/>
      </c>
      <c r="B5948" s="83" t="str">
        <f t="shared" si="651"/>
        <v/>
      </c>
      <c r="S5948" s="83" t="str">
        <f t="shared" si="646"/>
        <v/>
      </c>
      <c r="T5948" s="83" t="str">
        <f t="shared" si="647"/>
        <v/>
      </c>
      <c r="Y5948" s="60">
        <f t="shared" si="648"/>
        <v>0</v>
      </c>
      <c r="Z5948" s="49">
        <f t="shared" si="649"/>
        <v>0</v>
      </c>
      <c r="AA5948" s="60">
        <f t="shared" si="650"/>
        <v>0</v>
      </c>
    </row>
    <row r="5949" spans="1:27" ht="15.75" hidden="1" thickBot="1">
      <c r="A5949" s="83" t="str">
        <f t="shared" si="645"/>
        <v/>
      </c>
      <c r="B5949" s="83" t="str">
        <f t="shared" si="651"/>
        <v/>
      </c>
      <c r="S5949" s="83" t="str">
        <f t="shared" si="646"/>
        <v/>
      </c>
      <c r="T5949" s="83" t="str">
        <f t="shared" si="647"/>
        <v/>
      </c>
      <c r="Y5949" s="60">
        <f t="shared" si="648"/>
        <v>0</v>
      </c>
      <c r="Z5949" s="49">
        <f t="shared" si="649"/>
        <v>0</v>
      </c>
      <c r="AA5949" s="60">
        <f t="shared" si="650"/>
        <v>0</v>
      </c>
    </row>
    <row r="5950" spans="1:27" ht="15.75" hidden="1" thickBot="1">
      <c r="A5950" s="83" t="str">
        <f t="shared" si="645"/>
        <v/>
      </c>
      <c r="B5950" s="83" t="str">
        <f t="shared" si="651"/>
        <v/>
      </c>
      <c r="S5950" s="83" t="str">
        <f t="shared" si="646"/>
        <v/>
      </c>
      <c r="T5950" s="83" t="str">
        <f t="shared" si="647"/>
        <v/>
      </c>
      <c r="Y5950" s="60">
        <f t="shared" si="648"/>
        <v>0</v>
      </c>
      <c r="Z5950" s="49">
        <f t="shared" si="649"/>
        <v>0</v>
      </c>
      <c r="AA5950" s="60">
        <f t="shared" si="650"/>
        <v>0</v>
      </c>
    </row>
    <row r="5951" spans="1:27" ht="15.75" hidden="1" thickBot="1">
      <c r="A5951" s="83" t="str">
        <f t="shared" si="645"/>
        <v/>
      </c>
      <c r="B5951" s="83" t="str">
        <f t="shared" si="651"/>
        <v/>
      </c>
      <c r="S5951" s="83" t="str">
        <f t="shared" si="646"/>
        <v/>
      </c>
      <c r="T5951" s="83" t="str">
        <f t="shared" si="647"/>
        <v/>
      </c>
      <c r="Y5951" s="60">
        <f t="shared" si="648"/>
        <v>0</v>
      </c>
      <c r="Z5951" s="49">
        <f t="shared" si="649"/>
        <v>0</v>
      </c>
      <c r="AA5951" s="60">
        <f t="shared" si="650"/>
        <v>0</v>
      </c>
    </row>
    <row r="5952" spans="1:27" ht="15.75" hidden="1" thickBot="1">
      <c r="A5952" s="83" t="str">
        <f t="shared" si="645"/>
        <v/>
      </c>
      <c r="B5952" s="83" t="str">
        <f t="shared" si="651"/>
        <v/>
      </c>
      <c r="S5952" s="83" t="str">
        <f t="shared" si="646"/>
        <v/>
      </c>
      <c r="T5952" s="83" t="str">
        <f t="shared" si="647"/>
        <v/>
      </c>
      <c r="Y5952" s="60">
        <f t="shared" si="648"/>
        <v>0</v>
      </c>
      <c r="Z5952" s="49">
        <f t="shared" si="649"/>
        <v>0</v>
      </c>
      <c r="AA5952" s="60">
        <f t="shared" si="650"/>
        <v>0</v>
      </c>
    </row>
    <row r="5953" spans="1:27" ht="15.75" hidden="1" thickBot="1">
      <c r="A5953" s="83" t="str">
        <f t="shared" si="645"/>
        <v/>
      </c>
      <c r="B5953" s="83" t="str">
        <f t="shared" si="651"/>
        <v/>
      </c>
      <c r="S5953" s="83" t="str">
        <f t="shared" si="646"/>
        <v/>
      </c>
      <c r="T5953" s="83" t="str">
        <f t="shared" si="647"/>
        <v/>
      </c>
      <c r="Y5953" s="60">
        <f t="shared" si="648"/>
        <v>0</v>
      </c>
      <c r="Z5953" s="49">
        <f t="shared" si="649"/>
        <v>0</v>
      </c>
      <c r="AA5953" s="60">
        <f t="shared" si="650"/>
        <v>0</v>
      </c>
    </row>
    <row r="5954" spans="1:27" ht="15.75" hidden="1" thickBot="1">
      <c r="A5954" s="83" t="str">
        <f t="shared" si="645"/>
        <v/>
      </c>
      <c r="B5954" s="83" t="str">
        <f t="shared" si="651"/>
        <v/>
      </c>
      <c r="S5954" s="83" t="str">
        <f t="shared" si="646"/>
        <v/>
      </c>
      <c r="T5954" s="83" t="str">
        <f t="shared" si="647"/>
        <v/>
      </c>
      <c r="Y5954" s="60">
        <f t="shared" si="648"/>
        <v>0</v>
      </c>
      <c r="Z5954" s="49">
        <f t="shared" si="649"/>
        <v>0</v>
      </c>
      <c r="AA5954" s="60">
        <f t="shared" si="650"/>
        <v>0</v>
      </c>
    </row>
    <row r="5955" spans="1:27" ht="15.75" hidden="1" thickBot="1">
      <c r="A5955" s="83" t="str">
        <f t="shared" ref="A5955:A6000" si="652">IF(G5955&amp;Q5955&lt;&gt;"",S5955&amp;Q5955,"")</f>
        <v/>
      </c>
      <c r="B5955" s="83" t="str">
        <f t="shared" si="651"/>
        <v/>
      </c>
      <c r="S5955" s="83" t="str">
        <f t="shared" ref="S5955:S6000" si="653">IF(G5955&lt;&gt;"",IF(StyleSpaceSplit,IFERROR(IF(FIND(" ",G5955)&gt;=1,MID(G5955,1,FIND(" ",G5955)-1),G5955),G5955),G5955),"")</f>
        <v/>
      </c>
      <c r="T5955" s="83" t="str">
        <f t="shared" ref="T5955:T6000" si="654">IF(A5955&lt;&gt;"",IFERROR(IF(FIND(" ",G5955)&gt;=1,MID(G5955,FIND(" ",G5955)+1,LEN(G5955)),""),G5955),"")</f>
        <v/>
      </c>
      <c r="Y5955" s="60">
        <f t="shared" ref="Y5955:Y6000" si="655">IFERROR(VALUE(MID($C5955,1,2)),0)</f>
        <v>0</v>
      </c>
      <c r="Z5955" s="49">
        <f t="shared" ref="Z5955:Z6000" si="656">IFERROR(VALUE(MID($C5955,4,3)),0)</f>
        <v>0</v>
      </c>
      <c r="AA5955" s="60">
        <f t="shared" ref="AA5955:AA6000" si="657">VALUE(RIGHT("00"&amp;Y5955,2)&amp;RIGHT("000"&amp;Z5955,3))</f>
        <v>0</v>
      </c>
    </row>
    <row r="5956" spans="1:27" ht="15.75" hidden="1" thickBot="1">
      <c r="A5956" s="83" t="str">
        <f t="shared" si="652"/>
        <v/>
      </c>
      <c r="B5956" s="83" t="str">
        <f t="shared" si="651"/>
        <v/>
      </c>
      <c r="S5956" s="83" t="str">
        <f t="shared" si="653"/>
        <v/>
      </c>
      <c r="T5956" s="83" t="str">
        <f t="shared" si="654"/>
        <v/>
      </c>
      <c r="Y5956" s="60">
        <f t="shared" si="655"/>
        <v>0</v>
      </c>
      <c r="Z5956" s="49">
        <f t="shared" si="656"/>
        <v>0</v>
      </c>
      <c r="AA5956" s="60">
        <f t="shared" si="657"/>
        <v>0</v>
      </c>
    </row>
    <row r="5957" spans="1:27" ht="15.75" hidden="1" thickBot="1">
      <c r="A5957" s="83" t="str">
        <f t="shared" si="652"/>
        <v/>
      </c>
      <c r="B5957" s="83" t="str">
        <f t="shared" si="651"/>
        <v/>
      </c>
      <c r="S5957" s="83" t="str">
        <f t="shared" si="653"/>
        <v/>
      </c>
      <c r="T5957" s="83" t="str">
        <f t="shared" si="654"/>
        <v/>
      </c>
      <c r="Y5957" s="60">
        <f t="shared" si="655"/>
        <v>0</v>
      </c>
      <c r="Z5957" s="49">
        <f t="shared" si="656"/>
        <v>0</v>
      </c>
      <c r="AA5957" s="60">
        <f t="shared" si="657"/>
        <v>0</v>
      </c>
    </row>
    <row r="5958" spans="1:27" ht="15.75" hidden="1" thickBot="1">
      <c r="A5958" s="83" t="str">
        <f t="shared" si="652"/>
        <v/>
      </c>
      <c r="B5958" s="83" t="str">
        <f t="shared" si="651"/>
        <v/>
      </c>
      <c r="S5958" s="83" t="str">
        <f t="shared" si="653"/>
        <v/>
      </c>
      <c r="T5958" s="83" t="str">
        <f t="shared" si="654"/>
        <v/>
      </c>
      <c r="Y5958" s="60">
        <f t="shared" si="655"/>
        <v>0</v>
      </c>
      <c r="Z5958" s="49">
        <f t="shared" si="656"/>
        <v>0</v>
      </c>
      <c r="AA5958" s="60">
        <f t="shared" si="657"/>
        <v>0</v>
      </c>
    </row>
    <row r="5959" spans="1:27" ht="15.75" hidden="1" thickBot="1">
      <c r="A5959" s="83" t="str">
        <f t="shared" si="652"/>
        <v/>
      </c>
      <c r="B5959" s="83" t="str">
        <f t="shared" si="651"/>
        <v/>
      </c>
      <c r="S5959" s="83" t="str">
        <f t="shared" si="653"/>
        <v/>
      </c>
      <c r="T5959" s="83" t="str">
        <f t="shared" si="654"/>
        <v/>
      </c>
      <c r="Y5959" s="60">
        <f t="shared" si="655"/>
        <v>0</v>
      </c>
      <c r="Z5959" s="49">
        <f t="shared" si="656"/>
        <v>0</v>
      </c>
      <c r="AA5959" s="60">
        <f t="shared" si="657"/>
        <v>0</v>
      </c>
    </row>
    <row r="5960" spans="1:27" ht="15.75" hidden="1" thickBot="1">
      <c r="A5960" s="83" t="str">
        <f t="shared" si="652"/>
        <v/>
      </c>
      <c r="B5960" s="83" t="str">
        <f t="shared" si="651"/>
        <v/>
      </c>
      <c r="S5960" s="83" t="str">
        <f t="shared" si="653"/>
        <v/>
      </c>
      <c r="T5960" s="83" t="str">
        <f t="shared" si="654"/>
        <v/>
      </c>
      <c r="Y5960" s="60">
        <f t="shared" si="655"/>
        <v>0</v>
      </c>
      <c r="Z5960" s="49">
        <f t="shared" si="656"/>
        <v>0</v>
      </c>
      <c r="AA5960" s="60">
        <f t="shared" si="657"/>
        <v>0</v>
      </c>
    </row>
    <row r="5961" spans="1:27" ht="15.75" hidden="1" thickBot="1">
      <c r="A5961" s="83" t="str">
        <f t="shared" si="652"/>
        <v/>
      </c>
      <c r="B5961" s="83" t="str">
        <f t="shared" si="651"/>
        <v/>
      </c>
      <c r="S5961" s="83" t="str">
        <f t="shared" si="653"/>
        <v/>
      </c>
      <c r="T5961" s="83" t="str">
        <f t="shared" si="654"/>
        <v/>
      </c>
      <c r="Y5961" s="60">
        <f t="shared" si="655"/>
        <v>0</v>
      </c>
      <c r="Z5961" s="49">
        <f t="shared" si="656"/>
        <v>0</v>
      </c>
      <c r="AA5961" s="60">
        <f t="shared" si="657"/>
        <v>0</v>
      </c>
    </row>
    <row r="5962" spans="1:27" ht="15.75" hidden="1" thickBot="1">
      <c r="A5962" s="83" t="str">
        <f t="shared" si="652"/>
        <v/>
      </c>
      <c r="B5962" s="83" t="str">
        <f t="shared" si="651"/>
        <v/>
      </c>
      <c r="S5962" s="83" t="str">
        <f t="shared" si="653"/>
        <v/>
      </c>
      <c r="T5962" s="83" t="str">
        <f t="shared" si="654"/>
        <v/>
      </c>
      <c r="Y5962" s="60">
        <f t="shared" si="655"/>
        <v>0</v>
      </c>
      <c r="Z5962" s="49">
        <f t="shared" si="656"/>
        <v>0</v>
      </c>
      <c r="AA5962" s="60">
        <f t="shared" si="657"/>
        <v>0</v>
      </c>
    </row>
    <row r="5963" spans="1:27" ht="15.75" hidden="1" thickBot="1">
      <c r="A5963" s="83" t="str">
        <f t="shared" si="652"/>
        <v/>
      </c>
      <c r="B5963" s="83" t="str">
        <f t="shared" si="651"/>
        <v/>
      </c>
      <c r="S5963" s="83" t="str">
        <f t="shared" si="653"/>
        <v/>
      </c>
      <c r="T5963" s="83" t="str">
        <f t="shared" si="654"/>
        <v/>
      </c>
      <c r="Y5963" s="60">
        <f t="shared" si="655"/>
        <v>0</v>
      </c>
      <c r="Z5963" s="49">
        <f t="shared" si="656"/>
        <v>0</v>
      </c>
      <c r="AA5963" s="60">
        <f t="shared" si="657"/>
        <v>0</v>
      </c>
    </row>
    <row r="5964" spans="1:27" ht="15.75" hidden="1" thickBot="1">
      <c r="A5964" s="83" t="str">
        <f t="shared" si="652"/>
        <v/>
      </c>
      <c r="B5964" s="83" t="str">
        <f t="shared" si="651"/>
        <v/>
      </c>
      <c r="S5964" s="83" t="str">
        <f t="shared" si="653"/>
        <v/>
      </c>
      <c r="T5964" s="83" t="str">
        <f t="shared" si="654"/>
        <v/>
      </c>
      <c r="Y5964" s="60">
        <f t="shared" si="655"/>
        <v>0</v>
      </c>
      <c r="Z5964" s="49">
        <f t="shared" si="656"/>
        <v>0</v>
      </c>
      <c r="AA5964" s="60">
        <f t="shared" si="657"/>
        <v>0</v>
      </c>
    </row>
    <row r="5965" spans="1:27" ht="15.75" hidden="1" thickBot="1">
      <c r="A5965" s="83" t="str">
        <f t="shared" si="652"/>
        <v/>
      </c>
      <c r="B5965" s="83" t="str">
        <f t="shared" si="651"/>
        <v/>
      </c>
      <c r="S5965" s="83" t="str">
        <f t="shared" si="653"/>
        <v/>
      </c>
      <c r="T5965" s="83" t="str">
        <f t="shared" si="654"/>
        <v/>
      </c>
      <c r="Y5965" s="60">
        <f t="shared" si="655"/>
        <v>0</v>
      </c>
      <c r="Z5965" s="49">
        <f t="shared" si="656"/>
        <v>0</v>
      </c>
      <c r="AA5965" s="60">
        <f t="shared" si="657"/>
        <v>0</v>
      </c>
    </row>
    <row r="5966" spans="1:27" ht="15.75" hidden="1" thickBot="1">
      <c r="A5966" s="83" t="str">
        <f t="shared" si="652"/>
        <v/>
      </c>
      <c r="B5966" s="83" t="str">
        <f t="shared" si="651"/>
        <v/>
      </c>
      <c r="S5966" s="83" t="str">
        <f t="shared" si="653"/>
        <v/>
      </c>
      <c r="T5966" s="83" t="str">
        <f t="shared" si="654"/>
        <v/>
      </c>
      <c r="Y5966" s="60">
        <f t="shared" si="655"/>
        <v>0</v>
      </c>
      <c r="Z5966" s="49">
        <f t="shared" si="656"/>
        <v>0</v>
      </c>
      <c r="AA5966" s="60">
        <f t="shared" si="657"/>
        <v>0</v>
      </c>
    </row>
    <row r="5967" spans="1:27" ht="15.75" hidden="1" thickBot="1">
      <c r="A5967" s="83" t="str">
        <f t="shared" si="652"/>
        <v/>
      </c>
      <c r="B5967" s="83" t="str">
        <f t="shared" si="651"/>
        <v/>
      </c>
      <c r="S5967" s="83" t="str">
        <f t="shared" si="653"/>
        <v/>
      </c>
      <c r="T5967" s="83" t="str">
        <f t="shared" si="654"/>
        <v/>
      </c>
      <c r="Y5967" s="60">
        <f t="shared" si="655"/>
        <v>0</v>
      </c>
      <c r="Z5967" s="49">
        <f t="shared" si="656"/>
        <v>0</v>
      </c>
      <c r="AA5967" s="60">
        <f t="shared" si="657"/>
        <v>0</v>
      </c>
    </row>
    <row r="5968" spans="1:27" ht="15.75" hidden="1" thickBot="1">
      <c r="A5968" s="83" t="str">
        <f t="shared" si="652"/>
        <v/>
      </c>
      <c r="B5968" s="83" t="str">
        <f t="shared" si="651"/>
        <v/>
      </c>
      <c r="S5968" s="83" t="str">
        <f t="shared" si="653"/>
        <v/>
      </c>
      <c r="T5968" s="83" t="str">
        <f t="shared" si="654"/>
        <v/>
      </c>
      <c r="Y5968" s="60">
        <f t="shared" si="655"/>
        <v>0</v>
      </c>
      <c r="Z5968" s="49">
        <f t="shared" si="656"/>
        <v>0</v>
      </c>
      <c r="AA5968" s="60">
        <f t="shared" si="657"/>
        <v>0</v>
      </c>
    </row>
    <row r="5969" spans="1:27" ht="15.75" hidden="1" thickBot="1">
      <c r="A5969" s="83" t="str">
        <f t="shared" si="652"/>
        <v/>
      </c>
      <c r="B5969" s="83" t="str">
        <f t="shared" si="651"/>
        <v/>
      </c>
      <c r="S5969" s="83" t="str">
        <f t="shared" si="653"/>
        <v/>
      </c>
      <c r="T5969" s="83" t="str">
        <f t="shared" si="654"/>
        <v/>
      </c>
      <c r="Y5969" s="60">
        <f t="shared" si="655"/>
        <v>0</v>
      </c>
      <c r="Z5969" s="49">
        <f t="shared" si="656"/>
        <v>0</v>
      </c>
      <c r="AA5969" s="60">
        <f t="shared" si="657"/>
        <v>0</v>
      </c>
    </row>
    <row r="5970" spans="1:27" ht="15.75" hidden="1" thickBot="1">
      <c r="A5970" s="83" t="str">
        <f t="shared" si="652"/>
        <v/>
      </c>
      <c r="B5970" s="83" t="str">
        <f t="shared" si="651"/>
        <v/>
      </c>
      <c r="S5970" s="83" t="str">
        <f t="shared" si="653"/>
        <v/>
      </c>
      <c r="T5970" s="83" t="str">
        <f t="shared" si="654"/>
        <v/>
      </c>
      <c r="Y5970" s="60">
        <f t="shared" si="655"/>
        <v>0</v>
      </c>
      <c r="Z5970" s="49">
        <f t="shared" si="656"/>
        <v>0</v>
      </c>
      <c r="AA5970" s="60">
        <f t="shared" si="657"/>
        <v>0</v>
      </c>
    </row>
    <row r="5971" spans="1:27" ht="15.75" hidden="1" thickBot="1">
      <c r="A5971" s="83" t="str">
        <f t="shared" si="652"/>
        <v/>
      </c>
      <c r="B5971" s="83" t="str">
        <f t="shared" si="651"/>
        <v/>
      </c>
      <c r="S5971" s="83" t="str">
        <f t="shared" si="653"/>
        <v/>
      </c>
      <c r="T5971" s="83" t="str">
        <f t="shared" si="654"/>
        <v/>
      </c>
      <c r="Y5971" s="60">
        <f t="shared" si="655"/>
        <v>0</v>
      </c>
      <c r="Z5971" s="49">
        <f t="shared" si="656"/>
        <v>0</v>
      </c>
      <c r="AA5971" s="60">
        <f t="shared" si="657"/>
        <v>0</v>
      </c>
    </row>
    <row r="5972" spans="1:27" ht="15.75" hidden="1" thickBot="1">
      <c r="A5972" s="83" t="str">
        <f t="shared" si="652"/>
        <v/>
      </c>
      <c r="B5972" s="83" t="str">
        <f t="shared" si="651"/>
        <v/>
      </c>
      <c r="S5972" s="83" t="str">
        <f t="shared" si="653"/>
        <v/>
      </c>
      <c r="T5972" s="83" t="str">
        <f t="shared" si="654"/>
        <v/>
      </c>
      <c r="Y5972" s="60">
        <f t="shared" si="655"/>
        <v>0</v>
      </c>
      <c r="Z5972" s="49">
        <f t="shared" si="656"/>
        <v>0</v>
      </c>
      <c r="AA5972" s="60">
        <f t="shared" si="657"/>
        <v>0</v>
      </c>
    </row>
    <row r="5973" spans="1:27" ht="15.75" hidden="1" thickBot="1">
      <c r="A5973" s="83" t="str">
        <f t="shared" si="652"/>
        <v/>
      </c>
      <c r="B5973" s="83" t="str">
        <f t="shared" si="651"/>
        <v/>
      </c>
      <c r="S5973" s="83" t="str">
        <f t="shared" si="653"/>
        <v/>
      </c>
      <c r="T5973" s="83" t="str">
        <f t="shared" si="654"/>
        <v/>
      </c>
      <c r="Y5973" s="60">
        <f t="shared" si="655"/>
        <v>0</v>
      </c>
      <c r="Z5973" s="49">
        <f t="shared" si="656"/>
        <v>0</v>
      </c>
      <c r="AA5973" s="60">
        <f t="shared" si="657"/>
        <v>0</v>
      </c>
    </row>
    <row r="5974" spans="1:27" ht="15.75" hidden="1" thickBot="1">
      <c r="A5974" s="83" t="str">
        <f t="shared" si="652"/>
        <v/>
      </c>
      <c r="B5974" s="83" t="str">
        <f t="shared" si="651"/>
        <v/>
      </c>
      <c r="S5974" s="83" t="str">
        <f t="shared" si="653"/>
        <v/>
      </c>
      <c r="T5974" s="83" t="str">
        <f t="shared" si="654"/>
        <v/>
      </c>
      <c r="Y5974" s="60">
        <f t="shared" si="655"/>
        <v>0</v>
      </c>
      <c r="Z5974" s="49">
        <f t="shared" si="656"/>
        <v>0</v>
      </c>
      <c r="AA5974" s="60">
        <f t="shared" si="657"/>
        <v>0</v>
      </c>
    </row>
    <row r="5975" spans="1:27" ht="15.75" hidden="1" thickBot="1">
      <c r="A5975" s="83" t="str">
        <f t="shared" si="652"/>
        <v/>
      </c>
      <c r="B5975" s="83" t="str">
        <f t="shared" si="651"/>
        <v/>
      </c>
      <c r="S5975" s="83" t="str">
        <f t="shared" si="653"/>
        <v/>
      </c>
      <c r="T5975" s="83" t="str">
        <f t="shared" si="654"/>
        <v/>
      </c>
      <c r="Y5975" s="60">
        <f t="shared" si="655"/>
        <v>0</v>
      </c>
      <c r="Z5975" s="49">
        <f t="shared" si="656"/>
        <v>0</v>
      </c>
      <c r="AA5975" s="60">
        <f t="shared" si="657"/>
        <v>0</v>
      </c>
    </row>
    <row r="5976" spans="1:27" ht="15.75" hidden="1" thickBot="1">
      <c r="A5976" s="83" t="str">
        <f t="shared" si="652"/>
        <v/>
      </c>
      <c r="B5976" s="83" t="str">
        <f t="shared" si="651"/>
        <v/>
      </c>
      <c r="S5976" s="83" t="str">
        <f t="shared" si="653"/>
        <v/>
      </c>
      <c r="T5976" s="83" t="str">
        <f t="shared" si="654"/>
        <v/>
      </c>
      <c r="Y5976" s="60">
        <f t="shared" si="655"/>
        <v>0</v>
      </c>
      <c r="Z5976" s="49">
        <f t="shared" si="656"/>
        <v>0</v>
      </c>
      <c r="AA5976" s="60">
        <f t="shared" si="657"/>
        <v>0</v>
      </c>
    </row>
    <row r="5977" spans="1:27" ht="15.75" hidden="1" thickBot="1">
      <c r="A5977" s="83" t="str">
        <f t="shared" si="652"/>
        <v/>
      </c>
      <c r="B5977" s="83" t="str">
        <f t="shared" si="651"/>
        <v/>
      </c>
      <c r="S5977" s="83" t="str">
        <f t="shared" si="653"/>
        <v/>
      </c>
      <c r="T5977" s="83" t="str">
        <f t="shared" si="654"/>
        <v/>
      </c>
      <c r="Y5977" s="60">
        <f t="shared" si="655"/>
        <v>0</v>
      </c>
      <c r="Z5977" s="49">
        <f t="shared" si="656"/>
        <v>0</v>
      </c>
      <c r="AA5977" s="60">
        <f t="shared" si="657"/>
        <v>0</v>
      </c>
    </row>
    <row r="5978" spans="1:27" ht="15.75" hidden="1" thickBot="1">
      <c r="A5978" s="83" t="str">
        <f t="shared" si="652"/>
        <v/>
      </c>
      <c r="B5978" s="83" t="str">
        <f t="shared" si="651"/>
        <v/>
      </c>
      <c r="S5978" s="83" t="str">
        <f t="shared" si="653"/>
        <v/>
      </c>
      <c r="T5978" s="83" t="str">
        <f t="shared" si="654"/>
        <v/>
      </c>
      <c r="Y5978" s="60">
        <f t="shared" si="655"/>
        <v>0</v>
      </c>
      <c r="Z5978" s="49">
        <f t="shared" si="656"/>
        <v>0</v>
      </c>
      <c r="AA5978" s="60">
        <f t="shared" si="657"/>
        <v>0</v>
      </c>
    </row>
    <row r="5979" spans="1:27" ht="15.75" hidden="1" thickBot="1">
      <c r="A5979" s="83" t="str">
        <f t="shared" si="652"/>
        <v/>
      </c>
      <c r="B5979" s="83" t="str">
        <f t="shared" si="651"/>
        <v/>
      </c>
      <c r="S5979" s="83" t="str">
        <f t="shared" si="653"/>
        <v/>
      </c>
      <c r="T5979" s="83" t="str">
        <f t="shared" si="654"/>
        <v/>
      </c>
      <c r="Y5979" s="60">
        <f t="shared" si="655"/>
        <v>0</v>
      </c>
      <c r="Z5979" s="49">
        <f t="shared" si="656"/>
        <v>0</v>
      </c>
      <c r="AA5979" s="60">
        <f t="shared" si="657"/>
        <v>0</v>
      </c>
    </row>
    <row r="5980" spans="1:27" ht="15.75" hidden="1" thickBot="1">
      <c r="A5980" s="83" t="str">
        <f t="shared" si="652"/>
        <v/>
      </c>
      <c r="B5980" s="83" t="str">
        <f t="shared" si="651"/>
        <v/>
      </c>
      <c r="S5980" s="83" t="str">
        <f t="shared" si="653"/>
        <v/>
      </c>
      <c r="T5980" s="83" t="str">
        <f t="shared" si="654"/>
        <v/>
      </c>
      <c r="Y5980" s="60">
        <f t="shared" si="655"/>
        <v>0</v>
      </c>
      <c r="Z5980" s="49">
        <f t="shared" si="656"/>
        <v>0</v>
      </c>
      <c r="AA5980" s="60">
        <f t="shared" si="657"/>
        <v>0</v>
      </c>
    </row>
    <row r="5981" spans="1:27" ht="15.75" hidden="1" thickBot="1">
      <c r="A5981" s="83" t="str">
        <f t="shared" si="652"/>
        <v/>
      </c>
      <c r="B5981" s="83" t="str">
        <f t="shared" si="651"/>
        <v/>
      </c>
      <c r="S5981" s="83" t="str">
        <f t="shared" si="653"/>
        <v/>
      </c>
      <c r="T5981" s="83" t="str">
        <f t="shared" si="654"/>
        <v/>
      </c>
      <c r="Y5981" s="60">
        <f t="shared" si="655"/>
        <v>0</v>
      </c>
      <c r="Z5981" s="49">
        <f t="shared" si="656"/>
        <v>0</v>
      </c>
      <c r="AA5981" s="60">
        <f t="shared" si="657"/>
        <v>0</v>
      </c>
    </row>
    <row r="5982" spans="1:27" ht="15.75" hidden="1" thickBot="1">
      <c r="A5982" s="83" t="str">
        <f t="shared" si="652"/>
        <v/>
      </c>
      <c r="B5982" s="83" t="str">
        <f t="shared" si="651"/>
        <v/>
      </c>
      <c r="S5982" s="83" t="str">
        <f t="shared" si="653"/>
        <v/>
      </c>
      <c r="T5982" s="83" t="str">
        <f t="shared" si="654"/>
        <v/>
      </c>
      <c r="Y5982" s="60">
        <f t="shared" si="655"/>
        <v>0</v>
      </c>
      <c r="Z5982" s="49">
        <f t="shared" si="656"/>
        <v>0</v>
      </c>
      <c r="AA5982" s="60">
        <f t="shared" si="657"/>
        <v>0</v>
      </c>
    </row>
    <row r="5983" spans="1:27" ht="15.75" hidden="1" thickBot="1">
      <c r="A5983" s="83" t="str">
        <f t="shared" si="652"/>
        <v/>
      </c>
      <c r="B5983" s="83" t="str">
        <f t="shared" si="651"/>
        <v/>
      </c>
      <c r="S5983" s="83" t="str">
        <f t="shared" si="653"/>
        <v/>
      </c>
      <c r="T5983" s="83" t="str">
        <f t="shared" si="654"/>
        <v/>
      </c>
      <c r="Y5983" s="60">
        <f t="shared" si="655"/>
        <v>0</v>
      </c>
      <c r="Z5983" s="49">
        <f t="shared" si="656"/>
        <v>0</v>
      </c>
      <c r="AA5983" s="60">
        <f t="shared" si="657"/>
        <v>0</v>
      </c>
    </row>
    <row r="5984" spans="1:27" ht="15.75" hidden="1" thickBot="1">
      <c r="A5984" s="83" t="str">
        <f t="shared" si="652"/>
        <v/>
      </c>
      <c r="B5984" s="83" t="str">
        <f t="shared" si="651"/>
        <v/>
      </c>
      <c r="S5984" s="83" t="str">
        <f t="shared" si="653"/>
        <v/>
      </c>
      <c r="T5984" s="83" t="str">
        <f t="shared" si="654"/>
        <v/>
      </c>
      <c r="Y5984" s="60">
        <f t="shared" si="655"/>
        <v>0</v>
      </c>
      <c r="Z5984" s="49">
        <f t="shared" si="656"/>
        <v>0</v>
      </c>
      <c r="AA5984" s="60">
        <f t="shared" si="657"/>
        <v>0</v>
      </c>
    </row>
    <row r="5985" spans="1:39" ht="15.75" hidden="1" thickBot="1">
      <c r="A5985" s="83" t="str">
        <f t="shared" si="652"/>
        <v/>
      </c>
      <c r="B5985" s="83" t="str">
        <f t="shared" ref="B5985:B6000" si="658">IF(C5985&lt;&gt;"",LEFT(C5985,9),"")</f>
        <v/>
      </c>
      <c r="S5985" s="83" t="str">
        <f t="shared" si="653"/>
        <v/>
      </c>
      <c r="T5985" s="83" t="str">
        <f t="shared" si="654"/>
        <v/>
      </c>
      <c r="Y5985" s="60">
        <f t="shared" si="655"/>
        <v>0</v>
      </c>
      <c r="Z5985" s="49">
        <f t="shared" si="656"/>
        <v>0</v>
      </c>
      <c r="AA5985" s="60">
        <f t="shared" si="657"/>
        <v>0</v>
      </c>
    </row>
    <row r="5986" spans="1:39" ht="15.75" hidden="1" thickBot="1">
      <c r="A5986" s="83" t="str">
        <f t="shared" si="652"/>
        <v/>
      </c>
      <c r="B5986" s="83" t="str">
        <f t="shared" si="658"/>
        <v/>
      </c>
      <c r="S5986" s="83" t="str">
        <f t="shared" si="653"/>
        <v/>
      </c>
      <c r="T5986" s="83" t="str">
        <f t="shared" si="654"/>
        <v/>
      </c>
      <c r="Y5986" s="60">
        <f t="shared" si="655"/>
        <v>0</v>
      </c>
      <c r="Z5986" s="49">
        <f t="shared" si="656"/>
        <v>0</v>
      </c>
      <c r="AA5986" s="60">
        <f t="shared" si="657"/>
        <v>0</v>
      </c>
    </row>
    <row r="5987" spans="1:39" ht="15.75" hidden="1" thickBot="1">
      <c r="A5987" s="83" t="str">
        <f t="shared" si="652"/>
        <v/>
      </c>
      <c r="B5987" s="83" t="str">
        <f t="shared" si="658"/>
        <v/>
      </c>
      <c r="S5987" s="83" t="str">
        <f t="shared" si="653"/>
        <v/>
      </c>
      <c r="T5987" s="83" t="str">
        <f t="shared" si="654"/>
        <v/>
      </c>
      <c r="Y5987" s="60">
        <f t="shared" si="655"/>
        <v>0</v>
      </c>
      <c r="Z5987" s="49">
        <f t="shared" si="656"/>
        <v>0</v>
      </c>
      <c r="AA5987" s="60">
        <f t="shared" si="657"/>
        <v>0</v>
      </c>
    </row>
    <row r="5988" spans="1:39" ht="15.75" hidden="1" thickBot="1">
      <c r="A5988" s="83" t="str">
        <f t="shared" si="652"/>
        <v/>
      </c>
      <c r="B5988" s="83" t="str">
        <f t="shared" si="658"/>
        <v/>
      </c>
      <c r="S5988" s="83" t="str">
        <f t="shared" si="653"/>
        <v/>
      </c>
      <c r="T5988" s="83" t="str">
        <f t="shared" si="654"/>
        <v/>
      </c>
      <c r="Y5988" s="60">
        <f t="shared" si="655"/>
        <v>0</v>
      </c>
      <c r="Z5988" s="49">
        <f t="shared" si="656"/>
        <v>0</v>
      </c>
      <c r="AA5988" s="60">
        <f t="shared" si="657"/>
        <v>0</v>
      </c>
    </row>
    <row r="5989" spans="1:39" ht="15.75" hidden="1" thickBot="1">
      <c r="A5989" s="83" t="str">
        <f t="shared" si="652"/>
        <v/>
      </c>
      <c r="B5989" s="83" t="str">
        <f t="shared" si="658"/>
        <v/>
      </c>
      <c r="S5989" s="83" t="str">
        <f t="shared" si="653"/>
        <v/>
      </c>
      <c r="T5989" s="83" t="str">
        <f t="shared" si="654"/>
        <v/>
      </c>
      <c r="Y5989" s="60">
        <f t="shared" si="655"/>
        <v>0</v>
      </c>
      <c r="Z5989" s="49">
        <f t="shared" si="656"/>
        <v>0</v>
      </c>
      <c r="AA5989" s="60">
        <f t="shared" si="657"/>
        <v>0</v>
      </c>
    </row>
    <row r="5990" spans="1:39" ht="15.75" hidden="1" thickBot="1">
      <c r="A5990" s="83" t="str">
        <f t="shared" si="652"/>
        <v/>
      </c>
      <c r="B5990" s="83" t="str">
        <f t="shared" si="658"/>
        <v/>
      </c>
      <c r="S5990" s="83" t="str">
        <f t="shared" si="653"/>
        <v/>
      </c>
      <c r="T5990" s="83" t="str">
        <f t="shared" si="654"/>
        <v/>
      </c>
      <c r="Y5990" s="60">
        <f t="shared" si="655"/>
        <v>0</v>
      </c>
      <c r="Z5990" s="49">
        <f t="shared" si="656"/>
        <v>0</v>
      </c>
      <c r="AA5990" s="60">
        <f t="shared" si="657"/>
        <v>0</v>
      </c>
    </row>
    <row r="5991" spans="1:39" ht="15.75" hidden="1" thickBot="1">
      <c r="A5991" s="83" t="str">
        <f t="shared" si="652"/>
        <v/>
      </c>
      <c r="B5991" s="83" t="str">
        <f t="shared" si="658"/>
        <v/>
      </c>
      <c r="S5991" s="83" t="str">
        <f t="shared" si="653"/>
        <v/>
      </c>
      <c r="T5991" s="83" t="str">
        <f t="shared" si="654"/>
        <v/>
      </c>
      <c r="Y5991" s="60">
        <f t="shared" si="655"/>
        <v>0</v>
      </c>
      <c r="Z5991" s="49">
        <f t="shared" si="656"/>
        <v>0</v>
      </c>
      <c r="AA5991" s="60">
        <f t="shared" si="657"/>
        <v>0</v>
      </c>
    </row>
    <row r="5992" spans="1:39" ht="15.75" hidden="1" thickBot="1">
      <c r="A5992" s="83" t="str">
        <f t="shared" si="652"/>
        <v/>
      </c>
      <c r="B5992" s="83" t="str">
        <f t="shared" si="658"/>
        <v/>
      </c>
      <c r="S5992" s="83" t="str">
        <f t="shared" si="653"/>
        <v/>
      </c>
      <c r="T5992" s="83" t="str">
        <f t="shared" si="654"/>
        <v/>
      </c>
      <c r="Y5992" s="60">
        <f t="shared" si="655"/>
        <v>0</v>
      </c>
      <c r="Z5992" s="49">
        <f t="shared" si="656"/>
        <v>0</v>
      </c>
      <c r="AA5992" s="60">
        <f t="shared" si="657"/>
        <v>0</v>
      </c>
    </row>
    <row r="5993" spans="1:39" ht="15.75" hidden="1" thickBot="1">
      <c r="A5993" s="83" t="str">
        <f t="shared" si="652"/>
        <v/>
      </c>
      <c r="B5993" s="83" t="str">
        <f t="shared" si="658"/>
        <v/>
      </c>
      <c r="S5993" s="83" t="str">
        <f t="shared" si="653"/>
        <v/>
      </c>
      <c r="T5993" s="83" t="str">
        <f t="shared" si="654"/>
        <v/>
      </c>
      <c r="Y5993" s="60">
        <f t="shared" si="655"/>
        <v>0</v>
      </c>
      <c r="Z5993" s="49">
        <f t="shared" si="656"/>
        <v>0</v>
      </c>
      <c r="AA5993" s="60">
        <f t="shared" si="657"/>
        <v>0</v>
      </c>
    </row>
    <row r="5994" spans="1:39" ht="15.75" hidden="1" thickBot="1">
      <c r="A5994" s="83" t="str">
        <f t="shared" si="652"/>
        <v/>
      </c>
      <c r="B5994" s="83" t="str">
        <f t="shared" si="658"/>
        <v/>
      </c>
      <c r="S5994" s="83" t="str">
        <f t="shared" si="653"/>
        <v/>
      </c>
      <c r="T5994" s="83" t="str">
        <f t="shared" si="654"/>
        <v/>
      </c>
      <c r="Y5994" s="60">
        <f t="shared" si="655"/>
        <v>0</v>
      </c>
      <c r="Z5994" s="49">
        <f t="shared" si="656"/>
        <v>0</v>
      </c>
      <c r="AA5994" s="60">
        <f t="shared" si="657"/>
        <v>0</v>
      </c>
    </row>
    <row r="5995" spans="1:39" ht="15.75" hidden="1" thickBot="1">
      <c r="A5995" s="83" t="str">
        <f t="shared" si="652"/>
        <v/>
      </c>
      <c r="B5995" s="83" t="str">
        <f t="shared" si="658"/>
        <v/>
      </c>
      <c r="S5995" s="83" t="str">
        <f t="shared" si="653"/>
        <v/>
      </c>
      <c r="T5995" s="83" t="str">
        <f t="shared" si="654"/>
        <v/>
      </c>
      <c r="Y5995" s="60">
        <f t="shared" si="655"/>
        <v>0</v>
      </c>
      <c r="Z5995" s="49">
        <f t="shared" si="656"/>
        <v>0</v>
      </c>
      <c r="AA5995" s="60">
        <f t="shared" si="657"/>
        <v>0</v>
      </c>
    </row>
    <row r="5996" spans="1:39" ht="15.75" hidden="1" thickBot="1">
      <c r="A5996" s="83" t="str">
        <f t="shared" si="652"/>
        <v/>
      </c>
      <c r="B5996" s="83" t="str">
        <f t="shared" si="658"/>
        <v/>
      </c>
      <c r="S5996" s="83" t="str">
        <f t="shared" si="653"/>
        <v/>
      </c>
      <c r="T5996" s="83" t="str">
        <f t="shared" si="654"/>
        <v/>
      </c>
      <c r="Y5996" s="60">
        <f t="shared" si="655"/>
        <v>0</v>
      </c>
      <c r="Z5996" s="49">
        <f t="shared" si="656"/>
        <v>0</v>
      </c>
      <c r="AA5996" s="60">
        <f t="shared" si="657"/>
        <v>0</v>
      </c>
    </row>
    <row r="5997" spans="1:39" ht="15.75" hidden="1" thickBot="1">
      <c r="A5997" s="83" t="str">
        <f t="shared" si="652"/>
        <v/>
      </c>
      <c r="B5997" s="83" t="str">
        <f t="shared" si="658"/>
        <v/>
      </c>
      <c r="S5997" s="83" t="str">
        <f t="shared" si="653"/>
        <v/>
      </c>
      <c r="T5997" s="83" t="str">
        <f t="shared" si="654"/>
        <v/>
      </c>
      <c r="Y5997" s="60">
        <f t="shared" si="655"/>
        <v>0</v>
      </c>
      <c r="Z5997" s="49">
        <f t="shared" si="656"/>
        <v>0</v>
      </c>
      <c r="AA5997" s="60">
        <f t="shared" si="657"/>
        <v>0</v>
      </c>
    </row>
    <row r="5998" spans="1:39" ht="15.75" hidden="1" thickBot="1">
      <c r="A5998" s="83" t="str">
        <f t="shared" si="652"/>
        <v/>
      </c>
      <c r="B5998" s="83" t="str">
        <f t="shared" si="658"/>
        <v/>
      </c>
      <c r="S5998" s="83" t="str">
        <f t="shared" si="653"/>
        <v/>
      </c>
      <c r="T5998" s="83" t="str">
        <f t="shared" si="654"/>
        <v/>
      </c>
      <c r="Y5998" s="60">
        <f t="shared" si="655"/>
        <v>0</v>
      </c>
      <c r="Z5998" s="49">
        <f t="shared" si="656"/>
        <v>0</v>
      </c>
      <c r="AA5998" s="60">
        <f t="shared" si="657"/>
        <v>0</v>
      </c>
    </row>
    <row r="5999" spans="1:39" ht="15.75" hidden="1" thickBot="1">
      <c r="A5999" s="83" t="str">
        <f t="shared" si="652"/>
        <v/>
      </c>
      <c r="B5999" s="122" t="str">
        <f t="shared" si="658"/>
        <v/>
      </c>
      <c r="C5999" s="123"/>
      <c r="D5999" s="123"/>
      <c r="E5999" s="123"/>
      <c r="F5999" s="124"/>
      <c r="G5999" s="123"/>
      <c r="H5999" s="123"/>
      <c r="I5999" s="123"/>
      <c r="J5999" s="123"/>
      <c r="K5999" s="123"/>
      <c r="L5999" s="123"/>
      <c r="M5999" s="123"/>
      <c r="N5999" s="123"/>
      <c r="O5999" s="123"/>
      <c r="P5999" s="123"/>
      <c r="Q5999" s="123"/>
      <c r="R5999" s="123"/>
      <c r="S5999" s="83" t="str">
        <f t="shared" si="653"/>
        <v/>
      </c>
      <c r="T5999" s="83" t="str">
        <f t="shared" si="654"/>
        <v/>
      </c>
      <c r="Y5999" s="60">
        <f t="shared" si="655"/>
        <v>0</v>
      </c>
      <c r="Z5999" s="49">
        <f t="shared" si="656"/>
        <v>0</v>
      </c>
      <c r="AA5999" s="60">
        <f t="shared" si="657"/>
        <v>0</v>
      </c>
    </row>
    <row r="6000" spans="1:39" s="126" customFormat="1" ht="15.75" hidden="1" thickBot="1">
      <c r="A6000" s="83" t="str">
        <f t="shared" si="652"/>
        <v/>
      </c>
      <c r="B6000" s="122" t="str">
        <f t="shared" si="658"/>
        <v/>
      </c>
      <c r="C6000" s="123"/>
      <c r="D6000" s="123"/>
      <c r="E6000" s="123"/>
      <c r="F6000" s="124"/>
      <c r="G6000" s="123"/>
      <c r="H6000" s="123"/>
      <c r="I6000" s="123"/>
      <c r="J6000" s="123"/>
      <c r="K6000" s="123"/>
      <c r="L6000" s="123"/>
      <c r="M6000" s="123"/>
      <c r="N6000" s="123"/>
      <c r="O6000" s="123"/>
      <c r="P6000" s="123"/>
      <c r="Q6000" s="123"/>
      <c r="R6000" s="123"/>
      <c r="S6000" s="83" t="str">
        <f t="shared" si="653"/>
        <v/>
      </c>
      <c r="T6000" s="83" t="str">
        <f t="shared" si="654"/>
        <v/>
      </c>
      <c r="U6000" s="113"/>
      <c r="V6000" s="113"/>
      <c r="W6000" s="113"/>
      <c r="X6000" s="113"/>
      <c r="Y6000" s="125">
        <f t="shared" si="655"/>
        <v>0</v>
      </c>
      <c r="Z6000" s="113">
        <f t="shared" si="656"/>
        <v>0</v>
      </c>
      <c r="AA6000" s="125">
        <f t="shared" si="657"/>
        <v>0</v>
      </c>
      <c r="AB6000" s="113"/>
      <c r="AC6000" s="113"/>
      <c r="AD6000" s="113"/>
      <c r="AE6000" s="125"/>
      <c r="AF6000" s="125"/>
      <c r="AG6000" s="113"/>
      <c r="AH6000" s="113"/>
      <c r="AI6000" s="113"/>
      <c r="AJ6000" s="113"/>
      <c r="AK6000" s="113"/>
      <c r="AL6000" s="113"/>
      <c r="AM6000" s="113"/>
    </row>
    <row r="6001" spans="1:39" s="113" customFormat="1" ht="15.75" thickBot="1">
      <c r="A6001" s="127"/>
      <c r="B6001" s="128"/>
      <c r="C6001" s="129"/>
      <c r="D6001" s="129"/>
      <c r="E6001" s="129"/>
      <c r="F6001" s="130"/>
      <c r="G6001" s="129"/>
      <c r="H6001" s="129"/>
      <c r="I6001" s="129"/>
      <c r="J6001" s="129"/>
      <c r="K6001" s="129"/>
      <c r="L6001" s="129"/>
      <c r="M6001" s="129"/>
      <c r="N6001" s="129"/>
      <c r="O6001" s="129"/>
      <c r="P6001" s="129"/>
      <c r="Q6001" s="129"/>
      <c r="R6001" s="129"/>
      <c r="S6001" s="128"/>
      <c r="T6001" s="128"/>
      <c r="Y6001" s="125"/>
      <c r="AA6001" s="125"/>
      <c r="AE6001" s="125"/>
      <c r="AF6001" s="125"/>
    </row>
    <row r="6002" spans="1:39" s="126" customFormat="1">
      <c r="A6002" s="89"/>
      <c r="B6002" s="89"/>
      <c r="C6002" s="108"/>
      <c r="D6002" s="108"/>
      <c r="E6002" s="108"/>
      <c r="F6002" s="109"/>
      <c r="G6002" s="108"/>
      <c r="H6002" s="108"/>
      <c r="I6002" s="108"/>
      <c r="J6002" s="108"/>
      <c r="K6002" s="108"/>
      <c r="L6002" s="108"/>
      <c r="M6002" s="108"/>
      <c r="N6002" s="108"/>
      <c r="O6002" s="108"/>
      <c r="P6002" s="108"/>
      <c r="Q6002" s="108"/>
      <c r="R6002" s="108"/>
      <c r="S6002" s="89"/>
      <c r="T6002" s="89"/>
      <c r="U6002" s="113"/>
      <c r="V6002" s="113"/>
      <c r="W6002" s="113"/>
      <c r="X6002" s="113"/>
      <c r="Y6002" s="125"/>
      <c r="Z6002" s="113"/>
      <c r="AA6002" s="125"/>
      <c r="AB6002" s="113"/>
      <c r="AC6002" s="113"/>
      <c r="AD6002" s="113"/>
      <c r="AE6002" s="125"/>
      <c r="AF6002" s="125"/>
      <c r="AG6002" s="113"/>
      <c r="AH6002" s="113"/>
      <c r="AI6002" s="113"/>
      <c r="AJ6002" s="113"/>
      <c r="AK6002" s="113"/>
      <c r="AL6002" s="113"/>
      <c r="AM6002" s="113"/>
    </row>
  </sheetData>
  <autoFilter ref="A1:T6000" xr:uid="{00000000-0001-0000-0600-000000000000}">
    <filterColumn colId="11">
      <filters>
        <filter val="AMERICAN NEEDLE-Cars"/>
        <filter val="AMERICAN NEEDLE-Space"/>
        <filter val="AMERICAN NEEDLE-Sport"/>
        <filter val="AMERICAN NEEDLE-State"/>
      </filters>
    </filterColumn>
  </autoFilter>
  <dataValidations count="2">
    <dataValidation type="list" allowBlank="1" showInputMessage="1" showErrorMessage="1" sqref="AF1" xr:uid="{00000000-0002-0000-0600-000000000000}">
      <formula1>Производители</formula1>
    </dataValidation>
    <dataValidation type="list" allowBlank="1" showInputMessage="1" showErrorMessage="1" sqref="AH1" xr:uid="{4D218AF3-58AD-4340-9157-CB6DC2CCD498}">
      <formula1>"0,1"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Clear_1C_Table">
                <anchor moveWithCells="1" sizeWithCells="1">
                  <from>
                    <xdr:col>20</xdr:col>
                    <xdr:colOff>19050</xdr:colOff>
                    <xdr:row>0</xdr:row>
                    <xdr:rowOff>28575</xdr:rowOff>
                  </from>
                  <to>
                    <xdr:col>20</xdr:col>
                    <xdr:colOff>962025</xdr:colOff>
                    <xdr:row>0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ScrollOneSTableToEnd">
                <anchor moveWithCells="1" sizeWithCells="1">
                  <from>
                    <xdr:col>20</xdr:col>
                    <xdr:colOff>971550</xdr:colOff>
                    <xdr:row>0</xdr:row>
                    <xdr:rowOff>28575</xdr:rowOff>
                  </from>
                  <to>
                    <xdr:col>20</xdr:col>
                    <xdr:colOff>1914525</xdr:colOff>
                    <xdr:row>0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9</vt:i4>
      </vt:variant>
      <vt:variant>
        <vt:lpstr>Именованные диапазоны</vt:lpstr>
      </vt:variant>
      <vt:variant>
        <vt:i4>65</vt:i4>
      </vt:variant>
    </vt:vector>
  </HeadingPairs>
  <TitlesOfParts>
    <vt:vector size="74" baseType="lpstr">
      <vt:lpstr>Table</vt:lpstr>
      <vt:lpstr>Order</vt:lpstr>
      <vt:lpstr>Settings</vt:lpstr>
      <vt:lpstr>MaterialsTranslate</vt:lpstr>
      <vt:lpstr>MaterialsTypes</vt:lpstr>
      <vt:lpstr>Colors</vt:lpstr>
      <vt:lpstr>Категории</vt:lpstr>
      <vt:lpstr>Manufactures</vt:lpstr>
      <vt:lpstr>1C</vt:lpstr>
      <vt:lpstr>_1C</vt:lpstr>
      <vt:lpstr>_47BrandCountriesCodes</vt:lpstr>
      <vt:lpstr>_47BrandManufactures</vt:lpstr>
      <vt:lpstr>AmericanNeedleCountriesCodes</vt:lpstr>
      <vt:lpstr>AmericanNeedleManufactures</vt:lpstr>
      <vt:lpstr>BaileyCountriesCodes</vt:lpstr>
      <vt:lpstr>BaileyManufactures</vt:lpstr>
      <vt:lpstr>BetmarCountriesCodes</vt:lpstr>
      <vt:lpstr>BetmarManufactures</vt:lpstr>
      <vt:lpstr>CapslabCountriesCodes</vt:lpstr>
      <vt:lpstr>CapslabManufactures</vt:lpstr>
      <vt:lpstr>CenterPicsCopyPhotos</vt:lpstr>
      <vt:lpstr>ChristysCountriesCodes</vt:lpstr>
      <vt:lpstr>ChristysManufactures</vt:lpstr>
      <vt:lpstr>ControlPanelRange</vt:lpstr>
      <vt:lpstr>DjinnsCountriesCodes</vt:lpstr>
      <vt:lpstr>DjinnsManufactures</vt:lpstr>
      <vt:lpstr>GoorinBrothersCountriesCodes</vt:lpstr>
      <vt:lpstr>GoorinBrothersManufactures</vt:lpstr>
      <vt:lpstr>HannaHatsCountriesCodes</vt:lpstr>
      <vt:lpstr>HannaHatsManufactures</vt:lpstr>
      <vt:lpstr>HermanCountriesCodes</vt:lpstr>
      <vt:lpstr>HermanManufactures</vt:lpstr>
      <vt:lpstr>InsertBefore</vt:lpstr>
      <vt:lpstr>JacaruCountriesCodes</vt:lpstr>
      <vt:lpstr>JacaruManufactures</vt:lpstr>
      <vt:lpstr>KangolCountriesCodes</vt:lpstr>
      <vt:lpstr>KangolManufactures</vt:lpstr>
      <vt:lpstr>KeepFormulasColsRange</vt:lpstr>
      <vt:lpstr>LairdCountriesCodes</vt:lpstr>
      <vt:lpstr>LairdManufactures</vt:lpstr>
      <vt:lpstr>LaulhereCountriesCodes</vt:lpstr>
      <vt:lpstr>LaulhereManufactures</vt:lpstr>
      <vt:lpstr>LeBeretFrancaisCountriesCodes</vt:lpstr>
      <vt:lpstr>LeBeretFrancaisManufactures</vt:lpstr>
      <vt:lpstr>MaterialsTranslateRange</vt:lpstr>
      <vt:lpstr>MaterialsTypes100</vt:lpstr>
      <vt:lpstr>NewModel</vt:lpstr>
      <vt:lpstr>PipolakiCountriesCodes</vt:lpstr>
      <vt:lpstr>PipolakiManufactures</vt:lpstr>
      <vt:lpstr>ProductsMaterialsColName</vt:lpstr>
      <vt:lpstr>SeebergerCountriesCodes</vt:lpstr>
      <vt:lpstr>SeebergerManufactures</vt:lpstr>
      <vt:lpstr>SourceBookCopyPhotos</vt:lpstr>
      <vt:lpstr>SourceSheetComparisonCopyPhotos</vt:lpstr>
      <vt:lpstr>SourceSheetCopyPhotos</vt:lpstr>
      <vt:lpstr>SourceSheetPhotosCopyPhotos</vt:lpstr>
      <vt:lpstr>StetsonCountriesCodes</vt:lpstr>
      <vt:lpstr>StetsonManufactures</vt:lpstr>
      <vt:lpstr>'1C'!StyleSpaceSplit</vt:lpstr>
      <vt:lpstr>Table</vt:lpstr>
      <vt:lpstr>TargetSheetComparisonCopyPhotos</vt:lpstr>
      <vt:lpstr>TargetSheetCopyPhotos</vt:lpstr>
      <vt:lpstr>TargetSheetPhotosCopyPhotos</vt:lpstr>
      <vt:lpstr>Группы</vt:lpstr>
      <vt:lpstr>Категории</vt:lpstr>
      <vt:lpstr>КодыСтран</vt:lpstr>
      <vt:lpstr>Пол</vt:lpstr>
      <vt:lpstr>Производители</vt:lpstr>
      <vt:lpstr>Сезоны</vt:lpstr>
      <vt:lpstr>Страны</vt:lpstr>
      <vt:lpstr>Типы1С</vt:lpstr>
      <vt:lpstr>ТипыТехничка</vt:lpstr>
      <vt:lpstr>УФ_Переключатель</vt:lpstr>
      <vt:lpstr>Цвета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SEYANARACORE</dc:creator>
  <cp:lastModifiedBy>BUH</cp:lastModifiedBy>
  <dcterms:created xsi:type="dcterms:W3CDTF">2021-12-12T13:07:37Z</dcterms:created>
  <dcterms:modified xsi:type="dcterms:W3CDTF">2022-02-18T15:44:27Z</dcterms:modified>
</cp:coreProperties>
</file>