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esktop\"/>
    </mc:Choice>
  </mc:AlternateContent>
  <xr:revisionPtr revIDLastSave="0" documentId="13_ncr:1_{679E46C8-A93B-4493-B7CA-D9E9A1753AD2}" xr6:coauthVersionLast="47" xr6:coauthVersionMax="47" xr10:uidLastSave="{00000000-0000-0000-0000-000000000000}"/>
  <bookViews>
    <workbookView xWindow="-120" yWindow="-120" windowWidth="29040" windowHeight="15840" activeTab="2" xr2:uid="{BE43408B-B5EA-4A84-AA4C-B4D32E87B2CE}"/>
  </bookViews>
  <sheets>
    <sheet name="Лист1" sheetId="1" r:id="rId1"/>
    <sheet name="Лист2" sheetId="2" r:id="rId2"/>
    <sheet name="Invoices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I2" i="3" s="1"/>
  <c r="E4" i="3" l="1"/>
  <c r="E2" i="3"/>
  <c r="H6" i="3" l="1"/>
  <c r="I3" i="3"/>
  <c r="I4" i="3"/>
  <c r="I5" i="3"/>
  <c r="H3" i="3"/>
  <c r="H4" i="3"/>
  <c r="H5" i="3"/>
  <c r="F6" i="3"/>
  <c r="D6" i="3"/>
  <c r="G3" i="3" l="1"/>
  <c r="G4" i="3"/>
  <c r="N6" i="1"/>
  <c r="N5" i="1"/>
  <c r="N2" i="1"/>
  <c r="M3" i="1"/>
  <c r="M4" i="1"/>
  <c r="M5" i="1"/>
  <c r="M6" i="1"/>
  <c r="M2" i="1"/>
  <c r="E6" i="3"/>
  <c r="G6" i="3" l="1"/>
  <c r="C6" i="3"/>
  <c r="I6" i="3" l="1"/>
</calcChain>
</file>

<file path=xl/sharedStrings.xml><?xml version="1.0" encoding="utf-8"?>
<sst xmlns="http://schemas.openxmlformats.org/spreadsheetml/2006/main" count="100" uniqueCount="63">
  <si>
    <t>Article</t>
  </si>
  <si>
    <t>OSFA</t>
  </si>
  <si>
    <t>Price</t>
  </si>
  <si>
    <t>775119352</t>
  </si>
  <si>
    <t/>
  </si>
  <si>
    <t>77511711</t>
  </si>
  <si>
    <t>775118989</t>
  </si>
  <si>
    <t>Style</t>
  </si>
  <si>
    <t>Color</t>
  </si>
  <si>
    <t>775611257</t>
  </si>
  <si>
    <t>254110971</t>
  </si>
  <si>
    <t>7751193</t>
  </si>
  <si>
    <t>52</t>
  </si>
  <si>
    <t>7751171</t>
  </si>
  <si>
    <t>1</t>
  </si>
  <si>
    <t>7751189</t>
  </si>
  <si>
    <t>89</t>
  </si>
  <si>
    <t>7756112</t>
  </si>
  <si>
    <t>57</t>
  </si>
  <si>
    <t>2541109</t>
  </si>
  <si>
    <t>71</t>
  </si>
  <si>
    <t>Name</t>
  </si>
  <si>
    <t xml:space="preserve">Traveller Cotton </t>
  </si>
  <si>
    <t>Trucker Cap Air and Sea</t>
  </si>
  <si>
    <t>Trucker Cap American Heritage Classic</t>
  </si>
  <si>
    <t>Trucker Cap American Heritage Master</t>
  </si>
  <si>
    <t xml:space="preserve">Trucker Cap Hiking </t>
  </si>
  <si>
    <t>100-CI-2201524</t>
  </si>
  <si>
    <t>100-CI-2201783</t>
  </si>
  <si>
    <t>100-CI-2202661</t>
  </si>
  <si>
    <t>Invoice</t>
  </si>
  <si>
    <t>Сумма 1С</t>
  </si>
  <si>
    <t>100-CI-2202660</t>
  </si>
  <si>
    <t>Count</t>
  </si>
  <si>
    <t>Сумма техничка</t>
  </si>
  <si>
    <t>Part</t>
  </si>
  <si>
    <t>Tech v1</t>
  </si>
  <si>
    <t>Diff</t>
  </si>
  <si>
    <t>Сумма</t>
  </si>
  <si>
    <t>Total</t>
  </si>
  <si>
    <t>Found</t>
  </si>
  <si>
    <t>Remains</t>
  </si>
  <si>
    <t>Parsed</t>
  </si>
  <si>
    <t>Sum parsed</t>
  </si>
  <si>
    <t>181390499</t>
  </si>
  <si>
    <t>66111302</t>
  </si>
  <si>
    <t>661110532</t>
  </si>
  <si>
    <t>661110555</t>
  </si>
  <si>
    <t>74311011</t>
  </si>
  <si>
    <t>743110155</t>
  </si>
  <si>
    <t>77131013</t>
  </si>
  <si>
    <t>68431162</t>
  </si>
  <si>
    <t>68131036</t>
  </si>
  <si>
    <t>684040726</t>
  </si>
  <si>
    <t>638250432</t>
  </si>
  <si>
    <t>684250432</t>
  </si>
  <si>
    <t>28111012</t>
  </si>
  <si>
    <t>28111011</t>
  </si>
  <si>
    <t>28111016</t>
  </si>
  <si>
    <t>281110161</t>
  </si>
  <si>
    <t>74911016</t>
  </si>
  <si>
    <t>25411046</t>
  </si>
  <si>
    <t>254110923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</si>
</sst>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0" fillId="0" borderId="0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DB8F-7408-4507-A39A-3B1812EA4E77}">
  <dimension ref="A1:N6"/>
  <sheetViews>
    <sheetView showGridLines="0" workbookViewId="0">
      <selection activeCell="A5" sqref="A5"/>
    </sheetView>
  </sheetViews>
  <sheetFormatPr defaultRowHeight="15" x14ac:dyDescent="0.25"/>
  <cols>
    <col min="1" max="1" width="10" bestFit="1" customWidth="1"/>
    <col min="2" max="2" width="8" bestFit="1" customWidth="1"/>
    <col min="3" max="3" width="5.7109375" bestFit="1" customWidth="1"/>
    <col min="4" max="4" width="35.5703125" bestFit="1" customWidth="1"/>
    <col min="5" max="5" width="5.7109375" bestFit="1" customWidth="1"/>
    <col min="6" max="10" width="3" bestFit="1" customWidth="1"/>
    <col min="11" max="11" width="7" style="4" bestFit="1" customWidth="1"/>
    <col min="12" max="12" width="14.28515625" style="4" bestFit="1" customWidth="1"/>
    <col min="13" max="14" width="14.28515625" style="14" bestFit="1" customWidth="1"/>
  </cols>
  <sheetData>
    <row r="1" spans="1:14" x14ac:dyDescent="0.25">
      <c r="A1" s="5" t="s">
        <v>0</v>
      </c>
      <c r="B1" s="5" t="s">
        <v>7</v>
      </c>
      <c r="C1" s="5" t="s">
        <v>8</v>
      </c>
      <c r="D1" s="5" t="s">
        <v>21</v>
      </c>
      <c r="E1" s="5" t="s">
        <v>1</v>
      </c>
      <c r="F1" s="5">
        <v>55</v>
      </c>
      <c r="G1" s="5">
        <v>57</v>
      </c>
      <c r="H1" s="5">
        <v>59</v>
      </c>
      <c r="I1" s="5">
        <v>61</v>
      </c>
      <c r="J1" s="5">
        <v>63</v>
      </c>
      <c r="K1" s="6" t="s">
        <v>2</v>
      </c>
      <c r="L1" s="6" t="s">
        <v>30</v>
      </c>
      <c r="M1" s="12" t="s">
        <v>38</v>
      </c>
      <c r="N1" s="12" t="s">
        <v>39</v>
      </c>
    </row>
    <row r="2" spans="1:14" x14ac:dyDescent="0.25">
      <c r="A2" s="1" t="s">
        <v>3</v>
      </c>
      <c r="B2" s="1" t="s">
        <v>11</v>
      </c>
      <c r="C2" s="1" t="s">
        <v>12</v>
      </c>
      <c r="D2" s="1" t="s">
        <v>23</v>
      </c>
      <c r="E2" s="1">
        <v>115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3">
        <v>11.920000000000002</v>
      </c>
      <c r="L2" s="3" t="s">
        <v>27</v>
      </c>
      <c r="M2" s="13">
        <f>SUM(E2:J2)</f>
        <v>115</v>
      </c>
      <c r="N2" s="13">
        <f>SUM(M2:M4)</f>
        <v>355</v>
      </c>
    </row>
    <row r="3" spans="1:14" x14ac:dyDescent="0.25">
      <c r="A3" s="2" t="s">
        <v>5</v>
      </c>
      <c r="B3" s="1" t="s">
        <v>13</v>
      </c>
      <c r="C3" s="1" t="s">
        <v>14</v>
      </c>
      <c r="D3" s="1" t="s">
        <v>24</v>
      </c>
      <c r="E3" s="1">
        <v>110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3">
        <v>11.920000000000002</v>
      </c>
      <c r="L3" s="3" t="s">
        <v>27</v>
      </c>
      <c r="M3" s="13">
        <f t="shared" ref="M3:M6" si="0">SUM(E3:J3)</f>
        <v>110</v>
      </c>
      <c r="N3" s="13"/>
    </row>
    <row r="4" spans="1:14" x14ac:dyDescent="0.25">
      <c r="A4" s="1" t="s">
        <v>6</v>
      </c>
      <c r="B4" s="1" t="s">
        <v>15</v>
      </c>
      <c r="C4" s="1" t="s">
        <v>16</v>
      </c>
      <c r="D4" s="1" t="s">
        <v>25</v>
      </c>
      <c r="E4" s="1">
        <v>130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3">
        <v>11.920000000000002</v>
      </c>
      <c r="L4" s="3" t="s">
        <v>27</v>
      </c>
      <c r="M4" s="13">
        <f t="shared" si="0"/>
        <v>130</v>
      </c>
      <c r="N4" s="13"/>
    </row>
    <row r="5" spans="1:14" x14ac:dyDescent="0.25">
      <c r="A5" s="1" t="s">
        <v>9</v>
      </c>
      <c r="B5" s="1" t="s">
        <v>17</v>
      </c>
      <c r="C5" s="1" t="s">
        <v>18</v>
      </c>
      <c r="D5" s="1" t="s">
        <v>26</v>
      </c>
      <c r="E5" s="1">
        <v>56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3">
        <v>11.920000000000002</v>
      </c>
      <c r="L5" s="3" t="s">
        <v>28</v>
      </c>
      <c r="M5" s="13">
        <f t="shared" si="0"/>
        <v>56</v>
      </c>
      <c r="N5" s="13">
        <f>M5</f>
        <v>56</v>
      </c>
    </row>
    <row r="6" spans="1:14" x14ac:dyDescent="0.25">
      <c r="A6" s="1" t="s">
        <v>10</v>
      </c>
      <c r="B6" s="1" t="s">
        <v>19</v>
      </c>
      <c r="C6" s="1" t="s">
        <v>20</v>
      </c>
      <c r="D6" s="1" t="s">
        <v>22</v>
      </c>
      <c r="E6" s="1" t="s">
        <v>4</v>
      </c>
      <c r="F6" s="1" t="s">
        <v>4</v>
      </c>
      <c r="G6" s="1">
        <v>3</v>
      </c>
      <c r="H6" s="1">
        <v>3</v>
      </c>
      <c r="I6" s="1" t="s">
        <v>4</v>
      </c>
      <c r="J6" s="1" t="s">
        <v>4</v>
      </c>
      <c r="K6" s="3">
        <v>18.32</v>
      </c>
      <c r="L6" s="3" t="s">
        <v>29</v>
      </c>
      <c r="M6" s="13">
        <f t="shared" si="0"/>
        <v>6</v>
      </c>
      <c r="N6" s="13">
        <f>M6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8E71-FCFB-4F92-86DA-BE64BE6008ED}">
  <dimension ref="A1:B3"/>
  <sheetViews>
    <sheetView showGridLines="0" workbookViewId="0">
      <selection activeCell="C19" sqref="C19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5" width="14.28515625" bestFit="1" customWidth="1"/>
  </cols>
  <sheetData>
    <row r="1" spans="1:2" s="8" customFormat="1" ht="15.75" x14ac:dyDescent="0.25">
      <c r="A1" s="9" t="s">
        <v>31</v>
      </c>
      <c r="B1" s="9" t="s">
        <v>34</v>
      </c>
    </row>
    <row r="2" spans="1:2" x14ac:dyDescent="0.25">
      <c r="A2" s="10">
        <v>3112</v>
      </c>
      <c r="B2" s="16">
        <v>3822</v>
      </c>
    </row>
    <row r="3" spans="1:2" x14ac:dyDescent="0.25">
      <c r="A3" s="10">
        <v>710</v>
      </c>
      <c r="B3" s="16"/>
    </row>
  </sheetData>
  <mergeCells count="1"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40B6-D644-40CA-8B8A-130FCA8D1430}">
  <dimension ref="A1:I6"/>
  <sheetViews>
    <sheetView showGridLines="0" tabSelected="1" workbookViewId="0">
      <selection activeCell="G3" sqref="G3"/>
    </sheetView>
  </sheetViews>
  <sheetFormatPr defaultRowHeight="15" x14ac:dyDescent="0.25"/>
  <cols>
    <col min="1" max="1" width="5.140625" bestFit="1" customWidth="1"/>
    <col min="2" max="2" width="14.28515625" bestFit="1" customWidth="1"/>
    <col min="3" max="3" width="6.85546875" bestFit="1" customWidth="1"/>
    <col min="4" max="4" width="8.42578125" bestFit="1" customWidth="1"/>
    <col min="5" max="5" width="5" style="26" bestFit="1" customWidth="1"/>
    <col min="7" max="7" width="14.28515625" bestFit="1" customWidth="1"/>
    <col min="8" max="8" width="14.28515625" customWidth="1"/>
    <col min="9" max="9" width="14.28515625" bestFit="1" customWidth="1"/>
  </cols>
  <sheetData>
    <row r="1" spans="1:9" ht="15.75" x14ac:dyDescent="0.25">
      <c r="A1" s="7" t="s">
        <v>35</v>
      </c>
      <c r="B1" s="7" t="s">
        <v>30</v>
      </c>
      <c r="C1" s="7" t="s">
        <v>33</v>
      </c>
      <c r="D1" s="7" t="s">
        <v>36</v>
      </c>
      <c r="E1" s="22" t="s">
        <v>37</v>
      </c>
      <c r="F1" s="7" t="s">
        <v>42</v>
      </c>
      <c r="G1" s="20" t="s">
        <v>40</v>
      </c>
      <c r="H1" s="7" t="s">
        <v>43</v>
      </c>
      <c r="I1" s="7" t="s">
        <v>41</v>
      </c>
    </row>
    <row r="2" spans="1:9" x14ac:dyDescent="0.25">
      <c r="A2" s="17">
        <v>1</v>
      </c>
      <c r="B2" s="1" t="s">
        <v>28</v>
      </c>
      <c r="C2" s="1">
        <v>1276</v>
      </c>
      <c r="D2">
        <v>1106</v>
      </c>
      <c r="E2" s="23">
        <f>SUM(C2:C3)-SUM(D2:D3)</f>
        <v>170</v>
      </c>
      <c r="F2" s="10">
        <v>1220</v>
      </c>
      <c r="G2" s="10">
        <f>_xlfn.XLOOKUP(B2,Лист1!L:L,Лист1!N:N,"ERR",0)</f>
        <v>56</v>
      </c>
      <c r="H2" s="11">
        <f>F2+G2</f>
        <v>1276</v>
      </c>
      <c r="I2" s="11">
        <f>C2-H2</f>
        <v>0</v>
      </c>
    </row>
    <row r="3" spans="1:9" x14ac:dyDescent="0.25">
      <c r="A3" s="18"/>
      <c r="B3" s="1" t="s">
        <v>27</v>
      </c>
      <c r="C3" s="1">
        <v>2346</v>
      </c>
      <c r="D3" s="19">
        <v>2346</v>
      </c>
      <c r="E3" s="24"/>
      <c r="F3" s="10">
        <v>1991</v>
      </c>
      <c r="G3" s="10">
        <f>_xlfn.XLOOKUP(B3,Лист1!L:L,Лист1!N:N,"ERR",0)</f>
        <v>355</v>
      </c>
      <c r="H3" s="11">
        <f t="shared" ref="H3:H5" si="0">F3+G3</f>
        <v>2346</v>
      </c>
      <c r="I3" s="11">
        <f t="shared" ref="I3:I5" si="1">C3-H3</f>
        <v>0</v>
      </c>
    </row>
    <row r="4" spans="1:9" x14ac:dyDescent="0.25">
      <c r="A4" s="17">
        <v>2</v>
      </c>
      <c r="B4" s="1" t="s">
        <v>29</v>
      </c>
      <c r="C4" s="1">
        <v>710</v>
      </c>
      <c r="D4" s="21">
        <v>710</v>
      </c>
      <c r="E4" s="23">
        <f>SUM(C4:C5)-SUM(D4:D5)</f>
        <v>6</v>
      </c>
      <c r="F4" s="10">
        <v>704</v>
      </c>
      <c r="G4" s="10">
        <f>_xlfn.XLOOKUP(B4,Лист1!L:L,Лист1!N:N,"ERR",0)</f>
        <v>6</v>
      </c>
      <c r="H4" s="11">
        <f t="shared" si="0"/>
        <v>710</v>
      </c>
      <c r="I4" s="11">
        <f t="shared" si="1"/>
        <v>0</v>
      </c>
    </row>
    <row r="5" spans="1:9" x14ac:dyDescent="0.25">
      <c r="A5" s="18"/>
      <c r="B5" s="1" t="s">
        <v>32</v>
      </c>
      <c r="C5" s="1">
        <v>6</v>
      </c>
      <c r="D5" s="21">
        <v>0</v>
      </c>
      <c r="E5" s="24"/>
      <c r="F5" s="10">
        <v>6</v>
      </c>
      <c r="G5" s="10">
        <v>0</v>
      </c>
      <c r="H5" s="11">
        <f t="shared" si="0"/>
        <v>6</v>
      </c>
      <c r="I5" s="11">
        <f t="shared" si="1"/>
        <v>0</v>
      </c>
    </row>
    <row r="6" spans="1:9" x14ac:dyDescent="0.25">
      <c r="C6" s="15">
        <f>SUM(C2:C5)</f>
        <v>4338</v>
      </c>
      <c r="D6" s="15">
        <f>D3+D4</f>
        <v>3056</v>
      </c>
      <c r="E6" s="25">
        <f>E2+E4</f>
        <v>176</v>
      </c>
      <c r="F6" s="15">
        <f>SUM(F2:F5)</f>
        <v>3921</v>
      </c>
      <c r="G6" s="15">
        <f>SUM(G2:G5)</f>
        <v>417</v>
      </c>
      <c r="H6" s="15">
        <f>SUM(H2:H5)</f>
        <v>4338</v>
      </c>
      <c r="I6" s="15">
        <f>SUM(I2:I5)</f>
        <v>0</v>
      </c>
    </row>
  </sheetData>
  <mergeCells count="4">
    <mergeCell ref="A2:A3"/>
    <mergeCell ref="A4:A5"/>
    <mergeCell ref="E2:E3"/>
    <mergeCell ref="E4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FA93-C92F-428A-A51B-520DCA6D9065}">
  <dimension ref="A1:C20"/>
  <sheetViews>
    <sheetView workbookViewId="0">
      <selection activeCell="M17" sqref="M17"/>
    </sheetView>
  </sheetViews>
  <sheetFormatPr defaultRowHeight="15" x14ac:dyDescent="0.25"/>
  <cols>
    <col min="1" max="1" width="10" bestFit="1" customWidth="1"/>
    <col min="2" max="3" width="3" bestFit="1" customWidth="1"/>
  </cols>
  <sheetData>
    <row r="1" spans="1:3" x14ac:dyDescent="0.25">
      <c r="B1">
        <v>61</v>
      </c>
      <c r="C1">
        <v>63</v>
      </c>
    </row>
    <row r="2" spans="1:3" x14ac:dyDescent="0.25">
      <c r="A2" s="11" t="s">
        <v>44</v>
      </c>
      <c r="B2" s="11">
        <v>2</v>
      </c>
      <c r="C2" s="11" t="s">
        <v>4</v>
      </c>
    </row>
    <row r="3" spans="1:3" x14ac:dyDescent="0.25">
      <c r="A3" s="11" t="s">
        <v>45</v>
      </c>
      <c r="B3" s="11">
        <v>2</v>
      </c>
      <c r="C3" s="11">
        <v>3</v>
      </c>
    </row>
    <row r="4" spans="1:3" x14ac:dyDescent="0.25">
      <c r="A4" s="11" t="s">
        <v>46</v>
      </c>
      <c r="B4" s="11">
        <v>6</v>
      </c>
      <c r="C4" s="11" t="s">
        <v>4</v>
      </c>
    </row>
    <row r="5" spans="1:3" x14ac:dyDescent="0.25">
      <c r="A5" s="11" t="s">
        <v>47</v>
      </c>
      <c r="B5" s="11">
        <v>5</v>
      </c>
      <c r="C5" s="11" t="s">
        <v>4</v>
      </c>
    </row>
    <row r="6" spans="1:3" x14ac:dyDescent="0.25">
      <c r="A6" s="11" t="s">
        <v>48</v>
      </c>
      <c r="B6" s="11">
        <v>1</v>
      </c>
      <c r="C6" s="11">
        <v>4</v>
      </c>
    </row>
    <row r="7" spans="1:3" x14ac:dyDescent="0.25">
      <c r="A7" s="11" t="s">
        <v>49</v>
      </c>
      <c r="B7" s="11">
        <v>3</v>
      </c>
      <c r="C7" s="11">
        <v>2</v>
      </c>
    </row>
    <row r="8" spans="1:3" x14ac:dyDescent="0.25">
      <c r="A8" s="11" t="s">
        <v>50</v>
      </c>
      <c r="B8" s="11">
        <v>4</v>
      </c>
      <c r="C8" s="11" t="s">
        <v>4</v>
      </c>
    </row>
    <row r="9" spans="1:3" x14ac:dyDescent="0.25">
      <c r="A9" s="11" t="s">
        <v>51</v>
      </c>
      <c r="B9" s="11">
        <v>3</v>
      </c>
      <c r="C9" s="11">
        <v>2</v>
      </c>
    </row>
    <row r="10" spans="1:3" x14ac:dyDescent="0.25">
      <c r="A10" s="11" t="s">
        <v>52</v>
      </c>
      <c r="B10" s="11">
        <v>3</v>
      </c>
      <c r="C10" s="11">
        <v>1</v>
      </c>
    </row>
    <row r="11" spans="1:3" x14ac:dyDescent="0.25">
      <c r="A11" s="11" t="s">
        <v>53</v>
      </c>
      <c r="B11" s="11">
        <v>1</v>
      </c>
      <c r="C11" s="11" t="s">
        <v>4</v>
      </c>
    </row>
    <row r="12" spans="1:3" x14ac:dyDescent="0.25">
      <c r="A12" s="11" t="s">
        <v>54</v>
      </c>
      <c r="B12" s="11">
        <v>3</v>
      </c>
      <c r="C12" s="11" t="s">
        <v>4</v>
      </c>
    </row>
    <row r="13" spans="1:3" x14ac:dyDescent="0.25">
      <c r="A13" s="11" t="s">
        <v>55</v>
      </c>
      <c r="B13" s="11">
        <v>3</v>
      </c>
      <c r="C13" s="11" t="s">
        <v>4</v>
      </c>
    </row>
    <row r="14" spans="1:3" x14ac:dyDescent="0.25">
      <c r="A14" s="11" t="s">
        <v>56</v>
      </c>
      <c r="B14" s="11">
        <v>2</v>
      </c>
      <c r="C14" s="11">
        <v>2</v>
      </c>
    </row>
    <row r="15" spans="1:3" x14ac:dyDescent="0.25">
      <c r="A15" s="11" t="s">
        <v>57</v>
      </c>
      <c r="B15" s="11">
        <v>5</v>
      </c>
      <c r="C15" s="11">
        <v>5</v>
      </c>
    </row>
    <row r="16" spans="1:3" x14ac:dyDescent="0.25">
      <c r="A16" s="11" t="s">
        <v>58</v>
      </c>
      <c r="B16" s="11">
        <v>3</v>
      </c>
      <c r="C16" s="11">
        <v>3</v>
      </c>
    </row>
    <row r="17" spans="1:3" x14ac:dyDescent="0.25">
      <c r="A17" s="11" t="s">
        <v>59</v>
      </c>
      <c r="B17" s="11">
        <v>7</v>
      </c>
      <c r="C17" s="11">
        <v>6</v>
      </c>
    </row>
    <row r="18" spans="1:3" x14ac:dyDescent="0.25">
      <c r="A18" s="11" t="s">
        <v>60</v>
      </c>
      <c r="B18" s="11">
        <v>7</v>
      </c>
      <c r="C18" s="11" t="s">
        <v>4</v>
      </c>
    </row>
    <row r="19" spans="1:3" x14ac:dyDescent="0.25">
      <c r="A19" s="11" t="s">
        <v>61</v>
      </c>
      <c r="B19" s="11"/>
      <c r="C19" s="11">
        <v>6</v>
      </c>
    </row>
    <row r="20" spans="1:3" x14ac:dyDescent="0.25">
      <c r="A20" s="11" t="s">
        <v>62</v>
      </c>
      <c r="B20" s="11">
        <v>2</v>
      </c>
      <c r="C20" s="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Invoices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2022-04-04T10:19:24Z</dcterms:created>
  <dcterms:modified xsi:type="dcterms:W3CDTF">2022-04-04T15:18:40Z</dcterms:modified>
</cp:coreProperties>
</file>