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codeName="ЭтаКнига" defaultThemeVersion="124226"/>
  <xr:revisionPtr revIDLastSave="0" documentId="13_ncr:1_{7B259F03-78D8-49E6-814F-659DEE55E9C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Курс" sheetId="4" r:id="rId1"/>
    <sheet name="SS22" sheetId="1" r:id="rId2"/>
    <sheet name="old" sheetId="2" r:id="rId3"/>
    <sheet name="FW22" sheetId="3" r:id="rId4"/>
    <sheet name="AW22(file)" sheetId="10" r:id="rId5"/>
    <sheet name="S22(file)" sheetId="9" r:id="rId6"/>
    <sheet name="Old(file)" sheetId="11" r:id="rId7"/>
    <sheet name="Full" sheetId="5" r:id="rId8"/>
    <sheet name="Transposed" sheetId="8" r:id="rId9"/>
    <sheet name="Linings" sheetId="7" r:id="rId10"/>
  </sheets>
  <definedNames>
    <definedName name="_xlnm._FilterDatabase" localSheetId="7" hidden="1">Full!$A$1:$J$322</definedName>
    <definedName name="_xlnm._FilterDatabase" localSheetId="3" hidden="1">'FW22'!$B$1:$H$102</definedName>
    <definedName name="_xlnm._FilterDatabase" localSheetId="2" hidden="1">old!$A$1:$G$149</definedName>
    <definedName name="_xlnm._FilterDatabase" localSheetId="1" hidden="1">'SS22'!$A$1:$H$74</definedName>
    <definedName name="_xlnm.Print_Titles" localSheetId="6">'Old(file)'!$1:$1</definedName>
    <definedName name="Курс">Курс!$B$1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2" i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  <c r="Q63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T43" i="10"/>
  <c r="S43" i="10"/>
  <c r="S42" i="10"/>
  <c r="T42" i="10" s="1"/>
  <c r="S41" i="10"/>
  <c r="T41" i="10" s="1"/>
  <c r="S40" i="10"/>
  <c r="T40" i="10" s="1"/>
  <c r="S39" i="10"/>
  <c r="T39" i="10" s="1"/>
  <c r="T38" i="10"/>
  <c r="S38" i="10"/>
  <c r="S37" i="10"/>
  <c r="T37" i="10" s="1"/>
  <c r="S36" i="10"/>
  <c r="T36" i="10" s="1"/>
  <c r="S35" i="10"/>
  <c r="T35" i="10" s="1"/>
  <c r="S34" i="10"/>
  <c r="T34" i="10" s="1"/>
  <c r="S33" i="10"/>
  <c r="T33" i="10" s="1"/>
  <c r="S32" i="10"/>
  <c r="T32" i="10" s="1"/>
  <c r="S31" i="10"/>
  <c r="T31" i="10" s="1"/>
  <c r="S30" i="10"/>
  <c r="T30" i="10" s="1"/>
  <c r="S29" i="10"/>
  <c r="T29" i="10" s="1"/>
  <c r="S28" i="10"/>
  <c r="T28" i="10" s="1"/>
  <c r="T27" i="10"/>
  <c r="S27" i="10"/>
  <c r="S26" i="10"/>
  <c r="T26" i="10" s="1"/>
  <c r="S25" i="10"/>
  <c r="T25" i="10" s="1"/>
  <c r="S24" i="10"/>
  <c r="T24" i="10" s="1"/>
  <c r="S23" i="10"/>
  <c r="T23" i="10" s="1"/>
  <c r="T22" i="10"/>
  <c r="S22" i="10"/>
  <c r="S21" i="10"/>
  <c r="T21" i="10" s="1"/>
  <c r="S20" i="10"/>
  <c r="T20" i="10" s="1"/>
  <c r="S19" i="10"/>
  <c r="T19" i="10" s="1"/>
  <c r="S18" i="10"/>
  <c r="T18" i="10" s="1"/>
  <c r="S17" i="10"/>
  <c r="T17" i="10" s="1"/>
  <c r="S16" i="10"/>
  <c r="T16" i="10" s="1"/>
  <c r="S15" i="10"/>
  <c r="T15" i="10" s="1"/>
  <c r="S14" i="10"/>
  <c r="T14" i="10" s="1"/>
  <c r="S13" i="10"/>
  <c r="T13" i="10" s="1"/>
  <c r="S12" i="10"/>
  <c r="T12" i="10" s="1"/>
  <c r="T11" i="10"/>
  <c r="S11" i="10"/>
  <c r="S10" i="10"/>
  <c r="T10" i="10" s="1"/>
  <c r="S9" i="10"/>
  <c r="T9" i="10" s="1"/>
  <c r="S8" i="10"/>
  <c r="T8" i="10" s="1"/>
  <c r="S7" i="10"/>
  <c r="T7" i="10" s="1"/>
  <c r="T6" i="10"/>
  <c r="S6" i="10"/>
  <c r="S5" i="10"/>
  <c r="T5" i="10" s="1"/>
  <c r="S4" i="10"/>
  <c r="T4" i="10" s="1"/>
  <c r="S3" i="10"/>
  <c r="T3" i="10" s="1"/>
  <c r="S2" i="10"/>
  <c r="T2" i="10" s="1"/>
  <c r="O63" i="11" l="1"/>
  <c r="T1" i="10"/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S31" i="9"/>
  <c r="T31" i="9" s="1"/>
  <c r="S30" i="9"/>
  <c r="T30" i="9" s="1"/>
  <c r="S29" i="9"/>
  <c r="T29" i="9" s="1"/>
  <c r="S28" i="9"/>
  <c r="T28" i="9" s="1"/>
  <c r="S27" i="9"/>
  <c r="T27" i="9" s="1"/>
  <c r="S26" i="9"/>
  <c r="T26" i="9" s="1"/>
  <c r="S25" i="9"/>
  <c r="T25" i="9" s="1"/>
  <c r="S24" i="9"/>
  <c r="T24" i="9" s="1"/>
  <c r="S23" i="9"/>
  <c r="T23" i="9" s="1"/>
  <c r="S22" i="9"/>
  <c r="T22" i="9" s="1"/>
  <c r="S21" i="9"/>
  <c r="T21" i="9" s="1"/>
  <c r="S20" i="9"/>
  <c r="T20" i="9" s="1"/>
  <c r="S19" i="9"/>
  <c r="T19" i="9" s="1"/>
  <c r="S18" i="9"/>
  <c r="T18" i="9" s="1"/>
  <c r="S17" i="9"/>
  <c r="T17" i="9" s="1"/>
  <c r="S16" i="9"/>
  <c r="T16" i="9" s="1"/>
  <c r="S15" i="9"/>
  <c r="T15" i="9" s="1"/>
  <c r="S14" i="9"/>
  <c r="T14" i="9" s="1"/>
  <c r="S13" i="9"/>
  <c r="T13" i="9" s="1"/>
  <c r="S12" i="9"/>
  <c r="T12" i="9" s="1"/>
  <c r="S11" i="9"/>
  <c r="T11" i="9" s="1"/>
  <c r="S10" i="9"/>
  <c r="T10" i="9" s="1"/>
  <c r="S9" i="9"/>
  <c r="T9" i="9" s="1"/>
  <c r="S8" i="9"/>
  <c r="T8" i="9" s="1"/>
  <c r="S7" i="9"/>
  <c r="T7" i="9" s="1"/>
  <c r="S6" i="9"/>
  <c r="T6" i="9" s="1"/>
  <c r="S5" i="9"/>
  <c r="T5" i="9" s="1"/>
  <c r="S4" i="9"/>
  <c r="T4" i="9" s="1"/>
  <c r="S3" i="9"/>
  <c r="T3" i="9" s="1"/>
  <c r="S2" i="9"/>
  <c r="T2" i="9" s="1"/>
  <c r="T1" i="9" s="1"/>
  <c r="A2" i="9"/>
  <c r="S1" i="9" l="1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2" i="8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2" i="5"/>
  <c r="E102" i="3" l="1"/>
  <c r="D151" i="2"/>
  <c r="E76" i="1"/>
</calcChain>
</file>

<file path=xl/sharedStrings.xml><?xml version="1.0" encoding="utf-8"?>
<sst xmlns="http://schemas.openxmlformats.org/spreadsheetml/2006/main" count="4798" uniqueCount="281">
  <si>
    <t>Q</t>
  </si>
  <si>
    <t>DJIBOUTI</t>
  </si>
  <si>
    <t>DJERBA</t>
  </si>
  <si>
    <t>BAMAKO</t>
  </si>
  <si>
    <t>BEIGE</t>
  </si>
  <si>
    <t>TRIPOLI</t>
  </si>
  <si>
    <t>TEMPA</t>
  </si>
  <si>
    <t>FLORIDA</t>
  </si>
  <si>
    <t>TULUM</t>
  </si>
  <si>
    <t>DENIM</t>
  </si>
  <si>
    <t>55</t>
  </si>
  <si>
    <t>57</t>
  </si>
  <si>
    <t>59</t>
  </si>
  <si>
    <t>61</t>
  </si>
  <si>
    <t>PEPPER</t>
  </si>
  <si>
    <t>GLAZIC</t>
  </si>
  <si>
    <t>COLMAN</t>
  </si>
  <si>
    <t>BOATER</t>
  </si>
  <si>
    <t>KITE</t>
  </si>
  <si>
    <t>AGUSTA</t>
  </si>
  <si>
    <t>CREEK</t>
  </si>
  <si>
    <t>CONQUEST 033</t>
  </si>
  <si>
    <t>ANIMAL</t>
  </si>
  <si>
    <t>49</t>
  </si>
  <si>
    <t>53</t>
  </si>
  <si>
    <t>GRINGO</t>
  </si>
  <si>
    <t>BUCKET 024</t>
  </si>
  <si>
    <t>51</t>
  </si>
  <si>
    <t>Origin</t>
  </si>
  <si>
    <t>PINK</t>
  </si>
  <si>
    <t>BLACK</t>
  </si>
  <si>
    <t>NATURAL</t>
  </si>
  <si>
    <t>WHITE</t>
  </si>
  <si>
    <t>BLUE</t>
  </si>
  <si>
    <t>FUSHIA</t>
  </si>
  <si>
    <t>GREY</t>
  </si>
  <si>
    <t>YELLOW</t>
  </si>
  <si>
    <t>NAVY</t>
  </si>
  <si>
    <t>Material</t>
  </si>
  <si>
    <t>100% cotton</t>
  </si>
  <si>
    <t>China</t>
  </si>
  <si>
    <t>100% raffia straw</t>
  </si>
  <si>
    <t>100% natural straw</t>
  </si>
  <si>
    <t>50% polyester + 50% felt</t>
  </si>
  <si>
    <t>100% seagrass straw</t>
  </si>
  <si>
    <t>CONQUEST SWEAT</t>
  </si>
  <si>
    <t>B-4003</t>
  </si>
  <si>
    <t>B-4503</t>
  </si>
  <si>
    <t>BARBEAU</t>
  </si>
  <si>
    <t>HORSE</t>
  </si>
  <si>
    <t>RANGE 003</t>
  </si>
  <si>
    <t>RANGE 013</t>
  </si>
  <si>
    <t>RANGE W16 002</t>
  </si>
  <si>
    <t>RUTFORD</t>
  </si>
  <si>
    <t>BUCK 006</t>
  </si>
  <si>
    <t>BUCK 007</t>
  </si>
  <si>
    <t>ORANGE</t>
  </si>
  <si>
    <t>BUCK 010</t>
  </si>
  <si>
    <t>EDMOND 001</t>
  </si>
  <si>
    <t>EDMOND 020</t>
  </si>
  <si>
    <t>EDMOND 039</t>
  </si>
  <si>
    <t>ICE 8520</t>
  </si>
  <si>
    <t>ICE 8523</t>
  </si>
  <si>
    <t>JUSTIN 8533</t>
  </si>
  <si>
    <t>JUSTIN 8534</t>
  </si>
  <si>
    <t>KANA W16</t>
  </si>
  <si>
    <t>DORIANE</t>
  </si>
  <si>
    <t>TAUPE</t>
  </si>
  <si>
    <t>EDMOND 004</t>
  </si>
  <si>
    <t>VALERE</t>
  </si>
  <si>
    <t>CARTER 002</t>
  </si>
  <si>
    <t>CARTER 003</t>
  </si>
  <si>
    <t>CARTER 005</t>
  </si>
  <si>
    <t>CARTER 006</t>
  </si>
  <si>
    <t>DON BOSCO</t>
  </si>
  <si>
    <t>HATTAWAY</t>
  </si>
  <si>
    <t>MAC FLEMISH</t>
  </si>
  <si>
    <t>PETROL</t>
  </si>
  <si>
    <t>MAC MILLAN</t>
  </si>
  <si>
    <t>MAC NELLA</t>
  </si>
  <si>
    <t>MACKINSLEY</t>
  </si>
  <si>
    <t>QUEEN EVITA</t>
  </si>
  <si>
    <t>BURGUNDY</t>
  </si>
  <si>
    <t>OFF WHITE</t>
  </si>
  <si>
    <t>BROWN</t>
  </si>
  <si>
    <t>PEARL</t>
  </si>
  <si>
    <t>RED</t>
  </si>
  <si>
    <t>GREEN</t>
  </si>
  <si>
    <t>OS</t>
  </si>
  <si>
    <t>Italy</t>
  </si>
  <si>
    <t>100% leather</t>
  </si>
  <si>
    <t xml:space="preserve">100% wool </t>
  </si>
  <si>
    <t>50% wool + 50% polyester</t>
  </si>
  <si>
    <t>100%wool</t>
  </si>
  <si>
    <t>90% wool + 10% cashmere</t>
  </si>
  <si>
    <t>50% wool + 45% polyester + 5% polyamid</t>
  </si>
  <si>
    <t>20% wool + 20% acrylic + 60% polyester</t>
  </si>
  <si>
    <t>45% wool + 55% polyester</t>
  </si>
  <si>
    <t>100% polyester</t>
  </si>
  <si>
    <t>50% cotton + 50% polyester</t>
  </si>
  <si>
    <t>30% wool + 70% acrylic</t>
  </si>
  <si>
    <t>100% acrylic</t>
  </si>
  <si>
    <t>Poland</t>
  </si>
  <si>
    <t>40% wool + 40% acrylic + 20% polyester</t>
  </si>
  <si>
    <t>50% wool + 50% acrylic</t>
  </si>
  <si>
    <t>90% polyester + 10% polyamid</t>
  </si>
  <si>
    <t>100% wool</t>
  </si>
  <si>
    <t>65% polyester + 35% viscose</t>
  </si>
  <si>
    <t>58% viscose + 25% acrylic + 13% polyamid + 4% angora</t>
  </si>
  <si>
    <t>59% wool + 41% cotton</t>
  </si>
  <si>
    <t>100% wool felt</t>
  </si>
  <si>
    <t>EDMOND 005 (= jonas)</t>
  </si>
  <si>
    <t>DISPATCH 002 (= dispatch w16001)</t>
  </si>
  <si>
    <t>Unit price</t>
  </si>
  <si>
    <t>Size</t>
  </si>
  <si>
    <t>Color</t>
  </si>
  <si>
    <t>Reference</t>
  </si>
  <si>
    <t>KING</t>
  </si>
  <si>
    <t>COGNAC</t>
  </si>
  <si>
    <t>HARTLEY</t>
  </si>
  <si>
    <t>BRUCE</t>
  </si>
  <si>
    <t>WHALES</t>
  </si>
  <si>
    <t>SEAL</t>
  </si>
  <si>
    <t>TABARLY</t>
  </si>
  <si>
    <t>KENDAL</t>
  </si>
  <si>
    <t>AUSTRALIAN</t>
  </si>
  <si>
    <t>MAC LORCA</t>
  </si>
  <si>
    <t>MAC COY</t>
  </si>
  <si>
    <t>MACSOFT</t>
  </si>
  <si>
    <t>MAC CARTHY</t>
  </si>
  <si>
    <t>MAC HAWK</t>
  </si>
  <si>
    <t>DON VEGAS</t>
  </si>
  <si>
    <t>DON CHURCH</t>
  </si>
  <si>
    <t>BUCK 001</t>
  </si>
  <si>
    <t>EDMOND 019</t>
  </si>
  <si>
    <t>EDMOND 088</t>
  </si>
  <si>
    <t>DARK GREY</t>
  </si>
  <si>
    <t>MUSTARD</t>
  </si>
  <si>
    <t>OLD PINK</t>
  </si>
  <si>
    <t>10% cotton + 57%polyester + 33% acrylic</t>
  </si>
  <si>
    <t>100% corduroy Cotton</t>
  </si>
  <si>
    <t>50% polyester + 50% wool</t>
  </si>
  <si>
    <t>100% Buffalo leather</t>
  </si>
  <si>
    <t>Курс:</t>
  </si>
  <si>
    <t>Style/Color</t>
  </si>
  <si>
    <t>56</t>
  </si>
  <si>
    <t>60</t>
  </si>
  <si>
    <t>62</t>
  </si>
  <si>
    <t>58</t>
  </si>
  <si>
    <t>Price</t>
  </si>
  <si>
    <t>uPrice</t>
  </si>
  <si>
    <t>CountyCode</t>
  </si>
  <si>
    <t>CN</t>
  </si>
  <si>
    <t>PL</t>
  </si>
  <si>
    <t>IT</t>
  </si>
  <si>
    <t>50% polyester - 50% felt</t>
  </si>
  <si>
    <t>50% wool - 50% polyester</t>
  </si>
  <si>
    <t>90% wool - 10% cashmere</t>
  </si>
  <si>
    <t>50% wool - 45% polyester - 5% polyamid</t>
  </si>
  <si>
    <t>20% wool - 20% acrylic - 60% polyester</t>
  </si>
  <si>
    <t>45% wool - 55% polyester</t>
  </si>
  <si>
    <t>50% cotton - 50% polyester</t>
  </si>
  <si>
    <t>30% wool - 70% acrylic</t>
  </si>
  <si>
    <t>58% viscose - 25% acrylic - 13% polyamid - 4% angora</t>
  </si>
  <si>
    <t>40% wool - 40% acrylic - 20% polyester</t>
  </si>
  <si>
    <t>50% wool - 50% acrylic</t>
  </si>
  <si>
    <t>90% polyester - 10% polyamid</t>
  </si>
  <si>
    <t>65% polyester - 35% viscose</t>
  </si>
  <si>
    <t>59% wool - 41% cotton</t>
  </si>
  <si>
    <t>50% polyester - 50% wool</t>
  </si>
  <si>
    <t>10% cotton - 57% polyester - 33% acrylic</t>
  </si>
  <si>
    <t>seagrass straw</t>
  </si>
  <si>
    <t>viscose</t>
  </si>
  <si>
    <t>wool felt</t>
  </si>
  <si>
    <t>corduroy Cotton</t>
  </si>
  <si>
    <t>Buffalo leather</t>
  </si>
  <si>
    <t>felt</t>
  </si>
  <si>
    <t>cashmere</t>
  </si>
  <si>
    <t>polyamid</t>
  </si>
  <si>
    <t>angora</t>
  </si>
  <si>
    <t>вискоза</t>
  </si>
  <si>
    <t>солома</t>
  </si>
  <si>
    <t>кожа</t>
  </si>
  <si>
    <t>кашемир</t>
  </si>
  <si>
    <t>полиамид</t>
  </si>
  <si>
    <t>ангора</t>
  </si>
  <si>
    <t>хлопок</t>
  </si>
  <si>
    <t>шерсть</t>
  </si>
  <si>
    <t>EDMOND 005</t>
  </si>
  <si>
    <t>DISPATCH 002</t>
  </si>
  <si>
    <t>Style</t>
  </si>
  <si>
    <t>Picture</t>
  </si>
  <si>
    <t>Distrib</t>
  </si>
  <si>
    <t xml:space="preserve"> One Size</t>
  </si>
  <si>
    <t xml:space="preserve"> XS 53</t>
  </si>
  <si>
    <t>XS/S 54</t>
  </si>
  <si>
    <t>S 55</t>
  </si>
  <si>
    <t>S/M 56</t>
  </si>
  <si>
    <t>M 57</t>
  </si>
  <si>
    <t>M/L 58</t>
  </si>
  <si>
    <t>L 59</t>
  </si>
  <si>
    <t>L/XL 60</t>
  </si>
  <si>
    <t>XL 61</t>
  </si>
  <si>
    <t>XL/XXL 62</t>
  </si>
  <si>
    <t>XXL 63</t>
  </si>
  <si>
    <t>XXL/XXXL 64</t>
  </si>
  <si>
    <t>Navy</t>
  </si>
  <si>
    <t>~</t>
  </si>
  <si>
    <t>White</t>
  </si>
  <si>
    <t>Beige</t>
  </si>
  <si>
    <t>Yellow</t>
  </si>
  <si>
    <t>Pink</t>
  </si>
  <si>
    <t>Blue</t>
  </si>
  <si>
    <t>DON PEPPER</t>
  </si>
  <si>
    <t>Natural</t>
  </si>
  <si>
    <t>Denim</t>
  </si>
  <si>
    <t>Black</t>
  </si>
  <si>
    <t>Grey</t>
  </si>
  <si>
    <t xml:space="preserve">Fuchsia </t>
  </si>
  <si>
    <t>Animals</t>
  </si>
  <si>
    <t>Fuchsia</t>
  </si>
  <si>
    <t>Photo</t>
  </si>
  <si>
    <t>Fabric</t>
  </si>
  <si>
    <t>Distr Price</t>
  </si>
  <si>
    <t>One size</t>
  </si>
  <si>
    <t>53 XS</t>
  </si>
  <si>
    <t>54 XS/S</t>
  </si>
  <si>
    <t>55 S</t>
  </si>
  <si>
    <t>56 S/M</t>
  </si>
  <si>
    <t>57 M</t>
  </si>
  <si>
    <t>58 M/L</t>
  </si>
  <si>
    <t>59 L</t>
  </si>
  <si>
    <t>60 L/XL</t>
  </si>
  <si>
    <t>61 XL</t>
  </si>
  <si>
    <t>62 XL/XXL</t>
  </si>
  <si>
    <t>63 XXL</t>
  </si>
  <si>
    <t>total</t>
  </si>
  <si>
    <t>Cognac</t>
  </si>
  <si>
    <t>100% Leather</t>
  </si>
  <si>
    <t>-</t>
  </si>
  <si>
    <t>100% Cotton</t>
  </si>
  <si>
    <t>Mustard</t>
  </si>
  <si>
    <t>Charcoal</t>
  </si>
  <si>
    <t>10% Cotton - 57% Polyester - 33% Acrylic</t>
  </si>
  <si>
    <t>100% Corduroy Cotton</t>
  </si>
  <si>
    <t>50% Wool - 50% Polyester</t>
  </si>
  <si>
    <t>Old pink</t>
  </si>
  <si>
    <t>Brown</t>
  </si>
  <si>
    <t>100% Buffalo Leather</t>
  </si>
  <si>
    <t>100% Wool Felt</t>
  </si>
  <si>
    <t>Green</t>
  </si>
  <si>
    <t>MAC SOFT</t>
  </si>
  <si>
    <t>100% Polyester</t>
  </si>
  <si>
    <t>100% Acrylic</t>
  </si>
  <si>
    <t>Offwhite</t>
  </si>
  <si>
    <t>Référence</t>
  </si>
  <si>
    <t>coloris</t>
  </si>
  <si>
    <t>ONE</t>
  </si>
  <si>
    <t>Total</t>
  </si>
  <si>
    <t>Wish.price</t>
  </si>
  <si>
    <t>gris</t>
  </si>
  <si>
    <t>marine</t>
  </si>
  <si>
    <t>noir</t>
  </si>
  <si>
    <t>vert</t>
  </si>
  <si>
    <t>bordeaux</t>
  </si>
  <si>
    <t>marron</t>
  </si>
  <si>
    <t>bleu</t>
  </si>
  <si>
    <t>rouge</t>
  </si>
  <si>
    <t>beige</t>
  </si>
  <si>
    <t xml:space="preserve">marine </t>
  </si>
  <si>
    <t>rose</t>
  </si>
  <si>
    <t>orange</t>
  </si>
  <si>
    <t>ecru</t>
  </si>
  <si>
    <t>JONAS</t>
  </si>
  <si>
    <t xml:space="preserve">gris </t>
  </si>
  <si>
    <t>taupe</t>
  </si>
  <si>
    <t>VALÈRE</t>
  </si>
  <si>
    <t>grey</t>
  </si>
  <si>
    <t>perle</t>
  </si>
  <si>
    <t>petrol</t>
  </si>
  <si>
    <t>ФайлНаличие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</si>
</sst>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€-2]\ * #,##0.00_-;\-[$€-2]\ * #,##0.00_-;_-[$€-2]\ * &quot;-&quot;??_-;_-@_-"/>
    <numFmt numFmtId="165" formatCode="_(&quot;$&quot;* #,##0.00_);_(&quot;$&quot;* \(#,##0.00\);_(&quot;$&quot;* &quot;-&quot;??_);_(@_)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_-* #,##0.00\ [$€-80C]_-;\-* #,##0.00\ [$€-80C]_-;_-* &quot;-&quot;??\ [$€-80C]_-;_-@_-"/>
    <numFmt numFmtId="169" formatCode="_-* #,##0.00\ [$₽-419]_-;\-* #,##0.00\ [$₽-419]_-;_-* &quot;-&quot;??\ [$₽-419]_-;_-@_-"/>
  </numFmts>
  <fonts count="1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8"/>
      <name val="Arial"/>
    </font>
    <font>
      <sz val="10"/>
      <name val="Arial"/>
      <family val="2"/>
      <charset val="204"/>
    </font>
    <font>
      <b/>
      <sz val="16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  <font>
      <sz val="18"/>
      <color theme="1"/>
      <name val="Calibri"/>
      <family val="2"/>
      <charset val="204"/>
      <scheme val="minor"/>
    </font>
    <font>
      <b/>
      <sz val="18"/>
      <name val="Arial"/>
      <family val="2"/>
    </font>
    <font>
      <sz val="14"/>
      <color theme="1"/>
      <name val="Calibri"/>
      <family val="2"/>
      <charset val="204"/>
      <scheme val="minor"/>
    </font>
    <font>
      <sz val="18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1" fillId="0" borderId="0"/>
  </cellStyleXfs>
  <cellXfs count="90">
    <xf numFmtId="0" fontId="0" fillId="0" borderId="0" xfId="0" applyProtection="1"/>
    <xf numFmtId="0" fontId="3" fillId="0" borderId="0" xfId="0" applyFont="1" applyProtection="1"/>
    <xf numFmtId="0" fontId="3" fillId="0" borderId="0" xfId="1" applyAlignment="1" applyProtection="1">
      <alignment horizontal="center" vertical="center" wrapText="1"/>
      <protection locked="0"/>
    </xf>
    <xf numFmtId="0" fontId="4" fillId="0" borderId="1" xfId="1" applyFont="1" applyBorder="1" applyAlignment="1" applyProtection="1">
      <alignment horizontal="center" vertical="center" wrapText="1"/>
      <protection locked="0"/>
    </xf>
    <xf numFmtId="0" fontId="4" fillId="0" borderId="2" xfId="1" applyFont="1" applyBorder="1" applyAlignment="1" applyProtection="1">
      <alignment horizontal="center" vertical="center" wrapText="1"/>
      <protection locked="0"/>
    </xf>
    <xf numFmtId="1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4" fillId="2" borderId="2" xfId="1" applyNumberFormat="1" applyFont="1" applyFill="1" applyBorder="1" applyAlignment="1" applyProtection="1">
      <alignment horizontal="center" vertical="center" wrapText="1"/>
      <protection locked="0"/>
    </xf>
    <xf numFmtId="1" fontId="5" fillId="3" borderId="2" xfId="1" applyNumberFormat="1" applyFont="1" applyFill="1" applyBorder="1" applyAlignment="1" applyProtection="1">
      <alignment horizontal="center" vertical="center" wrapText="1"/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1" fontId="4" fillId="2" borderId="3" xfId="1" applyNumberFormat="1" applyFont="1" applyFill="1" applyBorder="1" applyAlignment="1" applyProtection="1">
      <alignment horizontal="center" vertical="center" wrapText="1"/>
      <protection locked="0"/>
    </xf>
    <xf numFmtId="1" fontId="4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4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1" applyAlignment="1">
      <alignment vertical="center" wrapText="1"/>
    </xf>
    <xf numFmtId="0" fontId="6" fillId="4" borderId="5" xfId="1" applyFont="1" applyFill="1" applyBorder="1" applyAlignment="1">
      <alignment horizontal="center" vertical="center" wrapText="1"/>
    </xf>
    <xf numFmtId="0" fontId="6" fillId="4" borderId="6" xfId="1" applyFont="1" applyFill="1" applyBorder="1" applyAlignment="1">
      <alignment horizontal="center" vertical="center" wrapText="1"/>
    </xf>
    <xf numFmtId="0" fontId="6" fillId="0" borderId="7" xfId="1" applyFont="1" applyBorder="1" applyAlignment="1">
      <alignment horizontal="left" wrapText="1"/>
    </xf>
    <xf numFmtId="164" fontId="6" fillId="0" borderId="8" xfId="2" applyNumberFormat="1" applyFont="1" applyBorder="1" applyAlignment="1">
      <alignment horizontal="center" vertical="center" wrapText="1"/>
    </xf>
    <xf numFmtId="1" fontId="6" fillId="0" borderId="9" xfId="1" applyNumberFormat="1" applyFont="1" applyBorder="1" applyAlignment="1">
      <alignment horizontal="center" vertical="center" wrapText="1"/>
    </xf>
    <xf numFmtId="1" fontId="6" fillId="0" borderId="7" xfId="1" applyNumberFormat="1" applyFont="1" applyBorder="1" applyAlignment="1">
      <alignment horizontal="center" vertical="center" wrapText="1"/>
    </xf>
    <xf numFmtId="1" fontId="6" fillId="0" borderId="10" xfId="1" applyNumberFormat="1" applyFont="1" applyBorder="1" applyAlignment="1">
      <alignment horizontal="center" vertical="center" wrapText="1"/>
    </xf>
    <xf numFmtId="1" fontId="4" fillId="0" borderId="11" xfId="1" applyNumberFormat="1" applyFont="1" applyBorder="1" applyAlignment="1">
      <alignment horizontal="center" vertical="center" wrapText="1"/>
    </xf>
    <xf numFmtId="164" fontId="6" fillId="0" borderId="11" xfId="2" applyNumberFormat="1" applyFont="1" applyFill="1" applyBorder="1" applyAlignment="1">
      <alignment horizontal="center" vertical="center" wrapText="1"/>
    </xf>
    <xf numFmtId="1" fontId="6" fillId="5" borderId="12" xfId="1" applyNumberFormat="1" applyFont="1" applyFill="1" applyBorder="1" applyAlignment="1">
      <alignment horizontal="center" vertical="center" wrapText="1"/>
    </xf>
    <xf numFmtId="1" fontId="6" fillId="5" borderId="7" xfId="1" applyNumberFormat="1" applyFont="1" applyFill="1" applyBorder="1" applyAlignment="1">
      <alignment horizontal="center" vertical="center" wrapText="1"/>
    </xf>
    <xf numFmtId="0" fontId="6" fillId="4" borderId="13" xfId="1" applyFont="1" applyFill="1" applyBorder="1" applyAlignment="1">
      <alignment horizontal="center" vertical="center" wrapText="1"/>
    </xf>
    <xf numFmtId="0" fontId="6" fillId="4" borderId="14" xfId="1" applyFont="1" applyFill="1" applyBorder="1" applyAlignment="1">
      <alignment horizontal="center" vertical="center" wrapText="1"/>
    </xf>
    <xf numFmtId="0" fontId="6" fillId="0" borderId="15" xfId="1" applyFont="1" applyBorder="1" applyAlignment="1">
      <alignment horizontal="left" wrapText="1"/>
    </xf>
    <xf numFmtId="164" fontId="6" fillId="0" borderId="16" xfId="2" applyNumberFormat="1" applyFont="1" applyBorder="1" applyAlignment="1">
      <alignment horizontal="center" vertical="center" wrapText="1"/>
    </xf>
    <xf numFmtId="1" fontId="6" fillId="0" borderId="15" xfId="1" applyNumberFormat="1" applyFont="1" applyBorder="1" applyAlignment="1">
      <alignment horizontal="center" vertical="center" wrapText="1"/>
    </xf>
    <xf numFmtId="1" fontId="6" fillId="5" borderId="17" xfId="1" applyNumberFormat="1" applyFont="1" applyFill="1" applyBorder="1" applyAlignment="1">
      <alignment horizontal="center" vertical="center" wrapText="1"/>
    </xf>
    <xf numFmtId="1" fontId="6" fillId="0" borderId="18" xfId="1" applyNumberFormat="1" applyFont="1" applyBorder="1" applyAlignment="1">
      <alignment horizontal="center" vertical="center" wrapText="1"/>
    </xf>
    <xf numFmtId="1" fontId="4" fillId="0" borderId="19" xfId="1" applyNumberFormat="1" applyFont="1" applyBorder="1" applyAlignment="1">
      <alignment horizontal="center" vertical="center" wrapText="1"/>
    </xf>
    <xf numFmtId="164" fontId="6" fillId="0" borderId="19" xfId="2" applyNumberFormat="1" applyFont="1" applyFill="1" applyBorder="1" applyAlignment="1">
      <alignment horizontal="center" vertical="center" wrapText="1"/>
    </xf>
    <xf numFmtId="0" fontId="3" fillId="0" borderId="0" xfId="1" applyAlignment="1">
      <alignment wrapText="1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left"/>
    </xf>
    <xf numFmtId="0" fontId="6" fillId="0" borderId="0" xfId="1" applyFont="1" applyAlignment="1">
      <alignment wrapText="1"/>
    </xf>
    <xf numFmtId="165" fontId="6" fillId="0" borderId="0" xfId="2" applyFont="1" applyAlignment="1">
      <alignment wrapText="1"/>
    </xf>
    <xf numFmtId="0" fontId="7" fillId="0" borderId="1" xfId="3" applyFont="1" applyBorder="1" applyAlignment="1" applyProtection="1">
      <alignment horizontal="center" vertical="center" wrapText="1"/>
      <protection locked="0"/>
    </xf>
    <xf numFmtId="0" fontId="8" fillId="0" borderId="2" xfId="3" applyFont="1" applyBorder="1" applyAlignment="1" applyProtection="1">
      <alignment horizontal="center" vertical="center" wrapText="1"/>
      <protection locked="0"/>
    </xf>
    <xf numFmtId="1" fontId="8" fillId="2" borderId="1" xfId="3" applyNumberFormat="1" applyFont="1" applyFill="1" applyBorder="1" applyAlignment="1" applyProtection="1">
      <alignment horizontal="center" vertical="center" wrapText="1"/>
      <protection locked="0"/>
    </xf>
    <xf numFmtId="1" fontId="8" fillId="2" borderId="2" xfId="3" applyNumberFormat="1" applyFont="1" applyFill="1" applyBorder="1" applyAlignment="1" applyProtection="1">
      <alignment horizontal="center" vertical="center" wrapText="1"/>
      <protection locked="0"/>
    </xf>
    <xf numFmtId="1" fontId="8" fillId="2" borderId="2" xfId="4" applyNumberFormat="1" applyFont="1" applyFill="1" applyBorder="1" applyAlignment="1" applyProtection="1">
      <alignment horizontal="center" vertical="center" wrapText="1"/>
      <protection locked="0"/>
    </xf>
    <xf numFmtId="164" fontId="8" fillId="2" borderId="2" xfId="4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3" applyFont="1" applyAlignment="1" applyProtection="1">
      <alignment horizontal="center" vertical="center" wrapText="1"/>
      <protection locked="0"/>
    </xf>
    <xf numFmtId="0" fontId="10" fillId="6" borderId="7" xfId="3" applyFont="1" applyFill="1" applyBorder="1" applyAlignment="1">
      <alignment horizontal="left" vertical="center" wrapText="1"/>
    </xf>
    <xf numFmtId="0" fontId="10" fillId="6" borderId="7" xfId="3" applyFont="1" applyFill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left" vertical="center" wrapText="1"/>
    </xf>
    <xf numFmtId="164" fontId="10" fillId="0" borderId="8" xfId="4" applyNumberFormat="1" applyFont="1" applyFill="1" applyBorder="1" applyAlignment="1">
      <alignment horizontal="center" vertical="center"/>
    </xf>
    <xf numFmtId="1" fontId="10" fillId="0" borderId="7" xfId="3" applyNumberFormat="1" applyFont="1" applyBorder="1" applyAlignment="1">
      <alignment horizontal="center" vertical="center" wrapText="1"/>
    </xf>
    <xf numFmtId="1" fontId="10" fillId="0" borderId="8" xfId="5" applyNumberFormat="1" applyFont="1" applyBorder="1" applyAlignment="1">
      <alignment horizontal="center" vertical="center" wrapText="1"/>
    </xf>
    <xf numFmtId="1" fontId="10" fillId="0" borderId="20" xfId="3" applyNumberFormat="1" applyFont="1" applyBorder="1" applyAlignment="1">
      <alignment horizontal="center" vertical="center" wrapText="1"/>
    </xf>
    <xf numFmtId="164" fontId="10" fillId="0" borderId="8" xfId="4" applyNumberFormat="1" applyFont="1" applyFill="1" applyBorder="1" applyAlignment="1">
      <alignment horizontal="center" vertical="center" wrapText="1"/>
    </xf>
    <xf numFmtId="0" fontId="9" fillId="0" borderId="0" xfId="3" applyFont="1" applyAlignment="1">
      <alignment vertical="center" wrapText="1"/>
    </xf>
    <xf numFmtId="1" fontId="10" fillId="0" borderId="7" xfId="5" applyNumberFormat="1" applyFont="1" applyBorder="1" applyAlignment="1">
      <alignment horizontal="center" vertical="center" wrapText="1"/>
    </xf>
    <xf numFmtId="1" fontId="10" fillId="0" borderId="8" xfId="3" applyNumberFormat="1" applyFont="1" applyBorder="1" applyAlignment="1">
      <alignment horizontal="center" vertical="center" wrapText="1"/>
    </xf>
    <xf numFmtId="0" fontId="10" fillId="6" borderId="8" xfId="3" applyFont="1" applyFill="1" applyBorder="1" applyAlignment="1">
      <alignment horizontal="left" vertical="center" wrapText="1"/>
    </xf>
    <xf numFmtId="0" fontId="10" fillId="6" borderId="8" xfId="3" applyFont="1" applyFill="1" applyBorder="1" applyAlignment="1">
      <alignment horizontal="center" vertical="center" wrapText="1"/>
    </xf>
    <xf numFmtId="0" fontId="10" fillId="0" borderId="8" xfId="3" applyFont="1" applyBorder="1" applyAlignment="1">
      <alignment horizontal="left" vertical="center" wrapText="1"/>
    </xf>
    <xf numFmtId="0" fontId="7" fillId="6" borderId="7" xfId="3" applyFont="1" applyFill="1" applyBorder="1" applyAlignment="1">
      <alignment horizontal="center" vertical="center" wrapText="1"/>
    </xf>
    <xf numFmtId="0" fontId="7" fillId="6" borderId="8" xfId="3" applyFont="1" applyFill="1" applyBorder="1" applyAlignment="1">
      <alignment horizontal="center" vertical="center" wrapText="1"/>
    </xf>
    <xf numFmtId="0" fontId="7" fillId="0" borderId="0" xfId="3" applyFont="1"/>
    <xf numFmtId="0" fontId="10" fillId="0" borderId="0" xfId="3" applyFont="1" applyAlignment="1">
      <alignment wrapText="1"/>
    </xf>
    <xf numFmtId="0" fontId="10" fillId="0" borderId="0" xfId="3" applyFont="1" applyAlignment="1">
      <alignment horizontal="left" vertical="center" wrapText="1"/>
    </xf>
    <xf numFmtId="0" fontId="7" fillId="0" borderId="0" xfId="3" applyFont="1" applyAlignment="1">
      <alignment horizontal="center" vertical="center"/>
    </xf>
    <xf numFmtId="1" fontId="7" fillId="0" borderId="0" xfId="3" applyNumberFormat="1" applyFont="1"/>
    <xf numFmtId="0" fontId="9" fillId="0" borderId="0" xfId="3" applyFont="1"/>
    <xf numFmtId="0" fontId="12" fillId="7" borderId="7" xfId="6" applyFont="1" applyFill="1" applyBorder="1" applyAlignment="1">
      <alignment horizontal="center" vertical="center"/>
    </xf>
    <xf numFmtId="0" fontId="12" fillId="8" borderId="7" xfId="6" applyFont="1" applyFill="1" applyBorder="1" applyAlignment="1">
      <alignment horizontal="center" vertical="center" wrapText="1"/>
    </xf>
    <xf numFmtId="0" fontId="12" fillId="0" borderId="0" xfId="6" applyFont="1" applyAlignment="1">
      <alignment horizontal="center"/>
    </xf>
    <xf numFmtId="0" fontId="11" fillId="0" borderId="7" xfId="6" applyBorder="1"/>
    <xf numFmtId="0" fontId="12" fillId="0" borderId="7" xfId="6" applyFont="1" applyBorder="1" applyAlignment="1">
      <alignment horizontal="left" vertical="center"/>
    </xf>
    <xf numFmtId="0" fontId="11" fillId="0" borderId="7" xfId="6" applyBorder="1" applyAlignment="1">
      <alignment horizontal="left" vertical="center"/>
    </xf>
    <xf numFmtId="0" fontId="11" fillId="0" borderId="7" xfId="6" applyBorder="1" applyAlignment="1">
      <alignment horizontal="center" vertical="center"/>
    </xf>
    <xf numFmtId="168" fontId="13" fillId="0" borderId="7" xfId="6" applyNumberFormat="1" applyFont="1" applyBorder="1" applyAlignment="1">
      <alignment vertical="center"/>
    </xf>
    <xf numFmtId="168" fontId="14" fillId="0" borderId="7" xfId="6" applyNumberFormat="1" applyFont="1" applyBorder="1" applyAlignment="1">
      <alignment vertical="center"/>
    </xf>
    <xf numFmtId="0" fontId="11" fillId="0" borderId="0" xfId="6"/>
    <xf numFmtId="0" fontId="15" fillId="0" borderId="7" xfId="6" applyFont="1" applyBorder="1" applyAlignment="1">
      <alignment horizontal="center" vertical="center"/>
    </xf>
    <xf numFmtId="0" fontId="16" fillId="0" borderId="7" xfId="6" applyFont="1" applyBorder="1" applyAlignment="1">
      <alignment horizontal="center" vertical="center"/>
    </xf>
    <xf numFmtId="0" fontId="12" fillId="0" borderId="0" xfId="6" applyFont="1" applyAlignment="1">
      <alignment horizontal="left" vertical="center"/>
    </xf>
    <xf numFmtId="0" fontId="11" fillId="0" borderId="0" xfId="6" applyAlignment="1">
      <alignment horizontal="left" vertical="center"/>
    </xf>
    <xf numFmtId="0" fontId="11" fillId="0" borderId="0" xfId="6" applyAlignment="1">
      <alignment horizontal="center" vertical="center"/>
    </xf>
    <xf numFmtId="168" fontId="13" fillId="0" borderId="0" xfId="6" applyNumberFormat="1" applyFont="1" applyAlignment="1">
      <alignment vertical="center"/>
    </xf>
    <xf numFmtId="168" fontId="14" fillId="0" borderId="0" xfId="6" applyNumberFormat="1" applyFont="1" applyAlignment="1">
      <alignment vertical="center"/>
    </xf>
    <xf numFmtId="0" fontId="12" fillId="0" borderId="0" xfId="6" applyFont="1" applyAlignment="1">
      <alignment horizontal="left"/>
    </xf>
    <xf numFmtId="0" fontId="11" fillId="0" borderId="0" xfId="6" applyAlignment="1">
      <alignment horizontal="center"/>
    </xf>
    <xf numFmtId="168" fontId="11" fillId="0" borderId="0" xfId="6" applyNumberFormat="1" applyAlignment="1">
      <alignment horizontal="center" vertical="center"/>
    </xf>
    <xf numFmtId="169" fontId="14" fillId="0" borderId="0" xfId="6" applyNumberFormat="1" applyFont="1" applyAlignment="1">
      <alignment vertical="center"/>
    </xf>
    <xf numFmtId="0" fontId="7" fillId="0" borderId="21" xfId="3" applyFont="1" applyBorder="1" applyAlignment="1" applyProtection="1">
      <alignment horizontal="center" vertical="center" wrapText="1"/>
      <protection locked="0"/>
    </xf>
  </cellXfs>
  <cellStyles count="7">
    <cellStyle name="Денежный 2" xfId="2" xr:uid="{9F94DA80-EA04-4F16-AE16-8A3D7CCA17AD}"/>
    <cellStyle name="Денежный 3" xfId="4" xr:uid="{B051CC19-C814-4BDA-9388-44A18F64D0ED}"/>
    <cellStyle name="Обычный" xfId="0" builtinId="0"/>
    <cellStyle name="Обычный 2" xfId="1" xr:uid="{B88F673F-BA1B-49E3-8698-B68B87CFC858}"/>
    <cellStyle name="Обычный 3" xfId="3" xr:uid="{9B169B7B-C7F5-438F-9839-24AFA035814F}"/>
    <cellStyle name="Обычный 4" xfId="6" xr:uid="{C0E773EF-0D5A-413E-9D2E-CB4B766EE03F}"/>
    <cellStyle name="Финансовый 2" xfId="5" xr:uid="{A085CB94-3935-4C41-B9FD-771ABD60073D}"/>
  </cellStyles>
  <dxfs count="18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41" Type="http://schemas.openxmlformats.org/officeDocument/2006/relationships/image" Target="../media/image41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26" Type="http://schemas.openxmlformats.org/officeDocument/2006/relationships/image" Target="../media/image68.png"/><Relationship Id="rId3" Type="http://schemas.openxmlformats.org/officeDocument/2006/relationships/image" Target="../media/image45.png"/><Relationship Id="rId21" Type="http://schemas.openxmlformats.org/officeDocument/2006/relationships/image" Target="../media/image63.png"/><Relationship Id="rId7" Type="http://schemas.openxmlformats.org/officeDocument/2006/relationships/image" Target="../media/image49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5" Type="http://schemas.openxmlformats.org/officeDocument/2006/relationships/image" Target="../media/image67.png"/><Relationship Id="rId2" Type="http://schemas.openxmlformats.org/officeDocument/2006/relationships/image" Target="../media/image44.png"/><Relationship Id="rId16" Type="http://schemas.openxmlformats.org/officeDocument/2006/relationships/image" Target="../media/image58.png"/><Relationship Id="rId20" Type="http://schemas.openxmlformats.org/officeDocument/2006/relationships/image" Target="../media/image62.png"/><Relationship Id="rId29" Type="http://schemas.openxmlformats.org/officeDocument/2006/relationships/image" Target="../media/image71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24" Type="http://schemas.openxmlformats.org/officeDocument/2006/relationships/image" Target="../media/image66.png"/><Relationship Id="rId5" Type="http://schemas.openxmlformats.org/officeDocument/2006/relationships/image" Target="../media/image47.png"/><Relationship Id="rId15" Type="http://schemas.openxmlformats.org/officeDocument/2006/relationships/image" Target="../media/image57.png"/><Relationship Id="rId23" Type="http://schemas.openxmlformats.org/officeDocument/2006/relationships/image" Target="../media/image65.png"/><Relationship Id="rId28" Type="http://schemas.openxmlformats.org/officeDocument/2006/relationships/image" Target="../media/image70.png"/><Relationship Id="rId10" Type="http://schemas.openxmlformats.org/officeDocument/2006/relationships/image" Target="../media/image52.png"/><Relationship Id="rId19" Type="http://schemas.openxmlformats.org/officeDocument/2006/relationships/image" Target="../media/image61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Relationship Id="rId22" Type="http://schemas.openxmlformats.org/officeDocument/2006/relationships/image" Target="../media/image64.png"/><Relationship Id="rId27" Type="http://schemas.openxmlformats.org/officeDocument/2006/relationships/image" Target="../media/image69.png"/><Relationship Id="rId30" Type="http://schemas.openxmlformats.org/officeDocument/2006/relationships/image" Target="../media/image72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5.jpeg"/><Relationship Id="rId18" Type="http://schemas.openxmlformats.org/officeDocument/2006/relationships/image" Target="../media/image90.jpeg"/><Relationship Id="rId26" Type="http://schemas.openxmlformats.org/officeDocument/2006/relationships/image" Target="../media/image98.jpeg"/><Relationship Id="rId39" Type="http://schemas.openxmlformats.org/officeDocument/2006/relationships/image" Target="../media/image111.jpeg"/><Relationship Id="rId21" Type="http://schemas.openxmlformats.org/officeDocument/2006/relationships/image" Target="../media/image93.jpeg"/><Relationship Id="rId34" Type="http://schemas.openxmlformats.org/officeDocument/2006/relationships/image" Target="../media/image106.jpeg"/><Relationship Id="rId42" Type="http://schemas.openxmlformats.org/officeDocument/2006/relationships/image" Target="../media/image114.jpeg"/><Relationship Id="rId47" Type="http://schemas.openxmlformats.org/officeDocument/2006/relationships/image" Target="../media/image119.jpeg"/><Relationship Id="rId50" Type="http://schemas.openxmlformats.org/officeDocument/2006/relationships/image" Target="../media/image122.jpeg"/><Relationship Id="rId55" Type="http://schemas.openxmlformats.org/officeDocument/2006/relationships/image" Target="../media/image127.jpeg"/><Relationship Id="rId7" Type="http://schemas.openxmlformats.org/officeDocument/2006/relationships/image" Target="../media/image79.jpeg"/><Relationship Id="rId2" Type="http://schemas.openxmlformats.org/officeDocument/2006/relationships/image" Target="../media/image74.jpeg"/><Relationship Id="rId16" Type="http://schemas.openxmlformats.org/officeDocument/2006/relationships/image" Target="../media/image88.jpeg"/><Relationship Id="rId29" Type="http://schemas.openxmlformats.org/officeDocument/2006/relationships/image" Target="../media/image101.jpeg"/><Relationship Id="rId11" Type="http://schemas.openxmlformats.org/officeDocument/2006/relationships/image" Target="../media/image83.jpeg"/><Relationship Id="rId24" Type="http://schemas.openxmlformats.org/officeDocument/2006/relationships/image" Target="../media/image96.jpeg"/><Relationship Id="rId32" Type="http://schemas.openxmlformats.org/officeDocument/2006/relationships/image" Target="../media/image104.jpeg"/><Relationship Id="rId37" Type="http://schemas.openxmlformats.org/officeDocument/2006/relationships/image" Target="../media/image109.jpeg"/><Relationship Id="rId40" Type="http://schemas.openxmlformats.org/officeDocument/2006/relationships/image" Target="../media/image112.jpeg"/><Relationship Id="rId45" Type="http://schemas.openxmlformats.org/officeDocument/2006/relationships/image" Target="../media/image117.jpeg"/><Relationship Id="rId53" Type="http://schemas.openxmlformats.org/officeDocument/2006/relationships/image" Target="../media/image125.jpeg"/><Relationship Id="rId58" Type="http://schemas.openxmlformats.org/officeDocument/2006/relationships/image" Target="../media/image130.jpeg"/><Relationship Id="rId5" Type="http://schemas.openxmlformats.org/officeDocument/2006/relationships/image" Target="../media/image77.jpeg"/><Relationship Id="rId61" Type="http://schemas.openxmlformats.org/officeDocument/2006/relationships/image" Target="../media/image133.jpeg"/><Relationship Id="rId19" Type="http://schemas.openxmlformats.org/officeDocument/2006/relationships/image" Target="../media/image91.jpeg"/><Relationship Id="rId14" Type="http://schemas.openxmlformats.org/officeDocument/2006/relationships/image" Target="../media/image86.jpeg"/><Relationship Id="rId22" Type="http://schemas.openxmlformats.org/officeDocument/2006/relationships/image" Target="../media/image94.jpeg"/><Relationship Id="rId27" Type="http://schemas.openxmlformats.org/officeDocument/2006/relationships/image" Target="../media/image99.jpeg"/><Relationship Id="rId30" Type="http://schemas.openxmlformats.org/officeDocument/2006/relationships/image" Target="../media/image102.jpeg"/><Relationship Id="rId35" Type="http://schemas.openxmlformats.org/officeDocument/2006/relationships/image" Target="../media/image107.jpeg"/><Relationship Id="rId43" Type="http://schemas.openxmlformats.org/officeDocument/2006/relationships/image" Target="../media/image115.jpeg"/><Relationship Id="rId48" Type="http://schemas.openxmlformats.org/officeDocument/2006/relationships/image" Target="../media/image120.jpeg"/><Relationship Id="rId56" Type="http://schemas.openxmlformats.org/officeDocument/2006/relationships/image" Target="../media/image128.jpeg"/><Relationship Id="rId8" Type="http://schemas.openxmlformats.org/officeDocument/2006/relationships/image" Target="../media/image80.jpeg"/><Relationship Id="rId51" Type="http://schemas.openxmlformats.org/officeDocument/2006/relationships/image" Target="../media/image123.jpeg"/><Relationship Id="rId3" Type="http://schemas.openxmlformats.org/officeDocument/2006/relationships/image" Target="../media/image75.jpeg"/><Relationship Id="rId12" Type="http://schemas.openxmlformats.org/officeDocument/2006/relationships/image" Target="../media/image84.jpeg"/><Relationship Id="rId17" Type="http://schemas.openxmlformats.org/officeDocument/2006/relationships/image" Target="../media/image89.jpeg"/><Relationship Id="rId25" Type="http://schemas.openxmlformats.org/officeDocument/2006/relationships/image" Target="../media/image97.jpeg"/><Relationship Id="rId33" Type="http://schemas.openxmlformats.org/officeDocument/2006/relationships/image" Target="../media/image105.jpeg"/><Relationship Id="rId38" Type="http://schemas.openxmlformats.org/officeDocument/2006/relationships/image" Target="../media/image110.jpeg"/><Relationship Id="rId46" Type="http://schemas.openxmlformats.org/officeDocument/2006/relationships/image" Target="../media/image118.jpeg"/><Relationship Id="rId59" Type="http://schemas.openxmlformats.org/officeDocument/2006/relationships/image" Target="../media/image131.jpeg"/><Relationship Id="rId20" Type="http://schemas.openxmlformats.org/officeDocument/2006/relationships/image" Target="../media/image92.jpeg"/><Relationship Id="rId41" Type="http://schemas.openxmlformats.org/officeDocument/2006/relationships/image" Target="../media/image113.jpeg"/><Relationship Id="rId54" Type="http://schemas.openxmlformats.org/officeDocument/2006/relationships/image" Target="../media/image126.jpeg"/><Relationship Id="rId1" Type="http://schemas.openxmlformats.org/officeDocument/2006/relationships/image" Target="../media/image73.jpeg"/><Relationship Id="rId6" Type="http://schemas.openxmlformats.org/officeDocument/2006/relationships/image" Target="../media/image78.jpeg"/><Relationship Id="rId15" Type="http://schemas.openxmlformats.org/officeDocument/2006/relationships/image" Target="../media/image87.jpeg"/><Relationship Id="rId23" Type="http://schemas.openxmlformats.org/officeDocument/2006/relationships/image" Target="../media/image95.jpeg"/><Relationship Id="rId28" Type="http://schemas.openxmlformats.org/officeDocument/2006/relationships/image" Target="../media/image100.jpeg"/><Relationship Id="rId36" Type="http://schemas.openxmlformats.org/officeDocument/2006/relationships/image" Target="../media/image108.jpeg"/><Relationship Id="rId49" Type="http://schemas.openxmlformats.org/officeDocument/2006/relationships/image" Target="../media/image121.jpeg"/><Relationship Id="rId57" Type="http://schemas.openxmlformats.org/officeDocument/2006/relationships/image" Target="../media/image129.jpeg"/><Relationship Id="rId10" Type="http://schemas.openxmlformats.org/officeDocument/2006/relationships/image" Target="../media/image82.jpeg"/><Relationship Id="rId31" Type="http://schemas.openxmlformats.org/officeDocument/2006/relationships/image" Target="../media/image103.jpeg"/><Relationship Id="rId44" Type="http://schemas.openxmlformats.org/officeDocument/2006/relationships/image" Target="../media/image116.jpeg"/><Relationship Id="rId52" Type="http://schemas.openxmlformats.org/officeDocument/2006/relationships/image" Target="../media/image124.jpeg"/><Relationship Id="rId60" Type="http://schemas.openxmlformats.org/officeDocument/2006/relationships/image" Target="../media/image132.png"/><Relationship Id="rId4" Type="http://schemas.openxmlformats.org/officeDocument/2006/relationships/image" Target="../media/image76.jpeg"/><Relationship Id="rId9" Type="http://schemas.openxmlformats.org/officeDocument/2006/relationships/image" Target="../media/image8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123379</xdr:colOff>
      <xdr:row>1</xdr:row>
      <xdr:rowOff>25400</xdr:rowOff>
    </xdr:from>
    <xdr:to>
      <xdr:col>0</xdr:col>
      <xdr:colOff>1853754</xdr:colOff>
      <xdr:row>1</xdr:row>
      <xdr:rowOff>1803400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CA372F2-EACD-4FDF-9F98-0F5DEAD681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539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</xdr:row>
      <xdr:rowOff>25400</xdr:rowOff>
    </xdr:from>
    <xdr:to>
      <xdr:col>0</xdr:col>
      <xdr:colOff>1853754</xdr:colOff>
      <xdr:row>2</xdr:row>
      <xdr:rowOff>1803400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F3AF6B2-EE1A-4668-8C34-6D44834268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23685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</xdr:row>
      <xdr:rowOff>25400</xdr:rowOff>
    </xdr:from>
    <xdr:to>
      <xdr:col>0</xdr:col>
      <xdr:colOff>1853754</xdr:colOff>
      <xdr:row>3</xdr:row>
      <xdr:rowOff>1803400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56D855C-D101-41B5-9649-D66525512A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41973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4</xdr:row>
      <xdr:rowOff>25400</xdr:rowOff>
    </xdr:from>
    <xdr:to>
      <xdr:col>0</xdr:col>
      <xdr:colOff>1853754</xdr:colOff>
      <xdr:row>4</xdr:row>
      <xdr:rowOff>1803400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7961938-A447-49BE-B06E-2AE4C376C9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60261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5</xdr:row>
      <xdr:rowOff>25400</xdr:rowOff>
    </xdr:from>
    <xdr:to>
      <xdr:col>0</xdr:col>
      <xdr:colOff>1853754</xdr:colOff>
      <xdr:row>5</xdr:row>
      <xdr:rowOff>1803400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9268CDA-D554-4D70-8FF3-EBB39BA2A6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78549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6</xdr:row>
      <xdr:rowOff>25400</xdr:rowOff>
    </xdr:from>
    <xdr:to>
      <xdr:col>0</xdr:col>
      <xdr:colOff>1853754</xdr:colOff>
      <xdr:row>6</xdr:row>
      <xdr:rowOff>1803400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CB02A44-4E34-44E7-85D3-40860108E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9683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7</xdr:row>
      <xdr:rowOff>25400</xdr:rowOff>
    </xdr:from>
    <xdr:to>
      <xdr:col>0</xdr:col>
      <xdr:colOff>1853754</xdr:colOff>
      <xdr:row>7</xdr:row>
      <xdr:rowOff>1803400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3A7C4725-3872-46E9-983F-FEFD1327DF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115125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8</xdr:row>
      <xdr:rowOff>25400</xdr:rowOff>
    </xdr:from>
    <xdr:to>
      <xdr:col>0</xdr:col>
      <xdr:colOff>1853754</xdr:colOff>
      <xdr:row>8</xdr:row>
      <xdr:rowOff>1803400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8C94C3B7-CF12-408A-AC79-1D3502C195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133413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9</xdr:row>
      <xdr:rowOff>25400</xdr:rowOff>
    </xdr:from>
    <xdr:to>
      <xdr:col>0</xdr:col>
      <xdr:colOff>1853754</xdr:colOff>
      <xdr:row>9</xdr:row>
      <xdr:rowOff>1803400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CB733FDC-AF78-4086-9F8A-77BE58BFC3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151701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10</xdr:row>
      <xdr:rowOff>25400</xdr:rowOff>
    </xdr:from>
    <xdr:to>
      <xdr:col>0</xdr:col>
      <xdr:colOff>1853754</xdr:colOff>
      <xdr:row>10</xdr:row>
      <xdr:rowOff>1803400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697F1ACF-5A0C-414D-B446-EC843A2586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169989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11</xdr:row>
      <xdr:rowOff>25400</xdr:rowOff>
    </xdr:from>
    <xdr:to>
      <xdr:col>0</xdr:col>
      <xdr:colOff>1853754</xdr:colOff>
      <xdr:row>11</xdr:row>
      <xdr:rowOff>1803400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F82C2ADF-2F24-4677-89F5-041EE431C2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18827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12</xdr:row>
      <xdr:rowOff>25400</xdr:rowOff>
    </xdr:from>
    <xdr:to>
      <xdr:col>0</xdr:col>
      <xdr:colOff>1853754</xdr:colOff>
      <xdr:row>12</xdr:row>
      <xdr:rowOff>1803400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82D979F-8BDF-4EA9-BCAC-F83D43D35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206565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13</xdr:row>
      <xdr:rowOff>25400</xdr:rowOff>
    </xdr:from>
    <xdr:to>
      <xdr:col>0</xdr:col>
      <xdr:colOff>1853754</xdr:colOff>
      <xdr:row>13</xdr:row>
      <xdr:rowOff>1803400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BB6D890-42DF-476A-8B64-D5B291D0D7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224853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14</xdr:row>
      <xdr:rowOff>25400</xdr:rowOff>
    </xdr:from>
    <xdr:to>
      <xdr:col>0</xdr:col>
      <xdr:colOff>1853754</xdr:colOff>
      <xdr:row>14</xdr:row>
      <xdr:rowOff>1803400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17ED4481-B390-4F79-8D35-21166FEC70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243141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15</xdr:row>
      <xdr:rowOff>25400</xdr:rowOff>
    </xdr:from>
    <xdr:to>
      <xdr:col>0</xdr:col>
      <xdr:colOff>1853754</xdr:colOff>
      <xdr:row>15</xdr:row>
      <xdr:rowOff>1803400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76DDF35A-5CE5-4210-B896-B8F7767F47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261429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16</xdr:row>
      <xdr:rowOff>25400</xdr:rowOff>
    </xdr:from>
    <xdr:to>
      <xdr:col>0</xdr:col>
      <xdr:colOff>1853754</xdr:colOff>
      <xdr:row>16</xdr:row>
      <xdr:rowOff>1803400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6F8EA5C-9A10-4BD8-88B1-E558E3F171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27971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17</xdr:row>
      <xdr:rowOff>25400</xdr:rowOff>
    </xdr:from>
    <xdr:to>
      <xdr:col>0</xdr:col>
      <xdr:colOff>1853754</xdr:colOff>
      <xdr:row>17</xdr:row>
      <xdr:rowOff>1803400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13018A86-7D7A-4969-8953-E16055AE1B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298005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18</xdr:row>
      <xdr:rowOff>25400</xdr:rowOff>
    </xdr:from>
    <xdr:to>
      <xdr:col>0</xdr:col>
      <xdr:colOff>1853754</xdr:colOff>
      <xdr:row>18</xdr:row>
      <xdr:rowOff>1803400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7C4169A8-E5A2-4DEF-A983-11229C10C4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316293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19</xdr:row>
      <xdr:rowOff>25400</xdr:rowOff>
    </xdr:from>
    <xdr:to>
      <xdr:col>0</xdr:col>
      <xdr:colOff>1853754</xdr:colOff>
      <xdr:row>19</xdr:row>
      <xdr:rowOff>1803400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540D4F03-CFFD-4156-9537-CC57644356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334581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20</xdr:row>
      <xdr:rowOff>25400</xdr:rowOff>
    </xdr:from>
    <xdr:to>
      <xdr:col>0</xdr:col>
      <xdr:colOff>1853754</xdr:colOff>
      <xdr:row>20</xdr:row>
      <xdr:rowOff>1803400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AAF3815E-5259-459B-9735-622954FE2E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352869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21</xdr:row>
      <xdr:rowOff>25400</xdr:rowOff>
    </xdr:from>
    <xdr:to>
      <xdr:col>0</xdr:col>
      <xdr:colOff>1853754</xdr:colOff>
      <xdr:row>21</xdr:row>
      <xdr:rowOff>1803400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8F1D592D-69E3-467D-8128-487815E8DF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37115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22</xdr:row>
      <xdr:rowOff>25400</xdr:rowOff>
    </xdr:from>
    <xdr:to>
      <xdr:col>0</xdr:col>
      <xdr:colOff>1853754</xdr:colOff>
      <xdr:row>22</xdr:row>
      <xdr:rowOff>1803400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83C56D37-4B06-48D8-9F21-691E0F9CAA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389445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23</xdr:row>
      <xdr:rowOff>25400</xdr:rowOff>
    </xdr:from>
    <xdr:to>
      <xdr:col>0</xdr:col>
      <xdr:colOff>1853754</xdr:colOff>
      <xdr:row>23</xdr:row>
      <xdr:rowOff>1803400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6B20309B-7143-40A9-9159-06800992F9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407733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24</xdr:row>
      <xdr:rowOff>25400</xdr:rowOff>
    </xdr:from>
    <xdr:to>
      <xdr:col>0</xdr:col>
      <xdr:colOff>1853754</xdr:colOff>
      <xdr:row>24</xdr:row>
      <xdr:rowOff>1803400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89221A85-0A96-494D-B924-7297F81ABC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426021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25</xdr:row>
      <xdr:rowOff>25400</xdr:rowOff>
    </xdr:from>
    <xdr:to>
      <xdr:col>0</xdr:col>
      <xdr:colOff>1853754</xdr:colOff>
      <xdr:row>25</xdr:row>
      <xdr:rowOff>1803400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15A92F39-999C-493D-BC3C-BE25133B94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444309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26</xdr:row>
      <xdr:rowOff>25400</xdr:rowOff>
    </xdr:from>
    <xdr:to>
      <xdr:col>0</xdr:col>
      <xdr:colOff>1853754</xdr:colOff>
      <xdr:row>26</xdr:row>
      <xdr:rowOff>1803400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CAC55CA2-E597-4FEE-A0AE-CEA608739A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46259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27</xdr:row>
      <xdr:rowOff>25400</xdr:rowOff>
    </xdr:from>
    <xdr:to>
      <xdr:col>0</xdr:col>
      <xdr:colOff>1853754</xdr:colOff>
      <xdr:row>27</xdr:row>
      <xdr:rowOff>1803400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AABADE4B-C3B3-4929-93F2-8BBC12193B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480885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28</xdr:row>
      <xdr:rowOff>25400</xdr:rowOff>
    </xdr:from>
    <xdr:to>
      <xdr:col>0</xdr:col>
      <xdr:colOff>1853754</xdr:colOff>
      <xdr:row>28</xdr:row>
      <xdr:rowOff>1803400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71AE87CB-8565-492F-A8F5-2B6E12AFCC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499173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29</xdr:row>
      <xdr:rowOff>25400</xdr:rowOff>
    </xdr:from>
    <xdr:to>
      <xdr:col>0</xdr:col>
      <xdr:colOff>1853754</xdr:colOff>
      <xdr:row>29</xdr:row>
      <xdr:rowOff>1803400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691DE61C-B4A2-41E3-8E34-06FAEE3692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517461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30</xdr:row>
      <xdr:rowOff>25400</xdr:rowOff>
    </xdr:from>
    <xdr:to>
      <xdr:col>0</xdr:col>
      <xdr:colOff>1853754</xdr:colOff>
      <xdr:row>30</xdr:row>
      <xdr:rowOff>1803400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25EFA63F-BE92-4615-A147-9DEC271901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535749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31</xdr:row>
      <xdr:rowOff>25400</xdr:rowOff>
    </xdr:from>
    <xdr:to>
      <xdr:col>0</xdr:col>
      <xdr:colOff>1853754</xdr:colOff>
      <xdr:row>31</xdr:row>
      <xdr:rowOff>1803400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F8F93818-A3D7-4149-94F0-626916F96A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55403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32</xdr:row>
      <xdr:rowOff>25400</xdr:rowOff>
    </xdr:from>
    <xdr:to>
      <xdr:col>0</xdr:col>
      <xdr:colOff>1853754</xdr:colOff>
      <xdr:row>32</xdr:row>
      <xdr:rowOff>1803400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153D3BF6-A01F-4A9C-AF88-0D2C5BB48B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572325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33</xdr:row>
      <xdr:rowOff>25400</xdr:rowOff>
    </xdr:from>
    <xdr:to>
      <xdr:col>0</xdr:col>
      <xdr:colOff>1853754</xdr:colOff>
      <xdr:row>33</xdr:row>
      <xdr:rowOff>1803400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21A3A2FC-48A7-4B8E-830E-3AF11DCBBB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590613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34</xdr:row>
      <xdr:rowOff>25400</xdr:rowOff>
    </xdr:from>
    <xdr:to>
      <xdr:col>0</xdr:col>
      <xdr:colOff>1853754</xdr:colOff>
      <xdr:row>34</xdr:row>
      <xdr:rowOff>1803400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A184B29A-C5CA-4804-8D1E-4FF4A09FE7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608901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35</xdr:row>
      <xdr:rowOff>25400</xdr:rowOff>
    </xdr:from>
    <xdr:to>
      <xdr:col>0</xdr:col>
      <xdr:colOff>1853754</xdr:colOff>
      <xdr:row>35</xdr:row>
      <xdr:rowOff>1803400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E423BCDE-6521-48AB-BED0-179F221FA0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627189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36</xdr:row>
      <xdr:rowOff>25400</xdr:rowOff>
    </xdr:from>
    <xdr:to>
      <xdr:col>0</xdr:col>
      <xdr:colOff>1853754</xdr:colOff>
      <xdr:row>36</xdr:row>
      <xdr:rowOff>1803400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6547BFBC-7490-4C51-BF70-70D19D609F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64547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37</xdr:row>
      <xdr:rowOff>25400</xdr:rowOff>
    </xdr:from>
    <xdr:to>
      <xdr:col>0</xdr:col>
      <xdr:colOff>1853754</xdr:colOff>
      <xdr:row>37</xdr:row>
      <xdr:rowOff>1803400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C6EFBBFF-E5CC-4220-8EDB-167F6F129C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663765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38</xdr:row>
      <xdr:rowOff>25400</xdr:rowOff>
    </xdr:from>
    <xdr:to>
      <xdr:col>0</xdr:col>
      <xdr:colOff>1853754</xdr:colOff>
      <xdr:row>38</xdr:row>
      <xdr:rowOff>1803400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42B80A87-CB8E-48AF-9807-3ACB74C4D4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682053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39</xdr:row>
      <xdr:rowOff>25400</xdr:rowOff>
    </xdr:from>
    <xdr:to>
      <xdr:col>0</xdr:col>
      <xdr:colOff>1853754</xdr:colOff>
      <xdr:row>39</xdr:row>
      <xdr:rowOff>1803400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0111A45B-7C89-486C-9C27-93F2612EF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700341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40</xdr:row>
      <xdr:rowOff>25400</xdr:rowOff>
    </xdr:from>
    <xdr:to>
      <xdr:col>0</xdr:col>
      <xdr:colOff>1853754</xdr:colOff>
      <xdr:row>40</xdr:row>
      <xdr:rowOff>1803400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F83BA81F-8294-4735-B77D-8C34C7A7D1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718629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41</xdr:row>
      <xdr:rowOff>25400</xdr:rowOff>
    </xdr:from>
    <xdr:to>
      <xdr:col>0</xdr:col>
      <xdr:colOff>1853754</xdr:colOff>
      <xdr:row>41</xdr:row>
      <xdr:rowOff>1803400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21D5A12F-E3B6-4DFD-B55B-BAEAAAF963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73691750"/>
          <a:ext cx="1730375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123379</xdr:colOff>
      <xdr:row>42</xdr:row>
      <xdr:rowOff>25400</xdr:rowOff>
    </xdr:from>
    <xdr:to>
      <xdr:col>0</xdr:col>
      <xdr:colOff>1853754</xdr:colOff>
      <xdr:row>42</xdr:row>
      <xdr:rowOff>1803400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5B86D55C-AC4C-4F04-A58D-E06DCFCEAF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9" y="75520550"/>
          <a:ext cx="1730375" cy="177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27215</xdr:colOff>
      <xdr:row>1</xdr:row>
      <xdr:rowOff>27214</xdr:rowOff>
    </xdr:from>
    <xdr:to>
      <xdr:col>3</xdr:col>
      <xdr:colOff>1224642</xdr:colOff>
      <xdr:row>1</xdr:row>
      <xdr:rowOff>952499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8C2D2D9-F859-42EC-B97D-C83F10831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8040" y="722539"/>
          <a:ext cx="1197427" cy="925285"/>
        </a:xfrm>
        <a:prstGeom prst="rect">
          <a:avLst/>
        </a:prstGeom>
      </xdr:spPr>
    </xdr:pic>
    <xdr:clientData/>
  </xdr:twoCellAnchor>
  <xdr:twoCellAnchor editAs="oneCell">
    <xdr:from>
      <xdr:col>3</xdr:col>
      <xdr:colOff>27215</xdr:colOff>
      <xdr:row>2</xdr:row>
      <xdr:rowOff>231323</xdr:rowOff>
    </xdr:from>
    <xdr:to>
      <xdr:col>3</xdr:col>
      <xdr:colOff>1224643</xdr:colOff>
      <xdr:row>2</xdr:row>
      <xdr:rowOff>870859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AAD5BF9-8862-4FF4-8909-340EED40F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8040" y="1898198"/>
          <a:ext cx="1197428" cy="639536"/>
        </a:xfrm>
        <a:prstGeom prst="rect">
          <a:avLst/>
        </a:prstGeom>
      </xdr:spPr>
    </xdr:pic>
    <xdr:clientData/>
  </xdr:twoCellAnchor>
  <xdr:twoCellAnchor editAs="oneCell">
    <xdr:from>
      <xdr:col>3</xdr:col>
      <xdr:colOff>68035</xdr:colOff>
      <xdr:row>3</xdr:row>
      <xdr:rowOff>149679</xdr:rowOff>
    </xdr:from>
    <xdr:to>
      <xdr:col>3</xdr:col>
      <xdr:colOff>1224643</xdr:colOff>
      <xdr:row>3</xdr:row>
      <xdr:rowOff>802821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8F585DF-8FD8-4C77-BEF8-E451B4C74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8860" y="2788104"/>
          <a:ext cx="1156608" cy="653142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4</xdr:row>
      <xdr:rowOff>54428</xdr:rowOff>
    </xdr:from>
    <xdr:to>
      <xdr:col>3</xdr:col>
      <xdr:colOff>1197429</xdr:colOff>
      <xdr:row>4</xdr:row>
      <xdr:rowOff>941947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680C8C3-38EA-4223-A51C-0EC004D88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31647" y="3664403"/>
          <a:ext cx="1156607" cy="887519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</xdr:colOff>
      <xdr:row>5</xdr:row>
      <xdr:rowOff>40821</xdr:rowOff>
    </xdr:from>
    <xdr:to>
      <xdr:col>3</xdr:col>
      <xdr:colOff>1238250</xdr:colOff>
      <xdr:row>5</xdr:row>
      <xdr:rowOff>956330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BD556D9-D970-49BF-849D-6A15D7D5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04432" y="4622346"/>
          <a:ext cx="1224643" cy="915509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6</xdr:row>
      <xdr:rowOff>68035</xdr:rowOff>
    </xdr:from>
    <xdr:to>
      <xdr:col>3</xdr:col>
      <xdr:colOff>1238250</xdr:colOff>
      <xdr:row>6</xdr:row>
      <xdr:rowOff>721178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8E86B00B-65CA-4FA6-8922-567F630AF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18039" y="5621110"/>
          <a:ext cx="1211036" cy="653143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7</xdr:row>
      <xdr:rowOff>136071</xdr:rowOff>
    </xdr:from>
    <xdr:to>
      <xdr:col>3</xdr:col>
      <xdr:colOff>1238250</xdr:colOff>
      <xdr:row>7</xdr:row>
      <xdr:rowOff>707571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ABAAA123-5827-4B0C-84B9-FBE4645C2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31646" y="6660696"/>
          <a:ext cx="1197429" cy="571500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</xdr:colOff>
      <xdr:row>8</xdr:row>
      <xdr:rowOff>163286</xdr:rowOff>
    </xdr:from>
    <xdr:to>
      <xdr:col>3</xdr:col>
      <xdr:colOff>1224642</xdr:colOff>
      <xdr:row>8</xdr:row>
      <xdr:rowOff>843643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25DCA34-4E4D-4608-A932-B2C58AA28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04432" y="7659461"/>
          <a:ext cx="1211035" cy="680357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9</xdr:row>
      <xdr:rowOff>68036</xdr:rowOff>
    </xdr:from>
    <xdr:to>
      <xdr:col>3</xdr:col>
      <xdr:colOff>1210316</xdr:colOff>
      <xdr:row>9</xdr:row>
      <xdr:rowOff>925286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A216341-108A-45A0-80EF-A84908C44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31646" y="8535761"/>
          <a:ext cx="1169495" cy="85725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</xdr:row>
      <xdr:rowOff>27214</xdr:rowOff>
    </xdr:from>
    <xdr:to>
      <xdr:col>3</xdr:col>
      <xdr:colOff>1238250</xdr:colOff>
      <xdr:row>10</xdr:row>
      <xdr:rowOff>954096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43EA5158-8E78-4000-BEAC-27202850B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18039" y="9466489"/>
          <a:ext cx="1211036" cy="926882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11</xdr:row>
      <xdr:rowOff>54428</xdr:rowOff>
    </xdr:from>
    <xdr:to>
      <xdr:col>3</xdr:col>
      <xdr:colOff>1211036</xdr:colOff>
      <xdr:row>11</xdr:row>
      <xdr:rowOff>938892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272A9F7B-7861-41E6-AB61-415E9D709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31647" y="10465253"/>
          <a:ext cx="1170214" cy="88446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12</xdr:row>
      <xdr:rowOff>27214</xdr:rowOff>
    </xdr:from>
    <xdr:to>
      <xdr:col>3</xdr:col>
      <xdr:colOff>1240806</xdr:colOff>
      <xdr:row>13</xdr:row>
      <xdr:rowOff>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BCC75653-4989-4F6F-9D73-0740123A2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31646" y="11409589"/>
          <a:ext cx="1199985" cy="944336"/>
        </a:xfrm>
        <a:prstGeom prst="rect">
          <a:avLst/>
        </a:prstGeom>
      </xdr:spPr>
    </xdr:pic>
    <xdr:clientData/>
  </xdr:twoCellAnchor>
  <xdr:twoCellAnchor editAs="oneCell">
    <xdr:from>
      <xdr:col>3</xdr:col>
      <xdr:colOff>51710</xdr:colOff>
      <xdr:row>13</xdr:row>
      <xdr:rowOff>136071</xdr:rowOff>
    </xdr:from>
    <xdr:to>
      <xdr:col>3</xdr:col>
      <xdr:colOff>1235533</xdr:colOff>
      <xdr:row>13</xdr:row>
      <xdr:rowOff>870856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5C85B4EF-2BCC-4B74-BBFA-5B8DB1187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42535" y="12489996"/>
          <a:ext cx="1183823" cy="73478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14</xdr:row>
      <xdr:rowOff>40822</xdr:rowOff>
    </xdr:from>
    <xdr:to>
      <xdr:col>3</xdr:col>
      <xdr:colOff>1240972</xdr:colOff>
      <xdr:row>14</xdr:row>
      <xdr:rowOff>895805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371C1C6-22C4-4193-8A97-2E488DE0C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47975" y="13366297"/>
          <a:ext cx="1183822" cy="854983"/>
        </a:xfrm>
        <a:prstGeom prst="rect">
          <a:avLst/>
        </a:prstGeom>
      </xdr:spPr>
    </xdr:pic>
    <xdr:clientData/>
  </xdr:twoCellAnchor>
  <xdr:twoCellAnchor editAs="oneCell">
    <xdr:from>
      <xdr:col>3</xdr:col>
      <xdr:colOff>97970</xdr:colOff>
      <xdr:row>15</xdr:row>
      <xdr:rowOff>40820</xdr:rowOff>
    </xdr:from>
    <xdr:to>
      <xdr:col>3</xdr:col>
      <xdr:colOff>1243268</xdr:colOff>
      <xdr:row>15</xdr:row>
      <xdr:rowOff>914400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3161266B-E915-41BB-8D5C-B2F687151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88795" y="14337845"/>
          <a:ext cx="1145298" cy="873580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16</xdr:row>
      <xdr:rowOff>70757</xdr:rowOff>
    </xdr:from>
    <xdr:to>
      <xdr:col>4</xdr:col>
      <xdr:colOff>1360</xdr:colOff>
      <xdr:row>16</xdr:row>
      <xdr:rowOff>832757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1BA0B81-A45F-4C26-8896-503B41740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828924" y="15339332"/>
          <a:ext cx="1211036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62594</xdr:colOff>
      <xdr:row>17</xdr:row>
      <xdr:rowOff>51707</xdr:rowOff>
    </xdr:from>
    <xdr:to>
      <xdr:col>3</xdr:col>
      <xdr:colOff>1246415</xdr:colOff>
      <xdr:row>17</xdr:row>
      <xdr:rowOff>881743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63383C8-9582-4614-8BF3-4A72826A5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53419" y="16291832"/>
          <a:ext cx="1183821" cy="830036"/>
        </a:xfrm>
        <a:prstGeom prst="rect">
          <a:avLst/>
        </a:prstGeom>
      </xdr:spPr>
    </xdr:pic>
    <xdr:clientData/>
  </xdr:twoCellAnchor>
  <xdr:twoCellAnchor editAs="oneCell">
    <xdr:from>
      <xdr:col>3</xdr:col>
      <xdr:colOff>48987</xdr:colOff>
      <xdr:row>18</xdr:row>
      <xdr:rowOff>119744</xdr:rowOff>
    </xdr:from>
    <xdr:to>
      <xdr:col>3</xdr:col>
      <xdr:colOff>1240972</xdr:colOff>
      <xdr:row>18</xdr:row>
      <xdr:rowOff>842158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25D5F434-B548-4926-B867-CF080F29D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839812" y="17331419"/>
          <a:ext cx="1191985" cy="722414"/>
        </a:xfrm>
        <a:prstGeom prst="rect">
          <a:avLst/>
        </a:prstGeom>
      </xdr:spPr>
    </xdr:pic>
    <xdr:clientData/>
  </xdr:twoCellAnchor>
  <xdr:twoCellAnchor editAs="oneCell">
    <xdr:from>
      <xdr:col>3</xdr:col>
      <xdr:colOff>27215</xdr:colOff>
      <xdr:row>19</xdr:row>
      <xdr:rowOff>231322</xdr:rowOff>
    </xdr:from>
    <xdr:to>
      <xdr:col>3</xdr:col>
      <xdr:colOff>1238251</xdr:colOff>
      <xdr:row>19</xdr:row>
      <xdr:rowOff>933214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C5801609-6C27-4CE2-986F-A07D39A1E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818040" y="18414547"/>
          <a:ext cx="1211036" cy="701892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21</xdr:row>
      <xdr:rowOff>81642</xdr:rowOff>
    </xdr:from>
    <xdr:to>
      <xdr:col>3</xdr:col>
      <xdr:colOff>1238250</xdr:colOff>
      <xdr:row>21</xdr:row>
      <xdr:rowOff>952499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19EA60EA-F1F4-4F89-B65F-D8D65CB14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831646" y="20207967"/>
          <a:ext cx="1197429" cy="870857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22</xdr:row>
      <xdr:rowOff>149679</xdr:rowOff>
    </xdr:from>
    <xdr:to>
      <xdr:col>3</xdr:col>
      <xdr:colOff>1224644</xdr:colOff>
      <xdr:row>22</xdr:row>
      <xdr:rowOff>952500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FCF0BB53-6822-4108-82E4-8C6B15FC1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831647" y="21247554"/>
          <a:ext cx="1183822" cy="802821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23</xdr:row>
      <xdr:rowOff>163286</xdr:rowOff>
    </xdr:from>
    <xdr:to>
      <xdr:col>3</xdr:col>
      <xdr:colOff>1238249</xdr:colOff>
      <xdr:row>23</xdr:row>
      <xdr:rowOff>930553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E4520342-3922-4294-93E5-A406CB5B0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818039" y="22232711"/>
          <a:ext cx="1211035" cy="767267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24</xdr:row>
      <xdr:rowOff>136072</xdr:rowOff>
    </xdr:from>
    <xdr:to>
      <xdr:col>3</xdr:col>
      <xdr:colOff>1238250</xdr:colOff>
      <xdr:row>24</xdr:row>
      <xdr:rowOff>952500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CCF8A6E9-4524-4378-8A58-7B271F2FD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831646" y="23177047"/>
          <a:ext cx="1197429" cy="816428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</xdr:colOff>
      <xdr:row>25</xdr:row>
      <xdr:rowOff>136071</xdr:rowOff>
    </xdr:from>
    <xdr:to>
      <xdr:col>4</xdr:col>
      <xdr:colOff>1</xdr:colOff>
      <xdr:row>25</xdr:row>
      <xdr:rowOff>870857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3CBEF506-A286-4394-B28A-DC38DBC4C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804432" y="24148596"/>
          <a:ext cx="1234169" cy="734786"/>
        </a:xfrm>
        <a:prstGeom prst="rect">
          <a:avLst/>
        </a:prstGeom>
      </xdr:spPr>
    </xdr:pic>
    <xdr:clientData/>
  </xdr:twoCellAnchor>
  <xdr:twoCellAnchor editAs="oneCell">
    <xdr:from>
      <xdr:col>3</xdr:col>
      <xdr:colOff>68036</xdr:colOff>
      <xdr:row>26</xdr:row>
      <xdr:rowOff>81643</xdr:rowOff>
    </xdr:from>
    <xdr:to>
      <xdr:col>3</xdr:col>
      <xdr:colOff>1197429</xdr:colOff>
      <xdr:row>26</xdr:row>
      <xdr:rowOff>748393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C9ADF624-AF76-4054-8318-8F74F854D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858861" y="25065718"/>
          <a:ext cx="1129393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27215</xdr:colOff>
      <xdr:row>27</xdr:row>
      <xdr:rowOff>68036</xdr:rowOff>
    </xdr:from>
    <xdr:to>
      <xdr:col>3</xdr:col>
      <xdr:colOff>1224644</xdr:colOff>
      <xdr:row>27</xdr:row>
      <xdr:rowOff>814820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B96E7FD2-B51D-494A-BFD6-E9FC1171A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818040" y="26023661"/>
          <a:ext cx="1197429" cy="74678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28</xdr:row>
      <xdr:rowOff>136071</xdr:rowOff>
    </xdr:from>
    <xdr:to>
      <xdr:col>3</xdr:col>
      <xdr:colOff>1224042</xdr:colOff>
      <xdr:row>28</xdr:row>
      <xdr:rowOff>870857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D8B3997A-A314-4C62-8D76-067BE3595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831646" y="27063246"/>
          <a:ext cx="1183221" cy="734786"/>
        </a:xfrm>
        <a:prstGeom prst="rect">
          <a:avLst/>
        </a:prstGeom>
      </xdr:spPr>
    </xdr:pic>
    <xdr:clientData/>
  </xdr:twoCellAnchor>
  <xdr:twoCellAnchor editAs="oneCell">
    <xdr:from>
      <xdr:col>3</xdr:col>
      <xdr:colOff>27215</xdr:colOff>
      <xdr:row>29</xdr:row>
      <xdr:rowOff>163285</xdr:rowOff>
    </xdr:from>
    <xdr:to>
      <xdr:col>3</xdr:col>
      <xdr:colOff>1224645</xdr:colOff>
      <xdr:row>29</xdr:row>
      <xdr:rowOff>925286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F3424DCD-604F-4A36-94D9-52A47929D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818040" y="28062010"/>
          <a:ext cx="1197430" cy="762001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30</xdr:row>
      <xdr:rowOff>136072</xdr:rowOff>
    </xdr:from>
    <xdr:to>
      <xdr:col>3</xdr:col>
      <xdr:colOff>1238251</xdr:colOff>
      <xdr:row>30</xdr:row>
      <xdr:rowOff>830036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5648F3D7-4E80-43B1-AB74-D5C64030D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831647" y="29006347"/>
          <a:ext cx="1197429" cy="693964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</xdr:colOff>
      <xdr:row>20</xdr:row>
      <xdr:rowOff>81644</xdr:rowOff>
    </xdr:from>
    <xdr:to>
      <xdr:col>3</xdr:col>
      <xdr:colOff>1183822</xdr:colOff>
      <xdr:row>20</xdr:row>
      <xdr:rowOff>932160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6966D9A2-72B8-4630-B618-E7C29260F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804432" y="19236419"/>
          <a:ext cx="1170215" cy="8505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224791</xdr:colOff>
      <xdr:row>16</xdr:row>
      <xdr:rowOff>64771</xdr:rowOff>
    </xdr:from>
    <xdr:to>
      <xdr:col>0</xdr:col>
      <xdr:colOff>980056</xdr:colOff>
      <xdr:row>16</xdr:row>
      <xdr:rowOff>820036</xdr:rowOff>
    </xdr:to>
    <xdr:pic>
      <xdr:nvPicPr>
        <xdr:cNvPr id="2" name="Image 31">
          <a:extLst>
            <a:ext uri="{FF2B5EF4-FFF2-40B4-BE49-F238E27FC236}">
              <a16:creationId xmlns:a16="http://schemas.microsoft.com/office/drawing/2014/main" id="{731D5D0C-283C-4494-A3A6-1294A9106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1" y="14733271"/>
          <a:ext cx="755265" cy="755265"/>
        </a:xfrm>
        <a:prstGeom prst="rect">
          <a:avLst/>
        </a:prstGeom>
      </xdr:spPr>
    </xdr:pic>
    <xdr:clientData/>
  </xdr:twoCellAnchor>
  <xdr:twoCellAnchor editAs="oneCell">
    <xdr:from>
      <xdr:col>0</xdr:col>
      <xdr:colOff>281941</xdr:colOff>
      <xdr:row>17</xdr:row>
      <xdr:rowOff>74298</xdr:rowOff>
    </xdr:from>
    <xdr:to>
      <xdr:col>0</xdr:col>
      <xdr:colOff>1001914</xdr:colOff>
      <xdr:row>17</xdr:row>
      <xdr:rowOff>819682</xdr:rowOff>
    </xdr:to>
    <xdr:pic>
      <xdr:nvPicPr>
        <xdr:cNvPr id="3" name="Image 33">
          <a:extLst>
            <a:ext uri="{FF2B5EF4-FFF2-40B4-BE49-F238E27FC236}">
              <a16:creationId xmlns:a16="http://schemas.microsoft.com/office/drawing/2014/main" id="{2FC4ABB8-9496-48E9-8A8E-42791B836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1" y="15600048"/>
          <a:ext cx="719973" cy="745384"/>
        </a:xfrm>
        <a:prstGeom prst="rect">
          <a:avLst/>
        </a:prstGeom>
      </xdr:spPr>
    </xdr:pic>
    <xdr:clientData/>
  </xdr:twoCellAnchor>
  <xdr:twoCellAnchor editAs="oneCell">
    <xdr:from>
      <xdr:col>0</xdr:col>
      <xdr:colOff>234316</xdr:colOff>
      <xdr:row>18</xdr:row>
      <xdr:rowOff>38102</xdr:rowOff>
    </xdr:from>
    <xdr:to>
      <xdr:col>0</xdr:col>
      <xdr:colOff>990993</xdr:colOff>
      <xdr:row>18</xdr:row>
      <xdr:rowOff>828660</xdr:rowOff>
    </xdr:to>
    <xdr:pic>
      <xdr:nvPicPr>
        <xdr:cNvPr id="4" name="Image 35">
          <a:extLst>
            <a:ext uri="{FF2B5EF4-FFF2-40B4-BE49-F238E27FC236}">
              <a16:creationId xmlns:a16="http://schemas.microsoft.com/office/drawing/2014/main" id="{CD75267D-8B45-46B9-8796-BEBA0ECA3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6" y="16421102"/>
          <a:ext cx="756677" cy="79055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19</xdr:row>
      <xdr:rowOff>30482</xdr:rowOff>
    </xdr:from>
    <xdr:to>
      <xdr:col>0</xdr:col>
      <xdr:colOff>913039</xdr:colOff>
      <xdr:row>19</xdr:row>
      <xdr:rowOff>809746</xdr:rowOff>
    </xdr:to>
    <xdr:pic>
      <xdr:nvPicPr>
        <xdr:cNvPr id="5" name="Image 41">
          <a:extLst>
            <a:ext uri="{FF2B5EF4-FFF2-40B4-BE49-F238E27FC236}">
              <a16:creationId xmlns:a16="http://schemas.microsoft.com/office/drawing/2014/main" id="{9401A711-B5C0-4D66-B981-F7733CE56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17270732"/>
          <a:ext cx="783499" cy="779264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20</xdr:row>
      <xdr:rowOff>140970</xdr:rowOff>
    </xdr:from>
    <xdr:to>
      <xdr:col>0</xdr:col>
      <xdr:colOff>941275</xdr:colOff>
      <xdr:row>20</xdr:row>
      <xdr:rowOff>860943</xdr:rowOff>
    </xdr:to>
    <xdr:pic>
      <xdr:nvPicPr>
        <xdr:cNvPr id="6" name="Image 43">
          <a:extLst>
            <a:ext uri="{FF2B5EF4-FFF2-40B4-BE49-F238E27FC236}">
              <a16:creationId xmlns:a16="http://schemas.microsoft.com/office/drawing/2014/main" id="{50D961E8-7CD3-40F3-A8D0-8F511A97F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18276570"/>
          <a:ext cx="811734" cy="719973"/>
        </a:xfrm>
        <a:prstGeom prst="rect">
          <a:avLst/>
        </a:prstGeom>
      </xdr:spPr>
    </xdr:pic>
    <xdr:clientData/>
  </xdr:twoCellAnchor>
  <xdr:twoCellAnchor editAs="oneCell">
    <xdr:from>
      <xdr:col>0</xdr:col>
      <xdr:colOff>243841</xdr:colOff>
      <xdr:row>21</xdr:row>
      <xdr:rowOff>36197</xdr:rowOff>
    </xdr:from>
    <xdr:to>
      <xdr:col>0</xdr:col>
      <xdr:colOff>994872</xdr:colOff>
      <xdr:row>21</xdr:row>
      <xdr:rowOff>794287</xdr:rowOff>
    </xdr:to>
    <xdr:pic>
      <xdr:nvPicPr>
        <xdr:cNvPr id="7" name="Image 45">
          <a:extLst>
            <a:ext uri="{FF2B5EF4-FFF2-40B4-BE49-F238E27FC236}">
              <a16:creationId xmlns:a16="http://schemas.microsoft.com/office/drawing/2014/main" id="{C7592065-DD23-47A0-92E4-ED8A5368D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1" y="19133822"/>
          <a:ext cx="751031" cy="758090"/>
        </a:xfrm>
        <a:prstGeom prst="rect">
          <a:avLst/>
        </a:prstGeom>
      </xdr:spPr>
    </xdr:pic>
    <xdr:clientData/>
  </xdr:twoCellAnchor>
  <xdr:twoCellAnchor editAs="oneCell">
    <xdr:from>
      <xdr:col>0</xdr:col>
      <xdr:colOff>177166</xdr:colOff>
      <xdr:row>23</xdr:row>
      <xdr:rowOff>32385</xdr:rowOff>
    </xdr:from>
    <xdr:to>
      <xdr:col>0</xdr:col>
      <xdr:colOff>875963</xdr:colOff>
      <xdr:row>23</xdr:row>
      <xdr:rowOff>724123</xdr:rowOff>
    </xdr:to>
    <xdr:pic>
      <xdr:nvPicPr>
        <xdr:cNvPr id="8" name="Image 400">
          <a:extLst>
            <a:ext uri="{FF2B5EF4-FFF2-40B4-BE49-F238E27FC236}">
              <a16:creationId xmlns:a16="http://schemas.microsoft.com/office/drawing/2014/main" id="{3CDAF4F4-E575-4499-AB6E-898CED0A6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6" y="20911185"/>
          <a:ext cx="698797" cy="691738"/>
        </a:xfrm>
        <a:prstGeom prst="rect">
          <a:avLst/>
        </a:prstGeom>
      </xdr:spPr>
    </xdr:pic>
    <xdr:clientData/>
  </xdr:twoCellAnchor>
  <xdr:twoCellAnchor editAs="oneCell">
    <xdr:from>
      <xdr:col>0</xdr:col>
      <xdr:colOff>262890</xdr:colOff>
      <xdr:row>32</xdr:row>
      <xdr:rowOff>49530</xdr:rowOff>
    </xdr:from>
    <xdr:to>
      <xdr:col>0</xdr:col>
      <xdr:colOff>968746</xdr:colOff>
      <xdr:row>32</xdr:row>
      <xdr:rowOff>749739</xdr:rowOff>
    </xdr:to>
    <xdr:pic>
      <xdr:nvPicPr>
        <xdr:cNvPr id="9" name="Image 406">
          <a:extLst>
            <a:ext uri="{FF2B5EF4-FFF2-40B4-BE49-F238E27FC236}">
              <a16:creationId xmlns:a16="http://schemas.microsoft.com/office/drawing/2014/main" id="{32ABCB3B-4868-4A58-A6F8-428178964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" y="28719780"/>
          <a:ext cx="705856" cy="700209"/>
        </a:xfrm>
        <a:prstGeom prst="rect">
          <a:avLst/>
        </a:prstGeom>
      </xdr:spPr>
    </xdr:pic>
    <xdr:clientData/>
  </xdr:twoCellAnchor>
  <xdr:twoCellAnchor editAs="oneCell">
    <xdr:from>
      <xdr:col>0</xdr:col>
      <xdr:colOff>148591</xdr:colOff>
      <xdr:row>33</xdr:row>
      <xdr:rowOff>3812</xdr:rowOff>
    </xdr:from>
    <xdr:to>
      <xdr:col>0</xdr:col>
      <xdr:colOff>868564</xdr:colOff>
      <xdr:row>33</xdr:row>
      <xdr:rowOff>716726</xdr:rowOff>
    </xdr:to>
    <xdr:pic>
      <xdr:nvPicPr>
        <xdr:cNvPr id="10" name="Image 456">
          <a:extLst>
            <a:ext uri="{FF2B5EF4-FFF2-40B4-BE49-F238E27FC236}">
              <a16:creationId xmlns:a16="http://schemas.microsoft.com/office/drawing/2014/main" id="{D2A169C4-6C2B-4DC4-8F65-DADCD2FAA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1" y="29531312"/>
          <a:ext cx="719973" cy="712914"/>
        </a:xfrm>
        <a:prstGeom prst="rect">
          <a:avLst/>
        </a:prstGeom>
      </xdr:spPr>
    </xdr:pic>
    <xdr:clientData/>
  </xdr:twoCellAnchor>
  <xdr:twoCellAnchor editAs="oneCell">
    <xdr:from>
      <xdr:col>0</xdr:col>
      <xdr:colOff>224790</xdr:colOff>
      <xdr:row>34</xdr:row>
      <xdr:rowOff>20955</xdr:rowOff>
    </xdr:from>
    <xdr:to>
      <xdr:col>0</xdr:col>
      <xdr:colOff>944763</xdr:colOff>
      <xdr:row>34</xdr:row>
      <xdr:rowOff>735281</xdr:rowOff>
    </xdr:to>
    <xdr:pic>
      <xdr:nvPicPr>
        <xdr:cNvPr id="11" name="Image 458">
          <a:extLst>
            <a:ext uri="{FF2B5EF4-FFF2-40B4-BE49-F238E27FC236}">
              <a16:creationId xmlns:a16="http://schemas.microsoft.com/office/drawing/2014/main" id="{0675C984-48C0-470B-9D52-13591F9A7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" y="30405705"/>
          <a:ext cx="719973" cy="714326"/>
        </a:xfrm>
        <a:prstGeom prst="rect">
          <a:avLst/>
        </a:prstGeom>
      </xdr:spPr>
    </xdr:pic>
    <xdr:clientData/>
  </xdr:twoCellAnchor>
  <xdr:twoCellAnchor editAs="oneCell">
    <xdr:from>
      <xdr:col>0</xdr:col>
      <xdr:colOff>224791</xdr:colOff>
      <xdr:row>35</xdr:row>
      <xdr:rowOff>83820</xdr:rowOff>
    </xdr:from>
    <xdr:to>
      <xdr:col>0</xdr:col>
      <xdr:colOff>923589</xdr:colOff>
      <xdr:row>35</xdr:row>
      <xdr:rowOff>779794</xdr:rowOff>
    </xdr:to>
    <xdr:pic>
      <xdr:nvPicPr>
        <xdr:cNvPr id="12" name="Image 460">
          <a:extLst>
            <a:ext uri="{FF2B5EF4-FFF2-40B4-BE49-F238E27FC236}">
              <a16:creationId xmlns:a16="http://schemas.microsoft.com/office/drawing/2014/main" id="{A6DD333C-D08C-439B-A0CC-25A467DD8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1" y="31325820"/>
          <a:ext cx="698798" cy="695974"/>
        </a:xfrm>
        <a:prstGeom prst="rect">
          <a:avLst/>
        </a:prstGeom>
      </xdr:spPr>
    </xdr:pic>
    <xdr:clientData/>
  </xdr:twoCellAnchor>
  <xdr:twoCellAnchor editAs="oneCell">
    <xdr:from>
      <xdr:col>0</xdr:col>
      <xdr:colOff>196216</xdr:colOff>
      <xdr:row>44</xdr:row>
      <xdr:rowOff>53340</xdr:rowOff>
    </xdr:from>
    <xdr:to>
      <xdr:col>0</xdr:col>
      <xdr:colOff>938444</xdr:colOff>
      <xdr:row>44</xdr:row>
      <xdr:rowOff>827264</xdr:rowOff>
    </xdr:to>
    <xdr:pic>
      <xdr:nvPicPr>
        <xdr:cNvPr id="13" name="Image 2">
          <a:extLst>
            <a:ext uri="{FF2B5EF4-FFF2-40B4-BE49-F238E27FC236}">
              <a16:creationId xmlns:a16="http://schemas.microsoft.com/office/drawing/2014/main" id="{FA67D36F-56E5-4717-A0DA-FDABABD72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6" y="39010590"/>
          <a:ext cx="742228" cy="773924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219074</xdr:colOff>
      <xdr:row>45</xdr:row>
      <xdr:rowOff>76199</xdr:rowOff>
    </xdr:from>
    <xdr:to>
      <xdr:col>0</xdr:col>
      <xdr:colOff>928693</xdr:colOff>
      <xdr:row>45</xdr:row>
      <xdr:rowOff>816394</xdr:rowOff>
    </xdr:to>
    <xdr:pic>
      <xdr:nvPicPr>
        <xdr:cNvPr id="14" name="Image 36">
          <a:extLst>
            <a:ext uri="{FF2B5EF4-FFF2-40B4-BE49-F238E27FC236}">
              <a16:creationId xmlns:a16="http://schemas.microsoft.com/office/drawing/2014/main" id="{21B25450-8AE4-40C3-90FC-CC079F96D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4" y="39890699"/>
          <a:ext cx="709619" cy="740195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46</xdr:row>
      <xdr:rowOff>68580</xdr:rowOff>
    </xdr:from>
    <xdr:to>
      <xdr:col>0</xdr:col>
      <xdr:colOff>1000567</xdr:colOff>
      <xdr:row>46</xdr:row>
      <xdr:rowOff>672793</xdr:rowOff>
    </xdr:to>
    <xdr:pic>
      <xdr:nvPicPr>
        <xdr:cNvPr id="15" name="Image 449">
          <a:extLst>
            <a:ext uri="{FF2B5EF4-FFF2-40B4-BE49-F238E27FC236}">
              <a16:creationId xmlns:a16="http://schemas.microsoft.com/office/drawing/2014/main" id="{409E6299-8797-441D-9E05-397D1ADA5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40740330"/>
          <a:ext cx="871026" cy="604213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47</xdr:row>
      <xdr:rowOff>27305</xdr:rowOff>
    </xdr:from>
    <xdr:to>
      <xdr:col>0</xdr:col>
      <xdr:colOff>1004097</xdr:colOff>
      <xdr:row>47</xdr:row>
      <xdr:rowOff>633872</xdr:rowOff>
    </xdr:to>
    <xdr:pic>
      <xdr:nvPicPr>
        <xdr:cNvPr id="16" name="Image 453">
          <a:extLst>
            <a:ext uri="{FF2B5EF4-FFF2-40B4-BE49-F238E27FC236}">
              <a16:creationId xmlns:a16="http://schemas.microsoft.com/office/drawing/2014/main" id="{6D0BF8F8-4C07-401F-A07C-B2FB27BF0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41556305"/>
          <a:ext cx="874557" cy="606567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205742</xdr:colOff>
      <xdr:row>57</xdr:row>
      <xdr:rowOff>36195</xdr:rowOff>
    </xdr:from>
    <xdr:to>
      <xdr:col>0</xdr:col>
      <xdr:colOff>978361</xdr:colOff>
      <xdr:row>57</xdr:row>
      <xdr:rowOff>815340</xdr:rowOff>
    </xdr:to>
    <xdr:pic>
      <xdr:nvPicPr>
        <xdr:cNvPr id="17" name="Image 111">
          <a:extLst>
            <a:ext uri="{FF2B5EF4-FFF2-40B4-BE49-F238E27FC236}">
              <a16:creationId xmlns:a16="http://schemas.microsoft.com/office/drawing/2014/main" id="{969120F6-AE03-4E09-BECF-D7D87E832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2" y="50137695"/>
          <a:ext cx="772619" cy="779145"/>
        </a:xfrm>
        <a:prstGeom prst="rect">
          <a:avLst/>
        </a:prstGeom>
      </xdr:spPr>
    </xdr:pic>
    <xdr:clientData/>
  </xdr:twoCellAnchor>
  <xdr:twoCellAnchor editAs="oneCell">
    <xdr:from>
      <xdr:col>0</xdr:col>
      <xdr:colOff>201931</xdr:colOff>
      <xdr:row>56</xdr:row>
      <xdr:rowOff>30479</xdr:rowOff>
    </xdr:from>
    <xdr:to>
      <xdr:col>0</xdr:col>
      <xdr:colOff>995314</xdr:colOff>
      <xdr:row>56</xdr:row>
      <xdr:rowOff>830921</xdr:rowOff>
    </xdr:to>
    <xdr:pic>
      <xdr:nvPicPr>
        <xdr:cNvPr id="18" name="Image 515">
          <a:extLst>
            <a:ext uri="{FF2B5EF4-FFF2-40B4-BE49-F238E27FC236}">
              <a16:creationId xmlns:a16="http://schemas.microsoft.com/office/drawing/2014/main" id="{FDD786C0-BBF5-4D58-801A-2F08E3CBE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1" y="49274729"/>
          <a:ext cx="793383" cy="800442"/>
        </a:xfrm>
        <a:prstGeom prst="rect">
          <a:avLst/>
        </a:prstGeom>
      </xdr:spPr>
    </xdr:pic>
    <xdr:clientData/>
  </xdr:twoCellAnchor>
  <xdr:twoCellAnchor editAs="oneCell">
    <xdr:from>
      <xdr:col>0</xdr:col>
      <xdr:colOff>201930</xdr:colOff>
      <xdr:row>60</xdr:row>
      <xdr:rowOff>70485</xdr:rowOff>
    </xdr:from>
    <xdr:to>
      <xdr:col>0</xdr:col>
      <xdr:colOff>992489</xdr:colOff>
      <xdr:row>60</xdr:row>
      <xdr:rowOff>827161</xdr:rowOff>
    </xdr:to>
    <xdr:pic>
      <xdr:nvPicPr>
        <xdr:cNvPr id="19" name="Image 537">
          <a:extLst>
            <a:ext uri="{FF2B5EF4-FFF2-40B4-BE49-F238E27FC236}">
              <a16:creationId xmlns:a16="http://schemas.microsoft.com/office/drawing/2014/main" id="{F8D8547B-0BA8-4860-9D12-D060A01E8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" y="52743735"/>
          <a:ext cx="790559" cy="756676"/>
        </a:xfrm>
        <a:prstGeom prst="rect">
          <a:avLst/>
        </a:prstGeom>
      </xdr:spPr>
    </xdr:pic>
    <xdr:clientData/>
  </xdr:twoCellAnchor>
  <xdr:twoCellAnchor editAs="oneCell">
    <xdr:from>
      <xdr:col>0</xdr:col>
      <xdr:colOff>215265</xdr:colOff>
      <xdr:row>52</xdr:row>
      <xdr:rowOff>19050</xdr:rowOff>
    </xdr:from>
    <xdr:to>
      <xdr:col>0</xdr:col>
      <xdr:colOff>994531</xdr:colOff>
      <xdr:row>52</xdr:row>
      <xdr:rowOff>832197</xdr:rowOff>
    </xdr:to>
    <xdr:pic>
      <xdr:nvPicPr>
        <xdr:cNvPr id="20" name="Image 549">
          <a:extLst>
            <a:ext uri="{FF2B5EF4-FFF2-40B4-BE49-F238E27FC236}">
              <a16:creationId xmlns:a16="http://schemas.microsoft.com/office/drawing/2014/main" id="{1679F4FC-1501-4354-9828-55B66ADA6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65" y="45834300"/>
          <a:ext cx="779266" cy="813147"/>
        </a:xfrm>
        <a:prstGeom prst="rect">
          <a:avLst/>
        </a:prstGeom>
      </xdr:spPr>
    </xdr:pic>
    <xdr:clientData/>
  </xdr:twoCellAnchor>
  <xdr:twoCellAnchor editAs="oneCell">
    <xdr:from>
      <xdr:col>0</xdr:col>
      <xdr:colOff>150494</xdr:colOff>
      <xdr:row>53</xdr:row>
      <xdr:rowOff>60959</xdr:rowOff>
    </xdr:from>
    <xdr:to>
      <xdr:col>0</xdr:col>
      <xdr:colOff>905761</xdr:colOff>
      <xdr:row>53</xdr:row>
      <xdr:rowOff>810579</xdr:rowOff>
    </xdr:to>
    <xdr:pic>
      <xdr:nvPicPr>
        <xdr:cNvPr id="21" name="Image 553">
          <a:extLst>
            <a:ext uri="{FF2B5EF4-FFF2-40B4-BE49-F238E27FC236}">
              <a16:creationId xmlns:a16="http://schemas.microsoft.com/office/drawing/2014/main" id="{C8485E76-8ACE-4681-931C-08FFB700F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4" y="46733459"/>
          <a:ext cx="755267" cy="74962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55</xdr:row>
      <xdr:rowOff>26671</xdr:rowOff>
    </xdr:from>
    <xdr:to>
      <xdr:col>0</xdr:col>
      <xdr:colOff>892979</xdr:colOff>
      <xdr:row>55</xdr:row>
      <xdr:rowOff>777241</xdr:rowOff>
    </xdr:to>
    <xdr:pic>
      <xdr:nvPicPr>
        <xdr:cNvPr id="22" name="Image 557">
          <a:extLst>
            <a:ext uri="{FF2B5EF4-FFF2-40B4-BE49-F238E27FC236}">
              <a16:creationId xmlns:a16="http://schemas.microsoft.com/office/drawing/2014/main" id="{CEA2435B-CA6C-4604-BE08-2FE0E87C7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48413671"/>
          <a:ext cx="740579" cy="750570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137161</xdr:colOff>
      <xdr:row>54</xdr:row>
      <xdr:rowOff>32386</xdr:rowOff>
    </xdr:from>
    <xdr:to>
      <xdr:col>0</xdr:col>
      <xdr:colOff>948895</xdr:colOff>
      <xdr:row>54</xdr:row>
      <xdr:rowOff>838200</xdr:rowOff>
    </xdr:to>
    <xdr:pic>
      <xdr:nvPicPr>
        <xdr:cNvPr id="23" name="Image 561">
          <a:extLst>
            <a:ext uri="{FF2B5EF4-FFF2-40B4-BE49-F238E27FC236}">
              <a16:creationId xmlns:a16="http://schemas.microsoft.com/office/drawing/2014/main" id="{2CCFC23C-A34E-46BD-A8E4-429D7FDF4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1" y="47562136"/>
          <a:ext cx="811734" cy="805814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48</xdr:row>
      <xdr:rowOff>121920</xdr:rowOff>
    </xdr:from>
    <xdr:to>
      <xdr:col>0</xdr:col>
      <xdr:colOff>1004817</xdr:colOff>
      <xdr:row>48</xdr:row>
      <xdr:rowOff>754367</xdr:rowOff>
    </xdr:to>
    <xdr:pic>
      <xdr:nvPicPr>
        <xdr:cNvPr id="24" name="Image 135">
          <a:extLst>
            <a:ext uri="{FF2B5EF4-FFF2-40B4-BE49-F238E27FC236}">
              <a16:creationId xmlns:a16="http://schemas.microsoft.com/office/drawing/2014/main" id="{5205F214-AF53-4C1F-85C9-9B2A232D3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1440" y="42508170"/>
          <a:ext cx="913377" cy="632447"/>
        </a:xfrm>
        <a:prstGeom prst="rect">
          <a:avLst/>
        </a:prstGeom>
      </xdr:spPr>
    </xdr:pic>
    <xdr:clientData/>
  </xdr:twoCellAnchor>
  <xdr:twoCellAnchor editAs="oneCell">
    <xdr:from>
      <xdr:col>0</xdr:col>
      <xdr:colOff>161548</xdr:colOff>
      <xdr:row>50</xdr:row>
      <xdr:rowOff>140970</xdr:rowOff>
    </xdr:from>
    <xdr:to>
      <xdr:col>0</xdr:col>
      <xdr:colOff>1051206</xdr:colOff>
      <xdr:row>50</xdr:row>
      <xdr:rowOff>760101</xdr:rowOff>
    </xdr:to>
    <xdr:pic>
      <xdr:nvPicPr>
        <xdr:cNvPr id="25" name="Image 590">
          <a:extLst>
            <a:ext uri="{FF2B5EF4-FFF2-40B4-BE49-F238E27FC236}">
              <a16:creationId xmlns:a16="http://schemas.microsoft.com/office/drawing/2014/main" id="{5E49F827-FB2C-4749-9506-5AB5A6088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48" y="44241720"/>
          <a:ext cx="889658" cy="61913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58</xdr:row>
      <xdr:rowOff>125094</xdr:rowOff>
    </xdr:from>
    <xdr:to>
      <xdr:col>0</xdr:col>
      <xdr:colOff>986452</xdr:colOff>
      <xdr:row>58</xdr:row>
      <xdr:rowOff>722719</xdr:rowOff>
    </xdr:to>
    <xdr:pic>
      <xdr:nvPicPr>
        <xdr:cNvPr id="26" name="Image 598">
          <a:extLst>
            <a:ext uri="{FF2B5EF4-FFF2-40B4-BE49-F238E27FC236}">
              <a16:creationId xmlns:a16="http://schemas.microsoft.com/office/drawing/2014/main" id="{6E9376E6-9EE3-4243-8368-CA3D35D1A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51083844"/>
          <a:ext cx="856911" cy="597625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59</xdr:row>
      <xdr:rowOff>150495</xdr:rowOff>
    </xdr:from>
    <xdr:to>
      <xdr:col>0</xdr:col>
      <xdr:colOff>972332</xdr:colOff>
      <xdr:row>59</xdr:row>
      <xdr:rowOff>735886</xdr:rowOff>
    </xdr:to>
    <xdr:pic>
      <xdr:nvPicPr>
        <xdr:cNvPr id="27" name="Image 600">
          <a:extLst>
            <a:ext uri="{FF2B5EF4-FFF2-40B4-BE49-F238E27FC236}">
              <a16:creationId xmlns:a16="http://schemas.microsoft.com/office/drawing/2014/main" id="{1C33013D-B60F-4403-A943-DE54C806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51966495"/>
          <a:ext cx="842792" cy="585391"/>
        </a:xfrm>
        <a:prstGeom prst="rect">
          <a:avLst/>
        </a:prstGeom>
      </xdr:spPr>
    </xdr:pic>
    <xdr:clientData/>
  </xdr:twoCellAnchor>
  <xdr:twoCellAnchor editAs="oneCell">
    <xdr:from>
      <xdr:col>0</xdr:col>
      <xdr:colOff>172402</xdr:colOff>
      <xdr:row>49</xdr:row>
      <xdr:rowOff>112395</xdr:rowOff>
    </xdr:from>
    <xdr:to>
      <xdr:col>0</xdr:col>
      <xdr:colOff>1032841</xdr:colOff>
      <xdr:row>49</xdr:row>
      <xdr:rowOff>712373</xdr:rowOff>
    </xdr:to>
    <xdr:pic>
      <xdr:nvPicPr>
        <xdr:cNvPr id="28" name="Image 615">
          <a:extLst>
            <a:ext uri="{FF2B5EF4-FFF2-40B4-BE49-F238E27FC236}">
              <a16:creationId xmlns:a16="http://schemas.microsoft.com/office/drawing/2014/main" id="{6F878B5A-5B41-4AC1-B26A-255334A3E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" y="43355895"/>
          <a:ext cx="860439" cy="599978"/>
        </a:xfrm>
        <a:prstGeom prst="rect">
          <a:avLst/>
        </a:prstGeom>
      </xdr:spPr>
    </xdr:pic>
    <xdr:clientData/>
  </xdr:twoCellAnchor>
  <xdr:twoCellAnchor editAs="oneCell">
    <xdr:from>
      <xdr:col>0</xdr:col>
      <xdr:colOff>226696</xdr:colOff>
      <xdr:row>15</xdr:row>
      <xdr:rowOff>55246</xdr:rowOff>
    </xdr:from>
    <xdr:to>
      <xdr:col>0</xdr:col>
      <xdr:colOff>984786</xdr:colOff>
      <xdr:row>15</xdr:row>
      <xdr:rowOff>818983</xdr:rowOff>
    </xdr:to>
    <xdr:pic>
      <xdr:nvPicPr>
        <xdr:cNvPr id="29" name="Image 631">
          <a:extLst>
            <a:ext uri="{FF2B5EF4-FFF2-40B4-BE49-F238E27FC236}">
              <a16:creationId xmlns:a16="http://schemas.microsoft.com/office/drawing/2014/main" id="{E346823F-301A-489B-96B8-C124E262E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96" y="13866496"/>
          <a:ext cx="758090" cy="763737"/>
        </a:xfrm>
        <a:prstGeom prst="rect">
          <a:avLst/>
        </a:prstGeom>
      </xdr:spPr>
    </xdr:pic>
    <xdr:clientData/>
  </xdr:twoCellAnchor>
  <xdr:twoCellAnchor editAs="oneCell">
    <xdr:from>
      <xdr:col>0</xdr:col>
      <xdr:colOff>177165</xdr:colOff>
      <xdr:row>7</xdr:row>
      <xdr:rowOff>68580</xdr:rowOff>
    </xdr:from>
    <xdr:to>
      <xdr:col>0</xdr:col>
      <xdr:colOff>946549</xdr:colOff>
      <xdr:row>7</xdr:row>
      <xdr:rowOff>832317</xdr:rowOff>
    </xdr:to>
    <xdr:pic>
      <xdr:nvPicPr>
        <xdr:cNvPr id="30" name="Image 243">
          <a:extLst>
            <a:ext uri="{FF2B5EF4-FFF2-40B4-BE49-F238E27FC236}">
              <a16:creationId xmlns:a16="http://schemas.microsoft.com/office/drawing/2014/main" id="{81B9A61B-B203-4483-8A4C-CBF13FF44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" y="6678930"/>
          <a:ext cx="769384" cy="763737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1</xdr:row>
      <xdr:rowOff>190500</xdr:rowOff>
    </xdr:from>
    <xdr:to>
      <xdr:col>0</xdr:col>
      <xdr:colOff>942397</xdr:colOff>
      <xdr:row>1</xdr:row>
      <xdr:rowOff>982470</xdr:rowOff>
    </xdr:to>
    <xdr:pic>
      <xdr:nvPicPr>
        <xdr:cNvPr id="31" name="Image 270">
          <a:extLst>
            <a:ext uri="{FF2B5EF4-FFF2-40B4-BE49-F238E27FC236}">
              <a16:creationId xmlns:a16="http://schemas.microsoft.com/office/drawing/2014/main" id="{CD948D11-0109-44F7-8B5F-1E9D13F1C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466725"/>
          <a:ext cx="797617" cy="791970"/>
        </a:xfrm>
        <a:prstGeom prst="rect">
          <a:avLst/>
        </a:prstGeom>
      </xdr:spPr>
    </xdr:pic>
    <xdr:clientData/>
  </xdr:twoCellAnchor>
  <xdr:twoCellAnchor editAs="oneCell">
    <xdr:from>
      <xdr:col>0</xdr:col>
      <xdr:colOff>158115</xdr:colOff>
      <xdr:row>2</xdr:row>
      <xdr:rowOff>150495</xdr:rowOff>
    </xdr:from>
    <xdr:to>
      <xdr:col>0</xdr:col>
      <xdr:colOff>972490</xdr:colOff>
      <xdr:row>2</xdr:row>
      <xdr:rowOff>708122</xdr:rowOff>
    </xdr:to>
    <xdr:pic>
      <xdr:nvPicPr>
        <xdr:cNvPr id="32" name="Image 278">
          <a:extLst>
            <a:ext uri="{FF2B5EF4-FFF2-40B4-BE49-F238E27FC236}">
              <a16:creationId xmlns:a16="http://schemas.microsoft.com/office/drawing/2014/main" id="{8A5A9A64-E975-4C61-8B85-B0BE92394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493520"/>
          <a:ext cx="814375" cy="557627"/>
        </a:xfrm>
        <a:prstGeom prst="rect">
          <a:avLst/>
        </a:prstGeom>
      </xdr:spPr>
    </xdr:pic>
    <xdr:clientData/>
  </xdr:twoCellAnchor>
  <xdr:twoCellAnchor editAs="oneCell">
    <xdr:from>
      <xdr:col>0</xdr:col>
      <xdr:colOff>140970</xdr:colOff>
      <xdr:row>3</xdr:row>
      <xdr:rowOff>201930</xdr:rowOff>
    </xdr:from>
    <xdr:to>
      <xdr:col>0</xdr:col>
      <xdr:colOff>904707</xdr:colOff>
      <xdr:row>3</xdr:row>
      <xdr:rowOff>965667</xdr:rowOff>
    </xdr:to>
    <xdr:pic>
      <xdr:nvPicPr>
        <xdr:cNvPr id="33" name="Image 286">
          <a:extLst>
            <a:ext uri="{FF2B5EF4-FFF2-40B4-BE49-F238E27FC236}">
              <a16:creationId xmlns:a16="http://schemas.microsoft.com/office/drawing/2014/main" id="{4B59F0BA-8654-45DC-BB4A-3D3064729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" y="2516505"/>
          <a:ext cx="763737" cy="763737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4</xdr:row>
      <xdr:rowOff>122432</xdr:rowOff>
    </xdr:from>
    <xdr:to>
      <xdr:col>0</xdr:col>
      <xdr:colOff>972332</xdr:colOff>
      <xdr:row>4</xdr:row>
      <xdr:rowOff>711139</xdr:rowOff>
    </xdr:to>
    <xdr:pic>
      <xdr:nvPicPr>
        <xdr:cNvPr id="34" name="Image 293">
          <a:extLst>
            <a:ext uri="{FF2B5EF4-FFF2-40B4-BE49-F238E27FC236}">
              <a16:creationId xmlns:a16="http://schemas.microsoft.com/office/drawing/2014/main" id="{CC8DDBAE-C42D-48B2-8BAD-CB0FD1825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3618107"/>
          <a:ext cx="842792" cy="588707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5</xdr:row>
      <xdr:rowOff>83821</xdr:rowOff>
    </xdr:from>
    <xdr:to>
      <xdr:col>0</xdr:col>
      <xdr:colOff>1021743</xdr:colOff>
      <xdr:row>5</xdr:row>
      <xdr:rowOff>704975</xdr:rowOff>
    </xdr:to>
    <xdr:pic>
      <xdr:nvPicPr>
        <xdr:cNvPr id="35" name="Image 301">
          <a:extLst>
            <a:ext uri="{FF2B5EF4-FFF2-40B4-BE49-F238E27FC236}">
              <a16:creationId xmlns:a16="http://schemas.microsoft.com/office/drawing/2014/main" id="{80021EB7-F3F0-4BA5-9D33-AE8B03882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4722496"/>
          <a:ext cx="892202" cy="621154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6</xdr:row>
      <xdr:rowOff>160022</xdr:rowOff>
    </xdr:from>
    <xdr:to>
      <xdr:col>0</xdr:col>
      <xdr:colOff>985603</xdr:colOff>
      <xdr:row>6</xdr:row>
      <xdr:rowOff>710590</xdr:rowOff>
    </xdr:to>
    <xdr:pic>
      <xdr:nvPicPr>
        <xdr:cNvPr id="36" name="Image 317">
          <a:extLst>
            <a:ext uri="{FF2B5EF4-FFF2-40B4-BE49-F238E27FC236}">
              <a16:creationId xmlns:a16="http://schemas.microsoft.com/office/drawing/2014/main" id="{9EA3042A-D464-4CB3-89E0-D3D6AA6B9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5808347"/>
          <a:ext cx="856063" cy="550568"/>
        </a:xfrm>
        <a:prstGeom prst="rect">
          <a:avLst/>
        </a:prstGeom>
      </xdr:spPr>
    </xdr:pic>
    <xdr:clientData/>
  </xdr:twoCellAnchor>
  <xdr:twoCellAnchor editAs="oneCell">
    <xdr:from>
      <xdr:col>0</xdr:col>
      <xdr:colOff>148590</xdr:colOff>
      <xdr:row>8</xdr:row>
      <xdr:rowOff>106045</xdr:rowOff>
    </xdr:from>
    <xdr:to>
      <xdr:col>0</xdr:col>
      <xdr:colOff>1061968</xdr:colOff>
      <xdr:row>8</xdr:row>
      <xdr:rowOff>738492</xdr:rowOff>
    </xdr:to>
    <xdr:pic>
      <xdr:nvPicPr>
        <xdr:cNvPr id="37" name="Image 20">
          <a:extLst>
            <a:ext uri="{FF2B5EF4-FFF2-40B4-BE49-F238E27FC236}">
              <a16:creationId xmlns:a16="http://schemas.microsoft.com/office/drawing/2014/main" id="{3F00DB2D-A892-4E28-B33E-A92339CF6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" y="7745095"/>
          <a:ext cx="913378" cy="632447"/>
        </a:xfrm>
        <a:prstGeom prst="rect">
          <a:avLst/>
        </a:prstGeom>
      </xdr:spPr>
    </xdr:pic>
    <xdr:clientData/>
  </xdr:twoCellAnchor>
  <xdr:twoCellAnchor editAs="oneCell">
    <xdr:from>
      <xdr:col>0</xdr:col>
      <xdr:colOff>186690</xdr:colOff>
      <xdr:row>9</xdr:row>
      <xdr:rowOff>140970</xdr:rowOff>
    </xdr:from>
    <xdr:to>
      <xdr:col>0</xdr:col>
      <xdr:colOff>1036542</xdr:colOff>
      <xdr:row>9</xdr:row>
      <xdr:rowOff>731066</xdr:rowOff>
    </xdr:to>
    <xdr:pic>
      <xdr:nvPicPr>
        <xdr:cNvPr id="38" name="Image 455">
          <a:extLst>
            <a:ext uri="{FF2B5EF4-FFF2-40B4-BE49-F238E27FC236}">
              <a16:creationId xmlns:a16="http://schemas.microsoft.com/office/drawing/2014/main" id="{F1D22B19-2F17-4C89-8E6A-8A8A08D5E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" y="8637270"/>
          <a:ext cx="849852" cy="590096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11</xdr:row>
      <xdr:rowOff>30480</xdr:rowOff>
    </xdr:from>
    <xdr:to>
      <xdr:col>0</xdr:col>
      <xdr:colOff>1032329</xdr:colOff>
      <xdr:row>11</xdr:row>
      <xdr:rowOff>655868</xdr:rowOff>
    </xdr:to>
    <xdr:pic>
      <xdr:nvPicPr>
        <xdr:cNvPr id="39" name="Image 463">
          <a:extLst>
            <a:ext uri="{FF2B5EF4-FFF2-40B4-BE49-F238E27FC236}">
              <a16:creationId xmlns:a16="http://schemas.microsoft.com/office/drawing/2014/main" id="{A1017CF7-1052-4342-8BDF-2EE50F39D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10365105"/>
          <a:ext cx="902789" cy="625388"/>
        </a:xfrm>
        <a:prstGeom prst="rect">
          <a:avLst/>
        </a:prstGeom>
      </xdr:spPr>
    </xdr:pic>
    <xdr:clientData/>
  </xdr:twoCellAnchor>
  <xdr:twoCellAnchor editAs="oneCell">
    <xdr:from>
      <xdr:col>0</xdr:col>
      <xdr:colOff>158114</xdr:colOff>
      <xdr:row>13</xdr:row>
      <xdr:rowOff>131444</xdr:rowOff>
    </xdr:from>
    <xdr:to>
      <xdr:col>0</xdr:col>
      <xdr:colOff>1000907</xdr:colOff>
      <xdr:row>13</xdr:row>
      <xdr:rowOff>719658</xdr:rowOff>
    </xdr:to>
    <xdr:pic>
      <xdr:nvPicPr>
        <xdr:cNvPr id="40" name="Image 487">
          <a:extLst>
            <a:ext uri="{FF2B5EF4-FFF2-40B4-BE49-F238E27FC236}">
              <a16:creationId xmlns:a16="http://schemas.microsoft.com/office/drawing/2014/main" id="{E24E8083-E831-4DCB-A944-0E45081F9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4" y="12228194"/>
          <a:ext cx="842793" cy="58821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12</xdr:row>
      <xdr:rowOff>24765</xdr:rowOff>
    </xdr:from>
    <xdr:to>
      <xdr:col>0</xdr:col>
      <xdr:colOff>959799</xdr:colOff>
      <xdr:row>12</xdr:row>
      <xdr:rowOff>815340</xdr:rowOff>
    </xdr:to>
    <xdr:pic>
      <xdr:nvPicPr>
        <xdr:cNvPr id="41" name="Image 495">
          <a:extLst>
            <a:ext uri="{FF2B5EF4-FFF2-40B4-BE49-F238E27FC236}">
              <a16:creationId xmlns:a16="http://schemas.microsoft.com/office/drawing/2014/main" id="{1A63F9CB-0CA1-49EC-9618-9A6009D7B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11264265"/>
          <a:ext cx="759773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14</xdr:row>
      <xdr:rowOff>131445</xdr:rowOff>
    </xdr:from>
    <xdr:to>
      <xdr:col>0</xdr:col>
      <xdr:colOff>1011155</xdr:colOff>
      <xdr:row>14</xdr:row>
      <xdr:rowOff>742716</xdr:rowOff>
    </xdr:to>
    <xdr:pic>
      <xdr:nvPicPr>
        <xdr:cNvPr id="42" name="Image 69">
          <a:extLst>
            <a:ext uri="{FF2B5EF4-FFF2-40B4-BE49-F238E27FC236}">
              <a16:creationId xmlns:a16="http://schemas.microsoft.com/office/drawing/2014/main" id="{0D14C8CA-CF9F-431C-90D8-D282FAF31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13085445"/>
          <a:ext cx="881615" cy="611271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167641</xdr:colOff>
      <xdr:row>27</xdr:row>
      <xdr:rowOff>68581</xdr:rowOff>
    </xdr:from>
    <xdr:to>
      <xdr:col>0</xdr:col>
      <xdr:colOff>1018007</xdr:colOff>
      <xdr:row>27</xdr:row>
      <xdr:rowOff>658649</xdr:rowOff>
    </xdr:to>
    <xdr:pic>
      <xdr:nvPicPr>
        <xdr:cNvPr id="43" name="Image 520">
          <a:extLst>
            <a:ext uri="{FF2B5EF4-FFF2-40B4-BE49-F238E27FC236}">
              <a16:creationId xmlns:a16="http://schemas.microsoft.com/office/drawing/2014/main" id="{DBFF22A6-DE83-49D1-B869-D3C663074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1" y="24452581"/>
          <a:ext cx="850366" cy="59006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25</xdr:row>
      <xdr:rowOff>112394</xdr:rowOff>
    </xdr:from>
    <xdr:to>
      <xdr:col>0</xdr:col>
      <xdr:colOff>1001137</xdr:colOff>
      <xdr:row>25</xdr:row>
      <xdr:rowOff>719431</xdr:rowOff>
    </xdr:to>
    <xdr:pic>
      <xdr:nvPicPr>
        <xdr:cNvPr id="44" name="Image 527">
          <a:extLst>
            <a:ext uri="{FF2B5EF4-FFF2-40B4-BE49-F238E27FC236}">
              <a16:creationId xmlns:a16="http://schemas.microsoft.com/office/drawing/2014/main" id="{B773E9AB-8483-4DF4-9720-DB2AE3332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22781894"/>
          <a:ext cx="871597" cy="607037"/>
        </a:xfrm>
        <a:prstGeom prst="rect">
          <a:avLst/>
        </a:prstGeom>
      </xdr:spPr>
    </xdr:pic>
    <xdr:clientData/>
  </xdr:twoCellAnchor>
  <xdr:twoCellAnchor editAs="oneCell">
    <xdr:from>
      <xdr:col>0</xdr:col>
      <xdr:colOff>148590</xdr:colOff>
      <xdr:row>26</xdr:row>
      <xdr:rowOff>93346</xdr:rowOff>
    </xdr:from>
    <xdr:to>
      <xdr:col>0</xdr:col>
      <xdr:colOff>977809</xdr:colOff>
      <xdr:row>26</xdr:row>
      <xdr:rowOff>672149</xdr:rowOff>
    </xdr:to>
    <xdr:pic>
      <xdr:nvPicPr>
        <xdr:cNvPr id="45" name="Image 535">
          <a:extLst>
            <a:ext uri="{FF2B5EF4-FFF2-40B4-BE49-F238E27FC236}">
              <a16:creationId xmlns:a16="http://schemas.microsoft.com/office/drawing/2014/main" id="{F593C1F3-8C3C-4407-896D-A6922A5AA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48590" y="23620096"/>
          <a:ext cx="829219" cy="578803"/>
        </a:xfrm>
        <a:prstGeom prst="rect">
          <a:avLst/>
        </a:prstGeom>
      </xdr:spPr>
    </xdr:pic>
    <xdr:clientData/>
  </xdr:twoCellAnchor>
  <xdr:twoCellAnchor editAs="oneCell">
    <xdr:from>
      <xdr:col>0</xdr:col>
      <xdr:colOff>139066</xdr:colOff>
      <xdr:row>31</xdr:row>
      <xdr:rowOff>131445</xdr:rowOff>
    </xdr:from>
    <xdr:to>
      <xdr:col>0</xdr:col>
      <xdr:colOff>1000069</xdr:colOff>
      <xdr:row>31</xdr:row>
      <xdr:rowOff>728600</xdr:rowOff>
    </xdr:to>
    <xdr:pic>
      <xdr:nvPicPr>
        <xdr:cNvPr id="46" name="Image 541">
          <a:extLst>
            <a:ext uri="{FF2B5EF4-FFF2-40B4-BE49-F238E27FC236}">
              <a16:creationId xmlns:a16="http://schemas.microsoft.com/office/drawing/2014/main" id="{A0573033-D52C-4954-9A43-4A6071F0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6" y="27944445"/>
          <a:ext cx="861003" cy="597155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30</xdr:row>
      <xdr:rowOff>112396</xdr:rowOff>
    </xdr:from>
    <xdr:to>
      <xdr:col>0</xdr:col>
      <xdr:colOff>955907</xdr:colOff>
      <xdr:row>30</xdr:row>
      <xdr:rowOff>662963</xdr:rowOff>
    </xdr:to>
    <xdr:pic>
      <xdr:nvPicPr>
        <xdr:cNvPr id="47" name="Image 543">
          <a:extLst>
            <a:ext uri="{FF2B5EF4-FFF2-40B4-BE49-F238E27FC236}">
              <a16:creationId xmlns:a16="http://schemas.microsoft.com/office/drawing/2014/main" id="{07E72F54-F55C-4082-89D2-BD6462CD7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27068146"/>
          <a:ext cx="826367" cy="550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39</xdr:row>
      <xdr:rowOff>131445</xdr:rowOff>
    </xdr:from>
    <xdr:to>
      <xdr:col>0</xdr:col>
      <xdr:colOff>962451</xdr:colOff>
      <xdr:row>39</xdr:row>
      <xdr:rowOff>686371</xdr:rowOff>
    </xdr:to>
    <xdr:pic>
      <xdr:nvPicPr>
        <xdr:cNvPr id="48" name="Image 551">
          <a:extLst>
            <a:ext uri="{FF2B5EF4-FFF2-40B4-BE49-F238E27FC236}">
              <a16:creationId xmlns:a16="http://schemas.microsoft.com/office/drawing/2014/main" id="{6BD38BBA-A8B9-48F5-8C74-916AFB98F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1" y="34802445"/>
          <a:ext cx="832910" cy="554926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38</xdr:row>
      <xdr:rowOff>112395</xdr:rowOff>
    </xdr:from>
    <xdr:to>
      <xdr:col>0</xdr:col>
      <xdr:colOff>966503</xdr:colOff>
      <xdr:row>38</xdr:row>
      <xdr:rowOff>670022</xdr:rowOff>
    </xdr:to>
    <xdr:pic>
      <xdr:nvPicPr>
        <xdr:cNvPr id="49" name="Image 559">
          <a:extLst>
            <a:ext uri="{FF2B5EF4-FFF2-40B4-BE49-F238E27FC236}">
              <a16:creationId xmlns:a16="http://schemas.microsoft.com/office/drawing/2014/main" id="{14B6D694-92B0-4CDF-A735-F57397CFE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33926145"/>
          <a:ext cx="836963" cy="557627"/>
        </a:xfrm>
        <a:prstGeom prst="rect">
          <a:avLst/>
        </a:prstGeom>
      </xdr:spPr>
    </xdr:pic>
    <xdr:clientData/>
  </xdr:twoCellAnchor>
  <xdr:twoCellAnchor editAs="oneCell">
    <xdr:from>
      <xdr:col>0</xdr:col>
      <xdr:colOff>201742</xdr:colOff>
      <xdr:row>29</xdr:row>
      <xdr:rowOff>83821</xdr:rowOff>
    </xdr:from>
    <xdr:to>
      <xdr:col>0</xdr:col>
      <xdr:colOff>983970</xdr:colOff>
      <xdr:row>29</xdr:row>
      <xdr:rowOff>613213</xdr:rowOff>
    </xdr:to>
    <xdr:pic>
      <xdr:nvPicPr>
        <xdr:cNvPr id="50" name="Image 595">
          <a:extLst>
            <a:ext uri="{FF2B5EF4-FFF2-40B4-BE49-F238E27FC236}">
              <a16:creationId xmlns:a16="http://schemas.microsoft.com/office/drawing/2014/main" id="{7C48D4DA-A835-4FF8-8BE6-F77B69D19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42" y="26182321"/>
          <a:ext cx="782228" cy="529392"/>
        </a:xfrm>
        <a:prstGeom prst="rect">
          <a:avLst/>
        </a:prstGeom>
      </xdr:spPr>
    </xdr:pic>
    <xdr:clientData/>
  </xdr:twoCellAnchor>
  <xdr:twoCellAnchor editAs="oneCell">
    <xdr:from>
      <xdr:col>0</xdr:col>
      <xdr:colOff>139065</xdr:colOff>
      <xdr:row>29</xdr:row>
      <xdr:rowOff>83821</xdr:rowOff>
    </xdr:from>
    <xdr:to>
      <xdr:col>0</xdr:col>
      <xdr:colOff>998861</xdr:colOff>
      <xdr:row>29</xdr:row>
      <xdr:rowOff>683799</xdr:rowOff>
    </xdr:to>
    <xdr:pic>
      <xdr:nvPicPr>
        <xdr:cNvPr id="51" name="Image 599">
          <a:extLst>
            <a:ext uri="{FF2B5EF4-FFF2-40B4-BE49-F238E27FC236}">
              <a16:creationId xmlns:a16="http://schemas.microsoft.com/office/drawing/2014/main" id="{8F332993-A28E-4794-9D92-A58E4FD9A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" y="26182321"/>
          <a:ext cx="859796" cy="59997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29</xdr:row>
      <xdr:rowOff>131445</xdr:rowOff>
    </xdr:from>
    <xdr:to>
      <xdr:col>0</xdr:col>
      <xdr:colOff>1001136</xdr:colOff>
      <xdr:row>29</xdr:row>
      <xdr:rowOff>735658</xdr:rowOff>
    </xdr:to>
    <xdr:pic>
      <xdr:nvPicPr>
        <xdr:cNvPr id="52" name="Image 602">
          <a:extLst>
            <a:ext uri="{FF2B5EF4-FFF2-40B4-BE49-F238E27FC236}">
              <a16:creationId xmlns:a16="http://schemas.microsoft.com/office/drawing/2014/main" id="{7596B0E1-181A-44FD-8DB5-618E3C151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26229945"/>
          <a:ext cx="871596" cy="604213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28</xdr:row>
      <xdr:rowOff>93344</xdr:rowOff>
    </xdr:from>
    <xdr:to>
      <xdr:col>0</xdr:col>
      <xdr:colOff>1007625</xdr:colOff>
      <xdr:row>28</xdr:row>
      <xdr:rowOff>704704</xdr:rowOff>
    </xdr:to>
    <xdr:pic>
      <xdr:nvPicPr>
        <xdr:cNvPr id="53" name="Image 605">
          <a:extLst>
            <a:ext uri="{FF2B5EF4-FFF2-40B4-BE49-F238E27FC236}">
              <a16:creationId xmlns:a16="http://schemas.microsoft.com/office/drawing/2014/main" id="{3812D2B3-8355-4471-9839-328067722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25334594"/>
          <a:ext cx="878085" cy="611360"/>
        </a:xfrm>
        <a:prstGeom prst="rect">
          <a:avLst/>
        </a:prstGeom>
      </xdr:spPr>
    </xdr:pic>
    <xdr:clientData/>
  </xdr:twoCellAnchor>
  <xdr:twoCellAnchor editAs="oneCell">
    <xdr:from>
      <xdr:col>0</xdr:col>
      <xdr:colOff>78369</xdr:colOff>
      <xdr:row>42</xdr:row>
      <xdr:rowOff>112396</xdr:rowOff>
    </xdr:from>
    <xdr:to>
      <xdr:col>0</xdr:col>
      <xdr:colOff>1063531</xdr:colOff>
      <xdr:row>42</xdr:row>
      <xdr:rowOff>723668</xdr:rowOff>
    </xdr:to>
    <xdr:pic>
      <xdr:nvPicPr>
        <xdr:cNvPr id="54" name="Image 626">
          <a:extLst>
            <a:ext uri="{FF2B5EF4-FFF2-40B4-BE49-F238E27FC236}">
              <a16:creationId xmlns:a16="http://schemas.microsoft.com/office/drawing/2014/main" id="{FE18B680-1BCB-46C4-B832-51107A2BE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69" y="37355146"/>
          <a:ext cx="985162" cy="611272"/>
        </a:xfrm>
        <a:prstGeom prst="rect">
          <a:avLst/>
        </a:prstGeom>
      </xdr:spPr>
    </xdr:pic>
    <xdr:clientData/>
  </xdr:twoCellAnchor>
  <xdr:twoCellAnchor editAs="oneCell">
    <xdr:from>
      <xdr:col>0</xdr:col>
      <xdr:colOff>252776</xdr:colOff>
      <xdr:row>43</xdr:row>
      <xdr:rowOff>131446</xdr:rowOff>
    </xdr:from>
    <xdr:to>
      <xdr:col>0</xdr:col>
      <xdr:colOff>1092589</xdr:colOff>
      <xdr:row>43</xdr:row>
      <xdr:rowOff>717307</xdr:rowOff>
    </xdr:to>
    <xdr:pic>
      <xdr:nvPicPr>
        <xdr:cNvPr id="55" name="Image 630">
          <a:extLst>
            <a:ext uri="{FF2B5EF4-FFF2-40B4-BE49-F238E27FC236}">
              <a16:creationId xmlns:a16="http://schemas.microsoft.com/office/drawing/2014/main" id="{00433E7A-CD9D-4C8E-A67F-85115C25D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776" y="38231446"/>
          <a:ext cx="839813" cy="58586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40</xdr:row>
      <xdr:rowOff>93346</xdr:rowOff>
    </xdr:from>
    <xdr:to>
      <xdr:col>0</xdr:col>
      <xdr:colOff>1011155</xdr:colOff>
      <xdr:row>40</xdr:row>
      <xdr:rowOff>707441</xdr:rowOff>
    </xdr:to>
    <xdr:pic>
      <xdr:nvPicPr>
        <xdr:cNvPr id="56" name="Image 282">
          <a:extLst>
            <a:ext uri="{FF2B5EF4-FFF2-40B4-BE49-F238E27FC236}">
              <a16:creationId xmlns:a16="http://schemas.microsoft.com/office/drawing/2014/main" id="{02825355-8132-4528-B037-1C82F9871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35621596"/>
          <a:ext cx="881615" cy="614095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41</xdr:row>
      <xdr:rowOff>83820</xdr:rowOff>
    </xdr:from>
    <xdr:to>
      <xdr:col>0</xdr:col>
      <xdr:colOff>1032330</xdr:colOff>
      <xdr:row>41</xdr:row>
      <xdr:rowOff>712031</xdr:rowOff>
    </xdr:to>
    <xdr:pic>
      <xdr:nvPicPr>
        <xdr:cNvPr id="57" name="Image 295">
          <a:extLst>
            <a:ext uri="{FF2B5EF4-FFF2-40B4-BE49-F238E27FC236}">
              <a16:creationId xmlns:a16="http://schemas.microsoft.com/office/drawing/2014/main" id="{8128DBEC-5965-4810-8B11-E087F20D2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36469320"/>
          <a:ext cx="902790" cy="62821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22</xdr:row>
      <xdr:rowOff>102871</xdr:rowOff>
    </xdr:from>
    <xdr:to>
      <xdr:col>0</xdr:col>
      <xdr:colOff>1011155</xdr:colOff>
      <xdr:row>22</xdr:row>
      <xdr:rowOff>716966</xdr:rowOff>
    </xdr:to>
    <xdr:pic>
      <xdr:nvPicPr>
        <xdr:cNvPr id="58" name="Image 299">
          <a:extLst>
            <a:ext uri="{FF2B5EF4-FFF2-40B4-BE49-F238E27FC236}">
              <a16:creationId xmlns:a16="http://schemas.microsoft.com/office/drawing/2014/main" id="{F00ED6DB-9ADC-4142-8DAE-F3AD4D966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20086321"/>
          <a:ext cx="881615" cy="614095"/>
        </a:xfrm>
        <a:prstGeom prst="rect">
          <a:avLst/>
        </a:prstGeom>
      </xdr:spPr>
    </xdr:pic>
    <xdr:clientData/>
  </xdr:twoCellAnchor>
  <xdr:twoCellAnchor editAs="oneCell">
    <xdr:from>
      <xdr:col>0</xdr:col>
      <xdr:colOff>339090</xdr:colOff>
      <xdr:row>24</xdr:row>
      <xdr:rowOff>68580</xdr:rowOff>
    </xdr:from>
    <xdr:to>
      <xdr:col>0</xdr:col>
      <xdr:colOff>1002596</xdr:colOff>
      <xdr:row>24</xdr:row>
      <xdr:rowOff>726439</xdr:rowOff>
    </xdr:to>
    <xdr:pic>
      <xdr:nvPicPr>
        <xdr:cNvPr id="59" name="Image 694">
          <a:extLst>
            <a:ext uri="{FF2B5EF4-FFF2-40B4-BE49-F238E27FC236}">
              <a16:creationId xmlns:a16="http://schemas.microsoft.com/office/drawing/2014/main" id="{75F0A9EC-493F-48F6-A18D-B34B9DC76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90" y="21880830"/>
          <a:ext cx="663506" cy="657859"/>
        </a:xfrm>
        <a:prstGeom prst="rect">
          <a:avLst/>
        </a:prstGeom>
      </xdr:spPr>
    </xdr:pic>
    <xdr:clientData/>
  </xdr:twoCellAnchor>
  <xdr:twoCellAnchor editAs="oneCell">
    <xdr:from>
      <xdr:col>0</xdr:col>
      <xdr:colOff>243840</xdr:colOff>
      <xdr:row>10</xdr:row>
      <xdr:rowOff>45721</xdr:rowOff>
    </xdr:from>
    <xdr:to>
      <xdr:col>0</xdr:col>
      <xdr:colOff>1001863</xdr:colOff>
      <xdr:row>10</xdr:row>
      <xdr:rowOff>838200</xdr:rowOff>
    </xdr:to>
    <xdr:pic>
      <xdr:nvPicPr>
        <xdr:cNvPr id="60" name="Image 451">
          <a:extLst>
            <a:ext uri="{FF2B5EF4-FFF2-40B4-BE49-F238E27FC236}">
              <a16:creationId xmlns:a16="http://schemas.microsoft.com/office/drawing/2014/main" id="{B04A6393-F231-48FE-957A-B3B931BC3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" y="9523096"/>
          <a:ext cx="758023" cy="792479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36</xdr:row>
      <xdr:rowOff>112396</xdr:rowOff>
    </xdr:from>
    <xdr:to>
      <xdr:col>0</xdr:col>
      <xdr:colOff>1001135</xdr:colOff>
      <xdr:row>36</xdr:row>
      <xdr:rowOff>719432</xdr:rowOff>
    </xdr:to>
    <xdr:pic>
      <xdr:nvPicPr>
        <xdr:cNvPr id="61" name="Image 531">
          <a:extLst>
            <a:ext uri="{FF2B5EF4-FFF2-40B4-BE49-F238E27FC236}">
              <a16:creationId xmlns:a16="http://schemas.microsoft.com/office/drawing/2014/main" id="{1B61CAAA-7255-4E92-84F2-6D03C127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29540" y="32211646"/>
          <a:ext cx="871595" cy="607036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129541</xdr:colOff>
      <xdr:row>37</xdr:row>
      <xdr:rowOff>102871</xdr:rowOff>
    </xdr:from>
    <xdr:to>
      <xdr:col>0</xdr:col>
      <xdr:colOff>969354</xdr:colOff>
      <xdr:row>37</xdr:row>
      <xdr:rowOff>688732</xdr:rowOff>
    </xdr:to>
    <xdr:pic>
      <xdr:nvPicPr>
        <xdr:cNvPr id="62" name="Image 538">
          <a:extLst>
            <a:ext uri="{FF2B5EF4-FFF2-40B4-BE49-F238E27FC236}">
              <a16:creationId xmlns:a16="http://schemas.microsoft.com/office/drawing/2014/main" id="{33A01DC6-28C3-41ED-9BAD-52F27E8B3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29541" y="33059371"/>
          <a:ext cx="839813" cy="58586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228601</xdr:colOff>
      <xdr:row>51</xdr:row>
      <xdr:rowOff>63896</xdr:rowOff>
    </xdr:from>
    <xdr:to>
      <xdr:col>0</xdr:col>
      <xdr:colOff>967741</xdr:colOff>
      <xdr:row>51</xdr:row>
      <xdr:rowOff>834322</xdr:rowOff>
    </xdr:to>
    <xdr:pic>
      <xdr:nvPicPr>
        <xdr:cNvPr id="63" name="Image 545">
          <a:extLst>
            <a:ext uri="{FF2B5EF4-FFF2-40B4-BE49-F238E27FC236}">
              <a16:creationId xmlns:a16="http://schemas.microsoft.com/office/drawing/2014/main" id="{25672BB3-5B9C-4C4B-AA6B-D809D9C55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45021896"/>
          <a:ext cx="739140" cy="770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C01D-2C2F-419E-833A-2C1ECF70FFA7}">
  <sheetPr codeName="Лист1">
    <tabColor theme="0" tint="-0.249977111117893"/>
  </sheetPr>
  <dimension ref="A1:B1"/>
  <sheetViews>
    <sheetView workbookViewId="0">
      <selection activeCell="E36" sqref="E36"/>
    </sheetView>
  </sheetViews>
  <sheetFormatPr defaultRowHeight="12.75" x14ac:dyDescent="0.2"/>
  <sheetData>
    <row r="1" spans="1:2" x14ac:dyDescent="0.2">
      <c r="A1" t="s">
        <v>143</v>
      </c>
      <c r="B1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0EFB-9682-49EA-BC5F-D02BD1E9599D}">
  <sheetPr codeName="Лист6"/>
  <dimension ref="A1:C9"/>
  <sheetViews>
    <sheetView workbookViewId="0">
      <selection activeCell="E22" sqref="E22"/>
    </sheetView>
  </sheetViews>
  <sheetFormatPr defaultRowHeight="12.75" x14ac:dyDescent="0.2"/>
  <cols>
    <col min="1" max="1" width="14.28515625" bestFit="1" customWidth="1"/>
    <col min="2" max="2" width="18" bestFit="1" customWidth="1"/>
  </cols>
  <sheetData>
    <row r="1" spans="1:3" x14ac:dyDescent="0.2">
      <c r="A1" t="s">
        <v>171</v>
      </c>
      <c r="B1" s="1" t="s">
        <v>181</v>
      </c>
    </row>
    <row r="2" spans="1:3" x14ac:dyDescent="0.2">
      <c r="A2" t="s">
        <v>172</v>
      </c>
      <c r="B2" s="1" t="s">
        <v>180</v>
      </c>
    </row>
    <row r="3" spans="1:3" x14ac:dyDescent="0.2">
      <c r="A3" t="s">
        <v>173</v>
      </c>
      <c r="B3" s="1" t="s">
        <v>187</v>
      </c>
      <c r="C3" s="1"/>
    </row>
    <row r="4" spans="1:3" x14ac:dyDescent="0.2">
      <c r="A4" t="s">
        <v>174</v>
      </c>
      <c r="B4" s="1" t="s">
        <v>186</v>
      </c>
    </row>
    <row r="5" spans="1:3" x14ac:dyDescent="0.2">
      <c r="A5" t="s">
        <v>175</v>
      </c>
      <c r="B5" s="1" t="s">
        <v>182</v>
      </c>
    </row>
    <row r="6" spans="1:3" x14ac:dyDescent="0.2">
      <c r="A6" t="s">
        <v>177</v>
      </c>
      <c r="B6" s="1" t="s">
        <v>183</v>
      </c>
    </row>
    <row r="7" spans="1:3" x14ac:dyDescent="0.2">
      <c r="A7" t="s">
        <v>178</v>
      </c>
      <c r="B7" s="1" t="s">
        <v>184</v>
      </c>
    </row>
    <row r="8" spans="1:3" x14ac:dyDescent="0.2">
      <c r="A8" t="s">
        <v>179</v>
      </c>
      <c r="B8" s="1" t="s">
        <v>185</v>
      </c>
    </row>
    <row r="9" spans="1:3" x14ac:dyDescent="0.2">
      <c r="A9" s="1" t="s">
        <v>176</v>
      </c>
      <c r="B9" s="1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tabColor rgb="FFFFFF00"/>
  </sheetPr>
  <dimension ref="A1:H76"/>
  <sheetViews>
    <sheetView topLeftCell="A70" zoomScaleNormal="100" workbookViewId="0">
      <selection activeCell="I12" sqref="I12"/>
    </sheetView>
  </sheetViews>
  <sheetFormatPr defaultColWidth="9.140625" defaultRowHeight="12.75" x14ac:dyDescent="0.2"/>
  <cols>
    <col min="1" max="1" width="18.85546875" bestFit="1" customWidth="1"/>
    <col min="2" max="2" width="14.85546875" bestFit="1" customWidth="1"/>
    <col min="3" max="3" width="9.42578125" bestFit="1" customWidth="1"/>
    <col min="4" max="4" width="7" bestFit="1" customWidth="1"/>
    <col min="5" max="5" width="5" bestFit="1" customWidth="1"/>
    <col min="6" max="6" width="11.140625" bestFit="1" customWidth="1"/>
    <col min="7" max="7" width="22.28515625" bestFit="1" customWidth="1"/>
    <col min="8" max="8" width="8.140625" bestFit="1" customWidth="1"/>
  </cols>
  <sheetData>
    <row r="1" spans="1:8" x14ac:dyDescent="0.2">
      <c r="A1" s="1" t="s">
        <v>280</v>
      </c>
      <c r="B1" t="s">
        <v>116</v>
      </c>
      <c r="C1" t="s">
        <v>115</v>
      </c>
      <c r="D1" s="1" t="s">
        <v>114</v>
      </c>
      <c r="E1" t="s">
        <v>0</v>
      </c>
      <c r="F1" t="s">
        <v>113</v>
      </c>
      <c r="G1" t="s">
        <v>38</v>
      </c>
      <c r="H1" t="s">
        <v>28</v>
      </c>
    </row>
    <row r="2" spans="1:8" x14ac:dyDescent="0.2">
      <c r="A2" t="e">
        <f>VLOOKUP(B2&amp;C2,'S22(file)'!A:A,1,0)</f>
        <v>#N/A</v>
      </c>
      <c r="B2" t="s">
        <v>1</v>
      </c>
      <c r="C2" t="s">
        <v>30</v>
      </c>
      <c r="D2">
        <v>55</v>
      </c>
      <c r="E2">
        <v>7</v>
      </c>
      <c r="F2">
        <v>9.0299999999999994</v>
      </c>
      <c r="G2" t="s">
        <v>39</v>
      </c>
      <c r="H2" t="s">
        <v>40</v>
      </c>
    </row>
    <row r="3" spans="1:8" x14ac:dyDescent="0.2">
      <c r="A3" t="e">
        <f>VLOOKUP(B3&amp;C3,'S22(file)'!A:A,1,0)</f>
        <v>#N/A</v>
      </c>
      <c r="B3" t="s">
        <v>1</v>
      </c>
      <c r="C3" t="s">
        <v>30</v>
      </c>
      <c r="D3">
        <v>57</v>
      </c>
      <c r="E3">
        <v>19</v>
      </c>
      <c r="F3">
        <v>9.0299999999999994</v>
      </c>
      <c r="G3" t="s">
        <v>39</v>
      </c>
      <c r="H3" t="s">
        <v>40</v>
      </c>
    </row>
    <row r="4" spans="1:8" x14ac:dyDescent="0.2">
      <c r="A4" t="e">
        <f>VLOOKUP(B4&amp;C4,'S22(file)'!A:A,1,0)</f>
        <v>#N/A</v>
      </c>
      <c r="B4" t="s">
        <v>1</v>
      </c>
      <c r="C4" t="s">
        <v>30</v>
      </c>
      <c r="D4">
        <v>59</v>
      </c>
      <c r="E4">
        <v>19</v>
      </c>
      <c r="F4">
        <v>9.0299999999999994</v>
      </c>
      <c r="G4" t="s">
        <v>39</v>
      </c>
      <c r="H4" t="s">
        <v>40</v>
      </c>
    </row>
    <row r="5" spans="1:8" x14ac:dyDescent="0.2">
      <c r="A5" t="e">
        <f>VLOOKUP(B5&amp;C5,'S22(file)'!A:A,1,0)</f>
        <v>#N/A</v>
      </c>
      <c r="B5" t="s">
        <v>1</v>
      </c>
      <c r="C5" t="s">
        <v>30</v>
      </c>
      <c r="D5">
        <v>61</v>
      </c>
      <c r="E5">
        <v>7</v>
      </c>
      <c r="F5">
        <v>9.0299999999999994</v>
      </c>
      <c r="G5" t="s">
        <v>39</v>
      </c>
      <c r="H5" t="s">
        <v>40</v>
      </c>
    </row>
    <row r="6" spans="1:8" x14ac:dyDescent="0.2">
      <c r="A6" t="str">
        <f>VLOOKUP(B6&amp;C6,'S22(file)'!A:A,1,0)</f>
        <v>DJERBAWhite</v>
      </c>
      <c r="B6" t="s">
        <v>2</v>
      </c>
      <c r="C6" t="s">
        <v>32</v>
      </c>
      <c r="D6">
        <v>57</v>
      </c>
      <c r="E6">
        <v>25</v>
      </c>
      <c r="F6">
        <v>9.0299999999999994</v>
      </c>
      <c r="G6" t="s">
        <v>39</v>
      </c>
      <c r="H6" t="s">
        <v>40</v>
      </c>
    </row>
    <row r="7" spans="1:8" x14ac:dyDescent="0.2">
      <c r="A7" t="str">
        <f>VLOOKUP(B7&amp;C7,'S22(file)'!A:A,1,0)</f>
        <v>DJERBANavy</v>
      </c>
      <c r="B7" t="s">
        <v>2</v>
      </c>
      <c r="C7" t="s">
        <v>37</v>
      </c>
      <c r="D7">
        <v>57</v>
      </c>
      <c r="E7">
        <v>25</v>
      </c>
      <c r="F7">
        <v>9.0299999999999994</v>
      </c>
      <c r="G7" t="s">
        <v>39</v>
      </c>
      <c r="H7" t="s">
        <v>40</v>
      </c>
    </row>
    <row r="8" spans="1:8" x14ac:dyDescent="0.2">
      <c r="A8" t="str">
        <f>VLOOKUP(B8&amp;C8,'S22(file)'!A:A,1,0)</f>
        <v>BAMAKOBeige</v>
      </c>
      <c r="B8" t="s">
        <v>3</v>
      </c>
      <c r="C8" t="s">
        <v>4</v>
      </c>
      <c r="D8">
        <v>57</v>
      </c>
      <c r="E8">
        <v>10</v>
      </c>
      <c r="F8">
        <v>9.0299999999999994</v>
      </c>
      <c r="G8" t="s">
        <v>39</v>
      </c>
      <c r="H8" t="s">
        <v>40</v>
      </c>
    </row>
    <row r="9" spans="1:8" x14ac:dyDescent="0.2">
      <c r="A9" t="str">
        <f>VLOOKUP(B9&amp;C9,'S22(file)'!A:A,1,0)</f>
        <v>BAMAKOBeige</v>
      </c>
      <c r="B9" t="s">
        <v>3</v>
      </c>
      <c r="C9" t="s">
        <v>4</v>
      </c>
      <c r="D9">
        <v>59</v>
      </c>
      <c r="E9">
        <v>10</v>
      </c>
      <c r="F9">
        <v>9.0299999999999994</v>
      </c>
      <c r="G9" t="s">
        <v>39</v>
      </c>
      <c r="H9" t="s">
        <v>40</v>
      </c>
    </row>
    <row r="10" spans="1:8" x14ac:dyDescent="0.2">
      <c r="A10" t="str">
        <f>VLOOKUP(B10&amp;C10,'S22(file)'!A:A,1,0)</f>
        <v>BAMAKONavy</v>
      </c>
      <c r="B10" t="s">
        <v>3</v>
      </c>
      <c r="C10" t="s">
        <v>37</v>
      </c>
      <c r="D10">
        <v>57</v>
      </c>
      <c r="E10">
        <v>14</v>
      </c>
      <c r="F10">
        <v>9.0299999999999994</v>
      </c>
      <c r="G10" t="s">
        <v>39</v>
      </c>
      <c r="H10" t="s">
        <v>40</v>
      </c>
    </row>
    <row r="11" spans="1:8" x14ac:dyDescent="0.2">
      <c r="A11" t="str">
        <f>VLOOKUP(B11&amp;C11,'S22(file)'!A:A,1,0)</f>
        <v>BAMAKONavy</v>
      </c>
      <c r="B11" t="s">
        <v>3</v>
      </c>
      <c r="C11" t="s">
        <v>37</v>
      </c>
      <c r="D11">
        <v>59</v>
      </c>
      <c r="E11">
        <v>14</v>
      </c>
      <c r="F11">
        <v>9.0299999999999994</v>
      </c>
      <c r="G11" t="s">
        <v>39</v>
      </c>
      <c r="H11" t="s">
        <v>40</v>
      </c>
    </row>
    <row r="12" spans="1:8" x14ac:dyDescent="0.2">
      <c r="A12" t="str">
        <f>VLOOKUP(B12&amp;C12,'S22(file)'!A:A,1,0)</f>
        <v>TRIPOLIBeige</v>
      </c>
      <c r="B12" t="s">
        <v>5</v>
      </c>
      <c r="C12" t="s">
        <v>4</v>
      </c>
      <c r="D12">
        <v>57</v>
      </c>
      <c r="E12">
        <v>25</v>
      </c>
      <c r="F12">
        <v>9.0299999999999994</v>
      </c>
      <c r="G12" t="s">
        <v>39</v>
      </c>
      <c r="H12" t="s">
        <v>40</v>
      </c>
    </row>
    <row r="13" spans="1:8" x14ac:dyDescent="0.2">
      <c r="A13" t="str">
        <f>VLOOKUP(B13&amp;C13,'S22(file)'!A:A,1,0)</f>
        <v>TRIPOLINavy</v>
      </c>
      <c r="B13" t="s">
        <v>5</v>
      </c>
      <c r="C13" t="s">
        <v>37</v>
      </c>
      <c r="D13">
        <v>57</v>
      </c>
      <c r="E13">
        <v>25</v>
      </c>
      <c r="F13">
        <v>9.0299999999999994</v>
      </c>
      <c r="G13" t="s">
        <v>39</v>
      </c>
      <c r="H13" t="s">
        <v>40</v>
      </c>
    </row>
    <row r="14" spans="1:8" x14ac:dyDescent="0.2">
      <c r="A14" t="str">
        <f>VLOOKUP(B14&amp;C14,'S22(file)'!A:A,1,0)</f>
        <v>TEMPAYellow</v>
      </c>
      <c r="B14" t="s">
        <v>6</v>
      </c>
      <c r="C14" t="s">
        <v>36</v>
      </c>
      <c r="D14">
        <v>59</v>
      </c>
      <c r="E14">
        <v>18</v>
      </c>
      <c r="F14">
        <v>7.63</v>
      </c>
      <c r="G14" t="s">
        <v>39</v>
      </c>
      <c r="H14" t="s">
        <v>40</v>
      </c>
    </row>
    <row r="15" spans="1:8" x14ac:dyDescent="0.2">
      <c r="A15" t="str">
        <f>VLOOKUP(B15&amp;C15,'S22(file)'!A:A,1,0)</f>
        <v>TEMPAPink</v>
      </c>
      <c r="B15" t="s">
        <v>6</v>
      </c>
      <c r="C15" t="s">
        <v>29</v>
      </c>
      <c r="D15">
        <v>59</v>
      </c>
      <c r="E15">
        <v>18</v>
      </c>
      <c r="F15">
        <v>7.63</v>
      </c>
      <c r="G15" t="s">
        <v>39</v>
      </c>
      <c r="H15" t="s">
        <v>40</v>
      </c>
    </row>
    <row r="16" spans="1:8" x14ac:dyDescent="0.2">
      <c r="A16" t="str">
        <f>VLOOKUP(B16&amp;C16,'S22(file)'!A:A,1,0)</f>
        <v>FLORIDABlue</v>
      </c>
      <c r="B16" t="s">
        <v>7</v>
      </c>
      <c r="C16" t="s">
        <v>33</v>
      </c>
      <c r="D16">
        <v>57</v>
      </c>
      <c r="E16">
        <v>18</v>
      </c>
      <c r="F16">
        <v>9.0299999999999994</v>
      </c>
      <c r="G16" t="s">
        <v>39</v>
      </c>
      <c r="H16" t="s">
        <v>40</v>
      </c>
    </row>
    <row r="17" spans="1:8" x14ac:dyDescent="0.2">
      <c r="A17" t="str">
        <f>VLOOKUP(B17&amp;C17,'S22(file)'!A:A,1,0)</f>
        <v>FLORIDABlue</v>
      </c>
      <c r="B17" t="s">
        <v>7</v>
      </c>
      <c r="C17" t="s">
        <v>33</v>
      </c>
      <c r="D17">
        <v>59</v>
      </c>
      <c r="E17">
        <v>18</v>
      </c>
      <c r="F17">
        <v>9.0299999999999994</v>
      </c>
      <c r="G17" t="s">
        <v>39</v>
      </c>
      <c r="H17" t="s">
        <v>40</v>
      </c>
    </row>
    <row r="18" spans="1:8" x14ac:dyDescent="0.2">
      <c r="A18" t="str">
        <f>VLOOKUP(B18&amp;C18,'S22(file)'!A:A,1,0)</f>
        <v>FLORIDABlue</v>
      </c>
      <c r="B18" t="s">
        <v>7</v>
      </c>
      <c r="C18" t="s">
        <v>33</v>
      </c>
      <c r="D18">
        <v>61</v>
      </c>
      <c r="E18">
        <v>9</v>
      </c>
      <c r="F18">
        <v>9.0299999999999994</v>
      </c>
      <c r="G18" t="s">
        <v>39</v>
      </c>
      <c r="H18" t="s">
        <v>40</v>
      </c>
    </row>
    <row r="19" spans="1:8" x14ac:dyDescent="0.2">
      <c r="A19" t="str">
        <f>VLOOKUP(B19&amp;C19,'S22(file)'!A:A,1,0)</f>
        <v>FLORIDAYellow</v>
      </c>
      <c r="B19" t="s">
        <v>7</v>
      </c>
      <c r="C19" t="s">
        <v>36</v>
      </c>
      <c r="D19">
        <v>55</v>
      </c>
      <c r="E19">
        <v>9</v>
      </c>
      <c r="F19">
        <v>9.0299999999999994</v>
      </c>
      <c r="G19" t="s">
        <v>39</v>
      </c>
      <c r="H19" t="s">
        <v>40</v>
      </c>
    </row>
    <row r="20" spans="1:8" x14ac:dyDescent="0.2">
      <c r="A20" t="str">
        <f>VLOOKUP(B20&amp;C20,'S22(file)'!A:A,1,0)</f>
        <v>FLORIDAYellow</v>
      </c>
      <c r="B20" t="s">
        <v>7</v>
      </c>
      <c r="C20" t="s">
        <v>36</v>
      </c>
      <c r="D20">
        <v>57</v>
      </c>
      <c r="E20">
        <v>18</v>
      </c>
      <c r="F20">
        <v>9.0299999999999994</v>
      </c>
      <c r="G20" t="s">
        <v>39</v>
      </c>
      <c r="H20" t="s">
        <v>40</v>
      </c>
    </row>
    <row r="21" spans="1:8" x14ac:dyDescent="0.2">
      <c r="A21" t="str">
        <f>VLOOKUP(B21&amp;C21,'S22(file)'!A:A,1,0)</f>
        <v>FLORIDAYellow</v>
      </c>
      <c r="B21" t="s">
        <v>7</v>
      </c>
      <c r="C21" t="s">
        <v>36</v>
      </c>
      <c r="D21">
        <v>59</v>
      </c>
      <c r="E21">
        <v>18</v>
      </c>
      <c r="F21">
        <v>9.0299999999999994</v>
      </c>
      <c r="G21" t="s">
        <v>39</v>
      </c>
      <c r="H21" t="s">
        <v>40</v>
      </c>
    </row>
    <row r="22" spans="1:8" x14ac:dyDescent="0.2">
      <c r="A22" t="str">
        <f>VLOOKUP(B22&amp;C22,'S22(file)'!A:A,1,0)</f>
        <v>FLORIDAYellow</v>
      </c>
      <c r="B22" t="s">
        <v>7</v>
      </c>
      <c r="C22" t="s">
        <v>36</v>
      </c>
      <c r="D22">
        <v>61</v>
      </c>
      <c r="E22">
        <v>9</v>
      </c>
      <c r="F22">
        <v>9.0299999999999994</v>
      </c>
      <c r="G22" t="s">
        <v>39</v>
      </c>
      <c r="H22" t="s">
        <v>40</v>
      </c>
    </row>
    <row r="23" spans="1:8" x14ac:dyDescent="0.2">
      <c r="A23" t="str">
        <f>VLOOKUP(B23&amp;C23,'S22(file)'!A:A,1,0)</f>
        <v>FLORIDAPink</v>
      </c>
      <c r="B23" t="s">
        <v>7</v>
      </c>
      <c r="C23" t="s">
        <v>29</v>
      </c>
      <c r="D23">
        <v>55</v>
      </c>
      <c r="E23">
        <v>9</v>
      </c>
      <c r="F23">
        <v>9.0299999999999994</v>
      </c>
      <c r="G23" t="s">
        <v>39</v>
      </c>
      <c r="H23" t="s">
        <v>40</v>
      </c>
    </row>
    <row r="24" spans="1:8" x14ac:dyDescent="0.2">
      <c r="A24" t="str">
        <f>VLOOKUP(B24&amp;C24,'S22(file)'!A:A,1,0)</f>
        <v>FLORIDAPink</v>
      </c>
      <c r="B24" t="s">
        <v>7</v>
      </c>
      <c r="C24" t="s">
        <v>29</v>
      </c>
      <c r="D24">
        <v>57</v>
      </c>
      <c r="E24">
        <v>18</v>
      </c>
      <c r="F24">
        <v>9.0299999999999994</v>
      </c>
      <c r="G24" t="s">
        <v>39</v>
      </c>
      <c r="H24" t="s">
        <v>40</v>
      </c>
    </row>
    <row r="25" spans="1:8" x14ac:dyDescent="0.2">
      <c r="A25" t="str">
        <f>VLOOKUP(B25&amp;C25,'S22(file)'!A:A,1,0)</f>
        <v>FLORIDAPink</v>
      </c>
      <c r="B25" t="s">
        <v>7</v>
      </c>
      <c r="C25" t="s">
        <v>29</v>
      </c>
      <c r="D25">
        <v>59</v>
      </c>
      <c r="E25">
        <v>18</v>
      </c>
      <c r="F25">
        <v>9.0299999999999994</v>
      </c>
      <c r="G25" t="s">
        <v>39</v>
      </c>
      <c r="H25" t="s">
        <v>40</v>
      </c>
    </row>
    <row r="26" spans="1:8" x14ac:dyDescent="0.2">
      <c r="A26" t="str">
        <f>VLOOKUP(B26&amp;C26,'S22(file)'!A:A,1,0)</f>
        <v>FLORIDAPink</v>
      </c>
      <c r="B26" t="s">
        <v>7</v>
      </c>
      <c r="C26" t="s">
        <v>29</v>
      </c>
      <c r="D26">
        <v>61</v>
      </c>
      <c r="E26">
        <v>9</v>
      </c>
      <c r="F26">
        <v>9.0299999999999994</v>
      </c>
      <c r="G26" t="s">
        <v>39</v>
      </c>
      <c r="H26" t="s">
        <v>40</v>
      </c>
    </row>
    <row r="27" spans="1:8" x14ac:dyDescent="0.2">
      <c r="A27" t="str">
        <f>VLOOKUP(B27&amp;C27,'S22(file)'!A:A,1,0)</f>
        <v>TULUMDenim</v>
      </c>
      <c r="B27" t="s">
        <v>8</v>
      </c>
      <c r="C27" t="s">
        <v>9</v>
      </c>
      <c r="D27" t="s">
        <v>10</v>
      </c>
      <c r="E27">
        <v>2</v>
      </c>
      <c r="F27">
        <v>5.53</v>
      </c>
      <c r="G27" t="s">
        <v>41</v>
      </c>
      <c r="H27" t="s">
        <v>40</v>
      </c>
    </row>
    <row r="28" spans="1:8" x14ac:dyDescent="0.2">
      <c r="A28" t="str">
        <f>VLOOKUP(B28&amp;C28,'S22(file)'!A:A,1,0)</f>
        <v>TULUMDenim</v>
      </c>
      <c r="B28" t="s">
        <v>8</v>
      </c>
      <c r="C28" t="s">
        <v>9</v>
      </c>
      <c r="D28" t="s">
        <v>11</v>
      </c>
      <c r="E28">
        <v>10</v>
      </c>
      <c r="F28">
        <v>5.53</v>
      </c>
      <c r="G28" t="s">
        <v>41</v>
      </c>
      <c r="H28" t="s">
        <v>40</v>
      </c>
    </row>
    <row r="29" spans="1:8" x14ac:dyDescent="0.2">
      <c r="A29" t="str">
        <f>VLOOKUP(B29&amp;C29,'S22(file)'!A:A,1,0)</f>
        <v>TULUMDenim</v>
      </c>
      <c r="B29" t="s">
        <v>8</v>
      </c>
      <c r="C29" t="s">
        <v>9</v>
      </c>
      <c r="D29" t="s">
        <v>12</v>
      </c>
      <c r="E29">
        <v>25</v>
      </c>
      <c r="F29">
        <v>5.53</v>
      </c>
      <c r="G29" t="s">
        <v>41</v>
      </c>
      <c r="H29" t="s">
        <v>40</v>
      </c>
    </row>
    <row r="30" spans="1:8" x14ac:dyDescent="0.2">
      <c r="A30" t="str">
        <f>VLOOKUP(B30&amp;C30,'S22(file)'!A:A,1,0)</f>
        <v>TULUMDenim</v>
      </c>
      <c r="B30" t="s">
        <v>8</v>
      </c>
      <c r="C30" t="s">
        <v>9</v>
      </c>
      <c r="D30" t="s">
        <v>13</v>
      </c>
      <c r="E30">
        <v>19</v>
      </c>
      <c r="F30">
        <v>5.53</v>
      </c>
      <c r="G30" t="s">
        <v>41</v>
      </c>
      <c r="H30" t="s">
        <v>40</v>
      </c>
    </row>
    <row r="31" spans="1:8" x14ac:dyDescent="0.2">
      <c r="A31" t="e">
        <f>VLOOKUP(B31&amp;C31,'S22(file)'!A:A,1,0)</f>
        <v>#N/A</v>
      </c>
      <c r="B31" t="s">
        <v>14</v>
      </c>
      <c r="C31" t="s">
        <v>31</v>
      </c>
      <c r="D31" t="s">
        <v>11</v>
      </c>
      <c r="E31">
        <v>16</v>
      </c>
      <c r="F31">
        <v>4.83</v>
      </c>
      <c r="G31" t="s">
        <v>42</v>
      </c>
      <c r="H31" t="s">
        <v>40</v>
      </c>
    </row>
    <row r="32" spans="1:8" x14ac:dyDescent="0.2">
      <c r="A32" t="e">
        <f>VLOOKUP(B32&amp;C32,'S22(file)'!A:A,1,0)</f>
        <v>#N/A</v>
      </c>
      <c r="B32" t="s">
        <v>14</v>
      </c>
      <c r="C32" t="s">
        <v>31</v>
      </c>
      <c r="D32" t="s">
        <v>12</v>
      </c>
      <c r="E32">
        <v>19</v>
      </c>
      <c r="F32">
        <v>4.83</v>
      </c>
      <c r="G32" t="s">
        <v>42</v>
      </c>
      <c r="H32" t="s">
        <v>40</v>
      </c>
    </row>
    <row r="33" spans="1:8" x14ac:dyDescent="0.2">
      <c r="A33" t="e">
        <f>VLOOKUP(B33&amp;C33,'S22(file)'!A:A,1,0)</f>
        <v>#N/A</v>
      </c>
      <c r="B33" t="s">
        <v>14</v>
      </c>
      <c r="C33" t="s">
        <v>31</v>
      </c>
      <c r="D33" t="s">
        <v>13</v>
      </c>
      <c r="E33">
        <v>12</v>
      </c>
      <c r="F33">
        <v>4.83</v>
      </c>
      <c r="G33" t="s">
        <v>42</v>
      </c>
      <c r="H33" t="s">
        <v>40</v>
      </c>
    </row>
    <row r="34" spans="1:8" x14ac:dyDescent="0.2">
      <c r="A34" t="str">
        <f>VLOOKUP(B34&amp;C34,'S22(file)'!A:A,1,0)</f>
        <v>GLAZICNavy</v>
      </c>
      <c r="B34" t="s">
        <v>15</v>
      </c>
      <c r="C34" t="s">
        <v>37</v>
      </c>
      <c r="D34" t="s">
        <v>10</v>
      </c>
      <c r="E34">
        <v>2</v>
      </c>
      <c r="F34">
        <v>11.13</v>
      </c>
      <c r="G34" t="s">
        <v>43</v>
      </c>
      <c r="H34" t="s">
        <v>40</v>
      </c>
    </row>
    <row r="35" spans="1:8" x14ac:dyDescent="0.2">
      <c r="A35" t="str">
        <f>VLOOKUP(B35&amp;C35,'S22(file)'!A:A,1,0)</f>
        <v>GLAZICNavy</v>
      </c>
      <c r="B35" t="s">
        <v>15</v>
      </c>
      <c r="C35" t="s">
        <v>37</v>
      </c>
      <c r="D35" t="s">
        <v>11</v>
      </c>
      <c r="E35">
        <v>3</v>
      </c>
      <c r="F35">
        <v>11.13</v>
      </c>
      <c r="G35" t="s">
        <v>43</v>
      </c>
      <c r="H35" t="s">
        <v>40</v>
      </c>
    </row>
    <row r="36" spans="1:8" x14ac:dyDescent="0.2">
      <c r="A36" t="str">
        <f>VLOOKUP(B36&amp;C36,'S22(file)'!A:A,1,0)</f>
        <v>GLAZICNavy</v>
      </c>
      <c r="B36" t="s">
        <v>15</v>
      </c>
      <c r="C36" t="s">
        <v>37</v>
      </c>
      <c r="D36" t="s">
        <v>12</v>
      </c>
      <c r="E36">
        <v>4</v>
      </c>
      <c r="F36">
        <v>11.13</v>
      </c>
      <c r="G36" t="s">
        <v>43</v>
      </c>
      <c r="H36" t="s">
        <v>40</v>
      </c>
    </row>
    <row r="37" spans="1:8" x14ac:dyDescent="0.2">
      <c r="A37" t="str">
        <f>VLOOKUP(B37&amp;C37,'S22(file)'!A:A,1,0)</f>
        <v>GLAZICNavy</v>
      </c>
      <c r="B37" t="s">
        <v>15</v>
      </c>
      <c r="C37" t="s">
        <v>37</v>
      </c>
      <c r="D37" t="s">
        <v>13</v>
      </c>
      <c r="E37">
        <v>3</v>
      </c>
      <c r="F37">
        <v>11.13</v>
      </c>
      <c r="G37" t="s">
        <v>43</v>
      </c>
      <c r="H37" t="s">
        <v>40</v>
      </c>
    </row>
    <row r="38" spans="1:8" x14ac:dyDescent="0.2">
      <c r="A38" t="str">
        <f>VLOOKUP(B38&amp;C38,'S22(file)'!A:A,1,0)</f>
        <v>COLMANDenim</v>
      </c>
      <c r="B38" t="s">
        <v>16</v>
      </c>
      <c r="C38" t="s">
        <v>9</v>
      </c>
      <c r="D38" t="s">
        <v>10</v>
      </c>
      <c r="E38">
        <v>3</v>
      </c>
      <c r="F38">
        <v>5.53</v>
      </c>
      <c r="G38" t="s">
        <v>42</v>
      </c>
      <c r="H38" t="s">
        <v>40</v>
      </c>
    </row>
    <row r="39" spans="1:8" x14ac:dyDescent="0.2">
      <c r="A39" t="str">
        <f>VLOOKUP(B39&amp;C39,'S22(file)'!A:A,1,0)</f>
        <v>COLMANDenim</v>
      </c>
      <c r="B39" t="s">
        <v>16</v>
      </c>
      <c r="C39" t="s">
        <v>9</v>
      </c>
      <c r="D39" t="s">
        <v>11</v>
      </c>
      <c r="E39">
        <v>8</v>
      </c>
      <c r="F39">
        <v>5.53</v>
      </c>
      <c r="G39" t="s">
        <v>42</v>
      </c>
      <c r="H39" t="s">
        <v>40</v>
      </c>
    </row>
    <row r="40" spans="1:8" x14ac:dyDescent="0.2">
      <c r="A40" t="str">
        <f>VLOOKUP(B40&amp;C40,'S22(file)'!A:A,1,0)</f>
        <v>COLMANDenim</v>
      </c>
      <c r="B40" t="s">
        <v>16</v>
      </c>
      <c r="C40" t="s">
        <v>9</v>
      </c>
      <c r="D40" t="s">
        <v>12</v>
      </c>
      <c r="E40">
        <v>14</v>
      </c>
      <c r="F40">
        <v>5.53</v>
      </c>
      <c r="G40" t="s">
        <v>42</v>
      </c>
      <c r="H40" t="s">
        <v>40</v>
      </c>
    </row>
    <row r="41" spans="1:8" x14ac:dyDescent="0.2">
      <c r="A41" t="str">
        <f>VLOOKUP(B41&amp;C41,'S22(file)'!A:A,1,0)</f>
        <v>COLMANDenim</v>
      </c>
      <c r="B41" t="s">
        <v>16</v>
      </c>
      <c r="C41" t="s">
        <v>9</v>
      </c>
      <c r="D41" t="s">
        <v>13</v>
      </c>
      <c r="E41">
        <v>6</v>
      </c>
      <c r="F41">
        <v>5.53</v>
      </c>
      <c r="G41" t="s">
        <v>42</v>
      </c>
      <c r="H41" t="s">
        <v>40</v>
      </c>
    </row>
    <row r="42" spans="1:8" x14ac:dyDescent="0.2">
      <c r="A42" t="str">
        <f>VLOOKUP(B42&amp;C42,'S22(file)'!A:A,1,0)</f>
        <v>BOATERBlack</v>
      </c>
      <c r="B42" t="s">
        <v>17</v>
      </c>
      <c r="C42" t="s">
        <v>30</v>
      </c>
      <c r="D42">
        <v>57</v>
      </c>
      <c r="E42">
        <v>10</v>
      </c>
      <c r="F42">
        <v>6.23</v>
      </c>
      <c r="G42" t="s">
        <v>42</v>
      </c>
      <c r="H42" t="s">
        <v>40</v>
      </c>
    </row>
    <row r="43" spans="1:8" x14ac:dyDescent="0.2">
      <c r="A43" t="str">
        <f>VLOOKUP(B43&amp;C43,'S22(file)'!A:A,1,0)</f>
        <v>BOATERBlack</v>
      </c>
      <c r="B43" t="s">
        <v>17</v>
      </c>
      <c r="C43" t="s">
        <v>30</v>
      </c>
      <c r="D43">
        <v>59</v>
      </c>
      <c r="E43">
        <v>12</v>
      </c>
      <c r="F43">
        <v>6.23</v>
      </c>
      <c r="G43" t="s">
        <v>42</v>
      </c>
      <c r="H43" t="s">
        <v>40</v>
      </c>
    </row>
    <row r="44" spans="1:8" x14ac:dyDescent="0.2">
      <c r="A44" t="str">
        <f>VLOOKUP(B44&amp;C44,'S22(file)'!A:A,1,0)</f>
        <v>GRINGONatural</v>
      </c>
      <c r="B44" t="s">
        <v>25</v>
      </c>
      <c r="C44" t="s">
        <v>31</v>
      </c>
      <c r="D44" t="s">
        <v>12</v>
      </c>
      <c r="E44">
        <v>3</v>
      </c>
      <c r="F44">
        <v>11.13</v>
      </c>
      <c r="G44" t="s">
        <v>44</v>
      </c>
      <c r="H44" t="s">
        <v>40</v>
      </c>
    </row>
    <row r="45" spans="1:8" x14ac:dyDescent="0.2">
      <c r="A45" t="str">
        <f>VLOOKUP(B45&amp;C45,'S22(file)'!A:A,1,0)</f>
        <v>GRINGONatural</v>
      </c>
      <c r="B45" t="s">
        <v>25</v>
      </c>
      <c r="C45" t="s">
        <v>31</v>
      </c>
      <c r="D45" t="s">
        <v>13</v>
      </c>
      <c r="E45">
        <v>3</v>
      </c>
      <c r="F45">
        <v>11.13</v>
      </c>
      <c r="G45" t="s">
        <v>44</v>
      </c>
      <c r="H45" t="s">
        <v>40</v>
      </c>
    </row>
    <row r="46" spans="1:8" x14ac:dyDescent="0.2">
      <c r="A46" t="str">
        <f>VLOOKUP(B46&amp;C46,'S22(file)'!A:A,1,0)</f>
        <v>KITEBlue</v>
      </c>
      <c r="B46" t="s">
        <v>18</v>
      </c>
      <c r="C46" t="s">
        <v>33</v>
      </c>
      <c r="D46">
        <v>59</v>
      </c>
      <c r="E46">
        <v>20</v>
      </c>
      <c r="F46">
        <v>5.53</v>
      </c>
      <c r="G46" t="s">
        <v>39</v>
      </c>
      <c r="H46" t="s">
        <v>40</v>
      </c>
    </row>
    <row r="47" spans="1:8" x14ac:dyDescent="0.2">
      <c r="A47" t="str">
        <f>VLOOKUP(B47&amp;C47,'S22(file)'!A:A,1,0)</f>
        <v>AGUSTABlack</v>
      </c>
      <c r="B47" t="s">
        <v>19</v>
      </c>
      <c r="C47" t="s">
        <v>30</v>
      </c>
      <c r="D47">
        <v>57</v>
      </c>
      <c r="E47">
        <v>30</v>
      </c>
      <c r="F47">
        <v>8.33</v>
      </c>
      <c r="G47" t="s">
        <v>39</v>
      </c>
      <c r="H47" t="s">
        <v>40</v>
      </c>
    </row>
    <row r="48" spans="1:8" x14ac:dyDescent="0.2">
      <c r="A48" t="str">
        <f>VLOOKUP(B48&amp;C48,'S22(file)'!A:A,1,0)</f>
        <v>AGUSTABlack</v>
      </c>
      <c r="B48" t="s">
        <v>19</v>
      </c>
      <c r="C48" t="s">
        <v>30</v>
      </c>
      <c r="D48">
        <v>59</v>
      </c>
      <c r="E48">
        <v>30</v>
      </c>
      <c r="F48">
        <v>8.33</v>
      </c>
      <c r="G48" t="s">
        <v>39</v>
      </c>
      <c r="H48" t="s">
        <v>40</v>
      </c>
    </row>
    <row r="49" spans="1:8" x14ac:dyDescent="0.2">
      <c r="A49" t="str">
        <f>VLOOKUP(B49&amp;C49,'S22(file)'!A:A,1,0)</f>
        <v>AGUSTAGrey</v>
      </c>
      <c r="B49" t="s">
        <v>19</v>
      </c>
      <c r="C49" t="s">
        <v>35</v>
      </c>
      <c r="D49">
        <v>57</v>
      </c>
      <c r="E49">
        <v>30</v>
      </c>
      <c r="F49">
        <v>8.33</v>
      </c>
      <c r="G49" t="s">
        <v>39</v>
      </c>
      <c r="H49" t="s">
        <v>40</v>
      </c>
    </row>
    <row r="50" spans="1:8" x14ac:dyDescent="0.2">
      <c r="A50" t="str">
        <f>VLOOKUP(B50&amp;C50,'S22(file)'!A:A,1,0)</f>
        <v>AGUSTAGrey</v>
      </c>
      <c r="B50" t="s">
        <v>19</v>
      </c>
      <c r="C50" t="s">
        <v>35</v>
      </c>
      <c r="D50">
        <v>59</v>
      </c>
      <c r="E50">
        <v>30</v>
      </c>
      <c r="F50">
        <v>8.33</v>
      </c>
      <c r="G50" t="s">
        <v>39</v>
      </c>
      <c r="H50" t="s">
        <v>40</v>
      </c>
    </row>
    <row r="51" spans="1:8" x14ac:dyDescent="0.2">
      <c r="A51" t="str">
        <f>VLOOKUP(B51&amp;C51,'S22(file)'!A:A,1,0)</f>
        <v>CREEKGrey</v>
      </c>
      <c r="B51" t="s">
        <v>20</v>
      </c>
      <c r="C51" t="s">
        <v>35</v>
      </c>
      <c r="D51">
        <v>55</v>
      </c>
      <c r="E51">
        <v>10</v>
      </c>
      <c r="F51">
        <v>9.0299999999999994</v>
      </c>
      <c r="G51" t="s">
        <v>39</v>
      </c>
      <c r="H51" t="s">
        <v>40</v>
      </c>
    </row>
    <row r="52" spans="1:8" x14ac:dyDescent="0.2">
      <c r="A52" t="str">
        <f>VLOOKUP(B52&amp;C52,'S22(file)'!A:A,1,0)</f>
        <v>CREEKGrey</v>
      </c>
      <c r="B52" t="s">
        <v>20</v>
      </c>
      <c r="C52" t="s">
        <v>35</v>
      </c>
      <c r="D52">
        <v>57</v>
      </c>
      <c r="E52">
        <v>27</v>
      </c>
      <c r="F52">
        <v>9.0299999999999994</v>
      </c>
      <c r="G52" t="s">
        <v>39</v>
      </c>
      <c r="H52" t="s">
        <v>40</v>
      </c>
    </row>
    <row r="53" spans="1:8" x14ac:dyDescent="0.2">
      <c r="A53" t="str">
        <f>VLOOKUP(B53&amp;C53,'S22(file)'!A:A,1,0)</f>
        <v>CREEKGrey</v>
      </c>
      <c r="B53" t="s">
        <v>20</v>
      </c>
      <c r="C53" t="s">
        <v>35</v>
      </c>
      <c r="D53">
        <v>59</v>
      </c>
      <c r="E53">
        <v>32</v>
      </c>
      <c r="F53">
        <v>9.0299999999999994</v>
      </c>
      <c r="G53" t="s">
        <v>39</v>
      </c>
      <c r="H53" t="s">
        <v>40</v>
      </c>
    </row>
    <row r="54" spans="1:8" x14ac:dyDescent="0.2">
      <c r="A54" t="str">
        <f>VLOOKUP(B54&amp;C54,'S22(file)'!A:A,1,0)</f>
        <v>CREEKGrey</v>
      </c>
      <c r="B54" t="s">
        <v>20</v>
      </c>
      <c r="C54" t="s">
        <v>35</v>
      </c>
      <c r="D54">
        <v>61</v>
      </c>
      <c r="E54">
        <v>7</v>
      </c>
      <c r="F54">
        <v>9.0299999999999994</v>
      </c>
      <c r="G54" t="s">
        <v>39</v>
      </c>
      <c r="H54" t="s">
        <v>40</v>
      </c>
    </row>
    <row r="55" spans="1:8" x14ac:dyDescent="0.2">
      <c r="A55" t="str">
        <f>VLOOKUP(B55&amp;C55,'S22(file)'!A:A,1,0)</f>
        <v>CREEKNavy</v>
      </c>
      <c r="B55" t="s">
        <v>20</v>
      </c>
      <c r="C55" t="s">
        <v>37</v>
      </c>
      <c r="D55">
        <v>55</v>
      </c>
      <c r="E55">
        <v>11</v>
      </c>
      <c r="F55">
        <v>9.0299999999999994</v>
      </c>
      <c r="G55" t="s">
        <v>39</v>
      </c>
      <c r="H55" t="s">
        <v>40</v>
      </c>
    </row>
    <row r="56" spans="1:8" x14ac:dyDescent="0.2">
      <c r="A56" t="str">
        <f>VLOOKUP(B56&amp;C56,'S22(file)'!A:A,1,0)</f>
        <v>CREEKNavy</v>
      </c>
      <c r="B56" t="s">
        <v>20</v>
      </c>
      <c r="C56" t="s">
        <v>37</v>
      </c>
      <c r="D56">
        <v>57</v>
      </c>
      <c r="E56">
        <v>30</v>
      </c>
      <c r="F56">
        <v>9.0299999999999994</v>
      </c>
      <c r="G56" t="s">
        <v>39</v>
      </c>
      <c r="H56" t="s">
        <v>40</v>
      </c>
    </row>
    <row r="57" spans="1:8" x14ac:dyDescent="0.2">
      <c r="A57" t="str">
        <f>VLOOKUP(B57&amp;C57,'S22(file)'!A:A,1,0)</f>
        <v>CREEKNavy</v>
      </c>
      <c r="B57" t="s">
        <v>20</v>
      </c>
      <c r="C57" t="s">
        <v>37</v>
      </c>
      <c r="D57">
        <v>59</v>
      </c>
      <c r="E57">
        <v>33</v>
      </c>
      <c r="F57">
        <v>9.0299999999999994</v>
      </c>
      <c r="G57" t="s">
        <v>39</v>
      </c>
      <c r="H57" t="s">
        <v>40</v>
      </c>
    </row>
    <row r="58" spans="1:8" x14ac:dyDescent="0.2">
      <c r="A58" t="str">
        <f>VLOOKUP(B58&amp;C58,'S22(file)'!A:A,1,0)</f>
        <v>CREEKNavy</v>
      </c>
      <c r="B58" t="s">
        <v>20</v>
      </c>
      <c r="C58" t="s">
        <v>37</v>
      </c>
      <c r="D58">
        <v>61</v>
      </c>
      <c r="E58">
        <v>6</v>
      </c>
      <c r="F58">
        <v>9.0299999999999994</v>
      </c>
      <c r="G58" t="s">
        <v>39</v>
      </c>
      <c r="H58" t="s">
        <v>40</v>
      </c>
    </row>
    <row r="59" spans="1:8" x14ac:dyDescent="0.2">
      <c r="A59" t="str">
        <f>VLOOKUP(B59&amp;C59,'S22(file)'!A:A,1,0)</f>
        <v>CREEKBlack</v>
      </c>
      <c r="B59" t="s">
        <v>20</v>
      </c>
      <c r="C59" t="s">
        <v>30</v>
      </c>
      <c r="D59">
        <v>55</v>
      </c>
      <c r="E59">
        <v>10</v>
      </c>
      <c r="F59">
        <v>9.0299999999999994</v>
      </c>
      <c r="G59" t="s">
        <v>39</v>
      </c>
      <c r="H59" t="s">
        <v>40</v>
      </c>
    </row>
    <row r="60" spans="1:8" x14ac:dyDescent="0.2">
      <c r="A60" t="str">
        <f>VLOOKUP(B60&amp;C60,'S22(file)'!A:A,1,0)</f>
        <v>CREEKBlack</v>
      </c>
      <c r="B60" t="s">
        <v>20</v>
      </c>
      <c r="C60" t="s">
        <v>30</v>
      </c>
      <c r="D60">
        <v>57</v>
      </c>
      <c r="E60">
        <v>30</v>
      </c>
      <c r="F60">
        <v>9.0299999999999994</v>
      </c>
      <c r="G60" t="s">
        <v>39</v>
      </c>
      <c r="H60" t="s">
        <v>40</v>
      </c>
    </row>
    <row r="61" spans="1:8" x14ac:dyDescent="0.2">
      <c r="A61" t="str">
        <f>VLOOKUP(B61&amp;C61,'S22(file)'!A:A,1,0)</f>
        <v>CREEKBlack</v>
      </c>
      <c r="B61" t="s">
        <v>20</v>
      </c>
      <c r="C61" t="s">
        <v>30</v>
      </c>
      <c r="D61">
        <v>59</v>
      </c>
      <c r="E61">
        <v>31</v>
      </c>
      <c r="F61">
        <v>9.0299999999999994</v>
      </c>
      <c r="G61" t="s">
        <v>39</v>
      </c>
      <c r="H61" t="s">
        <v>40</v>
      </c>
    </row>
    <row r="62" spans="1:8" x14ac:dyDescent="0.2">
      <c r="A62" t="str">
        <f>VLOOKUP(B62&amp;C62,'S22(file)'!A:A,1,0)</f>
        <v>CREEKBlack</v>
      </c>
      <c r="B62" t="s">
        <v>20</v>
      </c>
      <c r="C62" t="s">
        <v>30</v>
      </c>
      <c r="D62">
        <v>61</v>
      </c>
      <c r="E62">
        <v>14</v>
      </c>
      <c r="F62">
        <v>9.0299999999999994</v>
      </c>
      <c r="G62" t="s">
        <v>39</v>
      </c>
      <c r="H62" t="s">
        <v>40</v>
      </c>
    </row>
    <row r="63" spans="1:8" x14ac:dyDescent="0.2">
      <c r="A63" t="e">
        <f>VLOOKUP(B63&amp;C63,'S22(file)'!A:A,1,0)</f>
        <v>#N/A</v>
      </c>
      <c r="B63" t="s">
        <v>21</v>
      </c>
      <c r="C63" t="s">
        <v>22</v>
      </c>
      <c r="D63" t="s">
        <v>23</v>
      </c>
      <c r="E63">
        <v>10</v>
      </c>
      <c r="F63">
        <v>3.84</v>
      </c>
      <c r="G63" t="s">
        <v>39</v>
      </c>
      <c r="H63" t="s">
        <v>40</v>
      </c>
    </row>
    <row r="64" spans="1:8" x14ac:dyDescent="0.2">
      <c r="A64" t="e">
        <f>VLOOKUP(B64&amp;C64,'S22(file)'!A:A,1,0)</f>
        <v>#N/A</v>
      </c>
      <c r="B64" t="s">
        <v>21</v>
      </c>
      <c r="C64" t="s">
        <v>22</v>
      </c>
      <c r="D64" t="s">
        <v>24</v>
      </c>
      <c r="E64">
        <v>10</v>
      </c>
      <c r="F64">
        <v>3.84</v>
      </c>
      <c r="G64" t="s">
        <v>39</v>
      </c>
      <c r="H64" t="s">
        <v>40</v>
      </c>
    </row>
    <row r="65" spans="1:8" x14ac:dyDescent="0.2">
      <c r="A65" t="str">
        <f>VLOOKUP(B65&amp;C65,'S22(file)'!A:A,1,0)</f>
        <v>CONQUEST 033Blue</v>
      </c>
      <c r="B65" t="s">
        <v>21</v>
      </c>
      <c r="C65" t="s">
        <v>33</v>
      </c>
      <c r="D65" t="s">
        <v>23</v>
      </c>
      <c r="E65">
        <v>9</v>
      </c>
      <c r="F65">
        <v>3.84</v>
      </c>
      <c r="G65" t="s">
        <v>39</v>
      </c>
      <c r="H65" t="s">
        <v>40</v>
      </c>
    </row>
    <row r="66" spans="1:8" x14ac:dyDescent="0.2">
      <c r="A66" t="str">
        <f>VLOOKUP(B66&amp;C66,'S22(file)'!A:A,1,0)</f>
        <v>CONQUEST 033Blue</v>
      </c>
      <c r="B66" t="s">
        <v>21</v>
      </c>
      <c r="C66" t="s">
        <v>33</v>
      </c>
      <c r="D66" t="s">
        <v>24</v>
      </c>
      <c r="E66">
        <v>9</v>
      </c>
      <c r="F66">
        <v>3.84</v>
      </c>
      <c r="G66" t="s">
        <v>39</v>
      </c>
      <c r="H66" t="s">
        <v>40</v>
      </c>
    </row>
    <row r="67" spans="1:8" x14ac:dyDescent="0.2">
      <c r="A67" t="e">
        <f>VLOOKUP(B67&amp;C67,'S22(file)'!A:A,1,0)</f>
        <v>#N/A</v>
      </c>
      <c r="B67" t="s">
        <v>21</v>
      </c>
      <c r="C67" t="s">
        <v>34</v>
      </c>
      <c r="D67" t="s">
        <v>23</v>
      </c>
      <c r="E67">
        <v>10</v>
      </c>
      <c r="F67">
        <v>3.84</v>
      </c>
      <c r="G67" t="s">
        <v>39</v>
      </c>
      <c r="H67" t="s">
        <v>40</v>
      </c>
    </row>
    <row r="68" spans="1:8" x14ac:dyDescent="0.2">
      <c r="A68" t="e">
        <f>VLOOKUP(B68&amp;C68,'S22(file)'!A:A,1,0)</f>
        <v>#N/A</v>
      </c>
      <c r="B68" t="s">
        <v>21</v>
      </c>
      <c r="C68" t="s">
        <v>34</v>
      </c>
      <c r="D68" t="s">
        <v>24</v>
      </c>
      <c r="E68">
        <v>10</v>
      </c>
      <c r="F68">
        <v>3.84</v>
      </c>
      <c r="G68" t="s">
        <v>39</v>
      </c>
      <c r="H68" t="s">
        <v>40</v>
      </c>
    </row>
    <row r="69" spans="1:8" x14ac:dyDescent="0.2">
      <c r="A69" t="e">
        <f>VLOOKUP(B69&amp;C69,'S22(file)'!A:A,1,0)</f>
        <v>#N/A</v>
      </c>
      <c r="B69" t="s">
        <v>26</v>
      </c>
      <c r="C69" t="s">
        <v>22</v>
      </c>
      <c r="D69" t="s">
        <v>27</v>
      </c>
      <c r="E69">
        <v>12</v>
      </c>
      <c r="F69">
        <v>3.84</v>
      </c>
      <c r="G69" t="s">
        <v>39</v>
      </c>
      <c r="H69" t="s">
        <v>40</v>
      </c>
    </row>
    <row r="70" spans="1:8" x14ac:dyDescent="0.2">
      <c r="A70" t="e">
        <f>VLOOKUP(B70&amp;C70,'S22(file)'!A:A,1,0)</f>
        <v>#N/A</v>
      </c>
      <c r="B70" t="s">
        <v>26</v>
      </c>
      <c r="C70" t="s">
        <v>22</v>
      </c>
      <c r="D70" t="s">
        <v>24</v>
      </c>
      <c r="E70">
        <v>12</v>
      </c>
      <c r="F70">
        <v>3.84</v>
      </c>
      <c r="G70" t="s">
        <v>39</v>
      </c>
      <c r="H70" t="s">
        <v>40</v>
      </c>
    </row>
    <row r="71" spans="1:8" x14ac:dyDescent="0.2">
      <c r="A71" t="str">
        <f>VLOOKUP(B71&amp;C71,'S22(file)'!A:A,1,0)</f>
        <v>BUCKET 024Blue</v>
      </c>
      <c r="B71" t="s">
        <v>26</v>
      </c>
      <c r="C71" t="s">
        <v>33</v>
      </c>
      <c r="D71" t="s">
        <v>27</v>
      </c>
      <c r="E71">
        <v>12</v>
      </c>
      <c r="F71">
        <v>3.84</v>
      </c>
      <c r="G71" t="s">
        <v>39</v>
      </c>
      <c r="H71" t="s">
        <v>40</v>
      </c>
    </row>
    <row r="72" spans="1:8" x14ac:dyDescent="0.2">
      <c r="A72" t="str">
        <f>VLOOKUP(B72&amp;C72,'S22(file)'!A:A,1,0)</f>
        <v>BUCKET 024Blue</v>
      </c>
      <c r="B72" t="s">
        <v>26</v>
      </c>
      <c r="C72" t="s">
        <v>33</v>
      </c>
      <c r="D72" t="s">
        <v>24</v>
      </c>
      <c r="E72">
        <v>12</v>
      </c>
      <c r="F72">
        <v>3.84</v>
      </c>
      <c r="G72" t="s">
        <v>39</v>
      </c>
      <c r="H72" t="s">
        <v>40</v>
      </c>
    </row>
    <row r="73" spans="1:8" x14ac:dyDescent="0.2">
      <c r="A73" t="e">
        <f>VLOOKUP(B73&amp;C73,'S22(file)'!A:A,1,0)</f>
        <v>#N/A</v>
      </c>
      <c r="B73" t="s">
        <v>26</v>
      </c>
      <c r="C73" t="s">
        <v>34</v>
      </c>
      <c r="D73" t="s">
        <v>27</v>
      </c>
      <c r="E73">
        <v>12</v>
      </c>
      <c r="F73">
        <v>3.84</v>
      </c>
      <c r="G73" t="s">
        <v>39</v>
      </c>
      <c r="H73" t="s">
        <v>40</v>
      </c>
    </row>
    <row r="74" spans="1:8" x14ac:dyDescent="0.2">
      <c r="A74" t="e">
        <f>VLOOKUP(B74&amp;C74,'S22(file)'!A:A,1,0)</f>
        <v>#N/A</v>
      </c>
      <c r="B74" t="s">
        <v>26</v>
      </c>
      <c r="C74" t="s">
        <v>34</v>
      </c>
      <c r="D74" t="s">
        <v>24</v>
      </c>
      <c r="E74">
        <v>12</v>
      </c>
      <c r="F74">
        <v>3.84</v>
      </c>
      <c r="G74" t="s">
        <v>39</v>
      </c>
      <c r="H74" t="s">
        <v>40</v>
      </c>
    </row>
    <row r="76" spans="1:8" x14ac:dyDescent="0.2">
      <c r="E76">
        <f>SUM(E2:E74)</f>
        <v>1074</v>
      </c>
    </row>
  </sheetData>
  <autoFilter ref="A1:H74" xr:uid="{00000000-0001-0000-0000-000000000000}"/>
  <phoneticPr fontId="2" type="noConversion"/>
  <pageMargins left="1.8" right="1.8" top="1.9" bottom="1.9" header="0.5" footer="0.5"/>
  <pageSetup paperSize="0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5F37-C4D2-475D-821B-598481A49596}">
  <sheetPr codeName="Лист3">
    <tabColor rgb="FFFFFF00"/>
  </sheetPr>
  <dimension ref="A1:G151"/>
  <sheetViews>
    <sheetView workbookViewId="0">
      <selection activeCell="A11" sqref="A11"/>
    </sheetView>
  </sheetViews>
  <sheetFormatPr defaultColWidth="11.5703125" defaultRowHeight="12.75" x14ac:dyDescent="0.2"/>
  <cols>
    <col min="1" max="1" width="24.85546875" customWidth="1"/>
    <col min="2" max="2" width="11.42578125" bestFit="1" customWidth="1"/>
    <col min="3" max="3" width="7" bestFit="1" customWidth="1"/>
    <col min="4" max="4" width="5" bestFit="1" customWidth="1"/>
    <col min="5" max="5" width="11.140625" bestFit="1" customWidth="1"/>
    <col min="6" max="6" width="13.28515625" customWidth="1"/>
    <col min="7" max="7" width="8.140625" bestFit="1" customWidth="1"/>
  </cols>
  <sheetData>
    <row r="1" spans="1:7" x14ac:dyDescent="0.2">
      <c r="A1" t="s">
        <v>116</v>
      </c>
      <c r="B1" t="s">
        <v>115</v>
      </c>
      <c r="C1" s="1" t="s">
        <v>114</v>
      </c>
      <c r="D1" t="s">
        <v>0</v>
      </c>
      <c r="E1" t="s">
        <v>113</v>
      </c>
      <c r="F1" t="s">
        <v>38</v>
      </c>
      <c r="G1" t="s">
        <v>28</v>
      </c>
    </row>
    <row r="2" spans="1:7" x14ac:dyDescent="0.2">
      <c r="A2" t="s">
        <v>45</v>
      </c>
      <c r="B2" t="s">
        <v>35</v>
      </c>
      <c r="C2">
        <v>57</v>
      </c>
      <c r="D2">
        <v>1</v>
      </c>
      <c r="E2">
        <v>3.5</v>
      </c>
      <c r="F2" t="s">
        <v>39</v>
      </c>
      <c r="G2" t="s">
        <v>89</v>
      </c>
    </row>
    <row r="3" spans="1:7" x14ac:dyDescent="0.2">
      <c r="A3" t="s">
        <v>45</v>
      </c>
      <c r="B3" t="s">
        <v>35</v>
      </c>
      <c r="C3">
        <v>60</v>
      </c>
      <c r="D3">
        <v>2</v>
      </c>
      <c r="E3">
        <v>3.5</v>
      </c>
      <c r="F3" t="s">
        <v>39</v>
      </c>
      <c r="G3" t="s">
        <v>89</v>
      </c>
    </row>
    <row r="4" spans="1:7" x14ac:dyDescent="0.2">
      <c r="A4" t="s">
        <v>45</v>
      </c>
      <c r="B4" t="s">
        <v>35</v>
      </c>
      <c r="C4">
        <v>61</v>
      </c>
      <c r="D4">
        <v>1</v>
      </c>
      <c r="E4">
        <v>3.5</v>
      </c>
      <c r="F4" t="s">
        <v>39</v>
      </c>
      <c r="G4" t="s">
        <v>89</v>
      </c>
    </row>
    <row r="5" spans="1:7" x14ac:dyDescent="0.2">
      <c r="A5" t="s">
        <v>45</v>
      </c>
      <c r="B5" t="s">
        <v>37</v>
      </c>
      <c r="C5">
        <v>55</v>
      </c>
      <c r="D5">
        <v>2</v>
      </c>
      <c r="E5">
        <v>3.5</v>
      </c>
      <c r="F5" t="s">
        <v>39</v>
      </c>
      <c r="G5" t="s">
        <v>89</v>
      </c>
    </row>
    <row r="6" spans="1:7" x14ac:dyDescent="0.2">
      <c r="A6" t="s">
        <v>45</v>
      </c>
      <c r="B6" t="s">
        <v>37</v>
      </c>
      <c r="C6">
        <v>56</v>
      </c>
      <c r="D6">
        <v>58</v>
      </c>
      <c r="E6">
        <v>3.5</v>
      </c>
      <c r="F6" t="s">
        <v>39</v>
      </c>
      <c r="G6" t="s">
        <v>89</v>
      </c>
    </row>
    <row r="7" spans="1:7" x14ac:dyDescent="0.2">
      <c r="A7" t="s">
        <v>45</v>
      </c>
      <c r="B7" t="s">
        <v>37</v>
      </c>
      <c r="C7">
        <v>57</v>
      </c>
      <c r="D7">
        <v>112</v>
      </c>
      <c r="E7">
        <v>3.5</v>
      </c>
      <c r="F7" t="s">
        <v>39</v>
      </c>
      <c r="G7" t="s">
        <v>89</v>
      </c>
    </row>
    <row r="8" spans="1:7" x14ac:dyDescent="0.2">
      <c r="A8" t="s">
        <v>45</v>
      </c>
      <c r="B8" t="s">
        <v>37</v>
      </c>
      <c r="C8">
        <v>58</v>
      </c>
      <c r="D8">
        <v>48</v>
      </c>
      <c r="E8">
        <v>3.5</v>
      </c>
      <c r="F8" t="s">
        <v>39</v>
      </c>
      <c r="G8" t="s">
        <v>89</v>
      </c>
    </row>
    <row r="9" spans="1:7" x14ac:dyDescent="0.2">
      <c r="A9" t="s">
        <v>45</v>
      </c>
      <c r="B9" t="s">
        <v>37</v>
      </c>
      <c r="C9">
        <v>59</v>
      </c>
      <c r="D9">
        <v>114</v>
      </c>
      <c r="E9">
        <v>3.5</v>
      </c>
      <c r="F9" t="s">
        <v>39</v>
      </c>
      <c r="G9" t="s">
        <v>89</v>
      </c>
    </row>
    <row r="10" spans="1:7" x14ac:dyDescent="0.2">
      <c r="A10" t="s">
        <v>45</v>
      </c>
      <c r="B10" t="s">
        <v>37</v>
      </c>
      <c r="C10">
        <v>60</v>
      </c>
      <c r="D10">
        <v>47</v>
      </c>
      <c r="E10">
        <v>3.5</v>
      </c>
      <c r="F10" t="s">
        <v>39</v>
      </c>
      <c r="G10" t="s">
        <v>89</v>
      </c>
    </row>
    <row r="11" spans="1:7" x14ac:dyDescent="0.2">
      <c r="A11" t="s">
        <v>45</v>
      </c>
      <c r="B11" t="s">
        <v>37</v>
      </c>
      <c r="C11">
        <v>61</v>
      </c>
      <c r="D11">
        <v>18</v>
      </c>
      <c r="E11">
        <v>3.5</v>
      </c>
      <c r="F11" t="s">
        <v>39</v>
      </c>
      <c r="G11" t="s">
        <v>89</v>
      </c>
    </row>
    <row r="12" spans="1:7" x14ac:dyDescent="0.2">
      <c r="A12" t="s">
        <v>45</v>
      </c>
      <c r="B12" t="s">
        <v>37</v>
      </c>
      <c r="C12">
        <v>62</v>
      </c>
      <c r="D12">
        <v>4</v>
      </c>
      <c r="E12">
        <v>3.5</v>
      </c>
      <c r="F12" t="s">
        <v>39</v>
      </c>
      <c r="G12" t="s">
        <v>89</v>
      </c>
    </row>
    <row r="13" spans="1:7" x14ac:dyDescent="0.2">
      <c r="A13" t="s">
        <v>45</v>
      </c>
      <c r="B13" t="s">
        <v>30</v>
      </c>
      <c r="C13">
        <v>55</v>
      </c>
      <c r="D13">
        <v>21</v>
      </c>
      <c r="E13">
        <v>3.5</v>
      </c>
      <c r="F13" t="s">
        <v>39</v>
      </c>
      <c r="G13" t="s">
        <v>89</v>
      </c>
    </row>
    <row r="14" spans="1:7" x14ac:dyDescent="0.2">
      <c r="A14" t="s">
        <v>45</v>
      </c>
      <c r="B14" t="s">
        <v>30</v>
      </c>
      <c r="C14">
        <v>56</v>
      </c>
      <c r="D14">
        <v>57</v>
      </c>
      <c r="E14">
        <v>3.5</v>
      </c>
      <c r="F14" t="s">
        <v>39</v>
      </c>
      <c r="G14" t="s">
        <v>89</v>
      </c>
    </row>
    <row r="15" spans="1:7" x14ac:dyDescent="0.2">
      <c r="A15" t="s">
        <v>45</v>
      </c>
      <c r="B15" t="s">
        <v>30</v>
      </c>
      <c r="C15">
        <v>57</v>
      </c>
      <c r="D15">
        <v>72</v>
      </c>
      <c r="E15">
        <v>3.5</v>
      </c>
      <c r="F15" t="s">
        <v>39</v>
      </c>
      <c r="G15" t="s">
        <v>89</v>
      </c>
    </row>
    <row r="16" spans="1:7" x14ac:dyDescent="0.2">
      <c r="A16" t="s">
        <v>45</v>
      </c>
      <c r="B16" t="s">
        <v>30</v>
      </c>
      <c r="C16">
        <v>58</v>
      </c>
      <c r="D16">
        <v>59</v>
      </c>
      <c r="E16">
        <v>3.5</v>
      </c>
      <c r="F16" t="s">
        <v>39</v>
      </c>
      <c r="G16" t="s">
        <v>89</v>
      </c>
    </row>
    <row r="17" spans="1:7" x14ac:dyDescent="0.2">
      <c r="A17" t="s">
        <v>45</v>
      </c>
      <c r="B17" t="s">
        <v>30</v>
      </c>
      <c r="C17">
        <v>59</v>
      </c>
      <c r="D17">
        <v>69</v>
      </c>
      <c r="E17">
        <v>3.5</v>
      </c>
      <c r="F17" t="s">
        <v>39</v>
      </c>
      <c r="G17" t="s">
        <v>89</v>
      </c>
    </row>
    <row r="18" spans="1:7" x14ac:dyDescent="0.2">
      <c r="A18" t="s">
        <v>45</v>
      </c>
      <c r="B18" t="s">
        <v>30</v>
      </c>
      <c r="C18">
        <v>60</v>
      </c>
      <c r="D18">
        <v>70</v>
      </c>
      <c r="E18">
        <v>3.5</v>
      </c>
      <c r="F18" t="s">
        <v>39</v>
      </c>
      <c r="G18" t="s">
        <v>89</v>
      </c>
    </row>
    <row r="19" spans="1:7" x14ac:dyDescent="0.2">
      <c r="A19" t="s">
        <v>45</v>
      </c>
      <c r="B19" t="s">
        <v>30</v>
      </c>
      <c r="C19">
        <v>61</v>
      </c>
      <c r="D19">
        <v>3</v>
      </c>
      <c r="E19">
        <v>3.5</v>
      </c>
      <c r="F19" t="s">
        <v>39</v>
      </c>
      <c r="G19" t="s">
        <v>89</v>
      </c>
    </row>
    <row r="20" spans="1:7" x14ac:dyDescent="0.2">
      <c r="A20" t="s">
        <v>45</v>
      </c>
      <c r="B20" t="s">
        <v>30</v>
      </c>
      <c r="C20">
        <v>62</v>
      </c>
      <c r="D20">
        <v>3</v>
      </c>
      <c r="E20">
        <v>3.5</v>
      </c>
      <c r="F20" t="s">
        <v>39</v>
      </c>
      <c r="G20" t="s">
        <v>89</v>
      </c>
    </row>
    <row r="21" spans="1:7" x14ac:dyDescent="0.2">
      <c r="A21" t="s">
        <v>45</v>
      </c>
      <c r="B21" t="s">
        <v>87</v>
      </c>
      <c r="C21">
        <v>56</v>
      </c>
      <c r="D21">
        <v>6</v>
      </c>
      <c r="E21">
        <v>3.5</v>
      </c>
      <c r="F21" t="s">
        <v>39</v>
      </c>
      <c r="G21" t="s">
        <v>89</v>
      </c>
    </row>
    <row r="22" spans="1:7" x14ac:dyDescent="0.2">
      <c r="A22" t="s">
        <v>45</v>
      </c>
      <c r="B22" t="s">
        <v>87</v>
      </c>
      <c r="C22">
        <v>58</v>
      </c>
      <c r="D22">
        <v>1</v>
      </c>
      <c r="E22">
        <v>3.5</v>
      </c>
      <c r="F22" t="s">
        <v>39</v>
      </c>
      <c r="G22" t="s">
        <v>89</v>
      </c>
    </row>
    <row r="23" spans="1:7" x14ac:dyDescent="0.2">
      <c r="A23" t="s">
        <v>45</v>
      </c>
      <c r="B23" t="s">
        <v>87</v>
      </c>
      <c r="C23">
        <v>59</v>
      </c>
      <c r="D23">
        <v>1</v>
      </c>
      <c r="E23">
        <v>3.5</v>
      </c>
      <c r="F23" t="s">
        <v>39</v>
      </c>
      <c r="G23" t="s">
        <v>89</v>
      </c>
    </row>
    <row r="24" spans="1:7" x14ac:dyDescent="0.2">
      <c r="A24" t="s">
        <v>45</v>
      </c>
      <c r="B24" t="s">
        <v>87</v>
      </c>
      <c r="C24">
        <v>60</v>
      </c>
      <c r="D24">
        <v>4</v>
      </c>
      <c r="E24">
        <v>3.5</v>
      </c>
      <c r="F24" t="s">
        <v>39</v>
      </c>
      <c r="G24" t="s">
        <v>89</v>
      </c>
    </row>
    <row r="25" spans="1:7" x14ac:dyDescent="0.2">
      <c r="A25" t="s">
        <v>45</v>
      </c>
      <c r="B25" t="s">
        <v>87</v>
      </c>
      <c r="C25">
        <v>62</v>
      </c>
      <c r="D25">
        <v>1</v>
      </c>
      <c r="E25">
        <v>3.5</v>
      </c>
      <c r="F25" t="s">
        <v>39</v>
      </c>
      <c r="G25" t="s">
        <v>89</v>
      </c>
    </row>
    <row r="26" spans="1:7" x14ac:dyDescent="0.2">
      <c r="A26" t="s">
        <v>46</v>
      </c>
      <c r="B26" t="s">
        <v>30</v>
      </c>
      <c r="C26">
        <v>55</v>
      </c>
      <c r="D26">
        <v>10</v>
      </c>
      <c r="E26">
        <v>2</v>
      </c>
      <c r="F26" t="s">
        <v>90</v>
      </c>
      <c r="G26" t="s">
        <v>40</v>
      </c>
    </row>
    <row r="27" spans="1:7" x14ac:dyDescent="0.2">
      <c r="A27" t="s">
        <v>46</v>
      </c>
      <c r="B27" t="s">
        <v>30</v>
      </c>
      <c r="C27">
        <v>57</v>
      </c>
      <c r="D27">
        <v>11</v>
      </c>
      <c r="E27">
        <v>2</v>
      </c>
      <c r="F27" t="s">
        <v>90</v>
      </c>
      <c r="G27" t="s">
        <v>40</v>
      </c>
    </row>
    <row r="28" spans="1:7" x14ac:dyDescent="0.2">
      <c r="A28" t="s">
        <v>46</v>
      </c>
      <c r="B28" t="s">
        <v>30</v>
      </c>
      <c r="C28">
        <v>59</v>
      </c>
      <c r="D28">
        <v>15</v>
      </c>
      <c r="E28">
        <v>2</v>
      </c>
      <c r="F28" t="s">
        <v>90</v>
      </c>
      <c r="G28" t="s">
        <v>40</v>
      </c>
    </row>
    <row r="29" spans="1:7" x14ac:dyDescent="0.2">
      <c r="A29" t="s">
        <v>46</v>
      </c>
      <c r="B29" t="s">
        <v>30</v>
      </c>
      <c r="C29">
        <v>61</v>
      </c>
      <c r="D29">
        <v>13</v>
      </c>
      <c r="E29">
        <v>2</v>
      </c>
      <c r="F29" t="s">
        <v>90</v>
      </c>
      <c r="G29" t="s">
        <v>40</v>
      </c>
    </row>
    <row r="30" spans="1:7" x14ac:dyDescent="0.2">
      <c r="A30" t="s">
        <v>47</v>
      </c>
      <c r="B30" t="s">
        <v>30</v>
      </c>
      <c r="C30">
        <v>59</v>
      </c>
      <c r="D30">
        <v>40</v>
      </c>
      <c r="E30">
        <v>2</v>
      </c>
      <c r="F30" t="s">
        <v>91</v>
      </c>
      <c r="G30" t="s">
        <v>40</v>
      </c>
    </row>
    <row r="31" spans="1:7" x14ac:dyDescent="0.2">
      <c r="A31" t="s">
        <v>47</v>
      </c>
      <c r="B31" t="s">
        <v>30</v>
      </c>
      <c r="C31">
        <v>61</v>
      </c>
      <c r="D31">
        <v>20</v>
      </c>
      <c r="E31">
        <v>2</v>
      </c>
      <c r="F31" t="s">
        <v>91</v>
      </c>
      <c r="G31" t="s">
        <v>40</v>
      </c>
    </row>
    <row r="32" spans="1:7" x14ac:dyDescent="0.2">
      <c r="A32" t="s">
        <v>48</v>
      </c>
      <c r="B32" t="s">
        <v>82</v>
      </c>
      <c r="C32">
        <v>55</v>
      </c>
      <c r="D32">
        <v>1</v>
      </c>
      <c r="E32">
        <v>3</v>
      </c>
      <c r="F32" t="s">
        <v>92</v>
      </c>
      <c r="G32" t="s">
        <v>40</v>
      </c>
    </row>
    <row r="33" spans="1:7" x14ac:dyDescent="0.2">
      <c r="A33" t="s">
        <v>48</v>
      </c>
      <c r="B33" t="s">
        <v>82</v>
      </c>
      <c r="C33">
        <v>57</v>
      </c>
      <c r="D33">
        <v>2</v>
      </c>
      <c r="E33">
        <v>3</v>
      </c>
      <c r="F33" t="s">
        <v>92</v>
      </c>
      <c r="G33" t="s">
        <v>40</v>
      </c>
    </row>
    <row r="34" spans="1:7" x14ac:dyDescent="0.2">
      <c r="A34" t="s">
        <v>48</v>
      </c>
      <c r="B34" t="s">
        <v>82</v>
      </c>
      <c r="C34">
        <v>59</v>
      </c>
      <c r="D34">
        <v>2</v>
      </c>
      <c r="E34">
        <v>3</v>
      </c>
      <c r="F34" t="s">
        <v>92</v>
      </c>
      <c r="G34" t="s">
        <v>40</v>
      </c>
    </row>
    <row r="35" spans="1:7" x14ac:dyDescent="0.2">
      <c r="A35" t="s">
        <v>48</v>
      </c>
      <c r="B35" t="s">
        <v>82</v>
      </c>
      <c r="C35">
        <v>61</v>
      </c>
      <c r="D35">
        <v>1</v>
      </c>
      <c r="E35">
        <v>3</v>
      </c>
      <c r="F35" t="s">
        <v>92</v>
      </c>
      <c r="G35" t="s">
        <v>40</v>
      </c>
    </row>
    <row r="36" spans="1:7" x14ac:dyDescent="0.2">
      <c r="A36" t="s">
        <v>112</v>
      </c>
      <c r="B36" t="s">
        <v>35</v>
      </c>
      <c r="C36">
        <v>55</v>
      </c>
      <c r="D36">
        <v>6</v>
      </c>
      <c r="E36">
        <v>4</v>
      </c>
      <c r="F36" t="s">
        <v>93</v>
      </c>
      <c r="G36" t="s">
        <v>89</v>
      </c>
    </row>
    <row r="37" spans="1:7" x14ac:dyDescent="0.2">
      <c r="A37" t="s">
        <v>112</v>
      </c>
      <c r="B37" t="s">
        <v>35</v>
      </c>
      <c r="C37">
        <v>56</v>
      </c>
      <c r="D37">
        <v>2</v>
      </c>
      <c r="E37">
        <v>4</v>
      </c>
      <c r="F37" t="s">
        <v>93</v>
      </c>
      <c r="G37" t="s">
        <v>89</v>
      </c>
    </row>
    <row r="38" spans="1:7" x14ac:dyDescent="0.2">
      <c r="A38" t="s">
        <v>112</v>
      </c>
      <c r="B38" t="s">
        <v>35</v>
      </c>
      <c r="C38">
        <v>59</v>
      </c>
      <c r="D38">
        <v>18</v>
      </c>
      <c r="E38">
        <v>4</v>
      </c>
      <c r="F38" t="s">
        <v>93</v>
      </c>
      <c r="G38" t="s">
        <v>89</v>
      </c>
    </row>
    <row r="39" spans="1:7" x14ac:dyDescent="0.2">
      <c r="A39" t="s">
        <v>112</v>
      </c>
      <c r="B39" t="s">
        <v>84</v>
      </c>
      <c r="C39">
        <v>55</v>
      </c>
      <c r="D39">
        <v>4</v>
      </c>
      <c r="E39">
        <v>4</v>
      </c>
      <c r="F39" t="s">
        <v>93</v>
      </c>
      <c r="G39" t="s">
        <v>89</v>
      </c>
    </row>
    <row r="40" spans="1:7" x14ac:dyDescent="0.2">
      <c r="A40" t="s">
        <v>112</v>
      </c>
      <c r="B40" t="s">
        <v>84</v>
      </c>
      <c r="C40">
        <v>57</v>
      </c>
      <c r="D40">
        <v>4</v>
      </c>
      <c r="E40">
        <v>4</v>
      </c>
      <c r="F40" t="s">
        <v>93</v>
      </c>
      <c r="G40" t="s">
        <v>89</v>
      </c>
    </row>
    <row r="41" spans="1:7" x14ac:dyDescent="0.2">
      <c r="A41" t="s">
        <v>112</v>
      </c>
      <c r="B41" t="s">
        <v>84</v>
      </c>
      <c r="C41">
        <v>59</v>
      </c>
      <c r="D41">
        <v>7</v>
      </c>
      <c r="E41">
        <v>4</v>
      </c>
      <c r="F41" t="s">
        <v>93</v>
      </c>
      <c r="G41" t="s">
        <v>89</v>
      </c>
    </row>
    <row r="42" spans="1:7" x14ac:dyDescent="0.2">
      <c r="A42" t="s">
        <v>49</v>
      </c>
      <c r="B42" t="s">
        <v>33</v>
      </c>
      <c r="C42">
        <v>59</v>
      </c>
      <c r="D42">
        <v>2</v>
      </c>
      <c r="E42">
        <v>4</v>
      </c>
      <c r="F42" t="s">
        <v>94</v>
      </c>
      <c r="G42" t="s">
        <v>89</v>
      </c>
    </row>
    <row r="43" spans="1:7" x14ac:dyDescent="0.2">
      <c r="A43" t="s">
        <v>49</v>
      </c>
      <c r="B43" t="s">
        <v>33</v>
      </c>
      <c r="C43">
        <v>60</v>
      </c>
      <c r="D43">
        <v>1</v>
      </c>
      <c r="E43">
        <v>4</v>
      </c>
      <c r="F43" t="s">
        <v>94</v>
      </c>
      <c r="G43" t="s">
        <v>89</v>
      </c>
    </row>
    <row r="44" spans="1:7" x14ac:dyDescent="0.2">
      <c r="A44" t="s">
        <v>49</v>
      </c>
      <c r="B44" t="s">
        <v>33</v>
      </c>
      <c r="C44">
        <v>61</v>
      </c>
      <c r="D44">
        <v>3</v>
      </c>
      <c r="E44">
        <v>4</v>
      </c>
      <c r="F44" t="s">
        <v>94</v>
      </c>
      <c r="G44" t="s">
        <v>89</v>
      </c>
    </row>
    <row r="45" spans="1:7" x14ac:dyDescent="0.2">
      <c r="A45" t="s">
        <v>50</v>
      </c>
      <c r="B45" t="s">
        <v>35</v>
      </c>
      <c r="C45">
        <v>57</v>
      </c>
      <c r="D45">
        <v>5</v>
      </c>
      <c r="E45">
        <v>3</v>
      </c>
      <c r="F45" t="s">
        <v>95</v>
      </c>
      <c r="G45" t="s">
        <v>89</v>
      </c>
    </row>
    <row r="46" spans="1:7" x14ac:dyDescent="0.2">
      <c r="A46" t="s">
        <v>51</v>
      </c>
      <c r="B46" t="s">
        <v>33</v>
      </c>
      <c r="C46">
        <v>55</v>
      </c>
      <c r="D46">
        <v>1</v>
      </c>
      <c r="E46">
        <v>1.5</v>
      </c>
      <c r="F46" t="s">
        <v>96</v>
      </c>
      <c r="G46" t="s">
        <v>40</v>
      </c>
    </row>
    <row r="47" spans="1:7" x14ac:dyDescent="0.2">
      <c r="A47" t="s">
        <v>51</v>
      </c>
      <c r="B47" t="s">
        <v>33</v>
      </c>
      <c r="C47">
        <v>59</v>
      </c>
      <c r="D47">
        <v>2</v>
      </c>
      <c r="E47">
        <v>1.5</v>
      </c>
      <c r="F47" t="s">
        <v>96</v>
      </c>
      <c r="G47" t="s">
        <v>40</v>
      </c>
    </row>
    <row r="48" spans="1:7" x14ac:dyDescent="0.2">
      <c r="A48" t="s">
        <v>51</v>
      </c>
      <c r="B48" t="s">
        <v>33</v>
      </c>
      <c r="C48">
        <v>61</v>
      </c>
      <c r="D48">
        <v>1</v>
      </c>
      <c r="E48">
        <v>1.5</v>
      </c>
      <c r="F48" t="s">
        <v>96</v>
      </c>
      <c r="G48" t="s">
        <v>40</v>
      </c>
    </row>
    <row r="49" spans="1:7" x14ac:dyDescent="0.2">
      <c r="A49" t="s">
        <v>51</v>
      </c>
      <c r="B49" t="s">
        <v>86</v>
      </c>
      <c r="C49">
        <v>57</v>
      </c>
      <c r="D49">
        <v>1</v>
      </c>
      <c r="E49">
        <v>1.5</v>
      </c>
      <c r="F49" t="s">
        <v>96</v>
      </c>
      <c r="G49" t="s">
        <v>40</v>
      </c>
    </row>
    <row r="50" spans="1:7" x14ac:dyDescent="0.2">
      <c r="A50" t="s">
        <v>51</v>
      </c>
      <c r="B50" t="s">
        <v>86</v>
      </c>
      <c r="C50">
        <v>59</v>
      </c>
      <c r="D50">
        <v>9</v>
      </c>
      <c r="E50">
        <v>1.5</v>
      </c>
      <c r="F50" t="s">
        <v>96</v>
      </c>
      <c r="G50" t="s">
        <v>40</v>
      </c>
    </row>
    <row r="51" spans="1:7" x14ac:dyDescent="0.2">
      <c r="A51" t="s">
        <v>51</v>
      </c>
      <c r="B51" t="s">
        <v>86</v>
      </c>
      <c r="C51">
        <v>61</v>
      </c>
      <c r="D51">
        <v>1</v>
      </c>
      <c r="E51">
        <v>1.5</v>
      </c>
      <c r="F51" t="s">
        <v>96</v>
      </c>
      <c r="G51" t="s">
        <v>40</v>
      </c>
    </row>
    <row r="52" spans="1:7" x14ac:dyDescent="0.2">
      <c r="A52" t="s">
        <v>52</v>
      </c>
      <c r="B52" t="s">
        <v>84</v>
      </c>
      <c r="C52">
        <v>55</v>
      </c>
      <c r="D52">
        <v>2</v>
      </c>
      <c r="E52">
        <v>3</v>
      </c>
      <c r="F52" t="s">
        <v>91</v>
      </c>
      <c r="G52" t="s">
        <v>89</v>
      </c>
    </row>
    <row r="53" spans="1:7" x14ac:dyDescent="0.2">
      <c r="A53" t="s">
        <v>52</v>
      </c>
      <c r="B53" t="s">
        <v>84</v>
      </c>
      <c r="C53">
        <v>56</v>
      </c>
      <c r="D53">
        <v>7</v>
      </c>
      <c r="E53">
        <v>3</v>
      </c>
      <c r="F53" t="s">
        <v>91</v>
      </c>
      <c r="G53" t="s">
        <v>89</v>
      </c>
    </row>
    <row r="54" spans="1:7" x14ac:dyDescent="0.2">
      <c r="A54" t="s">
        <v>52</v>
      </c>
      <c r="B54" t="s">
        <v>84</v>
      </c>
      <c r="C54">
        <v>57</v>
      </c>
      <c r="D54">
        <v>1</v>
      </c>
      <c r="E54">
        <v>3</v>
      </c>
      <c r="F54" t="s">
        <v>91</v>
      </c>
      <c r="G54" t="s">
        <v>89</v>
      </c>
    </row>
    <row r="55" spans="1:7" x14ac:dyDescent="0.2">
      <c r="A55" t="s">
        <v>52</v>
      </c>
      <c r="B55" t="s">
        <v>84</v>
      </c>
      <c r="C55">
        <v>59</v>
      </c>
      <c r="D55">
        <v>20</v>
      </c>
      <c r="E55">
        <v>3</v>
      </c>
      <c r="F55" t="s">
        <v>91</v>
      </c>
      <c r="G55" t="s">
        <v>89</v>
      </c>
    </row>
    <row r="56" spans="1:7" x14ac:dyDescent="0.2">
      <c r="A56" t="s">
        <v>52</v>
      </c>
      <c r="B56" t="s">
        <v>84</v>
      </c>
      <c r="C56">
        <v>61</v>
      </c>
      <c r="D56">
        <v>1</v>
      </c>
      <c r="E56">
        <v>3</v>
      </c>
      <c r="F56" t="s">
        <v>91</v>
      </c>
      <c r="G56" t="s">
        <v>89</v>
      </c>
    </row>
    <row r="57" spans="1:7" x14ac:dyDescent="0.2">
      <c r="A57" t="s">
        <v>53</v>
      </c>
      <c r="B57" t="s">
        <v>33</v>
      </c>
      <c r="C57">
        <v>55</v>
      </c>
      <c r="D57">
        <v>1</v>
      </c>
      <c r="E57">
        <v>3</v>
      </c>
      <c r="F57" t="s">
        <v>97</v>
      </c>
      <c r="G57" t="s">
        <v>40</v>
      </c>
    </row>
    <row r="58" spans="1:7" x14ac:dyDescent="0.2">
      <c r="A58" t="s">
        <v>53</v>
      </c>
      <c r="B58" t="s">
        <v>33</v>
      </c>
      <c r="C58">
        <v>57</v>
      </c>
      <c r="D58">
        <v>2</v>
      </c>
      <c r="E58">
        <v>3</v>
      </c>
      <c r="F58" t="s">
        <v>97</v>
      </c>
      <c r="G58" t="s">
        <v>40</v>
      </c>
    </row>
    <row r="59" spans="1:7" x14ac:dyDescent="0.2">
      <c r="A59" t="s">
        <v>53</v>
      </c>
      <c r="B59" t="s">
        <v>33</v>
      </c>
      <c r="C59">
        <v>59</v>
      </c>
      <c r="D59">
        <v>2</v>
      </c>
      <c r="E59">
        <v>3</v>
      </c>
      <c r="F59" t="s">
        <v>97</v>
      </c>
      <c r="G59" t="s">
        <v>40</v>
      </c>
    </row>
    <row r="60" spans="1:7" x14ac:dyDescent="0.2">
      <c r="A60" t="s">
        <v>53</v>
      </c>
      <c r="B60" t="s">
        <v>33</v>
      </c>
      <c r="C60">
        <v>61</v>
      </c>
      <c r="D60">
        <v>1</v>
      </c>
      <c r="E60">
        <v>3</v>
      </c>
      <c r="F60" t="s">
        <v>97</v>
      </c>
      <c r="G60" t="s">
        <v>40</v>
      </c>
    </row>
    <row r="61" spans="1:7" x14ac:dyDescent="0.2">
      <c r="A61" t="s">
        <v>54</v>
      </c>
      <c r="B61" t="s">
        <v>4</v>
      </c>
      <c r="C61">
        <v>55</v>
      </c>
      <c r="D61">
        <v>6</v>
      </c>
      <c r="E61">
        <v>3</v>
      </c>
      <c r="F61" t="s">
        <v>98</v>
      </c>
      <c r="G61" t="s">
        <v>40</v>
      </c>
    </row>
    <row r="62" spans="1:7" x14ac:dyDescent="0.2">
      <c r="A62" t="s">
        <v>54</v>
      </c>
      <c r="B62" t="s">
        <v>4</v>
      </c>
      <c r="C62">
        <v>57</v>
      </c>
      <c r="D62">
        <v>1</v>
      </c>
      <c r="E62">
        <v>3</v>
      </c>
      <c r="F62" t="s">
        <v>98</v>
      </c>
      <c r="G62" t="s">
        <v>40</v>
      </c>
    </row>
    <row r="63" spans="1:7" x14ac:dyDescent="0.2">
      <c r="A63" t="s">
        <v>54</v>
      </c>
      <c r="B63" t="s">
        <v>4</v>
      </c>
      <c r="C63">
        <v>59</v>
      </c>
      <c r="D63">
        <v>1</v>
      </c>
      <c r="E63">
        <v>3</v>
      </c>
      <c r="F63" t="s">
        <v>98</v>
      </c>
      <c r="G63" t="s">
        <v>40</v>
      </c>
    </row>
    <row r="64" spans="1:7" x14ac:dyDescent="0.2">
      <c r="A64" t="s">
        <v>54</v>
      </c>
      <c r="B64" t="s">
        <v>37</v>
      </c>
      <c r="C64">
        <v>55</v>
      </c>
      <c r="D64">
        <v>1</v>
      </c>
      <c r="E64">
        <v>3</v>
      </c>
      <c r="F64" t="s">
        <v>98</v>
      </c>
      <c r="G64" t="s">
        <v>40</v>
      </c>
    </row>
    <row r="65" spans="1:7" x14ac:dyDescent="0.2">
      <c r="A65" t="s">
        <v>54</v>
      </c>
      <c r="B65" t="s">
        <v>37</v>
      </c>
      <c r="C65">
        <v>57</v>
      </c>
      <c r="D65">
        <v>2</v>
      </c>
      <c r="E65">
        <v>3</v>
      </c>
      <c r="F65" t="s">
        <v>98</v>
      </c>
      <c r="G65" t="s">
        <v>40</v>
      </c>
    </row>
    <row r="66" spans="1:7" x14ac:dyDescent="0.2">
      <c r="A66" t="s">
        <v>54</v>
      </c>
      <c r="B66" t="s">
        <v>37</v>
      </c>
      <c r="C66">
        <v>59</v>
      </c>
      <c r="D66">
        <v>1</v>
      </c>
      <c r="E66">
        <v>3</v>
      </c>
      <c r="F66" t="s">
        <v>98</v>
      </c>
      <c r="G66" t="s">
        <v>40</v>
      </c>
    </row>
    <row r="67" spans="1:7" x14ac:dyDescent="0.2">
      <c r="A67" t="s">
        <v>54</v>
      </c>
      <c r="B67" t="s">
        <v>37</v>
      </c>
      <c r="C67">
        <v>61</v>
      </c>
      <c r="D67">
        <v>1</v>
      </c>
      <c r="E67">
        <v>3</v>
      </c>
      <c r="F67" t="s">
        <v>98</v>
      </c>
      <c r="G67" t="s">
        <v>40</v>
      </c>
    </row>
    <row r="68" spans="1:7" x14ac:dyDescent="0.2">
      <c r="A68" t="s">
        <v>54</v>
      </c>
      <c r="B68" t="s">
        <v>29</v>
      </c>
      <c r="C68">
        <v>55</v>
      </c>
      <c r="D68">
        <v>6</v>
      </c>
      <c r="E68">
        <v>3</v>
      </c>
      <c r="F68" t="s">
        <v>98</v>
      </c>
      <c r="G68" t="s">
        <v>40</v>
      </c>
    </row>
    <row r="69" spans="1:7" x14ac:dyDescent="0.2">
      <c r="A69" t="s">
        <v>54</v>
      </c>
      <c r="B69" t="s">
        <v>29</v>
      </c>
      <c r="C69">
        <v>57</v>
      </c>
      <c r="D69">
        <v>14</v>
      </c>
      <c r="E69">
        <v>3</v>
      </c>
      <c r="F69" t="s">
        <v>98</v>
      </c>
      <c r="G69" t="s">
        <v>40</v>
      </c>
    </row>
    <row r="70" spans="1:7" x14ac:dyDescent="0.2">
      <c r="A70" t="s">
        <v>54</v>
      </c>
      <c r="B70" t="s">
        <v>29</v>
      </c>
      <c r="C70">
        <v>59</v>
      </c>
      <c r="D70">
        <v>5</v>
      </c>
      <c r="E70">
        <v>3</v>
      </c>
      <c r="F70" t="s">
        <v>98</v>
      </c>
      <c r="G70" t="s">
        <v>40</v>
      </c>
    </row>
    <row r="71" spans="1:7" x14ac:dyDescent="0.2">
      <c r="A71" t="s">
        <v>55</v>
      </c>
      <c r="B71" t="s">
        <v>56</v>
      </c>
      <c r="C71">
        <v>57</v>
      </c>
      <c r="D71">
        <v>7</v>
      </c>
      <c r="E71">
        <v>3</v>
      </c>
      <c r="F71" t="s">
        <v>99</v>
      </c>
      <c r="G71" t="s">
        <v>40</v>
      </c>
    </row>
    <row r="72" spans="1:7" x14ac:dyDescent="0.2">
      <c r="A72" t="s">
        <v>55</v>
      </c>
      <c r="B72" t="s">
        <v>56</v>
      </c>
      <c r="C72">
        <v>59</v>
      </c>
      <c r="D72">
        <v>7</v>
      </c>
      <c r="E72">
        <v>3</v>
      </c>
      <c r="F72" t="s">
        <v>99</v>
      </c>
      <c r="G72" t="s">
        <v>40</v>
      </c>
    </row>
    <row r="73" spans="1:7" x14ac:dyDescent="0.2">
      <c r="A73" t="s">
        <v>55</v>
      </c>
      <c r="B73" t="s">
        <v>56</v>
      </c>
      <c r="C73">
        <v>61</v>
      </c>
      <c r="D73">
        <v>4</v>
      </c>
      <c r="E73">
        <v>3</v>
      </c>
      <c r="F73" t="s">
        <v>99</v>
      </c>
      <c r="G73" t="s">
        <v>40</v>
      </c>
    </row>
    <row r="74" spans="1:7" x14ac:dyDescent="0.2">
      <c r="A74" t="s">
        <v>57</v>
      </c>
      <c r="B74" t="s">
        <v>37</v>
      </c>
      <c r="C74">
        <v>55</v>
      </c>
      <c r="D74">
        <v>4</v>
      </c>
      <c r="E74">
        <v>3</v>
      </c>
      <c r="F74" t="s">
        <v>98</v>
      </c>
      <c r="G74" t="s">
        <v>40</v>
      </c>
    </row>
    <row r="75" spans="1:7" x14ac:dyDescent="0.2">
      <c r="A75" t="s">
        <v>57</v>
      </c>
      <c r="B75" t="s">
        <v>37</v>
      </c>
      <c r="C75">
        <v>57</v>
      </c>
      <c r="D75">
        <v>6</v>
      </c>
      <c r="E75">
        <v>3</v>
      </c>
      <c r="F75" t="s">
        <v>98</v>
      </c>
      <c r="G75" t="s">
        <v>40</v>
      </c>
    </row>
    <row r="76" spans="1:7" x14ac:dyDescent="0.2">
      <c r="A76" t="s">
        <v>57</v>
      </c>
      <c r="B76" t="s">
        <v>37</v>
      </c>
      <c r="C76">
        <v>59</v>
      </c>
      <c r="D76">
        <v>4</v>
      </c>
      <c r="E76">
        <v>3</v>
      </c>
      <c r="F76" t="s">
        <v>98</v>
      </c>
      <c r="G76" t="s">
        <v>40</v>
      </c>
    </row>
    <row r="77" spans="1:7" x14ac:dyDescent="0.2">
      <c r="A77" t="s">
        <v>57</v>
      </c>
      <c r="B77" t="s">
        <v>37</v>
      </c>
      <c r="C77">
        <v>61</v>
      </c>
      <c r="D77">
        <v>4</v>
      </c>
      <c r="E77">
        <v>3</v>
      </c>
      <c r="F77" t="s">
        <v>98</v>
      </c>
      <c r="G77" t="s">
        <v>40</v>
      </c>
    </row>
    <row r="78" spans="1:7" x14ac:dyDescent="0.2">
      <c r="A78" t="s">
        <v>57</v>
      </c>
      <c r="B78" t="s">
        <v>87</v>
      </c>
      <c r="C78">
        <v>57</v>
      </c>
      <c r="D78">
        <v>2</v>
      </c>
      <c r="E78">
        <v>3</v>
      </c>
      <c r="F78" t="s">
        <v>98</v>
      </c>
      <c r="G78" t="s">
        <v>40</v>
      </c>
    </row>
    <row r="79" spans="1:7" x14ac:dyDescent="0.2">
      <c r="A79" t="s">
        <v>57</v>
      </c>
      <c r="B79" t="s">
        <v>87</v>
      </c>
      <c r="C79">
        <v>59</v>
      </c>
      <c r="D79">
        <v>1</v>
      </c>
      <c r="E79">
        <v>3</v>
      </c>
      <c r="F79" t="s">
        <v>98</v>
      </c>
      <c r="G79" t="s">
        <v>40</v>
      </c>
    </row>
    <row r="80" spans="1:7" x14ac:dyDescent="0.2">
      <c r="A80" t="s">
        <v>57</v>
      </c>
      <c r="B80" t="s">
        <v>87</v>
      </c>
      <c r="C80">
        <v>61</v>
      </c>
      <c r="D80">
        <v>3</v>
      </c>
      <c r="E80">
        <v>3</v>
      </c>
      <c r="F80" t="s">
        <v>98</v>
      </c>
      <c r="G80" t="s">
        <v>40</v>
      </c>
    </row>
    <row r="81" spans="1:7" x14ac:dyDescent="0.2">
      <c r="A81" t="s">
        <v>58</v>
      </c>
      <c r="B81" t="s">
        <v>37</v>
      </c>
      <c r="C81" t="s">
        <v>88</v>
      </c>
      <c r="D81">
        <v>30</v>
      </c>
      <c r="E81">
        <v>2</v>
      </c>
      <c r="F81" t="s">
        <v>91</v>
      </c>
      <c r="G81" t="s">
        <v>89</v>
      </c>
    </row>
    <row r="82" spans="1:7" x14ac:dyDescent="0.2">
      <c r="A82" t="s">
        <v>59</v>
      </c>
      <c r="B82" t="s">
        <v>30</v>
      </c>
      <c r="C82" t="s">
        <v>88</v>
      </c>
      <c r="D82">
        <v>14</v>
      </c>
      <c r="E82">
        <v>1.5</v>
      </c>
      <c r="F82" t="s">
        <v>100</v>
      </c>
      <c r="G82" t="s">
        <v>40</v>
      </c>
    </row>
    <row r="83" spans="1:7" x14ac:dyDescent="0.2">
      <c r="A83" t="s">
        <v>60</v>
      </c>
      <c r="B83" t="s">
        <v>83</v>
      </c>
      <c r="C83" t="s">
        <v>88</v>
      </c>
      <c r="D83">
        <v>23</v>
      </c>
      <c r="E83">
        <v>1.5</v>
      </c>
      <c r="F83" t="s">
        <v>101</v>
      </c>
      <c r="G83" t="s">
        <v>102</v>
      </c>
    </row>
    <row r="84" spans="1:7" x14ac:dyDescent="0.2">
      <c r="A84" t="s">
        <v>111</v>
      </c>
      <c r="B84" t="s">
        <v>37</v>
      </c>
      <c r="C84" t="s">
        <v>88</v>
      </c>
      <c r="D84">
        <v>8</v>
      </c>
      <c r="E84">
        <v>3</v>
      </c>
      <c r="F84" t="s">
        <v>94</v>
      </c>
      <c r="G84" t="s">
        <v>89</v>
      </c>
    </row>
    <row r="85" spans="1:7" x14ac:dyDescent="0.2">
      <c r="A85" t="s">
        <v>111</v>
      </c>
      <c r="B85" t="s">
        <v>84</v>
      </c>
      <c r="C85" t="s">
        <v>88</v>
      </c>
      <c r="D85">
        <v>4</v>
      </c>
      <c r="E85">
        <v>3</v>
      </c>
      <c r="F85" t="s">
        <v>94</v>
      </c>
      <c r="G85" t="s">
        <v>89</v>
      </c>
    </row>
    <row r="86" spans="1:7" x14ac:dyDescent="0.2">
      <c r="A86" t="s">
        <v>111</v>
      </c>
      <c r="B86" t="s">
        <v>30</v>
      </c>
      <c r="C86" t="s">
        <v>88</v>
      </c>
      <c r="D86">
        <v>20</v>
      </c>
      <c r="E86">
        <v>3</v>
      </c>
      <c r="F86" t="s">
        <v>94</v>
      </c>
      <c r="G86" t="s">
        <v>89</v>
      </c>
    </row>
    <row r="87" spans="1:7" x14ac:dyDescent="0.2">
      <c r="A87" t="s">
        <v>61</v>
      </c>
      <c r="B87" t="s">
        <v>37</v>
      </c>
      <c r="C87">
        <v>55</v>
      </c>
      <c r="D87">
        <v>4</v>
      </c>
      <c r="E87">
        <v>1</v>
      </c>
      <c r="F87" t="s">
        <v>101</v>
      </c>
      <c r="G87" t="s">
        <v>40</v>
      </c>
    </row>
    <row r="88" spans="1:7" x14ac:dyDescent="0.2">
      <c r="A88" t="s">
        <v>61</v>
      </c>
      <c r="B88" t="s">
        <v>37</v>
      </c>
      <c r="C88">
        <v>57</v>
      </c>
      <c r="D88">
        <v>17</v>
      </c>
      <c r="E88">
        <v>1</v>
      </c>
      <c r="F88" t="s">
        <v>101</v>
      </c>
      <c r="G88" t="s">
        <v>40</v>
      </c>
    </row>
    <row r="89" spans="1:7" x14ac:dyDescent="0.2">
      <c r="A89" t="s">
        <v>61</v>
      </c>
      <c r="B89" t="s">
        <v>37</v>
      </c>
      <c r="C89">
        <v>59</v>
      </c>
      <c r="D89">
        <v>21</v>
      </c>
      <c r="E89">
        <v>1</v>
      </c>
      <c r="F89" t="s">
        <v>101</v>
      </c>
      <c r="G89" t="s">
        <v>40</v>
      </c>
    </row>
    <row r="90" spans="1:7" x14ac:dyDescent="0.2">
      <c r="A90" t="s">
        <v>61</v>
      </c>
      <c r="B90" t="s">
        <v>37</v>
      </c>
      <c r="C90">
        <v>61</v>
      </c>
      <c r="D90">
        <v>8</v>
      </c>
      <c r="E90">
        <v>1</v>
      </c>
      <c r="F90" t="s">
        <v>101</v>
      </c>
      <c r="G90" t="s">
        <v>40</v>
      </c>
    </row>
    <row r="91" spans="1:7" x14ac:dyDescent="0.2">
      <c r="A91" t="s">
        <v>61</v>
      </c>
      <c r="B91" t="s">
        <v>30</v>
      </c>
      <c r="C91">
        <v>55</v>
      </c>
      <c r="D91">
        <v>4</v>
      </c>
      <c r="E91">
        <v>1</v>
      </c>
      <c r="F91" t="s">
        <v>101</v>
      </c>
      <c r="G91" t="s">
        <v>40</v>
      </c>
    </row>
    <row r="92" spans="1:7" x14ac:dyDescent="0.2">
      <c r="A92" t="s">
        <v>61</v>
      </c>
      <c r="B92" t="s">
        <v>30</v>
      </c>
      <c r="C92">
        <v>57</v>
      </c>
      <c r="D92">
        <v>9</v>
      </c>
      <c r="E92">
        <v>1</v>
      </c>
      <c r="F92" t="s">
        <v>101</v>
      </c>
      <c r="G92" t="s">
        <v>40</v>
      </c>
    </row>
    <row r="93" spans="1:7" x14ac:dyDescent="0.2">
      <c r="A93" t="s">
        <v>61</v>
      </c>
      <c r="B93" t="s">
        <v>30</v>
      </c>
      <c r="C93">
        <v>59</v>
      </c>
      <c r="D93">
        <v>8</v>
      </c>
      <c r="E93">
        <v>1</v>
      </c>
      <c r="F93" t="s">
        <v>101</v>
      </c>
      <c r="G93" t="s">
        <v>40</v>
      </c>
    </row>
    <row r="94" spans="1:7" x14ac:dyDescent="0.2">
      <c r="A94" t="s">
        <v>61</v>
      </c>
      <c r="B94" t="s">
        <v>30</v>
      </c>
      <c r="C94">
        <v>61</v>
      </c>
      <c r="D94">
        <v>5</v>
      </c>
      <c r="E94">
        <v>1</v>
      </c>
      <c r="F94" t="s">
        <v>101</v>
      </c>
      <c r="G94" t="s">
        <v>40</v>
      </c>
    </row>
    <row r="95" spans="1:7" x14ac:dyDescent="0.2">
      <c r="A95" t="s">
        <v>62</v>
      </c>
      <c r="B95" t="s">
        <v>30</v>
      </c>
      <c r="C95" t="s">
        <v>88</v>
      </c>
      <c r="D95">
        <v>5</v>
      </c>
      <c r="E95">
        <v>0.7</v>
      </c>
      <c r="F95" t="s">
        <v>101</v>
      </c>
      <c r="G95" t="s">
        <v>40</v>
      </c>
    </row>
    <row r="96" spans="1:7" x14ac:dyDescent="0.2">
      <c r="A96" t="s">
        <v>62</v>
      </c>
      <c r="B96" t="s">
        <v>87</v>
      </c>
      <c r="C96" t="s">
        <v>88</v>
      </c>
      <c r="D96">
        <v>30</v>
      </c>
      <c r="E96">
        <v>0.7</v>
      </c>
      <c r="F96" t="s">
        <v>101</v>
      </c>
      <c r="G96" t="s">
        <v>40</v>
      </c>
    </row>
    <row r="97" spans="1:7" x14ac:dyDescent="0.2">
      <c r="A97" t="s">
        <v>63</v>
      </c>
      <c r="B97" t="s">
        <v>35</v>
      </c>
      <c r="C97" t="s">
        <v>88</v>
      </c>
      <c r="D97">
        <v>20</v>
      </c>
      <c r="E97">
        <v>2</v>
      </c>
      <c r="F97" t="s">
        <v>100</v>
      </c>
      <c r="G97" t="s">
        <v>40</v>
      </c>
    </row>
    <row r="98" spans="1:7" x14ac:dyDescent="0.2">
      <c r="A98" t="s">
        <v>64</v>
      </c>
      <c r="B98" t="s">
        <v>35</v>
      </c>
      <c r="C98" t="s">
        <v>88</v>
      </c>
      <c r="D98">
        <v>30</v>
      </c>
      <c r="E98">
        <v>2</v>
      </c>
      <c r="F98" t="s">
        <v>100</v>
      </c>
      <c r="G98" t="s">
        <v>40</v>
      </c>
    </row>
    <row r="99" spans="1:7" x14ac:dyDescent="0.2">
      <c r="A99" t="s">
        <v>64</v>
      </c>
      <c r="B99" t="s">
        <v>37</v>
      </c>
      <c r="C99" t="s">
        <v>88</v>
      </c>
      <c r="D99">
        <v>30</v>
      </c>
      <c r="E99">
        <v>2</v>
      </c>
      <c r="F99" t="s">
        <v>100</v>
      </c>
      <c r="G99" t="s">
        <v>40</v>
      </c>
    </row>
    <row r="100" spans="1:7" x14ac:dyDescent="0.2">
      <c r="A100" t="s">
        <v>64</v>
      </c>
      <c r="B100" t="s">
        <v>30</v>
      </c>
      <c r="C100" t="s">
        <v>88</v>
      </c>
      <c r="D100">
        <v>45</v>
      </c>
      <c r="E100">
        <v>2</v>
      </c>
      <c r="F100" t="s">
        <v>100</v>
      </c>
      <c r="G100" t="s">
        <v>40</v>
      </c>
    </row>
    <row r="101" spans="1:7" x14ac:dyDescent="0.2">
      <c r="A101" t="s">
        <v>65</v>
      </c>
      <c r="B101" t="s">
        <v>84</v>
      </c>
      <c r="C101" t="s">
        <v>88</v>
      </c>
      <c r="D101">
        <v>20</v>
      </c>
      <c r="E101">
        <v>3</v>
      </c>
      <c r="F101" t="s">
        <v>108</v>
      </c>
      <c r="G101" t="s">
        <v>40</v>
      </c>
    </row>
    <row r="102" spans="1:7" x14ac:dyDescent="0.2">
      <c r="A102" t="s">
        <v>65</v>
      </c>
      <c r="B102" t="s">
        <v>30</v>
      </c>
      <c r="C102" t="s">
        <v>88</v>
      </c>
      <c r="D102">
        <v>30</v>
      </c>
      <c r="E102">
        <v>3</v>
      </c>
      <c r="F102" t="s">
        <v>108</v>
      </c>
      <c r="G102" t="s">
        <v>40</v>
      </c>
    </row>
    <row r="103" spans="1:7" x14ac:dyDescent="0.2">
      <c r="A103" t="s">
        <v>66</v>
      </c>
      <c r="B103" t="s">
        <v>33</v>
      </c>
      <c r="C103" t="s">
        <v>88</v>
      </c>
      <c r="D103">
        <v>12</v>
      </c>
      <c r="E103">
        <v>2.5</v>
      </c>
      <c r="F103" t="s">
        <v>103</v>
      </c>
      <c r="G103" t="s">
        <v>89</v>
      </c>
    </row>
    <row r="104" spans="1:7" x14ac:dyDescent="0.2">
      <c r="A104" t="s">
        <v>66</v>
      </c>
      <c r="B104" t="s">
        <v>67</v>
      </c>
      <c r="C104" t="s">
        <v>88</v>
      </c>
      <c r="D104">
        <v>12</v>
      </c>
      <c r="E104">
        <v>2.5</v>
      </c>
      <c r="F104" t="s">
        <v>103</v>
      </c>
      <c r="G104" t="s">
        <v>89</v>
      </c>
    </row>
    <row r="105" spans="1:7" x14ac:dyDescent="0.2">
      <c r="A105" t="s">
        <v>68</v>
      </c>
      <c r="B105" t="s">
        <v>37</v>
      </c>
      <c r="C105" t="s">
        <v>88</v>
      </c>
      <c r="D105">
        <v>8</v>
      </c>
      <c r="E105">
        <v>2.5</v>
      </c>
      <c r="F105" t="s">
        <v>91</v>
      </c>
      <c r="G105" t="s">
        <v>89</v>
      </c>
    </row>
    <row r="106" spans="1:7" x14ac:dyDescent="0.2">
      <c r="A106" t="s">
        <v>68</v>
      </c>
      <c r="B106" t="s">
        <v>30</v>
      </c>
      <c r="C106" t="s">
        <v>88</v>
      </c>
      <c r="D106">
        <v>12</v>
      </c>
      <c r="E106">
        <v>2.5</v>
      </c>
      <c r="F106" t="s">
        <v>91</v>
      </c>
      <c r="G106" t="s">
        <v>89</v>
      </c>
    </row>
    <row r="107" spans="1:7" x14ac:dyDescent="0.2">
      <c r="A107" t="s">
        <v>69</v>
      </c>
      <c r="B107" t="s">
        <v>86</v>
      </c>
      <c r="C107" t="s">
        <v>88</v>
      </c>
      <c r="D107">
        <v>10</v>
      </c>
      <c r="E107">
        <v>3</v>
      </c>
      <c r="F107" t="s">
        <v>104</v>
      </c>
      <c r="G107" t="s">
        <v>89</v>
      </c>
    </row>
    <row r="108" spans="1:7" x14ac:dyDescent="0.2">
      <c r="A108" t="s">
        <v>69</v>
      </c>
      <c r="B108" t="s">
        <v>67</v>
      </c>
      <c r="C108" t="s">
        <v>88</v>
      </c>
      <c r="D108">
        <v>14</v>
      </c>
      <c r="E108">
        <v>3</v>
      </c>
      <c r="F108" t="s">
        <v>104</v>
      </c>
      <c r="G108" t="s">
        <v>89</v>
      </c>
    </row>
    <row r="109" spans="1:7" x14ac:dyDescent="0.2">
      <c r="A109" t="s">
        <v>70</v>
      </c>
      <c r="B109" t="s">
        <v>35</v>
      </c>
      <c r="C109">
        <v>57</v>
      </c>
      <c r="D109">
        <v>5</v>
      </c>
      <c r="E109">
        <v>5</v>
      </c>
      <c r="F109" t="s">
        <v>105</v>
      </c>
      <c r="G109" t="s">
        <v>89</v>
      </c>
    </row>
    <row r="110" spans="1:7" x14ac:dyDescent="0.2">
      <c r="A110" t="s">
        <v>70</v>
      </c>
      <c r="B110" t="s">
        <v>35</v>
      </c>
      <c r="C110">
        <v>59</v>
      </c>
      <c r="D110">
        <v>7</v>
      </c>
      <c r="E110">
        <v>5</v>
      </c>
      <c r="F110" t="s">
        <v>105</v>
      </c>
      <c r="G110" t="s">
        <v>89</v>
      </c>
    </row>
    <row r="111" spans="1:7" x14ac:dyDescent="0.2">
      <c r="A111" t="s">
        <v>70</v>
      </c>
      <c r="B111" t="s">
        <v>84</v>
      </c>
      <c r="C111">
        <v>55</v>
      </c>
      <c r="D111">
        <v>1</v>
      </c>
      <c r="E111">
        <v>5</v>
      </c>
      <c r="F111" t="s">
        <v>105</v>
      </c>
      <c r="G111" t="s">
        <v>89</v>
      </c>
    </row>
    <row r="112" spans="1:7" x14ac:dyDescent="0.2">
      <c r="A112" t="s">
        <v>70</v>
      </c>
      <c r="B112" t="s">
        <v>84</v>
      </c>
      <c r="C112">
        <v>57</v>
      </c>
      <c r="D112">
        <v>1</v>
      </c>
      <c r="E112">
        <v>5</v>
      </c>
      <c r="F112" t="s">
        <v>105</v>
      </c>
      <c r="G112" t="s">
        <v>89</v>
      </c>
    </row>
    <row r="113" spans="1:7" x14ac:dyDescent="0.2">
      <c r="A113" t="s">
        <v>70</v>
      </c>
      <c r="B113" t="s">
        <v>84</v>
      </c>
      <c r="C113">
        <v>59</v>
      </c>
      <c r="D113">
        <v>1</v>
      </c>
      <c r="E113">
        <v>5</v>
      </c>
      <c r="F113" t="s">
        <v>105</v>
      </c>
      <c r="G113" t="s">
        <v>89</v>
      </c>
    </row>
    <row r="114" spans="1:7" x14ac:dyDescent="0.2">
      <c r="A114" t="s">
        <v>70</v>
      </c>
      <c r="B114" t="s">
        <v>84</v>
      </c>
      <c r="C114">
        <v>61</v>
      </c>
      <c r="D114">
        <v>1</v>
      </c>
      <c r="E114">
        <v>5</v>
      </c>
      <c r="F114" t="s">
        <v>105</v>
      </c>
      <c r="G114" t="s">
        <v>89</v>
      </c>
    </row>
    <row r="115" spans="1:7" x14ac:dyDescent="0.2">
      <c r="A115" t="s">
        <v>71</v>
      </c>
      <c r="B115" t="s">
        <v>35</v>
      </c>
      <c r="C115">
        <v>55</v>
      </c>
      <c r="D115">
        <v>1</v>
      </c>
      <c r="E115">
        <v>5</v>
      </c>
      <c r="F115" t="s">
        <v>91</v>
      </c>
      <c r="G115" t="s">
        <v>89</v>
      </c>
    </row>
    <row r="116" spans="1:7" x14ac:dyDescent="0.2">
      <c r="A116" t="s">
        <v>71</v>
      </c>
      <c r="B116" t="s">
        <v>35</v>
      </c>
      <c r="C116">
        <v>57</v>
      </c>
      <c r="D116">
        <v>3</v>
      </c>
      <c r="E116">
        <v>5</v>
      </c>
      <c r="F116" t="s">
        <v>91</v>
      </c>
      <c r="G116" t="s">
        <v>89</v>
      </c>
    </row>
    <row r="117" spans="1:7" x14ac:dyDescent="0.2">
      <c r="A117" t="s">
        <v>72</v>
      </c>
      <c r="B117" t="s">
        <v>30</v>
      </c>
      <c r="C117">
        <v>55</v>
      </c>
      <c r="D117">
        <v>1</v>
      </c>
      <c r="E117">
        <v>5</v>
      </c>
      <c r="F117" t="s">
        <v>107</v>
      </c>
      <c r="G117" t="s">
        <v>89</v>
      </c>
    </row>
    <row r="118" spans="1:7" x14ac:dyDescent="0.2">
      <c r="A118" t="s">
        <v>72</v>
      </c>
      <c r="B118" t="s">
        <v>30</v>
      </c>
      <c r="C118">
        <v>57</v>
      </c>
      <c r="D118">
        <v>1</v>
      </c>
      <c r="E118">
        <v>5</v>
      </c>
      <c r="F118" t="s">
        <v>107</v>
      </c>
      <c r="G118" t="s">
        <v>89</v>
      </c>
    </row>
    <row r="119" spans="1:7" x14ac:dyDescent="0.2">
      <c r="A119" t="s">
        <v>72</v>
      </c>
      <c r="B119" t="s">
        <v>30</v>
      </c>
      <c r="C119">
        <v>59</v>
      </c>
      <c r="D119">
        <v>1</v>
      </c>
      <c r="E119">
        <v>5</v>
      </c>
      <c r="F119" t="s">
        <v>107</v>
      </c>
      <c r="G119" t="s">
        <v>89</v>
      </c>
    </row>
    <row r="120" spans="1:7" x14ac:dyDescent="0.2">
      <c r="A120" t="s">
        <v>72</v>
      </c>
      <c r="B120" t="s">
        <v>30</v>
      </c>
      <c r="C120">
        <v>61</v>
      </c>
      <c r="D120">
        <v>1</v>
      </c>
      <c r="E120">
        <v>5</v>
      </c>
      <c r="F120" t="s">
        <v>107</v>
      </c>
      <c r="G120" t="s">
        <v>89</v>
      </c>
    </row>
    <row r="121" spans="1:7" x14ac:dyDescent="0.2">
      <c r="A121" t="s">
        <v>73</v>
      </c>
      <c r="B121" t="s">
        <v>37</v>
      </c>
      <c r="C121">
        <v>55</v>
      </c>
      <c r="D121">
        <v>8</v>
      </c>
      <c r="E121">
        <v>3</v>
      </c>
      <c r="F121" t="s">
        <v>109</v>
      </c>
      <c r="G121" t="s">
        <v>89</v>
      </c>
    </row>
    <row r="122" spans="1:7" x14ac:dyDescent="0.2">
      <c r="A122" t="s">
        <v>73</v>
      </c>
      <c r="B122" t="s">
        <v>37</v>
      </c>
      <c r="C122">
        <v>57</v>
      </c>
      <c r="D122">
        <v>10</v>
      </c>
      <c r="E122">
        <v>3</v>
      </c>
      <c r="F122" t="s">
        <v>109</v>
      </c>
      <c r="G122" t="s">
        <v>89</v>
      </c>
    </row>
    <row r="123" spans="1:7" x14ac:dyDescent="0.2">
      <c r="A123" t="s">
        <v>74</v>
      </c>
      <c r="B123" t="s">
        <v>30</v>
      </c>
      <c r="C123">
        <v>55</v>
      </c>
      <c r="D123">
        <v>1</v>
      </c>
      <c r="E123">
        <v>5</v>
      </c>
      <c r="F123" t="s">
        <v>91</v>
      </c>
      <c r="G123" t="s">
        <v>89</v>
      </c>
    </row>
    <row r="124" spans="1:7" x14ac:dyDescent="0.2">
      <c r="A124" t="s">
        <v>74</v>
      </c>
      <c r="B124" t="s">
        <v>30</v>
      </c>
      <c r="C124">
        <v>57</v>
      </c>
      <c r="D124">
        <v>1</v>
      </c>
      <c r="E124">
        <v>5</v>
      </c>
      <c r="F124" t="s">
        <v>91</v>
      </c>
      <c r="G124" t="s">
        <v>89</v>
      </c>
    </row>
    <row r="125" spans="1:7" x14ac:dyDescent="0.2">
      <c r="A125" t="s">
        <v>74</v>
      </c>
      <c r="B125" t="s">
        <v>30</v>
      </c>
      <c r="C125">
        <v>59</v>
      </c>
      <c r="D125">
        <v>2</v>
      </c>
      <c r="E125">
        <v>5</v>
      </c>
      <c r="F125" t="s">
        <v>91</v>
      </c>
      <c r="G125" t="s">
        <v>89</v>
      </c>
    </row>
    <row r="126" spans="1:7" x14ac:dyDescent="0.2">
      <c r="A126" t="s">
        <v>74</v>
      </c>
      <c r="B126" t="s">
        <v>30</v>
      </c>
      <c r="C126">
        <v>61</v>
      </c>
      <c r="D126">
        <v>4</v>
      </c>
      <c r="E126">
        <v>5</v>
      </c>
      <c r="F126" t="s">
        <v>91</v>
      </c>
      <c r="G126" t="s">
        <v>89</v>
      </c>
    </row>
    <row r="127" spans="1:7" x14ac:dyDescent="0.2">
      <c r="A127" t="s">
        <v>75</v>
      </c>
      <c r="B127" t="s">
        <v>37</v>
      </c>
      <c r="C127">
        <v>57</v>
      </c>
      <c r="D127">
        <v>6</v>
      </c>
      <c r="E127">
        <v>5</v>
      </c>
      <c r="F127" t="s">
        <v>110</v>
      </c>
      <c r="G127" t="s">
        <v>40</v>
      </c>
    </row>
    <row r="128" spans="1:7" x14ac:dyDescent="0.2">
      <c r="A128" t="s">
        <v>75</v>
      </c>
      <c r="B128" t="s">
        <v>37</v>
      </c>
      <c r="C128">
        <v>59</v>
      </c>
      <c r="D128">
        <v>15</v>
      </c>
      <c r="E128">
        <v>5</v>
      </c>
      <c r="F128" t="s">
        <v>110</v>
      </c>
      <c r="G128" t="s">
        <v>40</v>
      </c>
    </row>
    <row r="129" spans="1:7" x14ac:dyDescent="0.2">
      <c r="A129" t="s">
        <v>76</v>
      </c>
      <c r="B129" t="s">
        <v>82</v>
      </c>
      <c r="C129">
        <v>57</v>
      </c>
      <c r="D129">
        <v>3</v>
      </c>
      <c r="E129">
        <v>5</v>
      </c>
      <c r="F129" t="s">
        <v>106</v>
      </c>
      <c r="G129" t="s">
        <v>89</v>
      </c>
    </row>
    <row r="130" spans="1:7" x14ac:dyDescent="0.2">
      <c r="A130" t="s">
        <v>76</v>
      </c>
      <c r="B130" t="s">
        <v>82</v>
      </c>
      <c r="C130">
        <v>59</v>
      </c>
      <c r="D130">
        <v>1</v>
      </c>
      <c r="E130">
        <v>5</v>
      </c>
      <c r="F130" t="s">
        <v>106</v>
      </c>
      <c r="G130" t="s">
        <v>89</v>
      </c>
    </row>
    <row r="131" spans="1:7" x14ac:dyDescent="0.2">
      <c r="A131" t="s">
        <v>76</v>
      </c>
      <c r="B131" t="s">
        <v>37</v>
      </c>
      <c r="C131">
        <v>55</v>
      </c>
      <c r="D131">
        <v>2</v>
      </c>
      <c r="E131">
        <v>5</v>
      </c>
      <c r="F131" t="s">
        <v>106</v>
      </c>
      <c r="G131" t="s">
        <v>89</v>
      </c>
    </row>
    <row r="132" spans="1:7" x14ac:dyDescent="0.2">
      <c r="A132" t="s">
        <v>76</v>
      </c>
      <c r="B132" t="s">
        <v>37</v>
      </c>
      <c r="C132">
        <v>57</v>
      </c>
      <c r="D132">
        <v>2</v>
      </c>
      <c r="E132">
        <v>5</v>
      </c>
      <c r="F132" t="s">
        <v>106</v>
      </c>
      <c r="G132" t="s">
        <v>89</v>
      </c>
    </row>
    <row r="133" spans="1:7" x14ac:dyDescent="0.2">
      <c r="A133" t="s">
        <v>76</v>
      </c>
      <c r="B133" t="s">
        <v>37</v>
      </c>
      <c r="C133">
        <v>59</v>
      </c>
      <c r="D133">
        <v>2</v>
      </c>
      <c r="E133">
        <v>5</v>
      </c>
      <c r="F133" t="s">
        <v>106</v>
      </c>
      <c r="G133" t="s">
        <v>89</v>
      </c>
    </row>
    <row r="134" spans="1:7" x14ac:dyDescent="0.2">
      <c r="A134" t="s">
        <v>76</v>
      </c>
      <c r="B134" t="s">
        <v>56</v>
      </c>
      <c r="C134">
        <v>55</v>
      </c>
      <c r="D134">
        <v>3</v>
      </c>
      <c r="E134">
        <v>5</v>
      </c>
      <c r="F134" t="s">
        <v>106</v>
      </c>
      <c r="G134" t="s">
        <v>89</v>
      </c>
    </row>
    <row r="135" spans="1:7" x14ac:dyDescent="0.2">
      <c r="A135" t="s">
        <v>76</v>
      </c>
      <c r="B135" t="s">
        <v>56</v>
      </c>
      <c r="C135">
        <v>57</v>
      </c>
      <c r="D135">
        <v>6</v>
      </c>
      <c r="E135">
        <v>5</v>
      </c>
      <c r="F135" t="s">
        <v>106</v>
      </c>
      <c r="G135" t="s">
        <v>89</v>
      </c>
    </row>
    <row r="136" spans="1:7" x14ac:dyDescent="0.2">
      <c r="A136" t="s">
        <v>76</v>
      </c>
      <c r="B136" t="s">
        <v>56</v>
      </c>
      <c r="C136">
        <v>59</v>
      </c>
      <c r="D136">
        <v>4</v>
      </c>
      <c r="E136">
        <v>5</v>
      </c>
      <c r="F136" t="s">
        <v>106</v>
      </c>
      <c r="G136" t="s">
        <v>89</v>
      </c>
    </row>
    <row r="137" spans="1:7" x14ac:dyDescent="0.2">
      <c r="A137" t="s">
        <v>76</v>
      </c>
      <c r="B137" t="s">
        <v>77</v>
      </c>
      <c r="C137">
        <v>55</v>
      </c>
      <c r="D137">
        <v>3</v>
      </c>
      <c r="E137">
        <v>5</v>
      </c>
      <c r="F137" t="s">
        <v>106</v>
      </c>
      <c r="G137" t="s">
        <v>89</v>
      </c>
    </row>
    <row r="138" spans="1:7" x14ac:dyDescent="0.2">
      <c r="A138" t="s">
        <v>76</v>
      </c>
      <c r="B138" t="s">
        <v>77</v>
      </c>
      <c r="C138">
        <v>57</v>
      </c>
      <c r="D138">
        <v>6</v>
      </c>
      <c r="E138">
        <v>5</v>
      </c>
      <c r="F138" t="s">
        <v>106</v>
      </c>
      <c r="G138" t="s">
        <v>89</v>
      </c>
    </row>
    <row r="139" spans="1:7" x14ac:dyDescent="0.2">
      <c r="A139" t="s">
        <v>76</v>
      </c>
      <c r="B139" t="s">
        <v>77</v>
      </c>
      <c r="C139">
        <v>59</v>
      </c>
      <c r="D139">
        <v>4</v>
      </c>
      <c r="E139">
        <v>5</v>
      </c>
      <c r="F139" t="s">
        <v>106</v>
      </c>
      <c r="G139" t="s">
        <v>89</v>
      </c>
    </row>
    <row r="140" spans="1:7" x14ac:dyDescent="0.2">
      <c r="A140" t="s">
        <v>76</v>
      </c>
      <c r="B140" t="s">
        <v>85</v>
      </c>
      <c r="C140">
        <v>55</v>
      </c>
      <c r="D140">
        <v>4</v>
      </c>
      <c r="E140">
        <v>5</v>
      </c>
      <c r="F140" t="s">
        <v>106</v>
      </c>
      <c r="G140" t="s">
        <v>89</v>
      </c>
    </row>
    <row r="141" spans="1:7" x14ac:dyDescent="0.2">
      <c r="A141" t="s">
        <v>76</v>
      </c>
      <c r="B141" t="s">
        <v>85</v>
      </c>
      <c r="C141">
        <v>57</v>
      </c>
      <c r="D141">
        <v>5</v>
      </c>
      <c r="E141">
        <v>5</v>
      </c>
      <c r="F141" t="s">
        <v>106</v>
      </c>
      <c r="G141" t="s">
        <v>89</v>
      </c>
    </row>
    <row r="142" spans="1:7" x14ac:dyDescent="0.2">
      <c r="A142" t="s">
        <v>76</v>
      </c>
      <c r="B142" t="s">
        <v>85</v>
      </c>
      <c r="C142">
        <v>59</v>
      </c>
      <c r="D142">
        <v>5</v>
      </c>
      <c r="E142">
        <v>5</v>
      </c>
      <c r="F142" t="s">
        <v>106</v>
      </c>
      <c r="G142" t="s">
        <v>89</v>
      </c>
    </row>
    <row r="143" spans="1:7" x14ac:dyDescent="0.2">
      <c r="A143" t="s">
        <v>78</v>
      </c>
      <c r="B143" t="s">
        <v>30</v>
      </c>
      <c r="C143">
        <v>55</v>
      </c>
      <c r="D143">
        <v>4</v>
      </c>
      <c r="E143">
        <v>5</v>
      </c>
      <c r="F143" t="s">
        <v>106</v>
      </c>
      <c r="G143" t="s">
        <v>40</v>
      </c>
    </row>
    <row r="144" spans="1:7" x14ac:dyDescent="0.2">
      <c r="A144" t="s">
        <v>79</v>
      </c>
      <c r="B144" t="s">
        <v>33</v>
      </c>
      <c r="C144">
        <v>55</v>
      </c>
      <c r="D144">
        <v>4</v>
      </c>
      <c r="E144">
        <v>5</v>
      </c>
      <c r="F144" t="s">
        <v>106</v>
      </c>
      <c r="G144" t="s">
        <v>40</v>
      </c>
    </row>
    <row r="145" spans="1:7" x14ac:dyDescent="0.2">
      <c r="A145" t="s">
        <v>79</v>
      </c>
      <c r="B145" t="s">
        <v>33</v>
      </c>
      <c r="C145">
        <v>57</v>
      </c>
      <c r="D145">
        <v>6</v>
      </c>
      <c r="E145">
        <v>5</v>
      </c>
      <c r="F145" t="s">
        <v>106</v>
      </c>
      <c r="G145" t="s">
        <v>40</v>
      </c>
    </row>
    <row r="146" spans="1:7" x14ac:dyDescent="0.2">
      <c r="A146" t="s">
        <v>80</v>
      </c>
      <c r="B146" t="s">
        <v>84</v>
      </c>
      <c r="C146">
        <v>55</v>
      </c>
      <c r="D146">
        <v>2</v>
      </c>
      <c r="E146">
        <v>5</v>
      </c>
      <c r="F146" t="s">
        <v>106</v>
      </c>
      <c r="G146" t="s">
        <v>40</v>
      </c>
    </row>
    <row r="147" spans="1:7" x14ac:dyDescent="0.2">
      <c r="A147" t="s">
        <v>80</v>
      </c>
      <c r="B147" t="s">
        <v>84</v>
      </c>
      <c r="C147">
        <v>59</v>
      </c>
      <c r="D147">
        <v>2</v>
      </c>
      <c r="E147">
        <v>5</v>
      </c>
      <c r="F147" t="s">
        <v>106</v>
      </c>
      <c r="G147" t="s">
        <v>40</v>
      </c>
    </row>
    <row r="148" spans="1:7" x14ac:dyDescent="0.2">
      <c r="A148" t="s">
        <v>80</v>
      </c>
      <c r="B148" t="s">
        <v>30</v>
      </c>
      <c r="C148">
        <v>61</v>
      </c>
      <c r="D148">
        <v>4</v>
      </c>
      <c r="E148">
        <v>5</v>
      </c>
      <c r="F148" t="s">
        <v>106</v>
      </c>
      <c r="G148" t="s">
        <v>40</v>
      </c>
    </row>
    <row r="149" spans="1:7" x14ac:dyDescent="0.2">
      <c r="A149" t="s">
        <v>81</v>
      </c>
      <c r="B149" t="s">
        <v>30</v>
      </c>
      <c r="C149">
        <v>57</v>
      </c>
      <c r="D149">
        <v>5</v>
      </c>
      <c r="E149">
        <v>5</v>
      </c>
      <c r="F149" t="s">
        <v>110</v>
      </c>
      <c r="G149" t="s">
        <v>40</v>
      </c>
    </row>
    <row r="151" spans="1:7" x14ac:dyDescent="0.2">
      <c r="D151">
        <f>SUM(D2:D149)</f>
        <v>1674</v>
      </c>
    </row>
  </sheetData>
  <autoFilter ref="A1:G149" xr:uid="{5FBD5F37-C4D2-475D-821B-598481A4959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C821-3EE0-4657-A8CF-9A695AF7CA33}">
  <sheetPr codeName="Лист4">
    <tabColor rgb="FFFFFF00"/>
  </sheetPr>
  <dimension ref="A1:H102"/>
  <sheetViews>
    <sheetView tabSelected="1" workbookViewId="0">
      <selection activeCell="A10" sqref="A10:H10"/>
    </sheetView>
  </sheetViews>
  <sheetFormatPr defaultColWidth="11.5703125" defaultRowHeight="12.75" x14ac:dyDescent="0.2"/>
  <cols>
    <col min="2" max="2" width="13.28515625" bestFit="1" customWidth="1"/>
    <col min="3" max="3" width="12" bestFit="1" customWidth="1"/>
    <col min="4" max="4" width="7" bestFit="1" customWidth="1"/>
    <col min="5" max="5" width="5" bestFit="1" customWidth="1"/>
    <col min="6" max="6" width="11.140625" bestFit="1" customWidth="1"/>
    <col min="7" max="7" width="23" customWidth="1"/>
    <col min="8" max="8" width="8.140625" bestFit="1" customWidth="1"/>
  </cols>
  <sheetData>
    <row r="1" spans="1:8" x14ac:dyDescent="0.2">
      <c r="A1" s="1" t="s">
        <v>280</v>
      </c>
      <c r="B1" t="s">
        <v>116</v>
      </c>
      <c r="C1" t="s">
        <v>115</v>
      </c>
      <c r="D1" s="1" t="s">
        <v>114</v>
      </c>
      <c r="E1" t="s">
        <v>0</v>
      </c>
      <c r="F1" t="s">
        <v>113</v>
      </c>
      <c r="G1" t="s">
        <v>38</v>
      </c>
      <c r="H1" t="s">
        <v>28</v>
      </c>
    </row>
    <row r="2" spans="1:8" x14ac:dyDescent="0.2">
      <c r="A2" t="str">
        <f>VLOOKUP(B2&amp;C2,'AW22(file)'!B:B,1,0)</f>
        <v>KINGCognac</v>
      </c>
      <c r="B2" t="s">
        <v>117</v>
      </c>
      <c r="C2" t="s">
        <v>118</v>
      </c>
      <c r="D2">
        <v>57</v>
      </c>
      <c r="E2">
        <v>3</v>
      </c>
      <c r="F2">
        <v>27.24</v>
      </c>
      <c r="G2" t="s">
        <v>90</v>
      </c>
      <c r="H2" t="s">
        <v>89</v>
      </c>
    </row>
    <row r="3" spans="1:8" x14ac:dyDescent="0.2">
      <c r="A3" t="str">
        <f>VLOOKUP(B3&amp;C3,'AW22(file)'!B:B,1,0)</f>
        <v>KINGCognac</v>
      </c>
      <c r="B3" t="s">
        <v>117</v>
      </c>
      <c r="C3" t="s">
        <v>118</v>
      </c>
      <c r="D3">
        <v>58</v>
      </c>
      <c r="E3">
        <v>4</v>
      </c>
      <c r="F3">
        <v>27.24</v>
      </c>
      <c r="G3" t="s">
        <v>90</v>
      </c>
      <c r="H3" t="s">
        <v>89</v>
      </c>
    </row>
    <row r="4" spans="1:8" x14ac:dyDescent="0.2">
      <c r="A4" t="str">
        <f>VLOOKUP(B4&amp;C4,'AW22(file)'!B:B,1,0)</f>
        <v>KINGCognac</v>
      </c>
      <c r="B4" t="s">
        <v>117</v>
      </c>
      <c r="C4" t="s">
        <v>118</v>
      </c>
      <c r="D4">
        <v>59</v>
      </c>
      <c r="E4">
        <v>5</v>
      </c>
      <c r="F4">
        <v>27.24</v>
      </c>
      <c r="G4" t="s">
        <v>90</v>
      </c>
      <c r="H4" t="s">
        <v>89</v>
      </c>
    </row>
    <row r="5" spans="1:8" x14ac:dyDescent="0.2">
      <c r="A5" t="str">
        <f>VLOOKUP(B5&amp;C5,'AW22(file)'!B:B,1,0)</f>
        <v>KINGCognac</v>
      </c>
      <c r="B5" t="s">
        <v>117</v>
      </c>
      <c r="C5" t="s">
        <v>118</v>
      </c>
      <c r="D5">
        <v>60</v>
      </c>
      <c r="E5">
        <v>1</v>
      </c>
      <c r="F5">
        <v>27.24</v>
      </c>
      <c r="G5" t="s">
        <v>90</v>
      </c>
      <c r="H5" t="s">
        <v>89</v>
      </c>
    </row>
    <row r="6" spans="1:8" x14ac:dyDescent="0.2">
      <c r="A6" t="str">
        <f>VLOOKUP(B6&amp;C6,'AW22(file)'!B:B,1,0)</f>
        <v>KINGCognac</v>
      </c>
      <c r="B6" t="s">
        <v>117</v>
      </c>
      <c r="C6" t="s">
        <v>118</v>
      </c>
      <c r="D6">
        <v>61</v>
      </c>
      <c r="E6">
        <v>2</v>
      </c>
      <c r="F6">
        <v>27.24</v>
      </c>
      <c r="G6" t="s">
        <v>90</v>
      </c>
      <c r="H6" t="s">
        <v>89</v>
      </c>
    </row>
    <row r="7" spans="1:8" x14ac:dyDescent="0.2">
      <c r="A7" t="str">
        <f>VLOOKUP(B7&amp;C7,'AW22(file)'!B:B,1,0)</f>
        <v>HARTLEYBeige</v>
      </c>
      <c r="B7" t="s">
        <v>119</v>
      </c>
      <c r="C7" t="s">
        <v>4</v>
      </c>
      <c r="D7" t="s">
        <v>88</v>
      </c>
      <c r="E7">
        <v>20</v>
      </c>
      <c r="F7">
        <v>7.74</v>
      </c>
      <c r="G7" t="s">
        <v>39</v>
      </c>
      <c r="H7" t="s">
        <v>40</v>
      </c>
    </row>
    <row r="8" spans="1:8" x14ac:dyDescent="0.2">
      <c r="A8" t="str">
        <f>VLOOKUP(B8&amp;C8,'AW22(file)'!B:B,1,0)</f>
        <v>HARTLEYMustard</v>
      </c>
      <c r="B8" t="s">
        <v>119</v>
      </c>
      <c r="C8" t="s">
        <v>137</v>
      </c>
      <c r="D8" t="s">
        <v>88</v>
      </c>
      <c r="E8">
        <v>12</v>
      </c>
      <c r="F8">
        <v>7.74</v>
      </c>
      <c r="G8" t="s">
        <v>39</v>
      </c>
      <c r="H8" t="s">
        <v>40</v>
      </c>
    </row>
    <row r="9" spans="1:8" ht="13.5" customHeight="1" x14ac:dyDescent="0.2">
      <c r="A9" t="str">
        <f>VLOOKUP(B9&amp;C9,'AW22(file)'!B:B,1,0)</f>
        <v>HARTLEYBlack</v>
      </c>
      <c r="B9" t="s">
        <v>119</v>
      </c>
      <c r="C9" t="s">
        <v>30</v>
      </c>
      <c r="D9" t="s">
        <v>88</v>
      </c>
      <c r="E9">
        <v>70</v>
      </c>
      <c r="F9">
        <v>7.74</v>
      </c>
      <c r="G9" t="s">
        <v>39</v>
      </c>
      <c r="H9" t="s">
        <v>40</v>
      </c>
    </row>
    <row r="10" spans="1:8" x14ac:dyDescent="0.2">
      <c r="A10" t="e">
        <f>VLOOKUP(B10&amp;C10,'AW22(file)'!B:B,1,0)</f>
        <v>#N/A</v>
      </c>
      <c r="B10" t="s">
        <v>120</v>
      </c>
      <c r="C10" t="s">
        <v>136</v>
      </c>
      <c r="D10" t="s">
        <v>88</v>
      </c>
      <c r="E10">
        <v>40</v>
      </c>
      <c r="F10">
        <v>8.39</v>
      </c>
      <c r="G10" t="s">
        <v>139</v>
      </c>
      <c r="H10" t="s">
        <v>40</v>
      </c>
    </row>
    <row r="11" spans="1:8" x14ac:dyDescent="0.2">
      <c r="A11" t="str">
        <f>VLOOKUP(B11&amp;C11,'AW22(file)'!B:B,1,0)</f>
        <v>WHALESNavy</v>
      </c>
      <c r="B11" t="s">
        <v>121</v>
      </c>
      <c r="C11" t="s">
        <v>37</v>
      </c>
      <c r="D11" t="s">
        <v>88</v>
      </c>
      <c r="E11">
        <v>3</v>
      </c>
      <c r="F11">
        <v>6.44</v>
      </c>
      <c r="G11" t="s">
        <v>140</v>
      </c>
      <c r="H11" t="s">
        <v>40</v>
      </c>
    </row>
    <row r="12" spans="1:8" x14ac:dyDescent="0.2">
      <c r="A12" t="str">
        <f>VLOOKUP(B12&amp;C12,'AW22(file)'!B:B,1,0)</f>
        <v>WHALESBlack</v>
      </c>
      <c r="B12" t="s">
        <v>121</v>
      </c>
      <c r="C12" t="s">
        <v>30</v>
      </c>
      <c r="D12" t="s">
        <v>88</v>
      </c>
      <c r="E12">
        <v>6</v>
      </c>
      <c r="F12">
        <v>6.44</v>
      </c>
      <c r="G12" t="s">
        <v>140</v>
      </c>
      <c r="H12" t="s">
        <v>40</v>
      </c>
    </row>
    <row r="13" spans="1:8" x14ac:dyDescent="0.2">
      <c r="A13" t="str">
        <f>VLOOKUP(B13&amp;C13,'AW22(file)'!B:B,1,0)</f>
        <v>SEALNavy</v>
      </c>
      <c r="B13" t="s">
        <v>122</v>
      </c>
      <c r="C13" t="s">
        <v>37</v>
      </c>
      <c r="D13" t="s">
        <v>88</v>
      </c>
      <c r="E13">
        <v>6</v>
      </c>
      <c r="F13">
        <v>6.44</v>
      </c>
      <c r="G13" t="s">
        <v>39</v>
      </c>
      <c r="H13" t="s">
        <v>40</v>
      </c>
    </row>
    <row r="14" spans="1:8" x14ac:dyDescent="0.2">
      <c r="A14" t="str">
        <f>VLOOKUP(B14&amp;C14,'AW22(file)'!B:B,1,0)</f>
        <v>SEALBlack</v>
      </c>
      <c r="B14" t="s">
        <v>122</v>
      </c>
      <c r="C14" t="s">
        <v>30</v>
      </c>
      <c r="D14" t="s">
        <v>88</v>
      </c>
      <c r="E14">
        <v>12</v>
      </c>
      <c r="F14">
        <v>6.44</v>
      </c>
      <c r="G14" t="s">
        <v>39</v>
      </c>
      <c r="H14" t="s">
        <v>40</v>
      </c>
    </row>
    <row r="15" spans="1:8" x14ac:dyDescent="0.2">
      <c r="A15" t="str">
        <f>VLOOKUP(B15&amp;C15,'AW22(file)'!B:B,1,0)</f>
        <v>GLAZICNavy</v>
      </c>
      <c r="B15" t="s">
        <v>15</v>
      </c>
      <c r="C15" t="s">
        <v>37</v>
      </c>
      <c r="D15">
        <v>55</v>
      </c>
      <c r="E15">
        <v>3</v>
      </c>
      <c r="F15">
        <v>10.34</v>
      </c>
      <c r="G15" t="s">
        <v>43</v>
      </c>
      <c r="H15" t="s">
        <v>40</v>
      </c>
    </row>
    <row r="16" spans="1:8" x14ac:dyDescent="0.2">
      <c r="A16" t="str">
        <f>VLOOKUP(B16&amp;C16,'AW22(file)'!B:B,1,0)</f>
        <v>GLAZICNavy</v>
      </c>
      <c r="B16" t="s">
        <v>15</v>
      </c>
      <c r="C16" t="s">
        <v>37</v>
      </c>
      <c r="D16">
        <v>57</v>
      </c>
      <c r="E16">
        <v>7</v>
      </c>
      <c r="F16">
        <v>10.34</v>
      </c>
      <c r="G16" t="s">
        <v>43</v>
      </c>
      <c r="H16" t="s">
        <v>40</v>
      </c>
    </row>
    <row r="17" spans="1:8" x14ac:dyDescent="0.2">
      <c r="A17" t="str">
        <f>VLOOKUP(B17&amp;C17,'AW22(file)'!B:B,1,0)</f>
        <v>GLAZICNavy</v>
      </c>
      <c r="B17" t="s">
        <v>15</v>
      </c>
      <c r="C17" t="s">
        <v>37</v>
      </c>
      <c r="D17">
        <v>59</v>
      </c>
      <c r="E17">
        <v>9</v>
      </c>
      <c r="F17">
        <v>10.34</v>
      </c>
      <c r="G17" t="s">
        <v>43</v>
      </c>
      <c r="H17" t="s">
        <v>40</v>
      </c>
    </row>
    <row r="18" spans="1:8" x14ac:dyDescent="0.2">
      <c r="A18" t="str">
        <f>VLOOKUP(B18&amp;C18,'AW22(file)'!B:B,1,0)</f>
        <v>GLAZICNavy</v>
      </c>
      <c r="B18" t="s">
        <v>15</v>
      </c>
      <c r="C18" t="s">
        <v>37</v>
      </c>
      <c r="D18">
        <v>61</v>
      </c>
      <c r="E18">
        <v>3</v>
      </c>
      <c r="F18">
        <v>10.34</v>
      </c>
      <c r="G18" t="s">
        <v>43</v>
      </c>
      <c r="H18" t="s">
        <v>40</v>
      </c>
    </row>
    <row r="19" spans="1:8" x14ac:dyDescent="0.2">
      <c r="A19" t="str">
        <f>VLOOKUP(B19&amp;C19,'AW22(file)'!B:B,1,0)</f>
        <v>TABARLYGrey</v>
      </c>
      <c r="B19" t="s">
        <v>123</v>
      </c>
      <c r="C19" t="s">
        <v>35</v>
      </c>
      <c r="D19" t="s">
        <v>88</v>
      </c>
      <c r="E19">
        <v>4</v>
      </c>
      <c r="F19">
        <v>6.44</v>
      </c>
      <c r="G19" t="s">
        <v>141</v>
      </c>
      <c r="H19" t="s">
        <v>40</v>
      </c>
    </row>
    <row r="20" spans="1:8" x14ac:dyDescent="0.2">
      <c r="A20" t="str">
        <f>VLOOKUP(B20&amp;C20,'AW22(file)'!B:B,1,0)</f>
        <v>TABARLYNavy</v>
      </c>
      <c r="B20" t="s">
        <v>123</v>
      </c>
      <c r="C20" t="s">
        <v>37</v>
      </c>
      <c r="D20" t="s">
        <v>88</v>
      </c>
      <c r="E20">
        <v>4</v>
      </c>
      <c r="F20">
        <v>6.44</v>
      </c>
      <c r="G20" t="s">
        <v>141</v>
      </c>
      <c r="H20" t="s">
        <v>40</v>
      </c>
    </row>
    <row r="21" spans="1:8" x14ac:dyDescent="0.2">
      <c r="A21" t="str">
        <f>VLOOKUP(B21&amp;C21,'AW22(file)'!B:B,1,0)</f>
        <v>KENDALBeige</v>
      </c>
      <c r="B21" t="s">
        <v>124</v>
      </c>
      <c r="C21" t="s">
        <v>4</v>
      </c>
      <c r="D21">
        <v>57</v>
      </c>
      <c r="E21">
        <v>6</v>
      </c>
      <c r="F21">
        <v>9.0399999999999991</v>
      </c>
      <c r="G21" t="s">
        <v>39</v>
      </c>
      <c r="H21" t="s">
        <v>40</v>
      </c>
    </row>
    <row r="22" spans="1:8" x14ac:dyDescent="0.2">
      <c r="A22" t="str">
        <f>VLOOKUP(B22&amp;C22,'AW22(file)'!B:B,1,0)</f>
        <v>KENDALBeige</v>
      </c>
      <c r="B22" t="s">
        <v>124</v>
      </c>
      <c r="C22" t="s">
        <v>4</v>
      </c>
      <c r="D22">
        <v>59</v>
      </c>
      <c r="E22">
        <v>6</v>
      </c>
      <c r="F22">
        <v>9.0399999999999991</v>
      </c>
      <c r="G22" t="s">
        <v>39</v>
      </c>
      <c r="H22" t="s">
        <v>40</v>
      </c>
    </row>
    <row r="23" spans="1:8" x14ac:dyDescent="0.2">
      <c r="A23" t="str">
        <f>VLOOKUP(B23&amp;C23,'AW22(file)'!B:B,1,0)</f>
        <v>KENDALMustard</v>
      </c>
      <c r="B23" t="s">
        <v>124</v>
      </c>
      <c r="C23" t="s">
        <v>137</v>
      </c>
      <c r="D23">
        <v>57</v>
      </c>
      <c r="E23">
        <v>6</v>
      </c>
      <c r="F23">
        <v>9.0399999999999991</v>
      </c>
      <c r="G23" t="s">
        <v>39</v>
      </c>
      <c r="H23" t="s">
        <v>40</v>
      </c>
    </row>
    <row r="24" spans="1:8" x14ac:dyDescent="0.2">
      <c r="A24" t="str">
        <f>VLOOKUP(B24&amp;C24,'AW22(file)'!B:B,1,0)</f>
        <v>KENDALMustard</v>
      </c>
      <c r="B24" t="s">
        <v>124</v>
      </c>
      <c r="C24" t="s">
        <v>137</v>
      </c>
      <c r="D24">
        <v>59</v>
      </c>
      <c r="E24">
        <v>6</v>
      </c>
      <c r="F24">
        <v>9.0399999999999991</v>
      </c>
      <c r="G24" t="s">
        <v>39</v>
      </c>
      <c r="H24" t="s">
        <v>40</v>
      </c>
    </row>
    <row r="25" spans="1:8" x14ac:dyDescent="0.2">
      <c r="A25" t="str">
        <f>VLOOKUP(B25&amp;C25,'AW22(file)'!B:B,1,0)</f>
        <v>KENDALBlack</v>
      </c>
      <c r="B25" t="s">
        <v>124</v>
      </c>
      <c r="C25" t="s">
        <v>30</v>
      </c>
      <c r="D25">
        <v>57</v>
      </c>
      <c r="E25">
        <v>16</v>
      </c>
      <c r="F25">
        <v>9.0399999999999991</v>
      </c>
      <c r="G25" t="s">
        <v>39</v>
      </c>
      <c r="H25" t="s">
        <v>40</v>
      </c>
    </row>
    <row r="26" spans="1:8" x14ac:dyDescent="0.2">
      <c r="A26" t="str">
        <f>VLOOKUP(B26&amp;C26,'AW22(file)'!B:B,1,0)</f>
        <v>KENDALBlack</v>
      </c>
      <c r="B26" t="s">
        <v>124</v>
      </c>
      <c r="C26" t="s">
        <v>30</v>
      </c>
      <c r="D26">
        <v>59</v>
      </c>
      <c r="E26">
        <v>16</v>
      </c>
      <c r="F26">
        <v>9.0399999999999991</v>
      </c>
      <c r="G26" t="s">
        <v>39</v>
      </c>
      <c r="H26" t="s">
        <v>40</v>
      </c>
    </row>
    <row r="27" spans="1:8" x14ac:dyDescent="0.2">
      <c r="A27" t="str">
        <f>VLOOKUP(B27&amp;C27,'AW22(file)'!B:B,1,0)</f>
        <v>KENDALOld pink</v>
      </c>
      <c r="B27" t="s">
        <v>124</v>
      </c>
      <c r="C27" t="s">
        <v>138</v>
      </c>
      <c r="D27">
        <v>57</v>
      </c>
      <c r="E27">
        <v>6</v>
      </c>
      <c r="F27">
        <v>9.0399999999999991</v>
      </c>
      <c r="G27" t="s">
        <v>39</v>
      </c>
      <c r="H27" t="s">
        <v>40</v>
      </c>
    </row>
    <row r="28" spans="1:8" x14ac:dyDescent="0.2">
      <c r="A28" t="str">
        <f>VLOOKUP(B28&amp;C28,'AW22(file)'!B:B,1,0)</f>
        <v>KENDALOld pink</v>
      </c>
      <c r="B28" t="s">
        <v>124</v>
      </c>
      <c r="C28" t="s">
        <v>138</v>
      </c>
      <c r="D28">
        <v>59</v>
      </c>
      <c r="E28">
        <v>6</v>
      </c>
      <c r="F28">
        <v>9.0399999999999991</v>
      </c>
      <c r="G28" t="s">
        <v>39</v>
      </c>
      <c r="H28" t="s">
        <v>40</v>
      </c>
    </row>
    <row r="29" spans="1:8" x14ac:dyDescent="0.2">
      <c r="A29" t="str">
        <f>VLOOKUP(B29&amp;C29,'AW22(file)'!B:B,1,0)</f>
        <v>AUSTRALIANBrown</v>
      </c>
      <c r="B29" t="s">
        <v>125</v>
      </c>
      <c r="C29" t="s">
        <v>84</v>
      </c>
      <c r="D29">
        <v>59</v>
      </c>
      <c r="E29">
        <v>3</v>
      </c>
      <c r="F29">
        <v>23.34</v>
      </c>
      <c r="G29" t="s">
        <v>142</v>
      </c>
      <c r="H29" t="s">
        <v>40</v>
      </c>
    </row>
    <row r="30" spans="1:8" x14ac:dyDescent="0.2">
      <c r="A30" t="str">
        <f>VLOOKUP(B30&amp;C30,'AW22(file)'!B:B,1,0)</f>
        <v>AUSTRALIANBrown</v>
      </c>
      <c r="B30" t="s">
        <v>125</v>
      </c>
      <c r="C30" t="s">
        <v>84</v>
      </c>
      <c r="D30">
        <v>61</v>
      </c>
      <c r="E30">
        <v>4</v>
      </c>
      <c r="F30">
        <v>23.34</v>
      </c>
      <c r="G30" t="s">
        <v>142</v>
      </c>
      <c r="H30" t="s">
        <v>40</v>
      </c>
    </row>
    <row r="31" spans="1:8" x14ac:dyDescent="0.2">
      <c r="A31" t="e">
        <f>VLOOKUP(B31&amp;C31,'AW22(file)'!B:B,1,0)</f>
        <v>#N/A</v>
      </c>
      <c r="B31" t="s">
        <v>126</v>
      </c>
      <c r="C31" t="s">
        <v>136</v>
      </c>
      <c r="D31">
        <v>55</v>
      </c>
      <c r="E31">
        <v>6</v>
      </c>
      <c r="F31">
        <v>16.190000000000001</v>
      </c>
      <c r="G31" t="s">
        <v>110</v>
      </c>
      <c r="H31" t="s">
        <v>40</v>
      </c>
    </row>
    <row r="32" spans="1:8" x14ac:dyDescent="0.2">
      <c r="A32" t="e">
        <f>VLOOKUP(B32&amp;C32,'AW22(file)'!B:B,1,0)</f>
        <v>#N/A</v>
      </c>
      <c r="B32" t="s">
        <v>126</v>
      </c>
      <c r="C32" t="s">
        <v>136</v>
      </c>
      <c r="D32">
        <v>57</v>
      </c>
      <c r="E32">
        <v>11</v>
      </c>
      <c r="F32">
        <v>16.190000000000001</v>
      </c>
      <c r="G32" t="s">
        <v>110</v>
      </c>
      <c r="H32" t="s">
        <v>40</v>
      </c>
    </row>
    <row r="33" spans="1:8" x14ac:dyDescent="0.2">
      <c r="A33" t="e">
        <f>VLOOKUP(B33&amp;C33,'AW22(file)'!B:B,1,0)</f>
        <v>#N/A</v>
      </c>
      <c r="B33" t="s">
        <v>126</v>
      </c>
      <c r="C33" t="s">
        <v>136</v>
      </c>
      <c r="D33">
        <v>59</v>
      </c>
      <c r="E33">
        <v>22</v>
      </c>
      <c r="F33">
        <v>16.190000000000001</v>
      </c>
      <c r="G33" t="s">
        <v>110</v>
      </c>
      <c r="H33" t="s">
        <v>40</v>
      </c>
    </row>
    <row r="34" spans="1:8" x14ac:dyDescent="0.2">
      <c r="A34" t="e">
        <f>VLOOKUP(B34&amp;C34,'AW22(file)'!B:B,1,0)</f>
        <v>#N/A</v>
      </c>
      <c r="B34" t="s">
        <v>126</v>
      </c>
      <c r="C34" t="s">
        <v>136</v>
      </c>
      <c r="D34">
        <v>61</v>
      </c>
      <c r="E34">
        <v>16</v>
      </c>
      <c r="F34">
        <v>16.190000000000001</v>
      </c>
      <c r="G34" t="s">
        <v>110</v>
      </c>
      <c r="H34" t="s">
        <v>40</v>
      </c>
    </row>
    <row r="35" spans="1:8" x14ac:dyDescent="0.2">
      <c r="A35" t="str">
        <f>VLOOKUP(B35&amp;C35,'AW22(file)'!B:B,1,0)</f>
        <v>MAC LORCAGrey</v>
      </c>
      <c r="B35" t="s">
        <v>126</v>
      </c>
      <c r="C35" t="s">
        <v>35</v>
      </c>
      <c r="D35">
        <v>55</v>
      </c>
      <c r="E35">
        <v>3</v>
      </c>
      <c r="F35">
        <v>16.190000000000001</v>
      </c>
      <c r="G35" t="s">
        <v>110</v>
      </c>
      <c r="H35" t="s">
        <v>40</v>
      </c>
    </row>
    <row r="36" spans="1:8" x14ac:dyDescent="0.2">
      <c r="A36" t="str">
        <f>VLOOKUP(B36&amp;C36,'AW22(file)'!B:B,1,0)</f>
        <v>MAC LORCAGrey</v>
      </c>
      <c r="B36" t="s">
        <v>126</v>
      </c>
      <c r="C36" t="s">
        <v>35</v>
      </c>
      <c r="D36">
        <v>57</v>
      </c>
      <c r="E36">
        <v>8</v>
      </c>
      <c r="F36">
        <v>16.190000000000001</v>
      </c>
      <c r="G36" t="s">
        <v>110</v>
      </c>
      <c r="H36" t="s">
        <v>40</v>
      </c>
    </row>
    <row r="37" spans="1:8" x14ac:dyDescent="0.2">
      <c r="A37" t="str">
        <f>VLOOKUP(B37&amp;C37,'AW22(file)'!B:B,1,0)</f>
        <v>MAC LORCAGrey</v>
      </c>
      <c r="B37" t="s">
        <v>126</v>
      </c>
      <c r="C37" t="s">
        <v>35</v>
      </c>
      <c r="D37">
        <v>59</v>
      </c>
      <c r="E37">
        <v>11</v>
      </c>
      <c r="F37">
        <v>16.190000000000001</v>
      </c>
      <c r="G37" t="s">
        <v>110</v>
      </c>
      <c r="H37" t="s">
        <v>40</v>
      </c>
    </row>
    <row r="38" spans="1:8" x14ac:dyDescent="0.2">
      <c r="A38" t="str">
        <f>VLOOKUP(B38&amp;C38,'AW22(file)'!B:B,1,0)</f>
        <v>MAC LORCAGrey</v>
      </c>
      <c r="B38" t="s">
        <v>126</v>
      </c>
      <c r="C38" t="s">
        <v>35</v>
      </c>
      <c r="D38">
        <v>61</v>
      </c>
      <c r="E38">
        <v>8</v>
      </c>
      <c r="F38">
        <v>16.190000000000001</v>
      </c>
      <c r="G38" t="s">
        <v>110</v>
      </c>
      <c r="H38" t="s">
        <v>40</v>
      </c>
    </row>
    <row r="39" spans="1:8" x14ac:dyDescent="0.2">
      <c r="A39" t="str">
        <f>VLOOKUP(B39&amp;C39,'AW22(file)'!B:B,1,0)</f>
        <v>MAC LORCABrown</v>
      </c>
      <c r="B39" t="s">
        <v>126</v>
      </c>
      <c r="C39" t="s">
        <v>84</v>
      </c>
      <c r="D39">
        <v>55</v>
      </c>
      <c r="E39">
        <v>3</v>
      </c>
      <c r="F39">
        <v>16.190000000000001</v>
      </c>
      <c r="G39" t="s">
        <v>110</v>
      </c>
      <c r="H39" t="s">
        <v>40</v>
      </c>
    </row>
    <row r="40" spans="1:8" x14ac:dyDescent="0.2">
      <c r="A40" t="str">
        <f>VLOOKUP(B40&amp;C40,'AW22(file)'!B:B,1,0)</f>
        <v>MAC LORCABrown</v>
      </c>
      <c r="B40" t="s">
        <v>126</v>
      </c>
      <c r="C40" t="s">
        <v>84</v>
      </c>
      <c r="D40">
        <v>57</v>
      </c>
      <c r="E40">
        <v>6</v>
      </c>
      <c r="F40">
        <v>16.190000000000001</v>
      </c>
      <c r="G40" t="s">
        <v>110</v>
      </c>
      <c r="H40" t="s">
        <v>40</v>
      </c>
    </row>
    <row r="41" spans="1:8" x14ac:dyDescent="0.2">
      <c r="A41" t="str">
        <f>VLOOKUP(B41&amp;C41,'AW22(file)'!B:B,1,0)</f>
        <v>MAC LORCABrown</v>
      </c>
      <c r="B41" t="s">
        <v>126</v>
      </c>
      <c r="C41" t="s">
        <v>84</v>
      </c>
      <c r="D41">
        <v>59</v>
      </c>
      <c r="E41">
        <v>9</v>
      </c>
      <c r="F41">
        <v>16.190000000000001</v>
      </c>
      <c r="G41" t="s">
        <v>110</v>
      </c>
      <c r="H41" t="s">
        <v>40</v>
      </c>
    </row>
    <row r="42" spans="1:8" x14ac:dyDescent="0.2">
      <c r="A42" t="str">
        <f>VLOOKUP(B42&amp;C42,'AW22(file)'!B:B,1,0)</f>
        <v>MAC LORCABrown</v>
      </c>
      <c r="B42" t="s">
        <v>126</v>
      </c>
      <c r="C42" t="s">
        <v>84</v>
      </c>
      <c r="D42">
        <v>61</v>
      </c>
      <c r="E42">
        <v>9</v>
      </c>
      <c r="F42">
        <v>16.190000000000001</v>
      </c>
      <c r="G42" t="s">
        <v>110</v>
      </c>
      <c r="H42" t="s">
        <v>40</v>
      </c>
    </row>
    <row r="43" spans="1:8" x14ac:dyDescent="0.2">
      <c r="A43" t="str">
        <f>VLOOKUP(B43&amp;C43,'AW22(file)'!B:B,1,0)</f>
        <v>MAC COYNavy</v>
      </c>
      <c r="B43" t="s">
        <v>127</v>
      </c>
      <c r="C43" t="s">
        <v>37</v>
      </c>
      <c r="D43">
        <v>57</v>
      </c>
      <c r="E43">
        <v>5</v>
      </c>
      <c r="F43">
        <v>14.24</v>
      </c>
      <c r="G43" t="s">
        <v>110</v>
      </c>
      <c r="H43" t="s">
        <v>40</v>
      </c>
    </row>
    <row r="44" spans="1:8" x14ac:dyDescent="0.2">
      <c r="A44" t="str">
        <f>VLOOKUP(B44&amp;C44,'AW22(file)'!B:B,1,0)</f>
        <v>MAC COYNavy</v>
      </c>
      <c r="B44" t="s">
        <v>127</v>
      </c>
      <c r="C44" t="s">
        <v>37</v>
      </c>
      <c r="D44">
        <v>59</v>
      </c>
      <c r="E44">
        <v>11</v>
      </c>
      <c r="F44">
        <v>14.24</v>
      </c>
      <c r="G44" t="s">
        <v>110</v>
      </c>
      <c r="H44" t="s">
        <v>40</v>
      </c>
    </row>
    <row r="45" spans="1:8" x14ac:dyDescent="0.2">
      <c r="A45" t="str">
        <f>VLOOKUP(B45&amp;C45,'AW22(file)'!B:B,1,0)</f>
        <v>MAC COYNavy</v>
      </c>
      <c r="B45" t="s">
        <v>127</v>
      </c>
      <c r="C45" t="s">
        <v>37</v>
      </c>
      <c r="D45">
        <v>61</v>
      </c>
      <c r="E45">
        <v>4</v>
      </c>
      <c r="F45">
        <v>14.24</v>
      </c>
      <c r="G45" t="s">
        <v>110</v>
      </c>
      <c r="H45" t="s">
        <v>40</v>
      </c>
    </row>
    <row r="46" spans="1:8" x14ac:dyDescent="0.2">
      <c r="A46" t="str">
        <f>VLOOKUP(B46&amp;C46,'AW22(file)'!B:B,1,0)</f>
        <v>MAC COYBlack</v>
      </c>
      <c r="B46" t="s">
        <v>127</v>
      </c>
      <c r="C46" t="s">
        <v>30</v>
      </c>
      <c r="D46">
        <v>55</v>
      </c>
      <c r="E46">
        <v>4</v>
      </c>
      <c r="F46">
        <v>14.24</v>
      </c>
      <c r="G46" t="s">
        <v>110</v>
      </c>
      <c r="H46" t="s">
        <v>40</v>
      </c>
    </row>
    <row r="47" spans="1:8" x14ac:dyDescent="0.2">
      <c r="A47" t="str">
        <f>VLOOKUP(B47&amp;C47,'AW22(file)'!B:B,1,0)</f>
        <v>MAC COYBlack</v>
      </c>
      <c r="B47" t="s">
        <v>127</v>
      </c>
      <c r="C47" t="s">
        <v>30</v>
      </c>
      <c r="D47">
        <v>57</v>
      </c>
      <c r="E47">
        <v>17</v>
      </c>
      <c r="F47">
        <v>14.24</v>
      </c>
      <c r="G47" t="s">
        <v>110</v>
      </c>
      <c r="H47" t="s">
        <v>40</v>
      </c>
    </row>
    <row r="48" spans="1:8" x14ac:dyDescent="0.2">
      <c r="A48" t="str">
        <f>VLOOKUP(B48&amp;C48,'AW22(file)'!B:B,1,0)</f>
        <v>MAC COYBlack</v>
      </c>
      <c r="B48" t="s">
        <v>127</v>
      </c>
      <c r="C48" t="s">
        <v>30</v>
      </c>
      <c r="D48">
        <v>59</v>
      </c>
      <c r="E48">
        <v>19</v>
      </c>
      <c r="F48">
        <v>14.24</v>
      </c>
      <c r="G48" t="s">
        <v>110</v>
      </c>
      <c r="H48" t="s">
        <v>40</v>
      </c>
    </row>
    <row r="49" spans="1:8" x14ac:dyDescent="0.2">
      <c r="A49" t="str">
        <f>VLOOKUP(B49&amp;C49,'AW22(file)'!B:B,1,0)</f>
        <v>MAC COYBlack</v>
      </c>
      <c r="B49" t="s">
        <v>127</v>
      </c>
      <c r="C49" t="s">
        <v>30</v>
      </c>
      <c r="D49">
        <v>61</v>
      </c>
      <c r="E49">
        <v>14</v>
      </c>
      <c r="F49">
        <v>14.24</v>
      </c>
      <c r="G49" t="s">
        <v>110</v>
      </c>
      <c r="H49" t="s">
        <v>40</v>
      </c>
    </row>
    <row r="50" spans="1:8" x14ac:dyDescent="0.2">
      <c r="A50" t="str">
        <f>VLOOKUP(B50&amp;C50,'AW22(file)'!B:B,1,0)</f>
        <v>MAC COYGreen</v>
      </c>
      <c r="B50" t="s">
        <v>127</v>
      </c>
      <c r="C50" t="s">
        <v>87</v>
      </c>
      <c r="D50">
        <v>55</v>
      </c>
      <c r="E50">
        <v>2</v>
      </c>
      <c r="F50">
        <v>14.24</v>
      </c>
      <c r="G50" t="s">
        <v>110</v>
      </c>
      <c r="H50" t="s">
        <v>40</v>
      </c>
    </row>
    <row r="51" spans="1:8" x14ac:dyDescent="0.2">
      <c r="A51" t="str">
        <f>VLOOKUP(B51&amp;C51,'AW22(file)'!B:B,1,0)</f>
        <v>MAC COYGreen</v>
      </c>
      <c r="B51" t="s">
        <v>127</v>
      </c>
      <c r="C51" t="s">
        <v>87</v>
      </c>
      <c r="D51">
        <v>57</v>
      </c>
      <c r="E51">
        <v>2</v>
      </c>
      <c r="F51">
        <v>14.24</v>
      </c>
      <c r="G51" t="s">
        <v>110</v>
      </c>
      <c r="H51" t="s">
        <v>40</v>
      </c>
    </row>
    <row r="52" spans="1:8" x14ac:dyDescent="0.2">
      <c r="A52" t="str">
        <f>VLOOKUP(B52&amp;C52,'AW22(file)'!B:B,1,0)</f>
        <v>MAC COYGreen</v>
      </c>
      <c r="B52" t="s">
        <v>127</v>
      </c>
      <c r="C52" t="s">
        <v>87</v>
      </c>
      <c r="D52">
        <v>59</v>
      </c>
      <c r="E52">
        <v>7</v>
      </c>
      <c r="F52">
        <v>14.24</v>
      </c>
      <c r="G52" t="s">
        <v>110</v>
      </c>
      <c r="H52" t="s">
        <v>40</v>
      </c>
    </row>
    <row r="53" spans="1:8" x14ac:dyDescent="0.2">
      <c r="A53" t="str">
        <f>VLOOKUP(B53&amp;C53,'AW22(file)'!B:B,1,0)</f>
        <v>MAC COYGreen</v>
      </c>
      <c r="B53" t="s">
        <v>127</v>
      </c>
      <c r="C53" t="s">
        <v>87</v>
      </c>
      <c r="D53">
        <v>61</v>
      </c>
      <c r="E53">
        <v>6</v>
      </c>
      <c r="F53">
        <v>14.24</v>
      </c>
      <c r="G53" t="s">
        <v>110</v>
      </c>
      <c r="H53" t="s">
        <v>40</v>
      </c>
    </row>
    <row r="54" spans="1:8" x14ac:dyDescent="0.2">
      <c r="A54" t="e">
        <f>VLOOKUP(B54&amp;C54,'AW22(file)'!B:B,1,0)</f>
        <v>#N/A</v>
      </c>
      <c r="B54" t="s">
        <v>128</v>
      </c>
      <c r="C54" t="s">
        <v>136</v>
      </c>
      <c r="D54">
        <v>55</v>
      </c>
      <c r="E54">
        <v>7</v>
      </c>
      <c r="F54">
        <v>15.54</v>
      </c>
      <c r="G54" t="s">
        <v>110</v>
      </c>
      <c r="H54" t="s">
        <v>40</v>
      </c>
    </row>
    <row r="55" spans="1:8" x14ac:dyDescent="0.2">
      <c r="A55" t="e">
        <f>VLOOKUP(B55&amp;C55,'AW22(file)'!B:B,1,0)</f>
        <v>#N/A</v>
      </c>
      <c r="B55" t="s">
        <v>128</v>
      </c>
      <c r="C55" t="s">
        <v>136</v>
      </c>
      <c r="D55">
        <v>57</v>
      </c>
      <c r="E55">
        <v>9</v>
      </c>
      <c r="F55">
        <v>15.54</v>
      </c>
      <c r="G55" t="s">
        <v>110</v>
      </c>
      <c r="H55" t="s">
        <v>40</v>
      </c>
    </row>
    <row r="56" spans="1:8" x14ac:dyDescent="0.2">
      <c r="A56" t="e">
        <f>VLOOKUP(B56&amp;C56,'AW22(file)'!B:B,1,0)</f>
        <v>#N/A</v>
      </c>
      <c r="B56" t="s">
        <v>128</v>
      </c>
      <c r="C56" t="s">
        <v>136</v>
      </c>
      <c r="D56">
        <v>59</v>
      </c>
      <c r="E56">
        <v>8</v>
      </c>
      <c r="F56">
        <v>15.54</v>
      </c>
      <c r="G56" t="s">
        <v>110</v>
      </c>
      <c r="H56" t="s">
        <v>40</v>
      </c>
    </row>
    <row r="57" spans="1:8" x14ac:dyDescent="0.2">
      <c r="A57" t="e">
        <f>VLOOKUP(B57&amp;C57,'AW22(file)'!B:B,1,0)</f>
        <v>#N/A</v>
      </c>
      <c r="B57" t="s">
        <v>128</v>
      </c>
      <c r="C57" t="s">
        <v>136</v>
      </c>
      <c r="D57">
        <v>61</v>
      </c>
      <c r="E57">
        <v>2</v>
      </c>
      <c r="F57">
        <v>15.54</v>
      </c>
      <c r="G57" t="s">
        <v>110</v>
      </c>
      <c r="H57" t="s">
        <v>40</v>
      </c>
    </row>
    <row r="58" spans="1:8" x14ac:dyDescent="0.2">
      <c r="A58" t="e">
        <f>VLOOKUP(B58&amp;C58,'AW22(file)'!B:B,1,0)</f>
        <v>#N/A</v>
      </c>
      <c r="B58" t="s">
        <v>128</v>
      </c>
      <c r="C58" t="s">
        <v>4</v>
      </c>
      <c r="D58">
        <v>55</v>
      </c>
      <c r="E58">
        <v>7</v>
      </c>
      <c r="F58">
        <v>15.54</v>
      </c>
      <c r="G58" t="s">
        <v>110</v>
      </c>
      <c r="H58" t="s">
        <v>40</v>
      </c>
    </row>
    <row r="59" spans="1:8" x14ac:dyDescent="0.2">
      <c r="A59" t="e">
        <f>VLOOKUP(B59&amp;C59,'AW22(file)'!B:B,1,0)</f>
        <v>#N/A</v>
      </c>
      <c r="B59" t="s">
        <v>128</v>
      </c>
      <c r="C59" t="s">
        <v>4</v>
      </c>
      <c r="D59">
        <v>57</v>
      </c>
      <c r="E59">
        <v>6</v>
      </c>
      <c r="F59">
        <v>15.54</v>
      </c>
      <c r="G59" t="s">
        <v>110</v>
      </c>
      <c r="H59" t="s">
        <v>40</v>
      </c>
    </row>
    <row r="60" spans="1:8" x14ac:dyDescent="0.2">
      <c r="A60" t="e">
        <f>VLOOKUP(B60&amp;C60,'AW22(file)'!B:B,1,0)</f>
        <v>#N/A</v>
      </c>
      <c r="B60" t="s">
        <v>128</v>
      </c>
      <c r="C60" t="s">
        <v>4</v>
      </c>
      <c r="D60">
        <v>59</v>
      </c>
      <c r="E60">
        <v>1</v>
      </c>
      <c r="F60">
        <v>15.54</v>
      </c>
      <c r="G60" t="s">
        <v>110</v>
      </c>
      <c r="H60" t="s">
        <v>40</v>
      </c>
    </row>
    <row r="61" spans="1:8" x14ac:dyDescent="0.2">
      <c r="A61" t="e">
        <f>VLOOKUP(B61&amp;C61,'AW22(file)'!B:B,1,0)</f>
        <v>#N/A</v>
      </c>
      <c r="B61" t="s">
        <v>128</v>
      </c>
      <c r="C61" t="s">
        <v>33</v>
      </c>
      <c r="D61">
        <v>57</v>
      </c>
      <c r="E61">
        <v>5</v>
      </c>
      <c r="F61">
        <v>15.54</v>
      </c>
      <c r="G61" t="s">
        <v>110</v>
      </c>
      <c r="H61" t="s">
        <v>40</v>
      </c>
    </row>
    <row r="62" spans="1:8" x14ac:dyDescent="0.2">
      <c r="A62" t="e">
        <f>VLOOKUP(B62&amp;C62,'AW22(file)'!B:B,1,0)</f>
        <v>#N/A</v>
      </c>
      <c r="B62" t="s">
        <v>128</v>
      </c>
      <c r="C62" t="s">
        <v>33</v>
      </c>
      <c r="D62">
        <v>59</v>
      </c>
      <c r="E62">
        <v>3</v>
      </c>
      <c r="F62">
        <v>15.54</v>
      </c>
      <c r="G62" t="s">
        <v>110</v>
      </c>
      <c r="H62" t="s">
        <v>40</v>
      </c>
    </row>
    <row r="63" spans="1:8" x14ac:dyDescent="0.2">
      <c r="A63" t="e">
        <f>VLOOKUP(B63&amp;C63,'AW22(file)'!B:B,1,0)</f>
        <v>#N/A</v>
      </c>
      <c r="B63" t="s">
        <v>128</v>
      </c>
      <c r="C63" t="s">
        <v>35</v>
      </c>
      <c r="D63">
        <v>55</v>
      </c>
      <c r="E63">
        <v>5</v>
      </c>
      <c r="F63">
        <v>15.54</v>
      </c>
      <c r="G63" t="s">
        <v>110</v>
      </c>
      <c r="H63" t="s">
        <v>40</v>
      </c>
    </row>
    <row r="64" spans="1:8" x14ac:dyDescent="0.2">
      <c r="A64" t="e">
        <f>VLOOKUP(B64&amp;C64,'AW22(file)'!B:B,1,0)</f>
        <v>#N/A</v>
      </c>
      <c r="B64" t="s">
        <v>128</v>
      </c>
      <c r="C64" t="s">
        <v>35</v>
      </c>
      <c r="D64">
        <v>57</v>
      </c>
      <c r="E64">
        <v>5</v>
      </c>
      <c r="F64">
        <v>15.54</v>
      </c>
      <c r="G64" t="s">
        <v>110</v>
      </c>
      <c r="H64" t="s">
        <v>40</v>
      </c>
    </row>
    <row r="65" spans="1:8" x14ac:dyDescent="0.2">
      <c r="A65" t="e">
        <f>VLOOKUP(B65&amp;C65,'AW22(file)'!B:B,1,0)</f>
        <v>#N/A</v>
      </c>
      <c r="B65" t="s">
        <v>128</v>
      </c>
      <c r="C65" t="s">
        <v>35</v>
      </c>
      <c r="D65">
        <v>59</v>
      </c>
      <c r="E65">
        <v>5</v>
      </c>
      <c r="F65">
        <v>15.54</v>
      </c>
      <c r="G65" t="s">
        <v>110</v>
      </c>
      <c r="H65" t="s">
        <v>40</v>
      </c>
    </row>
    <row r="66" spans="1:8" x14ac:dyDescent="0.2">
      <c r="A66" t="e">
        <f>VLOOKUP(B66&amp;C66,'AW22(file)'!B:B,1,0)</f>
        <v>#N/A</v>
      </c>
      <c r="B66" t="s">
        <v>128</v>
      </c>
      <c r="C66" t="s">
        <v>29</v>
      </c>
      <c r="D66">
        <v>55</v>
      </c>
      <c r="E66">
        <v>5</v>
      </c>
      <c r="F66">
        <v>15.54</v>
      </c>
      <c r="G66" t="s">
        <v>110</v>
      </c>
      <c r="H66" t="s">
        <v>40</v>
      </c>
    </row>
    <row r="67" spans="1:8" x14ac:dyDescent="0.2">
      <c r="A67" t="e">
        <f>VLOOKUP(B67&amp;C67,'AW22(file)'!B:B,1,0)</f>
        <v>#N/A</v>
      </c>
      <c r="B67" t="s">
        <v>128</v>
      </c>
      <c r="C67" t="s">
        <v>29</v>
      </c>
      <c r="D67">
        <v>57</v>
      </c>
      <c r="E67">
        <v>7</v>
      </c>
      <c r="F67">
        <v>15.54</v>
      </c>
      <c r="G67" t="s">
        <v>110</v>
      </c>
      <c r="H67" t="s">
        <v>40</v>
      </c>
    </row>
    <row r="68" spans="1:8" x14ac:dyDescent="0.2">
      <c r="A68" t="e">
        <f>VLOOKUP(B68&amp;C68,'AW22(file)'!B:B,1,0)</f>
        <v>#N/A</v>
      </c>
      <c r="B68" t="s">
        <v>128</v>
      </c>
      <c r="C68" t="s">
        <v>29</v>
      </c>
      <c r="D68">
        <v>59</v>
      </c>
      <c r="E68">
        <v>4</v>
      </c>
      <c r="F68">
        <v>15.54</v>
      </c>
      <c r="G68" t="s">
        <v>110</v>
      </c>
      <c r="H68" t="s">
        <v>40</v>
      </c>
    </row>
    <row r="69" spans="1:8" x14ac:dyDescent="0.2">
      <c r="A69" t="e">
        <f>VLOOKUP(B69&amp;C69,'AW22(file)'!B:B,1,0)</f>
        <v>#N/A</v>
      </c>
      <c r="B69" t="s">
        <v>129</v>
      </c>
      <c r="C69" t="s">
        <v>136</v>
      </c>
      <c r="D69">
        <v>55</v>
      </c>
      <c r="E69">
        <v>5</v>
      </c>
      <c r="F69">
        <v>14.89</v>
      </c>
      <c r="G69" t="s">
        <v>110</v>
      </c>
      <c r="H69" t="s">
        <v>40</v>
      </c>
    </row>
    <row r="70" spans="1:8" x14ac:dyDescent="0.2">
      <c r="A70" t="e">
        <f>VLOOKUP(B70&amp;C70,'AW22(file)'!B:B,1,0)</f>
        <v>#N/A</v>
      </c>
      <c r="B70" t="s">
        <v>129</v>
      </c>
      <c r="C70" t="s">
        <v>136</v>
      </c>
      <c r="D70">
        <v>57</v>
      </c>
      <c r="E70">
        <v>14</v>
      </c>
      <c r="F70">
        <v>14.89</v>
      </c>
      <c r="G70" t="s">
        <v>110</v>
      </c>
      <c r="H70" t="s">
        <v>40</v>
      </c>
    </row>
    <row r="71" spans="1:8" x14ac:dyDescent="0.2">
      <c r="A71" t="e">
        <f>VLOOKUP(B71&amp;C71,'AW22(file)'!B:B,1,0)</f>
        <v>#N/A</v>
      </c>
      <c r="B71" t="s">
        <v>129</v>
      </c>
      <c r="C71" t="s">
        <v>136</v>
      </c>
      <c r="D71">
        <v>59</v>
      </c>
      <c r="E71">
        <v>15</v>
      </c>
      <c r="F71">
        <v>14.89</v>
      </c>
      <c r="G71" t="s">
        <v>110</v>
      </c>
      <c r="H71" t="s">
        <v>40</v>
      </c>
    </row>
    <row r="72" spans="1:8" x14ac:dyDescent="0.2">
      <c r="A72" t="e">
        <f>VLOOKUP(B72&amp;C72,'AW22(file)'!B:B,1,0)</f>
        <v>#N/A</v>
      </c>
      <c r="B72" t="s">
        <v>129</v>
      </c>
      <c r="C72" t="s">
        <v>136</v>
      </c>
      <c r="D72">
        <v>61</v>
      </c>
      <c r="E72">
        <v>11</v>
      </c>
      <c r="F72">
        <v>14.89</v>
      </c>
      <c r="G72" t="s">
        <v>110</v>
      </c>
      <c r="H72" t="s">
        <v>40</v>
      </c>
    </row>
    <row r="73" spans="1:8" x14ac:dyDescent="0.2">
      <c r="A73" t="str">
        <f>VLOOKUP(B73&amp;C73,'AW22(file)'!B:B,1,0)</f>
        <v>MAC CARTHYBrown</v>
      </c>
      <c r="B73" t="s">
        <v>129</v>
      </c>
      <c r="C73" t="s">
        <v>84</v>
      </c>
      <c r="D73">
        <v>55</v>
      </c>
      <c r="E73">
        <v>7</v>
      </c>
      <c r="F73">
        <v>14.89</v>
      </c>
      <c r="G73" t="s">
        <v>110</v>
      </c>
      <c r="H73" t="s">
        <v>40</v>
      </c>
    </row>
    <row r="74" spans="1:8" x14ac:dyDescent="0.2">
      <c r="A74" t="str">
        <f>VLOOKUP(B74&amp;C74,'AW22(file)'!B:B,1,0)</f>
        <v>MAC CARTHYBrown</v>
      </c>
      <c r="B74" t="s">
        <v>129</v>
      </c>
      <c r="C74" t="s">
        <v>84</v>
      </c>
      <c r="D74">
        <v>57</v>
      </c>
      <c r="E74">
        <v>18</v>
      </c>
      <c r="F74">
        <v>14.89</v>
      </c>
      <c r="G74" t="s">
        <v>110</v>
      </c>
      <c r="H74" t="s">
        <v>40</v>
      </c>
    </row>
    <row r="75" spans="1:8" x14ac:dyDescent="0.2">
      <c r="A75" t="str">
        <f>VLOOKUP(B75&amp;C75,'AW22(file)'!B:B,1,0)</f>
        <v>MAC CARTHYBrown</v>
      </c>
      <c r="B75" t="s">
        <v>129</v>
      </c>
      <c r="C75" t="s">
        <v>84</v>
      </c>
      <c r="D75">
        <v>59</v>
      </c>
      <c r="E75">
        <v>20</v>
      </c>
      <c r="F75">
        <v>14.89</v>
      </c>
      <c r="G75" t="s">
        <v>110</v>
      </c>
      <c r="H75" t="s">
        <v>40</v>
      </c>
    </row>
    <row r="76" spans="1:8" x14ac:dyDescent="0.2">
      <c r="A76" t="str">
        <f>VLOOKUP(B76&amp;C76,'AW22(file)'!B:B,1,0)</f>
        <v>MAC CARTHYBrown</v>
      </c>
      <c r="B76" t="s">
        <v>129</v>
      </c>
      <c r="C76" t="s">
        <v>84</v>
      </c>
      <c r="D76">
        <v>61</v>
      </c>
      <c r="E76">
        <v>16</v>
      </c>
      <c r="F76">
        <v>14.89</v>
      </c>
      <c r="G76" t="s">
        <v>110</v>
      </c>
      <c r="H76" t="s">
        <v>40</v>
      </c>
    </row>
    <row r="77" spans="1:8" x14ac:dyDescent="0.2">
      <c r="A77" t="str">
        <f>VLOOKUP(B77&amp;C77,'AW22(file)'!B:B,1,0)</f>
        <v>MAC CARTHYBlack</v>
      </c>
      <c r="B77" t="s">
        <v>129</v>
      </c>
      <c r="C77" t="s">
        <v>30</v>
      </c>
      <c r="D77">
        <v>55</v>
      </c>
      <c r="E77">
        <v>18</v>
      </c>
      <c r="F77">
        <v>14.89</v>
      </c>
      <c r="G77" t="s">
        <v>110</v>
      </c>
      <c r="H77" t="s">
        <v>40</v>
      </c>
    </row>
    <row r="78" spans="1:8" x14ac:dyDescent="0.2">
      <c r="A78" t="str">
        <f>VLOOKUP(B78&amp;C78,'AW22(file)'!B:B,1,0)</f>
        <v>MAC CARTHYBlack</v>
      </c>
      <c r="B78" t="s">
        <v>129</v>
      </c>
      <c r="C78" t="s">
        <v>30</v>
      </c>
      <c r="D78">
        <v>57</v>
      </c>
      <c r="E78">
        <v>40</v>
      </c>
      <c r="F78">
        <v>14.89</v>
      </c>
      <c r="G78" t="s">
        <v>110</v>
      </c>
      <c r="H78" t="s">
        <v>40</v>
      </c>
    </row>
    <row r="79" spans="1:8" x14ac:dyDescent="0.2">
      <c r="A79" t="str">
        <f>VLOOKUP(B79&amp;C79,'AW22(file)'!B:B,1,0)</f>
        <v>MAC CARTHYBlack</v>
      </c>
      <c r="B79" t="s">
        <v>129</v>
      </c>
      <c r="C79" t="s">
        <v>30</v>
      </c>
      <c r="D79">
        <v>59</v>
      </c>
      <c r="E79">
        <v>45</v>
      </c>
      <c r="F79">
        <v>14.89</v>
      </c>
      <c r="G79" t="s">
        <v>110</v>
      </c>
      <c r="H79" t="s">
        <v>40</v>
      </c>
    </row>
    <row r="80" spans="1:8" x14ac:dyDescent="0.2">
      <c r="A80" t="str">
        <f>VLOOKUP(B80&amp;C80,'AW22(file)'!B:B,1,0)</f>
        <v>MAC CARTHYBlack</v>
      </c>
      <c r="B80" t="s">
        <v>129</v>
      </c>
      <c r="C80" t="s">
        <v>30</v>
      </c>
      <c r="D80">
        <v>61</v>
      </c>
      <c r="E80">
        <v>25</v>
      </c>
      <c r="F80">
        <v>14.89</v>
      </c>
      <c r="G80" t="s">
        <v>110</v>
      </c>
      <c r="H80" t="s">
        <v>40</v>
      </c>
    </row>
    <row r="81" spans="1:8" x14ac:dyDescent="0.2">
      <c r="A81" t="str">
        <f>VLOOKUP(B81&amp;C81,'AW22(file)'!B:B,1,0)</f>
        <v>MAC HAWKBlack</v>
      </c>
      <c r="B81" t="s">
        <v>130</v>
      </c>
      <c r="C81" t="s">
        <v>30</v>
      </c>
      <c r="D81">
        <v>55</v>
      </c>
      <c r="E81">
        <v>19</v>
      </c>
      <c r="F81">
        <v>12.94</v>
      </c>
      <c r="G81" t="s">
        <v>110</v>
      </c>
      <c r="H81" t="s">
        <v>40</v>
      </c>
    </row>
    <row r="82" spans="1:8" x14ac:dyDescent="0.2">
      <c r="A82" t="str">
        <f>VLOOKUP(B82&amp;C82,'AW22(file)'!B:B,1,0)</f>
        <v>MAC HAWKBlack</v>
      </c>
      <c r="B82" t="s">
        <v>130</v>
      </c>
      <c r="C82" t="s">
        <v>30</v>
      </c>
      <c r="D82">
        <v>57</v>
      </c>
      <c r="E82">
        <v>26</v>
      </c>
      <c r="F82">
        <v>12.94</v>
      </c>
      <c r="G82" t="s">
        <v>110</v>
      </c>
      <c r="H82" t="s">
        <v>40</v>
      </c>
    </row>
    <row r="83" spans="1:8" x14ac:dyDescent="0.2">
      <c r="A83" t="str">
        <f>VLOOKUP(B83&amp;C83,'AW22(file)'!B:B,1,0)</f>
        <v>MAC HAWKBlack</v>
      </c>
      <c r="B83" t="s">
        <v>130</v>
      </c>
      <c r="C83" t="s">
        <v>30</v>
      </c>
      <c r="D83">
        <v>59</v>
      </c>
      <c r="E83">
        <v>40</v>
      </c>
      <c r="F83">
        <v>12.94</v>
      </c>
      <c r="G83" t="s">
        <v>110</v>
      </c>
      <c r="H83" t="s">
        <v>40</v>
      </c>
    </row>
    <row r="84" spans="1:8" x14ac:dyDescent="0.2">
      <c r="A84" t="str">
        <f>VLOOKUP(B84&amp;C84,'AW22(file)'!B:B,1,0)</f>
        <v>MAC HAWKBlack</v>
      </c>
      <c r="B84" t="s">
        <v>130</v>
      </c>
      <c r="C84" t="s">
        <v>30</v>
      </c>
      <c r="D84">
        <v>61</v>
      </c>
      <c r="E84">
        <v>15</v>
      </c>
      <c r="F84">
        <v>12.94</v>
      </c>
      <c r="G84" t="s">
        <v>110</v>
      </c>
      <c r="H84" t="s">
        <v>40</v>
      </c>
    </row>
    <row r="85" spans="1:8" x14ac:dyDescent="0.2">
      <c r="A85" t="str">
        <f>VLOOKUP(B85&amp;C85,'AW22(file)'!B:B,1,0)</f>
        <v>DON VEGASBlack</v>
      </c>
      <c r="B85" t="s">
        <v>131</v>
      </c>
      <c r="C85" t="s">
        <v>30</v>
      </c>
      <c r="D85">
        <v>57</v>
      </c>
      <c r="E85">
        <v>20</v>
      </c>
      <c r="F85">
        <v>12.94</v>
      </c>
      <c r="G85" t="s">
        <v>110</v>
      </c>
      <c r="H85" t="s">
        <v>40</v>
      </c>
    </row>
    <row r="86" spans="1:8" x14ac:dyDescent="0.2">
      <c r="A86" t="str">
        <f>VLOOKUP(B86&amp;C86,'AW22(file)'!B:B,1,0)</f>
        <v>DON VEGASBlack</v>
      </c>
      <c r="B86" t="s">
        <v>131</v>
      </c>
      <c r="C86" t="s">
        <v>30</v>
      </c>
      <c r="D86">
        <v>59</v>
      </c>
      <c r="E86">
        <v>20</v>
      </c>
      <c r="F86">
        <v>12.94</v>
      </c>
      <c r="G86" t="s">
        <v>110</v>
      </c>
      <c r="H86" t="s">
        <v>40</v>
      </c>
    </row>
    <row r="87" spans="1:8" x14ac:dyDescent="0.2">
      <c r="A87" t="str">
        <f>VLOOKUP(B87&amp;C87,'AW22(file)'!B:B,1,0)</f>
        <v>DON CHURCHBlack</v>
      </c>
      <c r="B87" t="s">
        <v>132</v>
      </c>
      <c r="C87" t="s">
        <v>30</v>
      </c>
      <c r="D87">
        <v>55</v>
      </c>
      <c r="E87">
        <v>3</v>
      </c>
      <c r="F87">
        <v>14.24</v>
      </c>
      <c r="G87" t="s">
        <v>110</v>
      </c>
      <c r="H87" t="s">
        <v>40</v>
      </c>
    </row>
    <row r="88" spans="1:8" x14ac:dyDescent="0.2">
      <c r="A88" t="str">
        <f>VLOOKUP(B88&amp;C88,'AW22(file)'!B:B,1,0)</f>
        <v>DON CHURCHBlack</v>
      </c>
      <c r="B88" t="s">
        <v>132</v>
      </c>
      <c r="C88" t="s">
        <v>30</v>
      </c>
      <c r="D88">
        <v>57</v>
      </c>
      <c r="E88">
        <v>4</v>
      </c>
      <c r="F88">
        <v>14.24</v>
      </c>
      <c r="G88" t="s">
        <v>110</v>
      </c>
      <c r="H88" t="s">
        <v>40</v>
      </c>
    </row>
    <row r="89" spans="1:8" x14ac:dyDescent="0.2">
      <c r="A89" t="str">
        <f>VLOOKUP(B89&amp;C89,'AW22(file)'!B:B,1,0)</f>
        <v>DON CHURCHBlack</v>
      </c>
      <c r="B89" t="s">
        <v>132</v>
      </c>
      <c r="C89" t="s">
        <v>30</v>
      </c>
      <c r="D89">
        <v>59</v>
      </c>
      <c r="E89">
        <v>5</v>
      </c>
      <c r="F89">
        <v>14.24</v>
      </c>
      <c r="G89" t="s">
        <v>110</v>
      </c>
      <c r="H89" t="s">
        <v>40</v>
      </c>
    </row>
    <row r="90" spans="1:8" x14ac:dyDescent="0.2">
      <c r="A90" t="str">
        <f>VLOOKUP(B90&amp;C90,'AW22(file)'!B:B,1,0)</f>
        <v>DON CHURCHBlack</v>
      </c>
      <c r="B90" t="s">
        <v>132</v>
      </c>
      <c r="C90" t="s">
        <v>30</v>
      </c>
      <c r="D90">
        <v>61</v>
      </c>
      <c r="E90">
        <v>3</v>
      </c>
      <c r="F90">
        <v>14.24</v>
      </c>
      <c r="G90" t="s">
        <v>110</v>
      </c>
      <c r="H90" t="s">
        <v>40</v>
      </c>
    </row>
    <row r="91" spans="1:8" x14ac:dyDescent="0.2">
      <c r="A91" t="str">
        <f>VLOOKUP(B91&amp;C91,'AW22(file)'!B:B,1,0)</f>
        <v>BUCK 001Brown</v>
      </c>
      <c r="B91" t="s">
        <v>133</v>
      </c>
      <c r="C91" t="s">
        <v>84</v>
      </c>
      <c r="D91">
        <v>55</v>
      </c>
      <c r="E91">
        <v>2</v>
      </c>
      <c r="F91">
        <v>9.69</v>
      </c>
      <c r="G91" t="s">
        <v>98</v>
      </c>
      <c r="H91" t="s">
        <v>40</v>
      </c>
    </row>
    <row r="92" spans="1:8" x14ac:dyDescent="0.2">
      <c r="A92" t="str">
        <f>VLOOKUP(B92&amp;C92,'AW22(file)'!B:B,1,0)</f>
        <v>BUCK 001Brown</v>
      </c>
      <c r="B92" t="s">
        <v>133</v>
      </c>
      <c r="C92" t="s">
        <v>84</v>
      </c>
      <c r="D92">
        <v>57</v>
      </c>
      <c r="E92">
        <v>16</v>
      </c>
      <c r="F92">
        <v>9.69</v>
      </c>
      <c r="G92" t="s">
        <v>98</v>
      </c>
      <c r="H92" t="s">
        <v>40</v>
      </c>
    </row>
    <row r="93" spans="1:8" x14ac:dyDescent="0.2">
      <c r="A93" t="str">
        <f>VLOOKUP(B93&amp;C93,'AW22(file)'!B:B,1,0)</f>
        <v>BUCK 001Brown</v>
      </c>
      <c r="B93" t="s">
        <v>133</v>
      </c>
      <c r="C93" t="s">
        <v>84</v>
      </c>
      <c r="D93">
        <v>59</v>
      </c>
      <c r="E93">
        <v>24</v>
      </c>
      <c r="F93">
        <v>9.69</v>
      </c>
      <c r="G93" t="s">
        <v>98</v>
      </c>
      <c r="H93" t="s">
        <v>40</v>
      </c>
    </row>
    <row r="94" spans="1:8" x14ac:dyDescent="0.2">
      <c r="A94" t="str">
        <f>VLOOKUP(B94&amp;C94,'AW22(file)'!B:B,1,0)</f>
        <v>BUCK 001Brown</v>
      </c>
      <c r="B94" t="s">
        <v>133</v>
      </c>
      <c r="C94" t="s">
        <v>84</v>
      </c>
      <c r="D94">
        <v>61</v>
      </c>
      <c r="E94">
        <v>16</v>
      </c>
      <c r="F94">
        <v>9.69</v>
      </c>
      <c r="G94" t="s">
        <v>98</v>
      </c>
      <c r="H94" t="s">
        <v>40</v>
      </c>
    </row>
    <row r="95" spans="1:8" x14ac:dyDescent="0.2">
      <c r="A95" t="e">
        <f>VLOOKUP(B95&amp;C95,'AW22(file)'!B:B,1,0)</f>
        <v>#N/A</v>
      </c>
      <c r="B95" t="s">
        <v>134</v>
      </c>
      <c r="C95" t="s">
        <v>136</v>
      </c>
      <c r="D95" t="s">
        <v>88</v>
      </c>
      <c r="E95">
        <v>20</v>
      </c>
      <c r="F95">
        <v>3.84</v>
      </c>
      <c r="G95" t="s">
        <v>101</v>
      </c>
      <c r="H95" t="s">
        <v>40</v>
      </c>
    </row>
    <row r="96" spans="1:8" x14ac:dyDescent="0.2">
      <c r="A96" t="str">
        <f>VLOOKUP(B96&amp;C96,'AW22(file)'!B:B,1,0)</f>
        <v>EDMOND 019Navy</v>
      </c>
      <c r="B96" t="s">
        <v>134</v>
      </c>
      <c r="C96" t="s">
        <v>37</v>
      </c>
      <c r="D96" t="s">
        <v>88</v>
      </c>
      <c r="E96">
        <v>20</v>
      </c>
      <c r="F96">
        <v>3.84</v>
      </c>
      <c r="G96" t="s">
        <v>101</v>
      </c>
      <c r="H96" t="s">
        <v>40</v>
      </c>
    </row>
    <row r="97" spans="1:8" x14ac:dyDescent="0.2">
      <c r="A97" t="str">
        <f>VLOOKUP(B97&amp;C97,'AW22(file)'!B:B,1,0)</f>
        <v>EDMOND 019Black</v>
      </c>
      <c r="B97" t="s">
        <v>134</v>
      </c>
      <c r="C97" t="s">
        <v>30</v>
      </c>
      <c r="D97" t="s">
        <v>88</v>
      </c>
      <c r="E97">
        <v>20</v>
      </c>
      <c r="F97">
        <v>3.84</v>
      </c>
      <c r="G97" t="s">
        <v>101</v>
      </c>
      <c r="H97" t="s">
        <v>40</v>
      </c>
    </row>
    <row r="98" spans="1:8" x14ac:dyDescent="0.2">
      <c r="A98" t="str">
        <f>VLOOKUP(B98&amp;C98,'AW22(file)'!B:B,1,0)</f>
        <v>EDMOND 088Denim</v>
      </c>
      <c r="B98" t="s">
        <v>135</v>
      </c>
      <c r="C98" t="s">
        <v>9</v>
      </c>
      <c r="D98" t="s">
        <v>88</v>
      </c>
      <c r="E98">
        <v>12</v>
      </c>
      <c r="F98">
        <v>8.39</v>
      </c>
      <c r="G98" t="s">
        <v>101</v>
      </c>
      <c r="H98" t="s">
        <v>102</v>
      </c>
    </row>
    <row r="99" spans="1:8" x14ac:dyDescent="0.2">
      <c r="A99" t="e">
        <f>VLOOKUP(B99&amp;C99,'AW22(file)'!B:B,1,0)</f>
        <v>#N/A</v>
      </c>
      <c r="B99" t="s">
        <v>135</v>
      </c>
      <c r="C99" t="s">
        <v>83</v>
      </c>
      <c r="D99" t="s">
        <v>88</v>
      </c>
      <c r="E99">
        <v>12</v>
      </c>
      <c r="F99">
        <v>8.39</v>
      </c>
      <c r="G99" t="s">
        <v>101</v>
      </c>
      <c r="H99" t="s">
        <v>102</v>
      </c>
    </row>
    <row r="100" spans="1:8" x14ac:dyDescent="0.2">
      <c r="A100" t="str">
        <f>VLOOKUP(B100&amp;C100,'AW22(file)'!B:B,1,0)</f>
        <v>EDMOND 088Navy</v>
      </c>
      <c r="B100" t="s">
        <v>135</v>
      </c>
      <c r="C100" t="s">
        <v>37</v>
      </c>
      <c r="D100" t="s">
        <v>88</v>
      </c>
      <c r="E100">
        <v>30</v>
      </c>
      <c r="F100">
        <v>8.39</v>
      </c>
      <c r="G100" t="s">
        <v>101</v>
      </c>
      <c r="H100" t="s">
        <v>102</v>
      </c>
    </row>
    <row r="101" spans="1:8" x14ac:dyDescent="0.2">
      <c r="A101" t="str">
        <f>VLOOKUP(B101&amp;C101,'AW22(file)'!B:B,1,0)</f>
        <v>EDMOND 088Black</v>
      </c>
      <c r="B101" t="s">
        <v>135</v>
      </c>
      <c r="C101" t="s">
        <v>30</v>
      </c>
      <c r="D101" t="s">
        <v>88</v>
      </c>
      <c r="E101">
        <v>40</v>
      </c>
      <c r="F101">
        <v>8.39</v>
      </c>
      <c r="G101" t="s">
        <v>101</v>
      </c>
      <c r="H101" t="s">
        <v>102</v>
      </c>
    </row>
    <row r="102" spans="1:8" x14ac:dyDescent="0.2">
      <c r="E102">
        <f>SUM(E2:E101)</f>
        <v>1172</v>
      </c>
    </row>
  </sheetData>
  <autoFilter ref="B1:H102" xr:uid="{D32EC821-3EE0-4657-A8CF-9A695AF7CA3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3736-824A-4720-B90D-1741D2A3B993}">
  <sheetPr>
    <tabColor theme="4" tint="0.79998168889431442"/>
  </sheetPr>
  <dimension ref="A1:T43"/>
  <sheetViews>
    <sheetView zoomScale="70" zoomScaleNormal="70" workbookViewId="0">
      <pane ySplit="1" topLeftCell="A2" activePane="bottomLeft" state="frozen"/>
      <selection activeCell="X9" sqref="X9"/>
      <selection pane="bottomLeft" activeCell="X9" sqref="X9"/>
    </sheetView>
  </sheetViews>
  <sheetFormatPr defaultColWidth="11.42578125" defaultRowHeight="23.25" x14ac:dyDescent="0.35"/>
  <cols>
    <col min="1" max="2" width="32.140625" style="62" customWidth="1"/>
    <col min="3" max="3" width="17.85546875" style="63" customWidth="1"/>
    <col min="4" max="4" width="17.7109375" style="63" customWidth="1"/>
    <col min="5" max="5" width="24" style="64" bestFit="1" customWidth="1"/>
    <col min="6" max="6" width="15.140625" style="62" bestFit="1" customWidth="1"/>
    <col min="7" max="7" width="5.28515625" style="65" bestFit="1" customWidth="1"/>
    <col min="8" max="9" width="4" style="65" bestFit="1" customWidth="1"/>
    <col min="10" max="10" width="5.28515625" style="65" bestFit="1" customWidth="1"/>
    <col min="11" max="11" width="4" style="65" bestFit="1" customWidth="1"/>
    <col min="12" max="12" width="7.140625" style="65" bestFit="1" customWidth="1"/>
    <col min="13" max="13" width="5.28515625" style="65" bestFit="1" customWidth="1"/>
    <col min="14" max="14" width="7.140625" style="65" bestFit="1" customWidth="1"/>
    <col min="15" max="16" width="5.28515625" style="65" bestFit="1" customWidth="1"/>
    <col min="17" max="18" width="4" style="65" bestFit="1" customWidth="1"/>
    <col min="19" max="19" width="7.140625" style="66" bestFit="1" customWidth="1"/>
    <col min="20" max="20" width="22.140625" style="62" customWidth="1"/>
    <col min="21" max="16384" width="11.42578125" style="67"/>
  </cols>
  <sheetData>
    <row r="1" spans="1:20" s="44" customFormat="1" ht="40.9" customHeight="1" thickBot="1" x14ac:dyDescent="0.25">
      <c r="A1" s="38" t="s">
        <v>221</v>
      </c>
      <c r="B1" s="89"/>
      <c r="C1" s="39" t="s">
        <v>190</v>
      </c>
      <c r="D1" s="39" t="s">
        <v>115</v>
      </c>
      <c r="E1" s="39" t="s">
        <v>222</v>
      </c>
      <c r="F1" s="39" t="s">
        <v>223</v>
      </c>
      <c r="G1" s="40" t="s">
        <v>224</v>
      </c>
      <c r="H1" s="41" t="s">
        <v>225</v>
      </c>
      <c r="I1" s="41" t="s">
        <v>226</v>
      </c>
      <c r="J1" s="41" t="s">
        <v>227</v>
      </c>
      <c r="K1" s="41" t="s">
        <v>228</v>
      </c>
      <c r="L1" s="41" t="s">
        <v>229</v>
      </c>
      <c r="M1" s="41" t="s">
        <v>230</v>
      </c>
      <c r="N1" s="41" t="s">
        <v>231</v>
      </c>
      <c r="O1" s="41" t="s">
        <v>232</v>
      </c>
      <c r="P1" s="41" t="s">
        <v>233</v>
      </c>
      <c r="Q1" s="41" t="s">
        <v>234</v>
      </c>
      <c r="R1" s="41" t="s">
        <v>235</v>
      </c>
      <c r="S1" s="42" t="s">
        <v>236</v>
      </c>
      <c r="T1" s="43">
        <f>SUM(T2:T43)</f>
        <v>14191.980000000001</v>
      </c>
    </row>
    <row r="2" spans="1:20" s="54" customFormat="1" ht="144" customHeight="1" x14ac:dyDescent="0.2">
      <c r="A2" s="45"/>
      <c r="B2" s="45" t="str">
        <f>C2&amp;D2</f>
        <v>KINGCognac</v>
      </c>
      <c r="C2" s="46" t="s">
        <v>117</v>
      </c>
      <c r="D2" s="47" t="s">
        <v>237</v>
      </c>
      <c r="E2" s="48" t="s">
        <v>238</v>
      </c>
      <c r="F2" s="49">
        <v>27.24</v>
      </c>
      <c r="G2" s="50" t="s">
        <v>239</v>
      </c>
      <c r="H2" s="51"/>
      <c r="I2" s="51"/>
      <c r="J2" s="51"/>
      <c r="K2" s="51">
        <v>0</v>
      </c>
      <c r="L2" s="51">
        <v>3</v>
      </c>
      <c r="M2" s="51">
        <v>4</v>
      </c>
      <c r="N2" s="51">
        <v>5</v>
      </c>
      <c r="O2" s="51">
        <v>1</v>
      </c>
      <c r="P2" s="51">
        <v>2</v>
      </c>
      <c r="Q2" s="51"/>
      <c r="R2" s="51"/>
      <c r="S2" s="52">
        <f t="shared" ref="S2:S43" si="0">SUM(G2:R2)</f>
        <v>15</v>
      </c>
      <c r="T2" s="53">
        <f t="shared" ref="T2:T43" si="1">F2*S2</f>
        <v>408.59999999999997</v>
      </c>
    </row>
    <row r="3" spans="1:20" s="54" customFormat="1" ht="144" customHeight="1" x14ac:dyDescent="0.2">
      <c r="A3" s="45"/>
      <c r="B3" s="45" t="str">
        <f t="shared" ref="B3:B43" si="2">C3&amp;D3</f>
        <v>HARTLEYBeige</v>
      </c>
      <c r="C3" s="46" t="s">
        <v>119</v>
      </c>
      <c r="D3" s="47" t="s">
        <v>209</v>
      </c>
      <c r="E3" s="48" t="s">
        <v>240</v>
      </c>
      <c r="F3" s="49">
        <v>7.74</v>
      </c>
      <c r="G3" s="55">
        <v>20</v>
      </c>
      <c r="H3" s="56" t="s">
        <v>239</v>
      </c>
      <c r="I3" s="56" t="s">
        <v>239</v>
      </c>
      <c r="J3" s="51" t="s">
        <v>239</v>
      </c>
      <c r="K3" s="56" t="s">
        <v>239</v>
      </c>
      <c r="L3" s="51" t="s">
        <v>239</v>
      </c>
      <c r="M3" s="51" t="s">
        <v>239</v>
      </c>
      <c r="N3" s="56" t="s">
        <v>239</v>
      </c>
      <c r="O3" s="56" t="s">
        <v>239</v>
      </c>
      <c r="P3" s="56" t="s">
        <v>239</v>
      </c>
      <c r="Q3" s="56" t="s">
        <v>239</v>
      </c>
      <c r="R3" s="56" t="s">
        <v>239</v>
      </c>
      <c r="S3" s="52">
        <f t="shared" si="0"/>
        <v>20</v>
      </c>
      <c r="T3" s="53">
        <f t="shared" si="1"/>
        <v>154.80000000000001</v>
      </c>
    </row>
    <row r="4" spans="1:20" s="54" customFormat="1" ht="144" customHeight="1" x14ac:dyDescent="0.2">
      <c r="A4" s="57"/>
      <c r="B4" s="45" t="str">
        <f t="shared" si="2"/>
        <v>HARTLEYMustard</v>
      </c>
      <c r="C4" s="58" t="s">
        <v>119</v>
      </c>
      <c r="D4" s="47" t="s">
        <v>241</v>
      </c>
      <c r="E4" s="59" t="s">
        <v>240</v>
      </c>
      <c r="F4" s="49">
        <v>7.74</v>
      </c>
      <c r="G4" s="51">
        <v>12</v>
      </c>
      <c r="H4" s="56" t="s">
        <v>239</v>
      </c>
      <c r="I4" s="56" t="s">
        <v>239</v>
      </c>
      <c r="J4" s="51" t="s">
        <v>239</v>
      </c>
      <c r="K4" s="56" t="s">
        <v>239</v>
      </c>
      <c r="L4" s="51" t="s">
        <v>239</v>
      </c>
      <c r="M4" s="51" t="s">
        <v>239</v>
      </c>
      <c r="N4" s="56" t="s">
        <v>239</v>
      </c>
      <c r="O4" s="56" t="s">
        <v>239</v>
      </c>
      <c r="P4" s="56" t="s">
        <v>239</v>
      </c>
      <c r="Q4" s="56" t="s">
        <v>239</v>
      </c>
      <c r="R4" s="56" t="s">
        <v>239</v>
      </c>
      <c r="S4" s="52">
        <f t="shared" si="0"/>
        <v>12</v>
      </c>
      <c r="T4" s="53">
        <f t="shared" si="1"/>
        <v>92.88</v>
      </c>
    </row>
    <row r="5" spans="1:20" s="54" customFormat="1" ht="144" customHeight="1" x14ac:dyDescent="0.2">
      <c r="A5" s="57"/>
      <c r="B5" s="45" t="str">
        <f t="shared" si="2"/>
        <v>HARTLEYBlack</v>
      </c>
      <c r="C5" s="58" t="s">
        <v>119</v>
      </c>
      <c r="D5" s="47" t="s">
        <v>216</v>
      </c>
      <c r="E5" s="59" t="s">
        <v>240</v>
      </c>
      <c r="F5" s="49">
        <v>7.74</v>
      </c>
      <c r="G5" s="51">
        <v>70</v>
      </c>
      <c r="H5" s="56" t="s">
        <v>239</v>
      </c>
      <c r="I5" s="56" t="s">
        <v>239</v>
      </c>
      <c r="J5" s="51" t="s">
        <v>239</v>
      </c>
      <c r="K5" s="56" t="s">
        <v>239</v>
      </c>
      <c r="L5" s="51" t="s">
        <v>239</v>
      </c>
      <c r="M5" s="51" t="s">
        <v>239</v>
      </c>
      <c r="N5" s="56" t="s">
        <v>239</v>
      </c>
      <c r="O5" s="56" t="s">
        <v>239</v>
      </c>
      <c r="P5" s="56" t="s">
        <v>239</v>
      </c>
      <c r="Q5" s="56" t="s">
        <v>239</v>
      </c>
      <c r="R5" s="56" t="s">
        <v>239</v>
      </c>
      <c r="S5" s="52">
        <f t="shared" si="0"/>
        <v>70</v>
      </c>
      <c r="T5" s="53">
        <f t="shared" si="1"/>
        <v>541.80000000000007</v>
      </c>
    </row>
    <row r="6" spans="1:20" s="54" customFormat="1" ht="144" customHeight="1" x14ac:dyDescent="0.2">
      <c r="A6" s="57"/>
      <c r="B6" s="45" t="str">
        <f t="shared" si="2"/>
        <v>BRUCECharcoal</v>
      </c>
      <c r="C6" s="58" t="s">
        <v>120</v>
      </c>
      <c r="D6" s="47" t="s">
        <v>242</v>
      </c>
      <c r="E6" s="59" t="s">
        <v>243</v>
      </c>
      <c r="F6" s="49">
        <v>8.39</v>
      </c>
      <c r="G6" s="51">
        <v>40</v>
      </c>
      <c r="H6" s="56" t="s">
        <v>239</v>
      </c>
      <c r="I6" s="56" t="s">
        <v>239</v>
      </c>
      <c r="J6" s="56" t="s">
        <v>239</v>
      </c>
      <c r="K6" s="56" t="s">
        <v>239</v>
      </c>
      <c r="L6" s="56" t="s">
        <v>239</v>
      </c>
      <c r="M6" s="56" t="s">
        <v>239</v>
      </c>
      <c r="N6" s="56" t="s">
        <v>239</v>
      </c>
      <c r="O6" s="56" t="s">
        <v>239</v>
      </c>
      <c r="P6" s="56" t="s">
        <v>239</v>
      </c>
      <c r="Q6" s="56" t="s">
        <v>239</v>
      </c>
      <c r="R6" s="56" t="s">
        <v>239</v>
      </c>
      <c r="S6" s="52">
        <f t="shared" si="0"/>
        <v>40</v>
      </c>
      <c r="T6" s="53">
        <f t="shared" si="1"/>
        <v>335.6</v>
      </c>
    </row>
    <row r="7" spans="1:20" s="54" customFormat="1" ht="144" customHeight="1" x14ac:dyDescent="0.2">
      <c r="A7" s="57"/>
      <c r="B7" s="45" t="str">
        <f t="shared" si="2"/>
        <v>WHALESBlack</v>
      </c>
      <c r="C7" s="58" t="s">
        <v>121</v>
      </c>
      <c r="D7" s="47" t="s">
        <v>216</v>
      </c>
      <c r="E7" s="59" t="s">
        <v>244</v>
      </c>
      <c r="F7" s="49">
        <v>6.44</v>
      </c>
      <c r="G7" s="51">
        <v>6</v>
      </c>
      <c r="H7" s="56" t="s">
        <v>239</v>
      </c>
      <c r="I7" s="56" t="s">
        <v>239</v>
      </c>
      <c r="J7" s="51" t="s">
        <v>239</v>
      </c>
      <c r="K7" s="56" t="s">
        <v>239</v>
      </c>
      <c r="L7" s="51" t="s">
        <v>239</v>
      </c>
      <c r="M7" s="51" t="s">
        <v>239</v>
      </c>
      <c r="N7" s="56" t="s">
        <v>239</v>
      </c>
      <c r="O7" s="56" t="s">
        <v>239</v>
      </c>
      <c r="P7" s="56" t="s">
        <v>239</v>
      </c>
      <c r="Q7" s="56" t="s">
        <v>239</v>
      </c>
      <c r="R7" s="56" t="s">
        <v>239</v>
      </c>
      <c r="S7" s="52">
        <f t="shared" si="0"/>
        <v>6</v>
      </c>
      <c r="T7" s="53">
        <f t="shared" si="1"/>
        <v>38.64</v>
      </c>
    </row>
    <row r="8" spans="1:20" s="54" customFormat="1" ht="144" customHeight="1" x14ac:dyDescent="0.2">
      <c r="A8" s="57"/>
      <c r="B8" s="45" t="str">
        <f t="shared" si="2"/>
        <v>WHALESNavy</v>
      </c>
      <c r="C8" s="58" t="s">
        <v>121</v>
      </c>
      <c r="D8" s="47" t="s">
        <v>206</v>
      </c>
      <c r="E8" s="59" t="s">
        <v>244</v>
      </c>
      <c r="F8" s="49">
        <v>6.44</v>
      </c>
      <c r="G8" s="51">
        <v>3</v>
      </c>
      <c r="H8" s="56" t="s">
        <v>239</v>
      </c>
      <c r="I8" s="56" t="s">
        <v>239</v>
      </c>
      <c r="J8" s="51" t="s">
        <v>239</v>
      </c>
      <c r="K8" s="56" t="s">
        <v>239</v>
      </c>
      <c r="L8" s="51" t="s">
        <v>239</v>
      </c>
      <c r="M8" s="51" t="s">
        <v>239</v>
      </c>
      <c r="N8" s="56" t="s">
        <v>239</v>
      </c>
      <c r="O8" s="56" t="s">
        <v>239</v>
      </c>
      <c r="P8" s="56" t="s">
        <v>239</v>
      </c>
      <c r="Q8" s="56" t="s">
        <v>239</v>
      </c>
      <c r="R8" s="56" t="s">
        <v>239</v>
      </c>
      <c r="S8" s="52">
        <f t="shared" si="0"/>
        <v>3</v>
      </c>
      <c r="T8" s="53">
        <f t="shared" si="1"/>
        <v>19.32</v>
      </c>
    </row>
    <row r="9" spans="1:20" s="54" customFormat="1" ht="144" customHeight="1" x14ac:dyDescent="0.2">
      <c r="A9" s="57"/>
      <c r="B9" s="45" t="str">
        <f t="shared" si="2"/>
        <v>SEALNavy</v>
      </c>
      <c r="C9" s="58" t="s">
        <v>122</v>
      </c>
      <c r="D9" s="47" t="s">
        <v>206</v>
      </c>
      <c r="E9" s="59" t="s">
        <v>240</v>
      </c>
      <c r="F9" s="49">
        <v>6.44</v>
      </c>
      <c r="G9" s="51">
        <v>6</v>
      </c>
      <c r="H9" s="51" t="s">
        <v>239</v>
      </c>
      <c r="I9" s="56" t="s">
        <v>239</v>
      </c>
      <c r="J9" s="51" t="s">
        <v>239</v>
      </c>
      <c r="K9" s="56" t="s">
        <v>239</v>
      </c>
      <c r="L9" s="51" t="s">
        <v>239</v>
      </c>
      <c r="M9" s="51" t="s">
        <v>239</v>
      </c>
      <c r="N9" s="56" t="s">
        <v>239</v>
      </c>
      <c r="O9" s="56" t="s">
        <v>239</v>
      </c>
      <c r="P9" s="56" t="s">
        <v>239</v>
      </c>
      <c r="Q9" s="56" t="s">
        <v>239</v>
      </c>
      <c r="R9" s="51" t="s">
        <v>239</v>
      </c>
      <c r="S9" s="52">
        <f t="shared" si="0"/>
        <v>6</v>
      </c>
      <c r="T9" s="53">
        <f t="shared" si="1"/>
        <v>38.64</v>
      </c>
    </row>
    <row r="10" spans="1:20" s="54" customFormat="1" ht="144" customHeight="1" x14ac:dyDescent="0.2">
      <c r="A10" s="57"/>
      <c r="B10" s="45" t="str">
        <f t="shared" si="2"/>
        <v>SEALBlack</v>
      </c>
      <c r="C10" s="58" t="s">
        <v>122</v>
      </c>
      <c r="D10" s="47" t="s">
        <v>216</v>
      </c>
      <c r="E10" s="59" t="s">
        <v>240</v>
      </c>
      <c r="F10" s="49">
        <v>6.44</v>
      </c>
      <c r="G10" s="51">
        <v>12</v>
      </c>
      <c r="H10" s="51" t="s">
        <v>239</v>
      </c>
      <c r="I10" s="56" t="s">
        <v>239</v>
      </c>
      <c r="J10" s="51" t="s">
        <v>239</v>
      </c>
      <c r="K10" s="56" t="s">
        <v>239</v>
      </c>
      <c r="L10" s="51" t="s">
        <v>239</v>
      </c>
      <c r="M10" s="51" t="s">
        <v>239</v>
      </c>
      <c r="N10" s="56" t="s">
        <v>239</v>
      </c>
      <c r="O10" s="56" t="s">
        <v>239</v>
      </c>
      <c r="P10" s="56" t="s">
        <v>239</v>
      </c>
      <c r="Q10" s="56" t="s">
        <v>239</v>
      </c>
      <c r="R10" s="51" t="s">
        <v>239</v>
      </c>
      <c r="S10" s="52">
        <f t="shared" si="0"/>
        <v>12</v>
      </c>
      <c r="T10" s="53">
        <f t="shared" si="1"/>
        <v>77.28</v>
      </c>
    </row>
    <row r="11" spans="1:20" s="54" customFormat="1" ht="144" customHeight="1" x14ac:dyDescent="0.2">
      <c r="A11" s="57"/>
      <c r="B11" s="45" t="str">
        <f t="shared" si="2"/>
        <v>GLAZICNavy</v>
      </c>
      <c r="C11" s="58" t="s">
        <v>15</v>
      </c>
      <c r="D11" s="47" t="s">
        <v>206</v>
      </c>
      <c r="E11" s="59" t="s">
        <v>245</v>
      </c>
      <c r="F11" s="49">
        <v>10.34</v>
      </c>
      <c r="G11" s="56" t="s">
        <v>239</v>
      </c>
      <c r="H11" s="51" t="s">
        <v>239</v>
      </c>
      <c r="I11" s="56" t="s">
        <v>239</v>
      </c>
      <c r="J11" s="51">
        <v>3</v>
      </c>
      <c r="K11" s="56" t="s">
        <v>239</v>
      </c>
      <c r="L11" s="51">
        <v>7</v>
      </c>
      <c r="M11" s="51" t="s">
        <v>239</v>
      </c>
      <c r="N11" s="51">
        <v>9</v>
      </c>
      <c r="O11" s="56" t="s">
        <v>239</v>
      </c>
      <c r="P11" s="51">
        <v>3</v>
      </c>
      <c r="Q11" s="56" t="s">
        <v>239</v>
      </c>
      <c r="R11" s="51" t="s">
        <v>239</v>
      </c>
      <c r="S11" s="52">
        <f t="shared" si="0"/>
        <v>22</v>
      </c>
      <c r="T11" s="53">
        <f t="shared" si="1"/>
        <v>227.48</v>
      </c>
    </row>
    <row r="12" spans="1:20" s="54" customFormat="1" ht="144" customHeight="1" x14ac:dyDescent="0.2">
      <c r="A12" s="57"/>
      <c r="B12" s="45" t="str">
        <f t="shared" si="2"/>
        <v>TABARLYNavy</v>
      </c>
      <c r="C12" s="58" t="s">
        <v>123</v>
      </c>
      <c r="D12" s="47" t="s">
        <v>206</v>
      </c>
      <c r="E12" s="59" t="s">
        <v>245</v>
      </c>
      <c r="F12" s="49">
        <v>6.44</v>
      </c>
      <c r="G12" s="51">
        <v>4</v>
      </c>
      <c r="H12" s="51" t="s">
        <v>239</v>
      </c>
      <c r="I12" s="56" t="s">
        <v>239</v>
      </c>
      <c r="J12" s="51" t="s">
        <v>239</v>
      </c>
      <c r="K12" s="56" t="s">
        <v>239</v>
      </c>
      <c r="L12" s="51" t="s">
        <v>239</v>
      </c>
      <c r="M12" s="51" t="s">
        <v>239</v>
      </c>
      <c r="N12" s="56" t="s">
        <v>239</v>
      </c>
      <c r="O12" s="56" t="s">
        <v>239</v>
      </c>
      <c r="P12" s="56" t="s">
        <v>239</v>
      </c>
      <c r="Q12" s="56" t="s">
        <v>239</v>
      </c>
      <c r="R12" s="51" t="s">
        <v>239</v>
      </c>
      <c r="S12" s="52">
        <f t="shared" si="0"/>
        <v>4</v>
      </c>
      <c r="T12" s="53">
        <f t="shared" si="1"/>
        <v>25.76</v>
      </c>
    </row>
    <row r="13" spans="1:20" s="54" customFormat="1" ht="144" customHeight="1" x14ac:dyDescent="0.2">
      <c r="A13" s="57"/>
      <c r="B13" s="45" t="str">
        <f t="shared" si="2"/>
        <v>TABARLYGrey</v>
      </c>
      <c r="C13" s="58" t="s">
        <v>123</v>
      </c>
      <c r="D13" s="47" t="s">
        <v>217</v>
      </c>
      <c r="E13" s="59" t="s">
        <v>245</v>
      </c>
      <c r="F13" s="49">
        <v>6.44</v>
      </c>
      <c r="G13" s="51">
        <v>4</v>
      </c>
      <c r="H13" s="51" t="s">
        <v>239</v>
      </c>
      <c r="I13" s="56" t="s">
        <v>239</v>
      </c>
      <c r="J13" s="51" t="s">
        <v>239</v>
      </c>
      <c r="K13" s="56" t="s">
        <v>239</v>
      </c>
      <c r="L13" s="51" t="s">
        <v>239</v>
      </c>
      <c r="M13" s="51" t="s">
        <v>239</v>
      </c>
      <c r="N13" s="56" t="s">
        <v>239</v>
      </c>
      <c r="O13" s="56" t="s">
        <v>239</v>
      </c>
      <c r="P13" s="56" t="s">
        <v>239</v>
      </c>
      <c r="Q13" s="56" t="s">
        <v>239</v>
      </c>
      <c r="R13" s="51" t="s">
        <v>239</v>
      </c>
      <c r="S13" s="52">
        <f t="shared" si="0"/>
        <v>4</v>
      </c>
      <c r="T13" s="53">
        <f t="shared" si="1"/>
        <v>25.76</v>
      </c>
    </row>
    <row r="14" spans="1:20" s="54" customFormat="1" ht="144" customHeight="1" x14ac:dyDescent="0.2">
      <c r="A14" s="45"/>
      <c r="B14" s="45" t="str">
        <f t="shared" si="2"/>
        <v>KENDALMustard</v>
      </c>
      <c r="C14" s="46" t="s">
        <v>124</v>
      </c>
      <c r="D14" s="47" t="s">
        <v>241</v>
      </c>
      <c r="E14" s="48" t="s">
        <v>240</v>
      </c>
      <c r="F14" s="49">
        <v>9.0399999999999991</v>
      </c>
      <c r="G14" s="50" t="s">
        <v>239</v>
      </c>
      <c r="H14" s="51" t="s">
        <v>239</v>
      </c>
      <c r="I14" s="51" t="s">
        <v>239</v>
      </c>
      <c r="J14" s="51" t="s">
        <v>239</v>
      </c>
      <c r="K14" s="51" t="s">
        <v>239</v>
      </c>
      <c r="L14" s="51">
        <v>6</v>
      </c>
      <c r="M14" s="51" t="s">
        <v>239</v>
      </c>
      <c r="N14" s="51">
        <v>6</v>
      </c>
      <c r="O14" s="51" t="s">
        <v>239</v>
      </c>
      <c r="P14" s="51" t="s">
        <v>239</v>
      </c>
      <c r="Q14" s="51" t="s">
        <v>239</v>
      </c>
      <c r="R14" s="51" t="s">
        <v>239</v>
      </c>
      <c r="S14" s="52">
        <f t="shared" si="0"/>
        <v>12</v>
      </c>
      <c r="T14" s="53">
        <f t="shared" si="1"/>
        <v>108.47999999999999</v>
      </c>
    </row>
    <row r="15" spans="1:20" s="54" customFormat="1" ht="144" customHeight="1" x14ac:dyDescent="0.2">
      <c r="A15" s="45"/>
      <c r="B15" s="45" t="str">
        <f t="shared" si="2"/>
        <v>KENDALBlack</v>
      </c>
      <c r="C15" s="46" t="s">
        <v>124</v>
      </c>
      <c r="D15" s="47" t="s">
        <v>216</v>
      </c>
      <c r="E15" s="48" t="s">
        <v>240</v>
      </c>
      <c r="F15" s="49">
        <v>9.0399999999999991</v>
      </c>
      <c r="G15" s="50" t="s">
        <v>239</v>
      </c>
      <c r="H15" s="51" t="s">
        <v>239</v>
      </c>
      <c r="I15" s="51" t="s">
        <v>239</v>
      </c>
      <c r="J15" s="51" t="s">
        <v>239</v>
      </c>
      <c r="K15" s="51" t="s">
        <v>239</v>
      </c>
      <c r="L15" s="51">
        <v>16</v>
      </c>
      <c r="M15" s="51" t="s">
        <v>239</v>
      </c>
      <c r="N15" s="51">
        <v>16</v>
      </c>
      <c r="O15" s="51" t="s">
        <v>239</v>
      </c>
      <c r="P15" s="51" t="s">
        <v>239</v>
      </c>
      <c r="Q15" s="51" t="s">
        <v>239</v>
      </c>
      <c r="R15" s="51" t="s">
        <v>239</v>
      </c>
      <c r="S15" s="52">
        <f t="shared" si="0"/>
        <v>32</v>
      </c>
      <c r="T15" s="53">
        <f t="shared" si="1"/>
        <v>289.27999999999997</v>
      </c>
    </row>
    <row r="16" spans="1:20" s="54" customFormat="1" ht="144" customHeight="1" x14ac:dyDescent="0.2">
      <c r="A16" s="45"/>
      <c r="B16" s="45" t="str">
        <f t="shared" si="2"/>
        <v>KENDALOld pink</v>
      </c>
      <c r="C16" s="46" t="s">
        <v>124</v>
      </c>
      <c r="D16" s="47" t="s">
        <v>246</v>
      </c>
      <c r="E16" s="48" t="s">
        <v>240</v>
      </c>
      <c r="F16" s="49">
        <v>9.0399999999999991</v>
      </c>
      <c r="G16" s="50" t="s">
        <v>239</v>
      </c>
      <c r="H16" s="51" t="s">
        <v>239</v>
      </c>
      <c r="I16" s="51" t="s">
        <v>239</v>
      </c>
      <c r="J16" s="51" t="s">
        <v>239</v>
      </c>
      <c r="K16" s="51" t="s">
        <v>239</v>
      </c>
      <c r="L16" s="51">
        <v>6</v>
      </c>
      <c r="M16" s="51" t="s">
        <v>239</v>
      </c>
      <c r="N16" s="51">
        <v>6</v>
      </c>
      <c r="O16" s="51" t="s">
        <v>239</v>
      </c>
      <c r="P16" s="51" t="s">
        <v>239</v>
      </c>
      <c r="Q16" s="51" t="s">
        <v>239</v>
      </c>
      <c r="R16" s="51" t="s">
        <v>239</v>
      </c>
      <c r="S16" s="52">
        <f t="shared" si="0"/>
        <v>12</v>
      </c>
      <c r="T16" s="53">
        <f t="shared" si="1"/>
        <v>108.47999999999999</v>
      </c>
    </row>
    <row r="17" spans="1:20" s="54" customFormat="1" ht="144" customHeight="1" x14ac:dyDescent="0.2">
      <c r="A17" s="57"/>
      <c r="B17" s="45" t="str">
        <f t="shared" si="2"/>
        <v>KENDALBeige</v>
      </c>
      <c r="C17" s="58" t="s">
        <v>124</v>
      </c>
      <c r="D17" s="47" t="s">
        <v>209</v>
      </c>
      <c r="E17" s="59" t="s">
        <v>240</v>
      </c>
      <c r="F17" s="49">
        <v>9.0399999999999991</v>
      </c>
      <c r="G17" s="56" t="s">
        <v>239</v>
      </c>
      <c r="H17" s="51" t="s">
        <v>239</v>
      </c>
      <c r="I17" s="51" t="s">
        <v>239</v>
      </c>
      <c r="J17" s="51" t="s">
        <v>239</v>
      </c>
      <c r="K17" s="51" t="s">
        <v>239</v>
      </c>
      <c r="L17" s="51">
        <v>6</v>
      </c>
      <c r="M17" s="51" t="s">
        <v>239</v>
      </c>
      <c r="N17" s="51">
        <v>6</v>
      </c>
      <c r="O17" s="51" t="s">
        <v>239</v>
      </c>
      <c r="P17" s="51" t="s">
        <v>239</v>
      </c>
      <c r="Q17" s="51" t="s">
        <v>239</v>
      </c>
      <c r="R17" s="51" t="s">
        <v>239</v>
      </c>
      <c r="S17" s="52">
        <f t="shared" si="0"/>
        <v>12</v>
      </c>
      <c r="T17" s="53">
        <f t="shared" si="1"/>
        <v>108.47999999999999</v>
      </c>
    </row>
    <row r="18" spans="1:20" s="54" customFormat="1" ht="144" customHeight="1" x14ac:dyDescent="0.2">
      <c r="A18" s="57"/>
      <c r="B18" s="45" t="str">
        <f t="shared" si="2"/>
        <v>AUSTRALIANBrown</v>
      </c>
      <c r="C18" s="58" t="s">
        <v>125</v>
      </c>
      <c r="D18" s="47" t="s">
        <v>247</v>
      </c>
      <c r="E18" s="59" t="s">
        <v>248</v>
      </c>
      <c r="F18" s="49">
        <v>23.34</v>
      </c>
      <c r="G18" s="56" t="s">
        <v>239</v>
      </c>
      <c r="H18" s="51" t="s">
        <v>239</v>
      </c>
      <c r="I18" s="56" t="s">
        <v>239</v>
      </c>
      <c r="J18" s="51">
        <v>0</v>
      </c>
      <c r="K18" s="56" t="s">
        <v>239</v>
      </c>
      <c r="L18" s="51">
        <v>0</v>
      </c>
      <c r="M18" s="51" t="s">
        <v>239</v>
      </c>
      <c r="N18" s="51">
        <v>3</v>
      </c>
      <c r="O18" s="56" t="s">
        <v>239</v>
      </c>
      <c r="P18" s="51">
        <v>4</v>
      </c>
      <c r="Q18" s="56" t="s">
        <v>239</v>
      </c>
      <c r="R18" s="51" t="s">
        <v>239</v>
      </c>
      <c r="S18" s="52">
        <f t="shared" si="0"/>
        <v>7</v>
      </c>
      <c r="T18" s="53">
        <f t="shared" si="1"/>
        <v>163.38</v>
      </c>
    </row>
    <row r="19" spans="1:20" s="54" customFormat="1" ht="144" customHeight="1" x14ac:dyDescent="0.2">
      <c r="A19" s="57"/>
      <c r="B19" s="45" t="str">
        <f t="shared" si="2"/>
        <v>MAC LORCAGrey</v>
      </c>
      <c r="C19" s="58" t="s">
        <v>126</v>
      </c>
      <c r="D19" s="47" t="s">
        <v>217</v>
      </c>
      <c r="E19" s="59" t="s">
        <v>249</v>
      </c>
      <c r="F19" s="49">
        <v>16.190000000000001</v>
      </c>
      <c r="G19" s="56" t="s">
        <v>239</v>
      </c>
      <c r="H19" s="51" t="s">
        <v>239</v>
      </c>
      <c r="I19" s="56" t="s">
        <v>239</v>
      </c>
      <c r="J19" s="51">
        <v>3</v>
      </c>
      <c r="K19" s="56" t="s">
        <v>239</v>
      </c>
      <c r="L19" s="51">
        <v>8</v>
      </c>
      <c r="M19" s="51" t="s">
        <v>239</v>
      </c>
      <c r="N19" s="51">
        <v>11</v>
      </c>
      <c r="O19" s="56" t="s">
        <v>239</v>
      </c>
      <c r="P19" s="51">
        <v>8</v>
      </c>
      <c r="Q19" s="56" t="s">
        <v>239</v>
      </c>
      <c r="R19" s="51" t="s">
        <v>239</v>
      </c>
      <c r="S19" s="52">
        <f t="shared" si="0"/>
        <v>30</v>
      </c>
      <c r="T19" s="53">
        <f t="shared" si="1"/>
        <v>485.70000000000005</v>
      </c>
    </row>
    <row r="20" spans="1:20" s="54" customFormat="1" ht="144" customHeight="1" x14ac:dyDescent="0.2">
      <c r="A20" s="57"/>
      <c r="B20" s="45" t="str">
        <f t="shared" si="2"/>
        <v>MAC LORCACharcoal</v>
      </c>
      <c r="C20" s="58" t="s">
        <v>126</v>
      </c>
      <c r="D20" s="47" t="s">
        <v>242</v>
      </c>
      <c r="E20" s="59" t="s">
        <v>249</v>
      </c>
      <c r="F20" s="49">
        <v>16.190000000000001</v>
      </c>
      <c r="G20" s="56" t="s">
        <v>239</v>
      </c>
      <c r="H20" s="51" t="s">
        <v>239</v>
      </c>
      <c r="I20" s="56" t="s">
        <v>239</v>
      </c>
      <c r="J20" s="51">
        <v>6</v>
      </c>
      <c r="K20" s="56" t="s">
        <v>239</v>
      </c>
      <c r="L20" s="51">
        <v>11</v>
      </c>
      <c r="M20" s="51" t="s">
        <v>239</v>
      </c>
      <c r="N20" s="51">
        <v>22</v>
      </c>
      <c r="O20" s="56" t="s">
        <v>239</v>
      </c>
      <c r="P20" s="51">
        <v>16</v>
      </c>
      <c r="Q20" s="56" t="s">
        <v>239</v>
      </c>
      <c r="R20" s="51" t="s">
        <v>239</v>
      </c>
      <c r="S20" s="52">
        <f t="shared" si="0"/>
        <v>55</v>
      </c>
      <c r="T20" s="53">
        <f t="shared" si="1"/>
        <v>890.45</v>
      </c>
    </row>
    <row r="21" spans="1:20" s="54" customFormat="1" ht="144" customHeight="1" x14ac:dyDescent="0.2">
      <c r="A21" s="45"/>
      <c r="B21" s="45" t="str">
        <f t="shared" si="2"/>
        <v>MAC LORCABrown</v>
      </c>
      <c r="C21" s="46" t="s">
        <v>126</v>
      </c>
      <c r="D21" s="47" t="s">
        <v>247</v>
      </c>
      <c r="E21" s="48" t="s">
        <v>249</v>
      </c>
      <c r="F21" s="49">
        <v>16.190000000000001</v>
      </c>
      <c r="G21" s="50" t="s">
        <v>239</v>
      </c>
      <c r="H21" s="51" t="s">
        <v>239</v>
      </c>
      <c r="I21" s="56" t="s">
        <v>239</v>
      </c>
      <c r="J21" s="51">
        <v>3</v>
      </c>
      <c r="K21" s="56" t="s">
        <v>239</v>
      </c>
      <c r="L21" s="51">
        <v>6</v>
      </c>
      <c r="M21" s="51" t="s">
        <v>239</v>
      </c>
      <c r="N21" s="51">
        <v>9</v>
      </c>
      <c r="O21" s="56" t="s">
        <v>239</v>
      </c>
      <c r="P21" s="51">
        <v>9</v>
      </c>
      <c r="Q21" s="56" t="s">
        <v>239</v>
      </c>
      <c r="R21" s="51" t="s">
        <v>239</v>
      </c>
      <c r="S21" s="52">
        <f t="shared" si="0"/>
        <v>27</v>
      </c>
      <c r="T21" s="53">
        <f t="shared" si="1"/>
        <v>437.13000000000005</v>
      </c>
    </row>
    <row r="22" spans="1:20" s="54" customFormat="1" ht="144" customHeight="1" x14ac:dyDescent="0.2">
      <c r="A22" s="45"/>
      <c r="B22" s="45" t="str">
        <f t="shared" si="2"/>
        <v>MAC COYGreen</v>
      </c>
      <c r="C22" s="46" t="s">
        <v>127</v>
      </c>
      <c r="D22" s="47" t="s">
        <v>250</v>
      </c>
      <c r="E22" s="48" t="s">
        <v>249</v>
      </c>
      <c r="F22" s="49">
        <v>14.24</v>
      </c>
      <c r="G22" s="50" t="s">
        <v>239</v>
      </c>
      <c r="H22" s="51" t="s">
        <v>239</v>
      </c>
      <c r="I22" s="56" t="s">
        <v>239</v>
      </c>
      <c r="J22" s="51">
        <v>2</v>
      </c>
      <c r="K22" s="56" t="s">
        <v>239</v>
      </c>
      <c r="L22" s="51">
        <v>2</v>
      </c>
      <c r="M22" s="51" t="s">
        <v>239</v>
      </c>
      <c r="N22" s="51">
        <v>7</v>
      </c>
      <c r="O22" s="56" t="s">
        <v>239</v>
      </c>
      <c r="P22" s="51">
        <v>6</v>
      </c>
      <c r="Q22" s="56" t="s">
        <v>239</v>
      </c>
      <c r="R22" s="51" t="s">
        <v>239</v>
      </c>
      <c r="S22" s="52">
        <f t="shared" si="0"/>
        <v>17</v>
      </c>
      <c r="T22" s="53">
        <f t="shared" si="1"/>
        <v>242.08</v>
      </c>
    </row>
    <row r="23" spans="1:20" s="54" customFormat="1" ht="144" customHeight="1" x14ac:dyDescent="0.2">
      <c r="A23" s="57"/>
      <c r="B23" s="45" t="str">
        <f t="shared" si="2"/>
        <v>MAC COYNavy</v>
      </c>
      <c r="C23" s="58" t="s">
        <v>127</v>
      </c>
      <c r="D23" s="47" t="s">
        <v>206</v>
      </c>
      <c r="E23" s="59" t="s">
        <v>249</v>
      </c>
      <c r="F23" s="49">
        <v>14.24</v>
      </c>
      <c r="G23" s="56" t="s">
        <v>239</v>
      </c>
      <c r="H23" s="51" t="s">
        <v>239</v>
      </c>
      <c r="I23" s="56" t="s">
        <v>239</v>
      </c>
      <c r="J23" s="51">
        <v>0</v>
      </c>
      <c r="K23" s="56" t="s">
        <v>239</v>
      </c>
      <c r="L23" s="51">
        <v>5</v>
      </c>
      <c r="M23" s="51" t="s">
        <v>239</v>
      </c>
      <c r="N23" s="51">
        <v>11</v>
      </c>
      <c r="O23" s="56" t="s">
        <v>239</v>
      </c>
      <c r="P23" s="51">
        <v>4</v>
      </c>
      <c r="Q23" s="56" t="s">
        <v>239</v>
      </c>
      <c r="R23" s="51" t="s">
        <v>239</v>
      </c>
      <c r="S23" s="52">
        <f t="shared" si="0"/>
        <v>20</v>
      </c>
      <c r="T23" s="53">
        <f t="shared" si="1"/>
        <v>284.8</v>
      </c>
    </row>
    <row r="24" spans="1:20" s="54" customFormat="1" ht="144" customHeight="1" x14ac:dyDescent="0.2">
      <c r="A24" s="57"/>
      <c r="B24" s="45" t="str">
        <f t="shared" si="2"/>
        <v>MAC COYBlack</v>
      </c>
      <c r="C24" s="58" t="s">
        <v>127</v>
      </c>
      <c r="D24" s="47" t="s">
        <v>216</v>
      </c>
      <c r="E24" s="59" t="s">
        <v>249</v>
      </c>
      <c r="F24" s="49">
        <v>14.24</v>
      </c>
      <c r="G24" s="56" t="s">
        <v>239</v>
      </c>
      <c r="H24" s="51" t="s">
        <v>239</v>
      </c>
      <c r="I24" s="56" t="s">
        <v>239</v>
      </c>
      <c r="J24" s="51">
        <v>4</v>
      </c>
      <c r="K24" s="56" t="s">
        <v>239</v>
      </c>
      <c r="L24" s="51">
        <v>17</v>
      </c>
      <c r="M24" s="51" t="s">
        <v>239</v>
      </c>
      <c r="N24" s="51">
        <v>19</v>
      </c>
      <c r="O24" s="56" t="s">
        <v>239</v>
      </c>
      <c r="P24" s="51">
        <v>14</v>
      </c>
      <c r="Q24" s="56" t="s">
        <v>239</v>
      </c>
      <c r="R24" s="51" t="s">
        <v>239</v>
      </c>
      <c r="S24" s="52">
        <f t="shared" si="0"/>
        <v>54</v>
      </c>
      <c r="T24" s="53">
        <f t="shared" si="1"/>
        <v>768.96</v>
      </c>
    </row>
    <row r="25" spans="1:20" s="54" customFormat="1" ht="144" customHeight="1" x14ac:dyDescent="0.2">
      <c r="A25" s="57"/>
      <c r="B25" s="45" t="str">
        <f t="shared" si="2"/>
        <v>MAC SOFTCharcoal</v>
      </c>
      <c r="C25" s="58" t="s">
        <v>251</v>
      </c>
      <c r="D25" s="47" t="s">
        <v>242</v>
      </c>
      <c r="E25" s="59" t="s">
        <v>249</v>
      </c>
      <c r="F25" s="49">
        <v>15.54</v>
      </c>
      <c r="G25" s="56" t="s">
        <v>239</v>
      </c>
      <c r="H25" s="51" t="s">
        <v>239</v>
      </c>
      <c r="I25" s="56" t="s">
        <v>239</v>
      </c>
      <c r="J25" s="51">
        <v>7</v>
      </c>
      <c r="K25" s="56" t="s">
        <v>239</v>
      </c>
      <c r="L25" s="51">
        <v>9</v>
      </c>
      <c r="M25" s="51" t="s">
        <v>239</v>
      </c>
      <c r="N25" s="51">
        <v>8</v>
      </c>
      <c r="O25" s="56" t="s">
        <v>239</v>
      </c>
      <c r="P25" s="51">
        <v>2</v>
      </c>
      <c r="Q25" s="56" t="s">
        <v>239</v>
      </c>
      <c r="R25" s="51" t="s">
        <v>239</v>
      </c>
      <c r="S25" s="52">
        <f t="shared" si="0"/>
        <v>26</v>
      </c>
      <c r="T25" s="53">
        <f t="shared" si="1"/>
        <v>404.03999999999996</v>
      </c>
    </row>
    <row r="26" spans="1:20" s="54" customFormat="1" ht="144" customHeight="1" x14ac:dyDescent="0.2">
      <c r="A26" s="45"/>
      <c r="B26" s="45" t="str">
        <f t="shared" si="2"/>
        <v>MAC SOFTPink</v>
      </c>
      <c r="C26" s="46" t="s">
        <v>251</v>
      </c>
      <c r="D26" s="47" t="s">
        <v>211</v>
      </c>
      <c r="E26" s="48" t="s">
        <v>249</v>
      </c>
      <c r="F26" s="49">
        <v>15.54</v>
      </c>
      <c r="G26" s="50" t="s">
        <v>239</v>
      </c>
      <c r="H26" s="55" t="s">
        <v>239</v>
      </c>
      <c r="I26" s="50" t="s">
        <v>239</v>
      </c>
      <c r="J26" s="51">
        <v>5</v>
      </c>
      <c r="K26" s="56" t="s">
        <v>239</v>
      </c>
      <c r="L26" s="51">
        <v>7</v>
      </c>
      <c r="M26" s="51" t="s">
        <v>239</v>
      </c>
      <c r="N26" s="51">
        <v>4</v>
      </c>
      <c r="O26" s="56" t="s">
        <v>239</v>
      </c>
      <c r="P26" s="51">
        <v>0</v>
      </c>
      <c r="Q26" s="56" t="s">
        <v>239</v>
      </c>
      <c r="R26" s="51" t="s">
        <v>239</v>
      </c>
      <c r="S26" s="52">
        <f t="shared" si="0"/>
        <v>16</v>
      </c>
      <c r="T26" s="53">
        <f t="shared" si="1"/>
        <v>248.64</v>
      </c>
    </row>
    <row r="27" spans="1:20" s="54" customFormat="1" ht="144" customHeight="1" x14ac:dyDescent="0.2">
      <c r="A27" s="45"/>
      <c r="B27" s="45" t="str">
        <f t="shared" si="2"/>
        <v>MAC SOFTGrey</v>
      </c>
      <c r="C27" s="46" t="s">
        <v>251</v>
      </c>
      <c r="D27" s="47" t="s">
        <v>217</v>
      </c>
      <c r="E27" s="48" t="s">
        <v>249</v>
      </c>
      <c r="F27" s="49">
        <v>15.54</v>
      </c>
      <c r="G27" s="50" t="s">
        <v>239</v>
      </c>
      <c r="H27" s="51" t="s">
        <v>239</v>
      </c>
      <c r="I27" s="56" t="s">
        <v>239</v>
      </c>
      <c r="J27" s="51">
        <v>5</v>
      </c>
      <c r="K27" s="56" t="s">
        <v>239</v>
      </c>
      <c r="L27" s="51">
        <v>5</v>
      </c>
      <c r="M27" s="51" t="s">
        <v>239</v>
      </c>
      <c r="N27" s="51">
        <v>5</v>
      </c>
      <c r="O27" s="56" t="s">
        <v>239</v>
      </c>
      <c r="P27" s="51">
        <v>0</v>
      </c>
      <c r="Q27" s="56" t="s">
        <v>239</v>
      </c>
      <c r="R27" s="51" t="s">
        <v>239</v>
      </c>
      <c r="S27" s="52">
        <f t="shared" si="0"/>
        <v>15</v>
      </c>
      <c r="T27" s="53">
        <f t="shared" si="1"/>
        <v>233.1</v>
      </c>
    </row>
    <row r="28" spans="1:20" s="54" customFormat="1" ht="144" customHeight="1" x14ac:dyDescent="0.2">
      <c r="A28" s="45"/>
      <c r="B28" s="45" t="str">
        <f t="shared" si="2"/>
        <v>MAC SOFTBlue</v>
      </c>
      <c r="C28" s="46" t="s">
        <v>251</v>
      </c>
      <c r="D28" s="47" t="s">
        <v>212</v>
      </c>
      <c r="E28" s="48" t="s">
        <v>249</v>
      </c>
      <c r="F28" s="49">
        <v>15.54</v>
      </c>
      <c r="G28" s="50" t="s">
        <v>239</v>
      </c>
      <c r="H28" s="51" t="s">
        <v>239</v>
      </c>
      <c r="I28" s="56" t="s">
        <v>239</v>
      </c>
      <c r="J28" s="51">
        <v>0</v>
      </c>
      <c r="K28" s="56" t="s">
        <v>239</v>
      </c>
      <c r="L28" s="51">
        <v>5</v>
      </c>
      <c r="M28" s="51" t="s">
        <v>239</v>
      </c>
      <c r="N28" s="51">
        <v>3</v>
      </c>
      <c r="O28" s="56" t="s">
        <v>239</v>
      </c>
      <c r="P28" s="51">
        <v>0</v>
      </c>
      <c r="Q28" s="56" t="s">
        <v>239</v>
      </c>
      <c r="R28" s="51" t="s">
        <v>239</v>
      </c>
      <c r="S28" s="52">
        <f t="shared" si="0"/>
        <v>8</v>
      </c>
      <c r="T28" s="53">
        <f t="shared" si="1"/>
        <v>124.32</v>
      </c>
    </row>
    <row r="29" spans="1:20" s="54" customFormat="1" ht="144" customHeight="1" x14ac:dyDescent="0.2">
      <c r="A29" s="57"/>
      <c r="B29" s="45" t="str">
        <f t="shared" si="2"/>
        <v>MAC SOFTBeige</v>
      </c>
      <c r="C29" s="58" t="s">
        <v>251</v>
      </c>
      <c r="D29" s="47" t="s">
        <v>209</v>
      </c>
      <c r="E29" s="59" t="s">
        <v>249</v>
      </c>
      <c r="F29" s="49">
        <v>15.54</v>
      </c>
      <c r="G29" s="56" t="s">
        <v>239</v>
      </c>
      <c r="H29" s="51" t="s">
        <v>239</v>
      </c>
      <c r="I29" s="56" t="s">
        <v>239</v>
      </c>
      <c r="J29" s="51">
        <v>7</v>
      </c>
      <c r="K29" s="56" t="s">
        <v>239</v>
      </c>
      <c r="L29" s="51">
        <v>6</v>
      </c>
      <c r="M29" s="51" t="s">
        <v>239</v>
      </c>
      <c r="N29" s="51">
        <v>1</v>
      </c>
      <c r="O29" s="56" t="s">
        <v>239</v>
      </c>
      <c r="P29" s="51">
        <v>0</v>
      </c>
      <c r="Q29" s="56" t="s">
        <v>239</v>
      </c>
      <c r="R29" s="51" t="s">
        <v>239</v>
      </c>
      <c r="S29" s="52">
        <f t="shared" si="0"/>
        <v>14</v>
      </c>
      <c r="T29" s="53">
        <f t="shared" si="1"/>
        <v>217.56</v>
      </c>
    </row>
    <row r="30" spans="1:20" s="54" customFormat="1" ht="144" customHeight="1" x14ac:dyDescent="0.2">
      <c r="A30" s="57"/>
      <c r="B30" s="45" t="str">
        <f t="shared" si="2"/>
        <v>MAC CARTHYBlack</v>
      </c>
      <c r="C30" s="58" t="s">
        <v>129</v>
      </c>
      <c r="D30" s="47" t="s">
        <v>216</v>
      </c>
      <c r="E30" s="59" t="s">
        <v>249</v>
      </c>
      <c r="F30" s="49">
        <v>14.89</v>
      </c>
      <c r="G30" s="56" t="s">
        <v>239</v>
      </c>
      <c r="H30" s="51" t="s">
        <v>239</v>
      </c>
      <c r="I30" s="56" t="s">
        <v>239</v>
      </c>
      <c r="J30" s="51">
        <v>18</v>
      </c>
      <c r="K30" s="56" t="s">
        <v>239</v>
      </c>
      <c r="L30" s="51">
        <v>40</v>
      </c>
      <c r="M30" s="51" t="s">
        <v>239</v>
      </c>
      <c r="N30" s="51">
        <v>45</v>
      </c>
      <c r="O30" s="56" t="s">
        <v>239</v>
      </c>
      <c r="P30" s="51">
        <v>25</v>
      </c>
      <c r="Q30" s="56" t="s">
        <v>239</v>
      </c>
      <c r="R30" s="51" t="s">
        <v>239</v>
      </c>
      <c r="S30" s="52">
        <f t="shared" si="0"/>
        <v>128</v>
      </c>
      <c r="T30" s="53">
        <f t="shared" si="1"/>
        <v>1905.92</v>
      </c>
    </row>
    <row r="31" spans="1:20" s="54" customFormat="1" ht="144" customHeight="1" x14ac:dyDescent="0.2">
      <c r="A31" s="57"/>
      <c r="B31" s="45" t="str">
        <f t="shared" si="2"/>
        <v>MAC CARTHYCharcoal</v>
      </c>
      <c r="C31" s="58" t="s">
        <v>129</v>
      </c>
      <c r="D31" s="47" t="s">
        <v>242</v>
      </c>
      <c r="E31" s="59" t="s">
        <v>249</v>
      </c>
      <c r="F31" s="49">
        <v>14.89</v>
      </c>
      <c r="G31" s="56" t="s">
        <v>239</v>
      </c>
      <c r="H31" s="51" t="s">
        <v>239</v>
      </c>
      <c r="I31" s="56" t="s">
        <v>239</v>
      </c>
      <c r="J31" s="51">
        <v>5</v>
      </c>
      <c r="K31" s="56" t="s">
        <v>239</v>
      </c>
      <c r="L31" s="51">
        <v>14</v>
      </c>
      <c r="M31" s="51" t="s">
        <v>239</v>
      </c>
      <c r="N31" s="51">
        <v>15</v>
      </c>
      <c r="O31" s="56" t="s">
        <v>239</v>
      </c>
      <c r="P31" s="51">
        <v>11</v>
      </c>
      <c r="Q31" s="56" t="s">
        <v>239</v>
      </c>
      <c r="R31" s="51" t="s">
        <v>239</v>
      </c>
      <c r="S31" s="52">
        <f t="shared" si="0"/>
        <v>45</v>
      </c>
      <c r="T31" s="53">
        <f t="shared" si="1"/>
        <v>670.05000000000007</v>
      </c>
    </row>
    <row r="32" spans="1:20" s="54" customFormat="1" ht="144" customHeight="1" x14ac:dyDescent="0.2">
      <c r="A32" s="45"/>
      <c r="B32" s="45" t="str">
        <f t="shared" si="2"/>
        <v>MAC CARTHYBrown</v>
      </c>
      <c r="C32" s="46" t="s">
        <v>129</v>
      </c>
      <c r="D32" s="47" t="s">
        <v>247</v>
      </c>
      <c r="E32" s="48" t="s">
        <v>249</v>
      </c>
      <c r="F32" s="49">
        <v>14.89</v>
      </c>
      <c r="G32" s="50" t="s">
        <v>239</v>
      </c>
      <c r="H32" s="51" t="s">
        <v>239</v>
      </c>
      <c r="I32" s="56" t="s">
        <v>239</v>
      </c>
      <c r="J32" s="51">
        <v>7</v>
      </c>
      <c r="K32" s="56" t="s">
        <v>239</v>
      </c>
      <c r="L32" s="51">
        <v>18</v>
      </c>
      <c r="M32" s="51" t="s">
        <v>239</v>
      </c>
      <c r="N32" s="51">
        <v>20</v>
      </c>
      <c r="O32" s="56" t="s">
        <v>239</v>
      </c>
      <c r="P32" s="51">
        <v>16</v>
      </c>
      <c r="Q32" s="56" t="s">
        <v>239</v>
      </c>
      <c r="R32" s="51" t="s">
        <v>239</v>
      </c>
      <c r="S32" s="52">
        <f t="shared" si="0"/>
        <v>61</v>
      </c>
      <c r="T32" s="53">
        <f t="shared" si="1"/>
        <v>908.29000000000008</v>
      </c>
    </row>
    <row r="33" spans="1:20" s="54" customFormat="1" ht="144" customHeight="1" x14ac:dyDescent="0.2">
      <c r="A33" s="57"/>
      <c r="B33" s="45" t="str">
        <f t="shared" si="2"/>
        <v>MAC HAWKBlack</v>
      </c>
      <c r="C33" s="58" t="s">
        <v>130</v>
      </c>
      <c r="D33" s="47" t="s">
        <v>216</v>
      </c>
      <c r="E33" s="59" t="s">
        <v>249</v>
      </c>
      <c r="F33" s="49">
        <v>12.94</v>
      </c>
      <c r="G33" s="56" t="s">
        <v>239</v>
      </c>
      <c r="H33" s="51" t="s">
        <v>239</v>
      </c>
      <c r="I33" s="56" t="s">
        <v>239</v>
      </c>
      <c r="J33" s="51">
        <v>19</v>
      </c>
      <c r="K33" s="56" t="s">
        <v>239</v>
      </c>
      <c r="L33" s="51">
        <v>26</v>
      </c>
      <c r="M33" s="51" t="s">
        <v>239</v>
      </c>
      <c r="N33" s="51">
        <v>40</v>
      </c>
      <c r="O33" s="56" t="s">
        <v>239</v>
      </c>
      <c r="P33" s="51">
        <v>15</v>
      </c>
      <c r="Q33" s="56" t="s">
        <v>239</v>
      </c>
      <c r="R33" s="51" t="s">
        <v>239</v>
      </c>
      <c r="S33" s="52">
        <f t="shared" si="0"/>
        <v>100</v>
      </c>
      <c r="T33" s="53">
        <f t="shared" si="1"/>
        <v>1294</v>
      </c>
    </row>
    <row r="34" spans="1:20" s="54" customFormat="1" ht="144" customHeight="1" x14ac:dyDescent="0.2">
      <c r="A34" s="57"/>
      <c r="B34" s="45" t="str">
        <f t="shared" si="2"/>
        <v>DON VEGASBlack</v>
      </c>
      <c r="C34" s="58" t="s">
        <v>131</v>
      </c>
      <c r="D34" s="47" t="s">
        <v>216</v>
      </c>
      <c r="E34" s="59" t="s">
        <v>249</v>
      </c>
      <c r="F34" s="49">
        <v>12.94</v>
      </c>
      <c r="G34" s="56" t="s">
        <v>239</v>
      </c>
      <c r="H34" s="51" t="s">
        <v>239</v>
      </c>
      <c r="I34" s="51" t="s">
        <v>239</v>
      </c>
      <c r="J34" s="51" t="s">
        <v>239</v>
      </c>
      <c r="K34" s="51" t="s">
        <v>239</v>
      </c>
      <c r="L34" s="51">
        <v>20</v>
      </c>
      <c r="M34" s="51" t="s">
        <v>239</v>
      </c>
      <c r="N34" s="51">
        <v>20</v>
      </c>
      <c r="O34" s="51" t="s">
        <v>239</v>
      </c>
      <c r="P34" s="51" t="s">
        <v>239</v>
      </c>
      <c r="Q34" s="51" t="s">
        <v>239</v>
      </c>
      <c r="R34" s="51" t="s">
        <v>239</v>
      </c>
      <c r="S34" s="52">
        <f t="shared" si="0"/>
        <v>40</v>
      </c>
      <c r="T34" s="53">
        <f t="shared" si="1"/>
        <v>517.6</v>
      </c>
    </row>
    <row r="35" spans="1:20" s="54" customFormat="1" ht="144" customHeight="1" x14ac:dyDescent="0.2">
      <c r="A35" s="57"/>
      <c r="B35" s="45" t="str">
        <f t="shared" si="2"/>
        <v>DON CHURCHBlack</v>
      </c>
      <c r="C35" s="58" t="s">
        <v>132</v>
      </c>
      <c r="D35" s="47" t="s">
        <v>216</v>
      </c>
      <c r="E35" s="59" t="s">
        <v>249</v>
      </c>
      <c r="F35" s="49">
        <v>14.24</v>
      </c>
      <c r="G35" s="56" t="s">
        <v>239</v>
      </c>
      <c r="H35" s="51" t="s">
        <v>239</v>
      </c>
      <c r="I35" s="56" t="s">
        <v>239</v>
      </c>
      <c r="J35" s="51">
        <v>3</v>
      </c>
      <c r="K35" s="56" t="s">
        <v>239</v>
      </c>
      <c r="L35" s="51">
        <v>4</v>
      </c>
      <c r="M35" s="51" t="s">
        <v>239</v>
      </c>
      <c r="N35" s="51">
        <v>5</v>
      </c>
      <c r="O35" s="56" t="s">
        <v>239</v>
      </c>
      <c r="P35" s="51">
        <v>3</v>
      </c>
      <c r="Q35" s="56" t="s">
        <v>239</v>
      </c>
      <c r="R35" s="51" t="s">
        <v>239</v>
      </c>
      <c r="S35" s="52">
        <f t="shared" si="0"/>
        <v>15</v>
      </c>
      <c r="T35" s="53">
        <f t="shared" si="1"/>
        <v>213.6</v>
      </c>
    </row>
    <row r="36" spans="1:20" s="54" customFormat="1" ht="144" customHeight="1" x14ac:dyDescent="0.2">
      <c r="A36" s="60"/>
      <c r="B36" s="45" t="str">
        <f t="shared" si="2"/>
        <v>BUCK 001Brown</v>
      </c>
      <c r="C36" s="46" t="s">
        <v>133</v>
      </c>
      <c r="D36" s="47" t="s">
        <v>247</v>
      </c>
      <c r="E36" s="48" t="s">
        <v>252</v>
      </c>
      <c r="F36" s="49">
        <v>9.69</v>
      </c>
      <c r="G36" s="50" t="s">
        <v>239</v>
      </c>
      <c r="H36" s="51" t="s">
        <v>239</v>
      </c>
      <c r="I36" s="56" t="s">
        <v>239</v>
      </c>
      <c r="J36" s="51">
        <v>2</v>
      </c>
      <c r="K36" s="56" t="s">
        <v>239</v>
      </c>
      <c r="L36" s="51">
        <v>16</v>
      </c>
      <c r="M36" s="51" t="s">
        <v>239</v>
      </c>
      <c r="N36" s="51">
        <v>24</v>
      </c>
      <c r="O36" s="56" t="s">
        <v>239</v>
      </c>
      <c r="P36" s="51">
        <v>16</v>
      </c>
      <c r="Q36" s="56" t="s">
        <v>239</v>
      </c>
      <c r="R36" s="51" t="s">
        <v>239</v>
      </c>
      <c r="S36" s="52">
        <f t="shared" si="0"/>
        <v>58</v>
      </c>
      <c r="T36" s="53">
        <f t="shared" si="1"/>
        <v>562.02</v>
      </c>
    </row>
    <row r="37" spans="1:20" s="54" customFormat="1" ht="144" customHeight="1" x14ac:dyDescent="0.2">
      <c r="A37" s="60"/>
      <c r="B37" s="45" t="str">
        <f t="shared" si="2"/>
        <v>EDMOND 019Black</v>
      </c>
      <c r="C37" s="46" t="s">
        <v>134</v>
      </c>
      <c r="D37" s="47" t="s">
        <v>216</v>
      </c>
      <c r="E37" s="48" t="s">
        <v>253</v>
      </c>
      <c r="F37" s="49">
        <v>3.84</v>
      </c>
      <c r="G37" s="55">
        <v>20</v>
      </c>
      <c r="H37" s="51" t="s">
        <v>239</v>
      </c>
      <c r="I37" s="56" t="s">
        <v>239</v>
      </c>
      <c r="J37" s="51" t="s">
        <v>239</v>
      </c>
      <c r="K37" s="56" t="s">
        <v>239</v>
      </c>
      <c r="L37" s="51" t="s">
        <v>239</v>
      </c>
      <c r="M37" s="51" t="s">
        <v>239</v>
      </c>
      <c r="N37" s="56" t="s">
        <v>239</v>
      </c>
      <c r="O37" s="56" t="s">
        <v>239</v>
      </c>
      <c r="P37" s="56" t="s">
        <v>239</v>
      </c>
      <c r="Q37" s="56" t="s">
        <v>239</v>
      </c>
      <c r="R37" s="51" t="s">
        <v>239</v>
      </c>
      <c r="S37" s="52">
        <f t="shared" si="0"/>
        <v>20</v>
      </c>
      <c r="T37" s="53">
        <f t="shared" si="1"/>
        <v>76.8</v>
      </c>
    </row>
    <row r="38" spans="1:20" s="54" customFormat="1" ht="144" customHeight="1" x14ac:dyDescent="0.2">
      <c r="A38" s="60"/>
      <c r="B38" s="45" t="str">
        <f t="shared" si="2"/>
        <v>EDMOND 019Charcoal</v>
      </c>
      <c r="C38" s="46" t="s">
        <v>134</v>
      </c>
      <c r="D38" s="47" t="s">
        <v>242</v>
      </c>
      <c r="E38" s="48" t="s">
        <v>253</v>
      </c>
      <c r="F38" s="49">
        <v>3.84</v>
      </c>
      <c r="G38" s="55">
        <v>20</v>
      </c>
      <c r="H38" s="51" t="s">
        <v>239</v>
      </c>
      <c r="I38" s="56" t="s">
        <v>239</v>
      </c>
      <c r="J38" s="51" t="s">
        <v>239</v>
      </c>
      <c r="K38" s="56" t="s">
        <v>239</v>
      </c>
      <c r="L38" s="51" t="s">
        <v>239</v>
      </c>
      <c r="M38" s="51" t="s">
        <v>239</v>
      </c>
      <c r="N38" s="56" t="s">
        <v>239</v>
      </c>
      <c r="O38" s="56" t="s">
        <v>239</v>
      </c>
      <c r="P38" s="56" t="s">
        <v>239</v>
      </c>
      <c r="Q38" s="56" t="s">
        <v>239</v>
      </c>
      <c r="R38" s="51" t="s">
        <v>239</v>
      </c>
      <c r="S38" s="52">
        <f t="shared" si="0"/>
        <v>20</v>
      </c>
      <c r="T38" s="53">
        <f t="shared" si="1"/>
        <v>76.8</v>
      </c>
    </row>
    <row r="39" spans="1:20" s="54" customFormat="1" ht="144" customHeight="1" x14ac:dyDescent="0.2">
      <c r="A39" s="60"/>
      <c r="B39" s="45" t="str">
        <f t="shared" si="2"/>
        <v>EDMOND 019Navy</v>
      </c>
      <c r="C39" s="46" t="s">
        <v>134</v>
      </c>
      <c r="D39" s="47" t="s">
        <v>206</v>
      </c>
      <c r="E39" s="48" t="s">
        <v>253</v>
      </c>
      <c r="F39" s="49">
        <v>3.84</v>
      </c>
      <c r="G39" s="55">
        <v>20</v>
      </c>
      <c r="H39" s="51" t="s">
        <v>239</v>
      </c>
      <c r="I39" s="56" t="s">
        <v>239</v>
      </c>
      <c r="J39" s="51" t="s">
        <v>239</v>
      </c>
      <c r="K39" s="56" t="s">
        <v>239</v>
      </c>
      <c r="L39" s="51" t="s">
        <v>239</v>
      </c>
      <c r="M39" s="51" t="s">
        <v>239</v>
      </c>
      <c r="N39" s="56" t="s">
        <v>239</v>
      </c>
      <c r="O39" s="56" t="s">
        <v>239</v>
      </c>
      <c r="P39" s="56" t="s">
        <v>239</v>
      </c>
      <c r="Q39" s="56" t="s">
        <v>239</v>
      </c>
      <c r="R39" s="51" t="s">
        <v>239</v>
      </c>
      <c r="S39" s="52">
        <f t="shared" si="0"/>
        <v>20</v>
      </c>
      <c r="T39" s="53">
        <f t="shared" si="1"/>
        <v>76.8</v>
      </c>
    </row>
    <row r="40" spans="1:20" s="54" customFormat="1" ht="144" customHeight="1" x14ac:dyDescent="0.2">
      <c r="A40" s="61"/>
      <c r="B40" s="45" t="str">
        <f t="shared" si="2"/>
        <v>EDMOND 088Denim</v>
      </c>
      <c r="C40" s="58" t="s">
        <v>135</v>
      </c>
      <c r="D40" s="47" t="s">
        <v>215</v>
      </c>
      <c r="E40" s="59" t="s">
        <v>253</v>
      </c>
      <c r="F40" s="49">
        <v>8.39</v>
      </c>
      <c r="G40" s="51">
        <v>12</v>
      </c>
      <c r="H40" s="51" t="s">
        <v>239</v>
      </c>
      <c r="I40" s="56" t="s">
        <v>239</v>
      </c>
      <c r="J40" s="51" t="s">
        <v>239</v>
      </c>
      <c r="K40" s="56" t="s">
        <v>239</v>
      </c>
      <c r="L40" s="51" t="s">
        <v>239</v>
      </c>
      <c r="M40" s="51" t="s">
        <v>239</v>
      </c>
      <c r="N40" s="56" t="s">
        <v>239</v>
      </c>
      <c r="O40" s="56" t="s">
        <v>239</v>
      </c>
      <c r="P40" s="56" t="s">
        <v>239</v>
      </c>
      <c r="Q40" s="56" t="s">
        <v>239</v>
      </c>
      <c r="R40" s="51" t="s">
        <v>239</v>
      </c>
      <c r="S40" s="52">
        <f t="shared" si="0"/>
        <v>12</v>
      </c>
      <c r="T40" s="53">
        <f t="shared" si="1"/>
        <v>100.68</v>
      </c>
    </row>
    <row r="41" spans="1:20" s="54" customFormat="1" ht="144" customHeight="1" x14ac:dyDescent="0.2">
      <c r="A41" s="61"/>
      <c r="B41" s="45" t="str">
        <f t="shared" si="2"/>
        <v>EDMOND 088Navy</v>
      </c>
      <c r="C41" s="58" t="s">
        <v>135</v>
      </c>
      <c r="D41" s="47" t="s">
        <v>206</v>
      </c>
      <c r="E41" s="59" t="s">
        <v>253</v>
      </c>
      <c r="F41" s="49">
        <v>8.39</v>
      </c>
      <c r="G41" s="51">
        <v>30</v>
      </c>
      <c r="H41" s="51" t="s">
        <v>239</v>
      </c>
      <c r="I41" s="56" t="s">
        <v>239</v>
      </c>
      <c r="J41" s="51" t="s">
        <v>239</v>
      </c>
      <c r="K41" s="56" t="s">
        <v>239</v>
      </c>
      <c r="L41" s="51" t="s">
        <v>239</v>
      </c>
      <c r="M41" s="51" t="s">
        <v>239</v>
      </c>
      <c r="N41" s="56" t="s">
        <v>239</v>
      </c>
      <c r="O41" s="56" t="s">
        <v>239</v>
      </c>
      <c r="P41" s="56" t="s">
        <v>239</v>
      </c>
      <c r="Q41" s="56" t="s">
        <v>239</v>
      </c>
      <c r="R41" s="51" t="s">
        <v>239</v>
      </c>
      <c r="S41" s="52">
        <f t="shared" si="0"/>
        <v>30</v>
      </c>
      <c r="T41" s="53">
        <f t="shared" si="1"/>
        <v>251.70000000000002</v>
      </c>
    </row>
    <row r="42" spans="1:20" s="54" customFormat="1" ht="144" customHeight="1" x14ac:dyDescent="0.2">
      <c r="A42" s="61"/>
      <c r="B42" s="45" t="str">
        <f t="shared" si="2"/>
        <v>EDMOND 088Black</v>
      </c>
      <c r="C42" s="58" t="s">
        <v>135</v>
      </c>
      <c r="D42" s="47" t="s">
        <v>216</v>
      </c>
      <c r="E42" s="59" t="s">
        <v>253</v>
      </c>
      <c r="F42" s="49">
        <v>8.39</v>
      </c>
      <c r="G42" s="51">
        <v>40</v>
      </c>
      <c r="H42" s="51" t="s">
        <v>239</v>
      </c>
      <c r="I42" s="56" t="s">
        <v>239</v>
      </c>
      <c r="J42" s="51" t="s">
        <v>239</v>
      </c>
      <c r="K42" s="56" t="s">
        <v>239</v>
      </c>
      <c r="L42" s="51" t="s">
        <v>239</v>
      </c>
      <c r="M42" s="51" t="s">
        <v>239</v>
      </c>
      <c r="N42" s="56" t="s">
        <v>239</v>
      </c>
      <c r="O42" s="56" t="s">
        <v>239</v>
      </c>
      <c r="P42" s="56" t="s">
        <v>239</v>
      </c>
      <c r="Q42" s="56" t="s">
        <v>239</v>
      </c>
      <c r="R42" s="51" t="s">
        <v>239</v>
      </c>
      <c r="S42" s="52">
        <f t="shared" si="0"/>
        <v>40</v>
      </c>
      <c r="T42" s="53">
        <f t="shared" si="1"/>
        <v>335.6</v>
      </c>
    </row>
    <row r="43" spans="1:20" s="54" customFormat="1" ht="144" customHeight="1" x14ac:dyDescent="0.2">
      <c r="A43" s="61"/>
      <c r="B43" s="45" t="str">
        <f t="shared" si="2"/>
        <v>EDMOND 088Offwhite</v>
      </c>
      <c r="C43" s="58" t="s">
        <v>135</v>
      </c>
      <c r="D43" s="47" t="s">
        <v>254</v>
      </c>
      <c r="E43" s="59" t="s">
        <v>253</v>
      </c>
      <c r="F43" s="49">
        <v>8.39</v>
      </c>
      <c r="G43" s="51">
        <v>12</v>
      </c>
      <c r="H43" s="51" t="s">
        <v>239</v>
      </c>
      <c r="I43" s="56" t="s">
        <v>239</v>
      </c>
      <c r="J43" s="51" t="s">
        <v>239</v>
      </c>
      <c r="K43" s="56" t="s">
        <v>239</v>
      </c>
      <c r="L43" s="51" t="s">
        <v>239</v>
      </c>
      <c r="M43" s="51" t="s">
        <v>239</v>
      </c>
      <c r="N43" s="56" t="s">
        <v>239</v>
      </c>
      <c r="O43" s="56" t="s">
        <v>239</v>
      </c>
      <c r="P43" s="56" t="s">
        <v>239</v>
      </c>
      <c r="Q43" s="56" t="s">
        <v>239</v>
      </c>
      <c r="R43" s="51" t="s">
        <v>239</v>
      </c>
      <c r="S43" s="52">
        <f t="shared" si="0"/>
        <v>12</v>
      </c>
      <c r="T43" s="53">
        <f t="shared" si="1"/>
        <v>100.68</v>
      </c>
    </row>
  </sheetData>
  <conditionalFormatting sqref="T2:T8 T10:T23 T25:T32 T37 T39:T43">
    <cfRule type="cellIs" dxfId="185" priority="27" stopIfTrue="1" operator="equal">
      <formula>"~"</formula>
    </cfRule>
    <cfRule type="cellIs" dxfId="184" priority="28" stopIfTrue="1" operator="equal">
      <formula>"sold out"</formula>
    </cfRule>
  </conditionalFormatting>
  <conditionalFormatting sqref="S2:S8 S10:S23 S25:S32 S37 S39:S43">
    <cfRule type="cellIs" dxfId="183" priority="26" operator="greaterThan">
      <formula>0</formula>
    </cfRule>
  </conditionalFormatting>
  <conditionalFormatting sqref="G2:R8 G9:I9 G24 G10:R23 G25:R32 G37:R37 G33:G36 G38 G39:R43">
    <cfRule type="cellIs" dxfId="182" priority="25" operator="greaterThan">
      <formula>0</formula>
    </cfRule>
  </conditionalFormatting>
  <conditionalFormatting sqref="T9">
    <cfRule type="cellIs" dxfId="181" priority="23" stopIfTrue="1" operator="equal">
      <formula>"~"</formula>
    </cfRule>
    <cfRule type="cellIs" dxfId="180" priority="24" stopIfTrue="1" operator="equal">
      <formula>"sold out"</formula>
    </cfRule>
  </conditionalFormatting>
  <conditionalFormatting sqref="S9">
    <cfRule type="cellIs" dxfId="179" priority="22" operator="greaterThan">
      <formula>0</formula>
    </cfRule>
  </conditionalFormatting>
  <conditionalFormatting sqref="J9:R9">
    <cfRule type="cellIs" dxfId="178" priority="21" operator="greaterThan">
      <formula>0</formula>
    </cfRule>
  </conditionalFormatting>
  <conditionalFormatting sqref="T24">
    <cfRule type="cellIs" dxfId="177" priority="19" stopIfTrue="1" operator="equal">
      <formula>"~"</formula>
    </cfRule>
    <cfRule type="cellIs" dxfId="176" priority="20" stopIfTrue="1" operator="equal">
      <formula>"sold out"</formula>
    </cfRule>
  </conditionalFormatting>
  <conditionalFormatting sqref="S24">
    <cfRule type="cellIs" dxfId="175" priority="18" operator="greaterThan">
      <formula>0</formula>
    </cfRule>
  </conditionalFormatting>
  <conditionalFormatting sqref="H24:R24">
    <cfRule type="cellIs" dxfId="174" priority="17" operator="greaterThan">
      <formula>0</formula>
    </cfRule>
  </conditionalFormatting>
  <conditionalFormatting sqref="T35">
    <cfRule type="cellIs" dxfId="173" priority="15" stopIfTrue="1" operator="equal">
      <formula>"~"</formula>
    </cfRule>
    <cfRule type="cellIs" dxfId="172" priority="16" stopIfTrue="1" operator="equal">
      <formula>"sold out"</formula>
    </cfRule>
  </conditionalFormatting>
  <conditionalFormatting sqref="S35">
    <cfRule type="cellIs" dxfId="171" priority="14" operator="greaterThan">
      <formula>0</formula>
    </cfRule>
  </conditionalFormatting>
  <conditionalFormatting sqref="H35:R35">
    <cfRule type="cellIs" dxfId="170" priority="13" operator="greaterThan">
      <formula>0</formula>
    </cfRule>
  </conditionalFormatting>
  <conditionalFormatting sqref="T33:T34">
    <cfRule type="cellIs" dxfId="169" priority="11" stopIfTrue="1" operator="equal">
      <formula>"~"</formula>
    </cfRule>
    <cfRule type="cellIs" dxfId="168" priority="12" stopIfTrue="1" operator="equal">
      <formula>"sold out"</formula>
    </cfRule>
  </conditionalFormatting>
  <conditionalFormatting sqref="S33:S34">
    <cfRule type="cellIs" dxfId="167" priority="10" operator="greaterThan">
      <formula>0</formula>
    </cfRule>
  </conditionalFormatting>
  <conditionalFormatting sqref="H33:R34">
    <cfRule type="cellIs" dxfId="166" priority="9" operator="greaterThan">
      <formula>0</formula>
    </cfRule>
  </conditionalFormatting>
  <conditionalFormatting sqref="T36">
    <cfRule type="cellIs" dxfId="165" priority="7" stopIfTrue="1" operator="equal">
      <formula>"~"</formula>
    </cfRule>
    <cfRule type="cellIs" dxfId="164" priority="8" stopIfTrue="1" operator="equal">
      <formula>"sold out"</formula>
    </cfRule>
  </conditionalFormatting>
  <conditionalFormatting sqref="S36">
    <cfRule type="cellIs" dxfId="163" priority="6" operator="greaterThan">
      <formula>0</formula>
    </cfRule>
  </conditionalFormatting>
  <conditionalFormatting sqref="H36:R36">
    <cfRule type="cellIs" dxfId="162" priority="5" operator="greaterThan">
      <formula>0</formula>
    </cfRule>
  </conditionalFormatting>
  <conditionalFormatting sqref="T38">
    <cfRule type="cellIs" dxfId="161" priority="3" stopIfTrue="1" operator="equal">
      <formula>"~"</formula>
    </cfRule>
    <cfRule type="cellIs" dxfId="160" priority="4" stopIfTrue="1" operator="equal">
      <formula>"sold out"</formula>
    </cfRule>
  </conditionalFormatting>
  <conditionalFormatting sqref="S38">
    <cfRule type="cellIs" dxfId="159" priority="2" operator="greaterThan">
      <formula>0</formula>
    </cfRule>
  </conditionalFormatting>
  <conditionalFormatting sqref="H38:R38">
    <cfRule type="cellIs" dxfId="158" priority="1" operator="greaterThan">
      <formula>0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45A1-2F29-4F14-A539-82DED82FD739}">
  <sheetPr>
    <tabColor theme="4" tint="0.79998168889431442"/>
    <pageSetUpPr fitToPage="1"/>
  </sheetPr>
  <dimension ref="A1:T31"/>
  <sheetViews>
    <sheetView zoomScale="70" zoomScaleNormal="70" workbookViewId="0">
      <pane ySplit="1" topLeftCell="A2" activePane="bottomLeft" state="frozen"/>
      <selection activeCell="C2" sqref="C2"/>
      <selection pane="bottomLeft" activeCell="X9" sqref="X9"/>
    </sheetView>
  </sheetViews>
  <sheetFormatPr defaultColWidth="9.140625" defaultRowHeight="20.25" x14ac:dyDescent="0.3"/>
  <cols>
    <col min="1" max="1" width="9.140625" style="33"/>
    <col min="2" max="2" width="17.7109375" style="34" customWidth="1"/>
    <col min="3" max="3" width="15" style="34" bestFit="1" customWidth="1"/>
    <col min="4" max="4" width="18.7109375" style="35" customWidth="1"/>
    <col min="5" max="5" width="13.28515625" style="36" bestFit="1" customWidth="1"/>
    <col min="6" max="6" width="8.28515625" style="36" bestFit="1" customWidth="1"/>
    <col min="7" max="7" width="6.28515625" style="36" bestFit="1" customWidth="1"/>
    <col min="8" max="8" width="7.5703125" style="36" bestFit="1" customWidth="1"/>
    <col min="9" max="9" width="4.85546875" style="36" bestFit="1" customWidth="1"/>
    <col min="10" max="10" width="6.85546875" style="36" bestFit="1" customWidth="1"/>
    <col min="11" max="11" width="4.7109375" style="36" bestFit="1" customWidth="1"/>
    <col min="12" max="12" width="6.7109375" style="36" bestFit="1" customWidth="1"/>
    <col min="13" max="13" width="4.7109375" style="36" bestFit="1" customWidth="1"/>
    <col min="14" max="14" width="7.42578125" style="36" bestFit="1" customWidth="1"/>
    <col min="15" max="15" width="5.28515625" style="36" bestFit="1" customWidth="1"/>
    <col min="16" max="16" width="9.42578125" style="36" bestFit="1" customWidth="1"/>
    <col min="17" max="17" width="7.28515625" style="36" bestFit="1" customWidth="1"/>
    <col min="18" max="18" width="11.42578125" style="36" bestFit="1" customWidth="1"/>
    <col min="19" max="19" width="8.140625" style="36" bestFit="1" customWidth="1"/>
    <col min="20" max="20" width="17.7109375" style="37" bestFit="1" customWidth="1"/>
    <col min="21" max="16384" width="9.140625" style="33"/>
  </cols>
  <sheetData>
    <row r="1" spans="1:20" s="2" customFormat="1" ht="55.15" customHeight="1" thickBot="1" x14ac:dyDescent="0.25">
      <c r="A1" s="2" t="s">
        <v>144</v>
      </c>
      <c r="B1" s="3" t="s">
        <v>190</v>
      </c>
      <c r="C1" s="4" t="s">
        <v>115</v>
      </c>
      <c r="D1" s="4" t="s">
        <v>191</v>
      </c>
      <c r="E1" s="4" t="s">
        <v>192</v>
      </c>
      <c r="F1" s="5" t="s">
        <v>193</v>
      </c>
      <c r="G1" s="6" t="s">
        <v>194</v>
      </c>
      <c r="H1" s="6" t="s">
        <v>195</v>
      </c>
      <c r="I1" s="6" t="s">
        <v>196</v>
      </c>
      <c r="J1" s="7" t="s">
        <v>197</v>
      </c>
      <c r="K1" s="6" t="s">
        <v>198</v>
      </c>
      <c r="L1" s="6" t="s">
        <v>199</v>
      </c>
      <c r="M1" s="6" t="s">
        <v>200</v>
      </c>
      <c r="N1" s="8" t="s">
        <v>201</v>
      </c>
      <c r="O1" s="6" t="s">
        <v>202</v>
      </c>
      <c r="P1" s="9" t="s">
        <v>203</v>
      </c>
      <c r="Q1" s="9" t="s">
        <v>204</v>
      </c>
      <c r="R1" s="9" t="s">
        <v>205</v>
      </c>
      <c r="S1" s="10">
        <f>SUM(S2:S31)</f>
        <v>1074</v>
      </c>
      <c r="T1" s="11">
        <f>SUM(T2:T31)</f>
        <v>8293.42</v>
      </c>
    </row>
    <row r="2" spans="1:20" s="12" customFormat="1" ht="77.099999999999994" customHeight="1" x14ac:dyDescent="0.3">
      <c r="A2" s="12" t="str">
        <f>B2&amp;C2</f>
        <v>DJIBOUTINavy</v>
      </c>
      <c r="B2" s="13" t="s">
        <v>1</v>
      </c>
      <c r="C2" s="14" t="s">
        <v>206</v>
      </c>
      <c r="D2" s="15"/>
      <c r="E2" s="16">
        <v>9.0299999999999994</v>
      </c>
      <c r="F2" s="17" t="s">
        <v>207</v>
      </c>
      <c r="G2" s="18" t="s">
        <v>207</v>
      </c>
      <c r="H2" s="18" t="s">
        <v>207</v>
      </c>
      <c r="I2" s="18">
        <v>7</v>
      </c>
      <c r="J2" s="18" t="s">
        <v>207</v>
      </c>
      <c r="K2" s="18">
        <v>19</v>
      </c>
      <c r="L2" s="18" t="s">
        <v>207</v>
      </c>
      <c r="M2" s="18">
        <v>19</v>
      </c>
      <c r="N2" s="18" t="s">
        <v>207</v>
      </c>
      <c r="O2" s="18">
        <v>7</v>
      </c>
      <c r="P2" s="19" t="s">
        <v>207</v>
      </c>
      <c r="Q2" s="19" t="s">
        <v>207</v>
      </c>
      <c r="R2" s="19" t="s">
        <v>207</v>
      </c>
      <c r="S2" s="20">
        <f t="shared" ref="S2:S30" si="0">SUM(F2:R2)</f>
        <v>52</v>
      </c>
      <c r="T2" s="21">
        <f t="shared" ref="T2:T31" si="1">S2*E2</f>
        <v>469.55999999999995</v>
      </c>
    </row>
    <row r="3" spans="1:20" s="12" customFormat="1" ht="77.099999999999994" customHeight="1" x14ac:dyDescent="0.3">
      <c r="A3" s="12" t="str">
        <f t="shared" ref="A3:A31" si="2">B3&amp;C3</f>
        <v>DJERBANavy</v>
      </c>
      <c r="B3" s="13" t="s">
        <v>2</v>
      </c>
      <c r="C3" s="14" t="s">
        <v>206</v>
      </c>
      <c r="D3" s="15"/>
      <c r="E3" s="16">
        <v>9.0299999999999994</v>
      </c>
      <c r="F3" s="17">
        <v>25</v>
      </c>
      <c r="G3" s="18" t="s">
        <v>207</v>
      </c>
      <c r="H3" s="18" t="s">
        <v>207</v>
      </c>
      <c r="I3" s="18" t="s">
        <v>207</v>
      </c>
      <c r="J3" s="18" t="s">
        <v>207</v>
      </c>
      <c r="K3" s="18" t="s">
        <v>207</v>
      </c>
      <c r="L3" s="18" t="s">
        <v>207</v>
      </c>
      <c r="M3" s="18" t="s">
        <v>207</v>
      </c>
      <c r="N3" s="18" t="s">
        <v>207</v>
      </c>
      <c r="O3" s="18" t="s">
        <v>207</v>
      </c>
      <c r="P3" s="19" t="s">
        <v>207</v>
      </c>
      <c r="Q3" s="19" t="s">
        <v>207</v>
      </c>
      <c r="R3" s="19" t="s">
        <v>207</v>
      </c>
      <c r="S3" s="20">
        <f t="shared" si="0"/>
        <v>25</v>
      </c>
      <c r="T3" s="21">
        <f t="shared" si="1"/>
        <v>225.74999999999997</v>
      </c>
    </row>
    <row r="4" spans="1:20" s="12" customFormat="1" ht="76.900000000000006" customHeight="1" x14ac:dyDescent="0.3">
      <c r="A4" s="12" t="str">
        <f t="shared" si="2"/>
        <v>DJERBAWhite</v>
      </c>
      <c r="B4" s="13" t="s">
        <v>2</v>
      </c>
      <c r="C4" s="14" t="s">
        <v>208</v>
      </c>
      <c r="D4" s="15"/>
      <c r="E4" s="16">
        <v>9.0299999999999994</v>
      </c>
      <c r="F4" s="17">
        <v>25</v>
      </c>
      <c r="G4" s="18" t="s">
        <v>207</v>
      </c>
      <c r="H4" s="18" t="s">
        <v>207</v>
      </c>
      <c r="I4" s="18" t="s">
        <v>207</v>
      </c>
      <c r="J4" s="18" t="s">
        <v>207</v>
      </c>
      <c r="K4" s="18" t="s">
        <v>207</v>
      </c>
      <c r="L4" s="18" t="s">
        <v>207</v>
      </c>
      <c r="M4" s="18" t="s">
        <v>207</v>
      </c>
      <c r="N4" s="18" t="s">
        <v>207</v>
      </c>
      <c r="O4" s="18" t="s">
        <v>207</v>
      </c>
      <c r="P4" s="19" t="s">
        <v>207</v>
      </c>
      <c r="Q4" s="19" t="s">
        <v>207</v>
      </c>
      <c r="R4" s="19" t="s">
        <v>207</v>
      </c>
      <c r="S4" s="20">
        <f t="shared" si="0"/>
        <v>25</v>
      </c>
      <c r="T4" s="21">
        <f t="shared" si="1"/>
        <v>225.74999999999997</v>
      </c>
    </row>
    <row r="5" spans="1:20" s="12" customFormat="1" ht="77.099999999999994" customHeight="1" x14ac:dyDescent="0.3">
      <c r="A5" s="12" t="str">
        <f t="shared" si="2"/>
        <v>BAMAKONavy</v>
      </c>
      <c r="B5" s="13" t="s">
        <v>3</v>
      </c>
      <c r="C5" s="14" t="s">
        <v>206</v>
      </c>
      <c r="D5" s="15"/>
      <c r="E5" s="16">
        <v>9.0299999999999994</v>
      </c>
      <c r="F5" s="17" t="s">
        <v>207</v>
      </c>
      <c r="G5" s="18" t="s">
        <v>207</v>
      </c>
      <c r="H5" s="18" t="s">
        <v>207</v>
      </c>
      <c r="I5" s="18" t="s">
        <v>207</v>
      </c>
      <c r="J5" s="18" t="s">
        <v>207</v>
      </c>
      <c r="K5" s="18">
        <v>14</v>
      </c>
      <c r="L5" s="18" t="s">
        <v>207</v>
      </c>
      <c r="M5" s="18">
        <v>14</v>
      </c>
      <c r="N5" s="18" t="s">
        <v>207</v>
      </c>
      <c r="O5" s="18" t="s">
        <v>207</v>
      </c>
      <c r="P5" s="19" t="s">
        <v>207</v>
      </c>
      <c r="Q5" s="19" t="s">
        <v>207</v>
      </c>
      <c r="R5" s="19" t="s">
        <v>207</v>
      </c>
      <c r="S5" s="20">
        <f t="shared" si="0"/>
        <v>28</v>
      </c>
      <c r="T5" s="21">
        <f t="shared" si="1"/>
        <v>252.83999999999997</v>
      </c>
    </row>
    <row r="6" spans="1:20" s="12" customFormat="1" ht="76.900000000000006" customHeight="1" x14ac:dyDescent="0.3">
      <c r="A6" s="12" t="str">
        <f t="shared" si="2"/>
        <v>BAMAKOBeige</v>
      </c>
      <c r="B6" s="13" t="s">
        <v>3</v>
      </c>
      <c r="C6" s="14" t="s">
        <v>209</v>
      </c>
      <c r="D6" s="15"/>
      <c r="E6" s="16">
        <v>9.0299999999999994</v>
      </c>
      <c r="F6" s="17" t="s">
        <v>207</v>
      </c>
      <c r="G6" s="18" t="s">
        <v>207</v>
      </c>
      <c r="H6" s="18" t="s">
        <v>207</v>
      </c>
      <c r="I6" s="18" t="s">
        <v>207</v>
      </c>
      <c r="J6" s="18" t="s">
        <v>207</v>
      </c>
      <c r="K6" s="18">
        <v>10</v>
      </c>
      <c r="L6" s="18" t="s">
        <v>207</v>
      </c>
      <c r="M6" s="18">
        <v>10</v>
      </c>
      <c r="N6" s="18" t="s">
        <v>207</v>
      </c>
      <c r="O6" s="18" t="s">
        <v>207</v>
      </c>
      <c r="P6" s="19" t="s">
        <v>207</v>
      </c>
      <c r="Q6" s="19" t="s">
        <v>207</v>
      </c>
      <c r="R6" s="19" t="s">
        <v>207</v>
      </c>
      <c r="S6" s="20">
        <f t="shared" si="0"/>
        <v>20</v>
      </c>
      <c r="T6" s="21">
        <f t="shared" si="1"/>
        <v>180.6</v>
      </c>
    </row>
    <row r="7" spans="1:20" s="12" customFormat="1" ht="76.900000000000006" customHeight="1" x14ac:dyDescent="0.3">
      <c r="A7" s="12" t="str">
        <f t="shared" si="2"/>
        <v>TRIPOLIBeige</v>
      </c>
      <c r="B7" s="13" t="s">
        <v>5</v>
      </c>
      <c r="C7" s="14" t="s">
        <v>209</v>
      </c>
      <c r="D7" s="15"/>
      <c r="E7" s="16">
        <v>9.0299999999999994</v>
      </c>
      <c r="F7" s="17">
        <v>25</v>
      </c>
      <c r="G7" s="18" t="s">
        <v>207</v>
      </c>
      <c r="H7" s="18" t="s">
        <v>207</v>
      </c>
      <c r="I7" s="18" t="s">
        <v>207</v>
      </c>
      <c r="J7" s="18" t="s">
        <v>207</v>
      </c>
      <c r="K7" s="18" t="s">
        <v>207</v>
      </c>
      <c r="L7" s="18" t="s">
        <v>207</v>
      </c>
      <c r="M7" s="18" t="s">
        <v>207</v>
      </c>
      <c r="N7" s="18" t="s">
        <v>207</v>
      </c>
      <c r="O7" s="18" t="s">
        <v>207</v>
      </c>
      <c r="P7" s="19" t="s">
        <v>207</v>
      </c>
      <c r="Q7" s="19" t="s">
        <v>207</v>
      </c>
      <c r="R7" s="19" t="s">
        <v>207</v>
      </c>
      <c r="S7" s="20">
        <f t="shared" si="0"/>
        <v>25</v>
      </c>
      <c r="T7" s="21">
        <f t="shared" si="1"/>
        <v>225.74999999999997</v>
      </c>
    </row>
    <row r="8" spans="1:20" s="12" customFormat="1" ht="76.900000000000006" customHeight="1" x14ac:dyDescent="0.3">
      <c r="A8" s="12" t="str">
        <f t="shared" si="2"/>
        <v>TRIPOLINavy</v>
      </c>
      <c r="B8" s="13" t="s">
        <v>5</v>
      </c>
      <c r="C8" s="14" t="s">
        <v>206</v>
      </c>
      <c r="D8" s="15"/>
      <c r="E8" s="16">
        <v>9.0299999999999994</v>
      </c>
      <c r="F8" s="17">
        <v>25</v>
      </c>
      <c r="G8" s="18" t="s">
        <v>207</v>
      </c>
      <c r="H8" s="18" t="s">
        <v>207</v>
      </c>
      <c r="I8" s="18" t="s">
        <v>207</v>
      </c>
      <c r="J8" s="18" t="s">
        <v>207</v>
      </c>
      <c r="K8" s="18" t="s">
        <v>207</v>
      </c>
      <c r="L8" s="18" t="s">
        <v>207</v>
      </c>
      <c r="M8" s="18" t="s">
        <v>207</v>
      </c>
      <c r="N8" s="18" t="s">
        <v>207</v>
      </c>
      <c r="O8" s="18" t="s">
        <v>207</v>
      </c>
      <c r="P8" s="19" t="s">
        <v>207</v>
      </c>
      <c r="Q8" s="19" t="s">
        <v>207</v>
      </c>
      <c r="R8" s="19" t="s">
        <v>207</v>
      </c>
      <c r="S8" s="20">
        <f t="shared" si="0"/>
        <v>25</v>
      </c>
      <c r="T8" s="21">
        <f t="shared" si="1"/>
        <v>225.74999999999997</v>
      </c>
    </row>
    <row r="9" spans="1:20" s="12" customFormat="1" ht="76.900000000000006" customHeight="1" x14ac:dyDescent="0.3">
      <c r="A9" s="12" t="str">
        <f t="shared" si="2"/>
        <v>TEMPAYellow</v>
      </c>
      <c r="B9" s="13" t="s">
        <v>6</v>
      </c>
      <c r="C9" s="14" t="s">
        <v>210</v>
      </c>
      <c r="D9" s="15"/>
      <c r="E9" s="16">
        <v>7.63</v>
      </c>
      <c r="F9" s="17">
        <v>18</v>
      </c>
      <c r="G9" s="18" t="s">
        <v>207</v>
      </c>
      <c r="H9" s="18" t="s">
        <v>207</v>
      </c>
      <c r="I9" s="18" t="s">
        <v>207</v>
      </c>
      <c r="J9" s="18" t="s">
        <v>207</v>
      </c>
      <c r="K9" s="18" t="s">
        <v>207</v>
      </c>
      <c r="L9" s="18" t="s">
        <v>207</v>
      </c>
      <c r="M9" s="18" t="s">
        <v>207</v>
      </c>
      <c r="N9" s="18" t="s">
        <v>207</v>
      </c>
      <c r="O9" s="18" t="s">
        <v>207</v>
      </c>
      <c r="P9" s="19" t="s">
        <v>207</v>
      </c>
      <c r="Q9" s="19" t="s">
        <v>207</v>
      </c>
      <c r="R9" s="19" t="s">
        <v>207</v>
      </c>
      <c r="S9" s="20">
        <f t="shared" si="0"/>
        <v>18</v>
      </c>
      <c r="T9" s="21">
        <f t="shared" si="1"/>
        <v>137.34</v>
      </c>
    </row>
    <row r="10" spans="1:20" s="12" customFormat="1" ht="76.900000000000006" customHeight="1" x14ac:dyDescent="0.3">
      <c r="A10" s="12" t="str">
        <f t="shared" si="2"/>
        <v>TEMPAPink</v>
      </c>
      <c r="B10" s="13" t="s">
        <v>6</v>
      </c>
      <c r="C10" s="14" t="s">
        <v>211</v>
      </c>
      <c r="D10" s="15"/>
      <c r="E10" s="16">
        <v>7.63</v>
      </c>
      <c r="F10" s="17">
        <v>18</v>
      </c>
      <c r="G10" s="18" t="s">
        <v>207</v>
      </c>
      <c r="H10" s="18" t="s">
        <v>207</v>
      </c>
      <c r="I10" s="18" t="s">
        <v>207</v>
      </c>
      <c r="J10" s="18" t="s">
        <v>207</v>
      </c>
      <c r="K10" s="18" t="s">
        <v>207</v>
      </c>
      <c r="L10" s="18" t="s">
        <v>207</v>
      </c>
      <c r="M10" s="18" t="s">
        <v>207</v>
      </c>
      <c r="N10" s="18" t="s">
        <v>207</v>
      </c>
      <c r="O10" s="18" t="s">
        <v>207</v>
      </c>
      <c r="P10" s="19" t="s">
        <v>207</v>
      </c>
      <c r="Q10" s="19" t="s">
        <v>207</v>
      </c>
      <c r="R10" s="19" t="s">
        <v>207</v>
      </c>
      <c r="S10" s="20">
        <f t="shared" si="0"/>
        <v>18</v>
      </c>
      <c r="T10" s="21">
        <f t="shared" si="1"/>
        <v>137.34</v>
      </c>
    </row>
    <row r="11" spans="1:20" s="12" customFormat="1" ht="76.900000000000006" customHeight="1" x14ac:dyDescent="0.3">
      <c r="A11" s="12" t="str">
        <f t="shared" si="2"/>
        <v>FLORIDABlue</v>
      </c>
      <c r="B11" s="13" t="s">
        <v>7</v>
      </c>
      <c r="C11" s="14" t="s">
        <v>212</v>
      </c>
      <c r="D11" s="15"/>
      <c r="E11" s="16">
        <v>9.0299999999999994</v>
      </c>
      <c r="F11" s="17" t="s">
        <v>207</v>
      </c>
      <c r="G11" s="18" t="s">
        <v>207</v>
      </c>
      <c r="H11" s="18" t="s">
        <v>207</v>
      </c>
      <c r="I11" s="18"/>
      <c r="J11" s="18" t="s">
        <v>207</v>
      </c>
      <c r="K11" s="18">
        <v>18</v>
      </c>
      <c r="L11" s="18" t="s">
        <v>207</v>
      </c>
      <c r="M11" s="18">
        <v>18</v>
      </c>
      <c r="N11" s="18" t="s">
        <v>207</v>
      </c>
      <c r="O11" s="18">
        <v>9</v>
      </c>
      <c r="P11" s="19" t="s">
        <v>207</v>
      </c>
      <c r="Q11" s="19" t="s">
        <v>207</v>
      </c>
      <c r="R11" s="19" t="s">
        <v>207</v>
      </c>
      <c r="S11" s="20">
        <f t="shared" si="0"/>
        <v>45</v>
      </c>
      <c r="T11" s="21">
        <f t="shared" si="1"/>
        <v>406.34999999999997</v>
      </c>
    </row>
    <row r="12" spans="1:20" s="12" customFormat="1" ht="76.900000000000006" customHeight="1" x14ac:dyDescent="0.3">
      <c r="A12" s="12" t="str">
        <f t="shared" si="2"/>
        <v>FLORIDAPink</v>
      </c>
      <c r="B12" s="13" t="s">
        <v>7</v>
      </c>
      <c r="C12" s="14" t="s">
        <v>211</v>
      </c>
      <c r="D12" s="15"/>
      <c r="E12" s="16">
        <v>9.0299999999999994</v>
      </c>
      <c r="F12" s="17" t="s">
        <v>207</v>
      </c>
      <c r="G12" s="18" t="s">
        <v>207</v>
      </c>
      <c r="H12" s="18" t="s">
        <v>207</v>
      </c>
      <c r="I12" s="18">
        <v>9</v>
      </c>
      <c r="J12" s="18" t="s">
        <v>207</v>
      </c>
      <c r="K12" s="18">
        <v>18</v>
      </c>
      <c r="L12" s="18" t="s">
        <v>207</v>
      </c>
      <c r="M12" s="18">
        <v>18</v>
      </c>
      <c r="N12" s="18" t="s">
        <v>207</v>
      </c>
      <c r="O12" s="18">
        <v>9</v>
      </c>
      <c r="P12" s="19" t="s">
        <v>207</v>
      </c>
      <c r="Q12" s="19" t="s">
        <v>207</v>
      </c>
      <c r="R12" s="19" t="s">
        <v>207</v>
      </c>
      <c r="S12" s="20">
        <f t="shared" si="0"/>
        <v>54</v>
      </c>
      <c r="T12" s="21">
        <f t="shared" si="1"/>
        <v>487.61999999999995</v>
      </c>
    </row>
    <row r="13" spans="1:20" s="12" customFormat="1" ht="76.900000000000006" customHeight="1" x14ac:dyDescent="0.3">
      <c r="A13" s="12" t="str">
        <f t="shared" si="2"/>
        <v>FLORIDAYellow</v>
      </c>
      <c r="B13" s="13" t="s">
        <v>7</v>
      </c>
      <c r="C13" s="14" t="s">
        <v>210</v>
      </c>
      <c r="D13" s="15"/>
      <c r="E13" s="16">
        <v>9.0299999999999994</v>
      </c>
      <c r="F13" s="17" t="s">
        <v>207</v>
      </c>
      <c r="G13" s="18" t="s">
        <v>207</v>
      </c>
      <c r="H13" s="18" t="s">
        <v>207</v>
      </c>
      <c r="I13" s="18">
        <v>9</v>
      </c>
      <c r="J13" s="18" t="s">
        <v>207</v>
      </c>
      <c r="K13" s="18">
        <v>18</v>
      </c>
      <c r="L13" s="18" t="s">
        <v>207</v>
      </c>
      <c r="M13" s="18">
        <v>18</v>
      </c>
      <c r="N13" s="18" t="s">
        <v>207</v>
      </c>
      <c r="O13" s="18">
        <v>9</v>
      </c>
      <c r="P13" s="19" t="s">
        <v>207</v>
      </c>
      <c r="Q13" s="19" t="s">
        <v>207</v>
      </c>
      <c r="R13" s="19" t="s">
        <v>207</v>
      </c>
      <c r="S13" s="20">
        <f t="shared" si="0"/>
        <v>54</v>
      </c>
      <c r="T13" s="21">
        <f t="shared" si="1"/>
        <v>487.61999999999995</v>
      </c>
    </row>
    <row r="14" spans="1:20" s="12" customFormat="1" ht="77.099999999999994" customHeight="1" x14ac:dyDescent="0.3">
      <c r="A14" s="12" t="str">
        <f t="shared" si="2"/>
        <v>GLAZICNavy</v>
      </c>
      <c r="B14" s="13" t="s">
        <v>15</v>
      </c>
      <c r="C14" s="14" t="s">
        <v>206</v>
      </c>
      <c r="D14" s="15"/>
      <c r="E14" s="16">
        <v>11.13</v>
      </c>
      <c r="F14" s="18" t="s">
        <v>207</v>
      </c>
      <c r="G14" s="18" t="s">
        <v>207</v>
      </c>
      <c r="H14" s="18" t="s">
        <v>207</v>
      </c>
      <c r="I14" s="18">
        <v>2</v>
      </c>
      <c r="J14" s="18" t="s">
        <v>207</v>
      </c>
      <c r="K14" s="18">
        <v>3</v>
      </c>
      <c r="L14" s="18" t="s">
        <v>207</v>
      </c>
      <c r="M14" s="18">
        <v>4</v>
      </c>
      <c r="N14" s="18" t="s">
        <v>207</v>
      </c>
      <c r="O14" s="18">
        <v>3</v>
      </c>
      <c r="P14" s="19" t="s">
        <v>207</v>
      </c>
      <c r="Q14" s="19" t="s">
        <v>207</v>
      </c>
      <c r="R14" s="19" t="s">
        <v>207</v>
      </c>
      <c r="S14" s="20">
        <f t="shared" si="0"/>
        <v>12</v>
      </c>
      <c r="T14" s="21">
        <f t="shared" si="1"/>
        <v>133.56</v>
      </c>
    </row>
    <row r="15" spans="1:20" s="12" customFormat="1" ht="76.900000000000006" customHeight="1" x14ac:dyDescent="0.3">
      <c r="A15" s="12" t="str">
        <f t="shared" si="2"/>
        <v>DON PEPPERNatural</v>
      </c>
      <c r="B15" s="13" t="s">
        <v>213</v>
      </c>
      <c r="C15" s="14" t="s">
        <v>214</v>
      </c>
      <c r="D15" s="15"/>
      <c r="E15" s="16">
        <v>4.83</v>
      </c>
      <c r="F15" s="17" t="s">
        <v>207</v>
      </c>
      <c r="G15" s="18" t="s">
        <v>207</v>
      </c>
      <c r="H15" s="18" t="s">
        <v>207</v>
      </c>
      <c r="I15" s="18">
        <v>0</v>
      </c>
      <c r="J15" s="18" t="s">
        <v>207</v>
      </c>
      <c r="K15" s="18">
        <v>16</v>
      </c>
      <c r="L15" s="18" t="s">
        <v>207</v>
      </c>
      <c r="M15" s="18">
        <v>19</v>
      </c>
      <c r="N15" s="18" t="s">
        <v>207</v>
      </c>
      <c r="O15" s="18">
        <v>12</v>
      </c>
      <c r="P15" s="19" t="s">
        <v>207</v>
      </c>
      <c r="Q15" s="19" t="s">
        <v>207</v>
      </c>
      <c r="R15" s="19" t="s">
        <v>207</v>
      </c>
      <c r="S15" s="20">
        <f t="shared" si="0"/>
        <v>47</v>
      </c>
      <c r="T15" s="21">
        <f t="shared" si="1"/>
        <v>227.01</v>
      </c>
    </row>
    <row r="16" spans="1:20" s="12" customFormat="1" ht="76.900000000000006" customHeight="1" x14ac:dyDescent="0.3">
      <c r="A16" s="12" t="str">
        <f t="shared" si="2"/>
        <v>COLMANDenim</v>
      </c>
      <c r="B16" s="13" t="s">
        <v>16</v>
      </c>
      <c r="C16" s="14" t="s">
        <v>215</v>
      </c>
      <c r="D16" s="15"/>
      <c r="E16" s="16">
        <v>5.53</v>
      </c>
      <c r="F16" s="17" t="s">
        <v>207</v>
      </c>
      <c r="G16" s="18" t="s">
        <v>207</v>
      </c>
      <c r="H16" s="18" t="s">
        <v>207</v>
      </c>
      <c r="I16" s="18">
        <v>3</v>
      </c>
      <c r="J16" s="18" t="s">
        <v>207</v>
      </c>
      <c r="K16" s="18">
        <v>8</v>
      </c>
      <c r="L16" s="18" t="s">
        <v>207</v>
      </c>
      <c r="M16" s="18">
        <v>14</v>
      </c>
      <c r="N16" s="18" t="s">
        <v>207</v>
      </c>
      <c r="O16" s="18">
        <v>6</v>
      </c>
      <c r="P16" s="19" t="s">
        <v>207</v>
      </c>
      <c r="Q16" s="19" t="s">
        <v>207</v>
      </c>
      <c r="R16" s="19" t="s">
        <v>207</v>
      </c>
      <c r="S16" s="20">
        <f t="shared" si="0"/>
        <v>31</v>
      </c>
      <c r="T16" s="21">
        <f t="shared" si="1"/>
        <v>171.43</v>
      </c>
    </row>
    <row r="17" spans="1:20" s="12" customFormat="1" ht="76.900000000000006" customHeight="1" x14ac:dyDescent="0.3">
      <c r="A17" s="12" t="str">
        <f t="shared" si="2"/>
        <v>BOATERBlack</v>
      </c>
      <c r="B17" s="13" t="s">
        <v>17</v>
      </c>
      <c r="C17" s="14" t="s">
        <v>216</v>
      </c>
      <c r="D17" s="15"/>
      <c r="E17" s="16">
        <v>6.23</v>
      </c>
      <c r="F17" s="17" t="s">
        <v>207</v>
      </c>
      <c r="G17" s="18" t="s">
        <v>207</v>
      </c>
      <c r="H17" s="18" t="s">
        <v>207</v>
      </c>
      <c r="I17" s="18">
        <v>0</v>
      </c>
      <c r="J17" s="18" t="s">
        <v>207</v>
      </c>
      <c r="K17" s="18">
        <v>10</v>
      </c>
      <c r="L17" s="18" t="s">
        <v>207</v>
      </c>
      <c r="M17" s="18">
        <v>12</v>
      </c>
      <c r="N17" s="18" t="s">
        <v>207</v>
      </c>
      <c r="O17" s="18">
        <v>0</v>
      </c>
      <c r="P17" s="19" t="s">
        <v>207</v>
      </c>
      <c r="Q17" s="19" t="s">
        <v>207</v>
      </c>
      <c r="R17" s="19" t="s">
        <v>207</v>
      </c>
      <c r="S17" s="20">
        <f t="shared" si="0"/>
        <v>22</v>
      </c>
      <c r="T17" s="21">
        <f t="shared" si="1"/>
        <v>137.06</v>
      </c>
    </row>
    <row r="18" spans="1:20" s="12" customFormat="1" ht="76.900000000000006" customHeight="1" x14ac:dyDescent="0.3">
      <c r="A18" s="12" t="str">
        <f t="shared" si="2"/>
        <v>GRINGONatural</v>
      </c>
      <c r="B18" s="13" t="s">
        <v>25</v>
      </c>
      <c r="C18" s="14" t="s">
        <v>214</v>
      </c>
      <c r="D18" s="15"/>
      <c r="E18" s="16">
        <v>11.13</v>
      </c>
      <c r="F18" s="17" t="s">
        <v>207</v>
      </c>
      <c r="G18" s="18" t="s">
        <v>207</v>
      </c>
      <c r="H18" s="18" t="s">
        <v>207</v>
      </c>
      <c r="I18" s="18">
        <v>0</v>
      </c>
      <c r="J18" s="18" t="s">
        <v>207</v>
      </c>
      <c r="K18" s="18">
        <v>0</v>
      </c>
      <c r="L18" s="18" t="s">
        <v>207</v>
      </c>
      <c r="M18" s="18">
        <v>3</v>
      </c>
      <c r="N18" s="18" t="s">
        <v>207</v>
      </c>
      <c r="O18" s="18">
        <v>3</v>
      </c>
      <c r="P18" s="19" t="s">
        <v>207</v>
      </c>
      <c r="Q18" s="19" t="s">
        <v>207</v>
      </c>
      <c r="R18" s="19" t="s">
        <v>207</v>
      </c>
      <c r="S18" s="20">
        <f t="shared" si="0"/>
        <v>6</v>
      </c>
      <c r="T18" s="21">
        <f t="shared" si="1"/>
        <v>66.78</v>
      </c>
    </row>
    <row r="19" spans="1:20" s="12" customFormat="1" ht="76.900000000000006" customHeight="1" x14ac:dyDescent="0.3">
      <c r="A19" s="12" t="str">
        <f t="shared" si="2"/>
        <v>TULUMDenim</v>
      </c>
      <c r="B19" s="13" t="s">
        <v>8</v>
      </c>
      <c r="C19" s="14" t="s">
        <v>215</v>
      </c>
      <c r="D19" s="15"/>
      <c r="E19" s="16">
        <v>5.53</v>
      </c>
      <c r="F19" s="17" t="s">
        <v>207</v>
      </c>
      <c r="G19" s="18" t="s">
        <v>207</v>
      </c>
      <c r="H19" s="18" t="s">
        <v>207</v>
      </c>
      <c r="I19" s="18">
        <v>2</v>
      </c>
      <c r="J19" s="18" t="s">
        <v>207</v>
      </c>
      <c r="K19" s="18">
        <v>10</v>
      </c>
      <c r="L19" s="18" t="s">
        <v>207</v>
      </c>
      <c r="M19" s="18">
        <v>25</v>
      </c>
      <c r="N19" s="18" t="s">
        <v>207</v>
      </c>
      <c r="O19" s="18">
        <v>19</v>
      </c>
      <c r="P19" s="19" t="s">
        <v>207</v>
      </c>
      <c r="Q19" s="19" t="s">
        <v>207</v>
      </c>
      <c r="R19" s="19" t="s">
        <v>207</v>
      </c>
      <c r="S19" s="20">
        <f t="shared" si="0"/>
        <v>56</v>
      </c>
      <c r="T19" s="21">
        <f t="shared" si="1"/>
        <v>309.68</v>
      </c>
    </row>
    <row r="20" spans="1:20" s="12" customFormat="1" ht="76.900000000000006" customHeight="1" x14ac:dyDescent="0.3">
      <c r="A20" s="12" t="str">
        <f t="shared" si="2"/>
        <v>KITEBlue</v>
      </c>
      <c r="B20" s="13" t="s">
        <v>18</v>
      </c>
      <c r="C20" s="14" t="s">
        <v>212</v>
      </c>
      <c r="D20" s="15"/>
      <c r="E20" s="16">
        <v>5.53</v>
      </c>
      <c r="F20" s="17" t="s">
        <v>207</v>
      </c>
      <c r="G20" s="18" t="s">
        <v>207</v>
      </c>
      <c r="H20" s="18" t="s">
        <v>207</v>
      </c>
      <c r="I20" s="18" t="s">
        <v>207</v>
      </c>
      <c r="J20" s="18" t="s">
        <v>207</v>
      </c>
      <c r="K20" s="18" t="s">
        <v>207</v>
      </c>
      <c r="L20" s="18" t="s">
        <v>207</v>
      </c>
      <c r="M20" s="18">
        <v>20</v>
      </c>
      <c r="N20" s="18" t="s">
        <v>207</v>
      </c>
      <c r="O20" s="18" t="s">
        <v>207</v>
      </c>
      <c r="P20" s="19" t="s">
        <v>207</v>
      </c>
      <c r="Q20" s="19" t="s">
        <v>207</v>
      </c>
      <c r="R20" s="19" t="s">
        <v>207</v>
      </c>
      <c r="S20" s="20">
        <f t="shared" si="0"/>
        <v>20</v>
      </c>
      <c r="T20" s="21">
        <f t="shared" si="1"/>
        <v>110.60000000000001</v>
      </c>
    </row>
    <row r="21" spans="1:20" s="12" customFormat="1" ht="77.099999999999994" customHeight="1" x14ac:dyDescent="0.3">
      <c r="A21" s="12" t="str">
        <f t="shared" si="2"/>
        <v>AGUSTABlack</v>
      </c>
      <c r="B21" s="13" t="s">
        <v>19</v>
      </c>
      <c r="C21" s="14" t="s">
        <v>216</v>
      </c>
      <c r="D21" s="15"/>
      <c r="E21" s="16">
        <v>8.33</v>
      </c>
      <c r="F21" s="17" t="s">
        <v>207</v>
      </c>
      <c r="G21" s="18" t="s">
        <v>207</v>
      </c>
      <c r="H21" s="18" t="s">
        <v>207</v>
      </c>
      <c r="I21" s="18" t="s">
        <v>207</v>
      </c>
      <c r="J21" s="18" t="s">
        <v>207</v>
      </c>
      <c r="K21" s="18">
        <v>30</v>
      </c>
      <c r="L21" s="18" t="s">
        <v>207</v>
      </c>
      <c r="M21" s="18">
        <v>30</v>
      </c>
      <c r="N21" s="18" t="s">
        <v>207</v>
      </c>
      <c r="O21" s="18" t="s">
        <v>207</v>
      </c>
      <c r="P21" s="19" t="s">
        <v>207</v>
      </c>
      <c r="Q21" s="19" t="s">
        <v>207</v>
      </c>
      <c r="R21" s="19" t="s">
        <v>207</v>
      </c>
      <c r="S21" s="20">
        <f t="shared" si="0"/>
        <v>60</v>
      </c>
      <c r="T21" s="21">
        <f t="shared" si="1"/>
        <v>499.8</v>
      </c>
    </row>
    <row r="22" spans="1:20" s="12" customFormat="1" ht="77.099999999999994" customHeight="1" x14ac:dyDescent="0.3">
      <c r="A22" s="12" t="str">
        <f t="shared" si="2"/>
        <v>AGUSTAGrey</v>
      </c>
      <c r="B22" s="13" t="s">
        <v>19</v>
      </c>
      <c r="C22" s="14" t="s">
        <v>217</v>
      </c>
      <c r="D22" s="15"/>
      <c r="E22" s="16">
        <v>8.33</v>
      </c>
      <c r="F22" s="17" t="s">
        <v>207</v>
      </c>
      <c r="G22" s="18" t="s">
        <v>207</v>
      </c>
      <c r="H22" s="18" t="s">
        <v>207</v>
      </c>
      <c r="I22" s="18" t="s">
        <v>207</v>
      </c>
      <c r="J22" s="18" t="s">
        <v>207</v>
      </c>
      <c r="K22" s="18">
        <v>30</v>
      </c>
      <c r="L22" s="18" t="s">
        <v>207</v>
      </c>
      <c r="M22" s="18">
        <v>30</v>
      </c>
      <c r="N22" s="18" t="s">
        <v>207</v>
      </c>
      <c r="O22" s="18" t="s">
        <v>207</v>
      </c>
      <c r="P22" s="19" t="s">
        <v>207</v>
      </c>
      <c r="Q22" s="19" t="s">
        <v>207</v>
      </c>
      <c r="R22" s="19" t="s">
        <v>207</v>
      </c>
      <c r="S22" s="20">
        <f t="shared" si="0"/>
        <v>60</v>
      </c>
      <c r="T22" s="21">
        <f t="shared" si="1"/>
        <v>499.8</v>
      </c>
    </row>
    <row r="23" spans="1:20" s="12" customFormat="1" ht="76.900000000000006" customHeight="1" x14ac:dyDescent="0.3">
      <c r="A23" s="12" t="str">
        <f t="shared" si="2"/>
        <v>CREEKNavy</v>
      </c>
      <c r="B23" s="13" t="s">
        <v>20</v>
      </c>
      <c r="C23" s="14" t="s">
        <v>206</v>
      </c>
      <c r="D23" s="15"/>
      <c r="E23" s="16">
        <v>9.0299999999999994</v>
      </c>
      <c r="F23" s="17" t="s">
        <v>207</v>
      </c>
      <c r="G23" s="18" t="s">
        <v>207</v>
      </c>
      <c r="H23" s="18" t="s">
        <v>207</v>
      </c>
      <c r="I23" s="18">
        <v>11</v>
      </c>
      <c r="J23" s="18" t="s">
        <v>207</v>
      </c>
      <c r="K23" s="18">
        <v>30</v>
      </c>
      <c r="L23" s="18" t="s">
        <v>207</v>
      </c>
      <c r="M23" s="18">
        <v>33</v>
      </c>
      <c r="N23" s="18" t="s">
        <v>207</v>
      </c>
      <c r="O23" s="18">
        <v>6</v>
      </c>
      <c r="P23" s="19" t="s">
        <v>207</v>
      </c>
      <c r="Q23" s="19" t="s">
        <v>207</v>
      </c>
      <c r="R23" s="19" t="s">
        <v>207</v>
      </c>
      <c r="S23" s="20">
        <f t="shared" si="0"/>
        <v>80</v>
      </c>
      <c r="T23" s="21">
        <f t="shared" si="1"/>
        <v>722.4</v>
      </c>
    </row>
    <row r="24" spans="1:20" s="12" customFormat="1" ht="77.099999999999994" customHeight="1" x14ac:dyDescent="0.3">
      <c r="A24" s="12" t="str">
        <f t="shared" si="2"/>
        <v>CREEKBlack</v>
      </c>
      <c r="B24" s="13" t="s">
        <v>20</v>
      </c>
      <c r="C24" s="14" t="s">
        <v>216</v>
      </c>
      <c r="D24" s="15"/>
      <c r="E24" s="16">
        <v>9.0299999999999994</v>
      </c>
      <c r="F24" s="17" t="s">
        <v>207</v>
      </c>
      <c r="G24" s="18" t="s">
        <v>207</v>
      </c>
      <c r="H24" s="18" t="s">
        <v>207</v>
      </c>
      <c r="I24" s="18">
        <v>10</v>
      </c>
      <c r="J24" s="18" t="s">
        <v>207</v>
      </c>
      <c r="K24" s="18">
        <v>30</v>
      </c>
      <c r="L24" s="18" t="s">
        <v>207</v>
      </c>
      <c r="M24" s="18">
        <v>31</v>
      </c>
      <c r="N24" s="18" t="s">
        <v>207</v>
      </c>
      <c r="O24" s="18">
        <v>14</v>
      </c>
      <c r="P24" s="19" t="s">
        <v>207</v>
      </c>
      <c r="Q24" s="19" t="s">
        <v>207</v>
      </c>
      <c r="R24" s="19" t="s">
        <v>207</v>
      </c>
      <c r="S24" s="20">
        <f t="shared" si="0"/>
        <v>85</v>
      </c>
      <c r="T24" s="21">
        <f t="shared" si="1"/>
        <v>767.55</v>
      </c>
    </row>
    <row r="25" spans="1:20" s="12" customFormat="1" ht="77.099999999999994" customHeight="1" x14ac:dyDescent="0.3">
      <c r="A25" s="12" t="str">
        <f t="shared" si="2"/>
        <v>CREEKGrey</v>
      </c>
      <c r="B25" s="13" t="s">
        <v>20</v>
      </c>
      <c r="C25" s="14" t="s">
        <v>217</v>
      </c>
      <c r="D25" s="15"/>
      <c r="E25" s="16">
        <v>9.0299999999999994</v>
      </c>
      <c r="F25" s="17" t="s">
        <v>207</v>
      </c>
      <c r="G25" s="18" t="s">
        <v>207</v>
      </c>
      <c r="H25" s="18" t="s">
        <v>207</v>
      </c>
      <c r="I25" s="18">
        <v>10</v>
      </c>
      <c r="J25" s="18" t="s">
        <v>207</v>
      </c>
      <c r="K25" s="18">
        <v>27</v>
      </c>
      <c r="L25" s="18" t="s">
        <v>207</v>
      </c>
      <c r="M25" s="18">
        <v>32</v>
      </c>
      <c r="N25" s="18" t="s">
        <v>207</v>
      </c>
      <c r="O25" s="18">
        <v>7</v>
      </c>
      <c r="P25" s="19" t="s">
        <v>207</v>
      </c>
      <c r="Q25" s="19" t="s">
        <v>207</v>
      </c>
      <c r="R25" s="19" t="s">
        <v>207</v>
      </c>
      <c r="S25" s="20">
        <f t="shared" si="0"/>
        <v>76</v>
      </c>
      <c r="T25" s="21">
        <f t="shared" si="1"/>
        <v>686.28</v>
      </c>
    </row>
    <row r="26" spans="1:20" s="12" customFormat="1" ht="76.900000000000006" customHeight="1" x14ac:dyDescent="0.3">
      <c r="A26" s="12" t="str">
        <f t="shared" si="2"/>
        <v>CONQUEST 033Blue</v>
      </c>
      <c r="B26" s="13" t="s">
        <v>21</v>
      </c>
      <c r="C26" s="14" t="s">
        <v>212</v>
      </c>
      <c r="D26" s="15"/>
      <c r="E26" s="16">
        <v>3.84</v>
      </c>
      <c r="F26" s="18" t="s">
        <v>207</v>
      </c>
      <c r="G26" s="22">
        <v>9</v>
      </c>
      <c r="H26" s="23">
        <v>9</v>
      </c>
      <c r="I26" s="18" t="s">
        <v>207</v>
      </c>
      <c r="J26" s="18" t="s">
        <v>207</v>
      </c>
      <c r="K26" s="18" t="s">
        <v>207</v>
      </c>
      <c r="L26" s="18" t="s">
        <v>207</v>
      </c>
      <c r="M26" s="18" t="s">
        <v>207</v>
      </c>
      <c r="N26" s="18" t="s">
        <v>207</v>
      </c>
      <c r="O26" s="18" t="s">
        <v>207</v>
      </c>
      <c r="P26" s="18" t="s">
        <v>207</v>
      </c>
      <c r="Q26" s="18" t="s">
        <v>207</v>
      </c>
      <c r="R26" s="19" t="s">
        <v>207</v>
      </c>
      <c r="S26" s="20">
        <f t="shared" si="0"/>
        <v>18</v>
      </c>
      <c r="T26" s="21">
        <f t="shared" si="1"/>
        <v>69.12</v>
      </c>
    </row>
    <row r="27" spans="1:20" s="12" customFormat="1" ht="76.900000000000006" customHeight="1" x14ac:dyDescent="0.3">
      <c r="A27" s="12" t="str">
        <f t="shared" si="2"/>
        <v xml:space="preserve">CONQUEST 033Fuchsia </v>
      </c>
      <c r="B27" s="13" t="s">
        <v>21</v>
      </c>
      <c r="C27" s="14" t="s">
        <v>218</v>
      </c>
      <c r="D27" s="15"/>
      <c r="E27" s="16">
        <v>3.84</v>
      </c>
      <c r="F27" s="18" t="s">
        <v>207</v>
      </c>
      <c r="G27" s="22">
        <v>10</v>
      </c>
      <c r="H27" s="23">
        <v>10</v>
      </c>
      <c r="I27" s="18" t="s">
        <v>207</v>
      </c>
      <c r="J27" s="18" t="s">
        <v>207</v>
      </c>
      <c r="K27" s="18" t="s">
        <v>207</v>
      </c>
      <c r="L27" s="18" t="s">
        <v>207</v>
      </c>
      <c r="M27" s="18" t="s">
        <v>207</v>
      </c>
      <c r="N27" s="18" t="s">
        <v>207</v>
      </c>
      <c r="O27" s="18" t="s">
        <v>207</v>
      </c>
      <c r="P27" s="18" t="s">
        <v>207</v>
      </c>
      <c r="Q27" s="18" t="s">
        <v>207</v>
      </c>
      <c r="R27" s="19" t="s">
        <v>207</v>
      </c>
      <c r="S27" s="20">
        <f t="shared" si="0"/>
        <v>20</v>
      </c>
      <c r="T27" s="21">
        <f t="shared" si="1"/>
        <v>76.8</v>
      </c>
    </row>
    <row r="28" spans="1:20" s="12" customFormat="1" ht="76.900000000000006" customHeight="1" x14ac:dyDescent="0.3">
      <c r="A28" s="12" t="str">
        <f t="shared" si="2"/>
        <v>CONQUEST 033Animals</v>
      </c>
      <c r="B28" s="13" t="s">
        <v>21</v>
      </c>
      <c r="C28" s="14" t="s">
        <v>219</v>
      </c>
      <c r="D28" s="15"/>
      <c r="E28" s="16">
        <v>3.84</v>
      </c>
      <c r="F28" s="18" t="s">
        <v>207</v>
      </c>
      <c r="G28" s="22">
        <v>10</v>
      </c>
      <c r="H28" s="23">
        <v>10</v>
      </c>
      <c r="I28" s="18" t="s">
        <v>207</v>
      </c>
      <c r="J28" s="18" t="s">
        <v>207</v>
      </c>
      <c r="K28" s="18" t="s">
        <v>207</v>
      </c>
      <c r="L28" s="18" t="s">
        <v>207</v>
      </c>
      <c r="M28" s="18" t="s">
        <v>207</v>
      </c>
      <c r="N28" s="18" t="s">
        <v>207</v>
      </c>
      <c r="O28" s="18" t="s">
        <v>207</v>
      </c>
      <c r="P28" s="18" t="s">
        <v>207</v>
      </c>
      <c r="Q28" s="18" t="s">
        <v>207</v>
      </c>
      <c r="R28" s="19" t="s">
        <v>207</v>
      </c>
      <c r="S28" s="20">
        <f t="shared" si="0"/>
        <v>20</v>
      </c>
      <c r="T28" s="21">
        <f t="shared" si="1"/>
        <v>76.8</v>
      </c>
    </row>
    <row r="29" spans="1:20" s="12" customFormat="1" ht="76.900000000000006" customHeight="1" x14ac:dyDescent="0.3">
      <c r="A29" s="12" t="str">
        <f t="shared" si="2"/>
        <v>BUCKET 024Blue</v>
      </c>
      <c r="B29" s="13" t="s">
        <v>26</v>
      </c>
      <c r="C29" s="14" t="s">
        <v>212</v>
      </c>
      <c r="D29" s="15"/>
      <c r="E29" s="16">
        <v>3.84</v>
      </c>
      <c r="F29" s="18" t="s">
        <v>207</v>
      </c>
      <c r="G29" s="22">
        <v>12</v>
      </c>
      <c r="H29" s="22">
        <v>12</v>
      </c>
      <c r="I29" s="18" t="s">
        <v>207</v>
      </c>
      <c r="J29" s="18" t="s">
        <v>207</v>
      </c>
      <c r="K29" s="18" t="s">
        <v>207</v>
      </c>
      <c r="L29" s="18" t="s">
        <v>207</v>
      </c>
      <c r="M29" s="18" t="s">
        <v>207</v>
      </c>
      <c r="N29" s="18" t="s">
        <v>207</v>
      </c>
      <c r="O29" s="18" t="s">
        <v>207</v>
      </c>
      <c r="P29" s="18" t="s">
        <v>207</v>
      </c>
      <c r="Q29" s="18" t="s">
        <v>207</v>
      </c>
      <c r="R29" s="19" t="s">
        <v>207</v>
      </c>
      <c r="S29" s="20">
        <f t="shared" si="0"/>
        <v>24</v>
      </c>
      <c r="T29" s="21">
        <f t="shared" si="1"/>
        <v>92.16</v>
      </c>
    </row>
    <row r="30" spans="1:20" s="12" customFormat="1" ht="76.900000000000006" customHeight="1" x14ac:dyDescent="0.3">
      <c r="A30" s="12" t="str">
        <f t="shared" si="2"/>
        <v>BUCKET 024Animals</v>
      </c>
      <c r="B30" s="13" t="s">
        <v>26</v>
      </c>
      <c r="C30" s="14" t="s">
        <v>219</v>
      </c>
      <c r="D30" s="15"/>
      <c r="E30" s="16">
        <v>3.84</v>
      </c>
      <c r="F30" s="18" t="s">
        <v>207</v>
      </c>
      <c r="G30" s="22">
        <v>12</v>
      </c>
      <c r="H30" s="22">
        <v>12</v>
      </c>
      <c r="I30" s="18" t="s">
        <v>207</v>
      </c>
      <c r="J30" s="18" t="s">
        <v>207</v>
      </c>
      <c r="K30" s="18" t="s">
        <v>207</v>
      </c>
      <c r="L30" s="18" t="s">
        <v>207</v>
      </c>
      <c r="M30" s="18" t="s">
        <v>207</v>
      </c>
      <c r="N30" s="18" t="s">
        <v>207</v>
      </c>
      <c r="O30" s="18" t="s">
        <v>207</v>
      </c>
      <c r="P30" s="18" t="s">
        <v>207</v>
      </c>
      <c r="Q30" s="18" t="s">
        <v>207</v>
      </c>
      <c r="R30" s="19" t="s">
        <v>207</v>
      </c>
      <c r="S30" s="20">
        <f t="shared" si="0"/>
        <v>24</v>
      </c>
      <c r="T30" s="21">
        <f t="shared" si="1"/>
        <v>92.16</v>
      </c>
    </row>
    <row r="31" spans="1:20" s="12" customFormat="1" ht="76.900000000000006" customHeight="1" thickBot="1" x14ac:dyDescent="0.35">
      <c r="A31" s="12" t="str">
        <f t="shared" si="2"/>
        <v>BUCKET 024Fuchsia</v>
      </c>
      <c r="B31" s="24" t="s">
        <v>26</v>
      </c>
      <c r="C31" s="25" t="s">
        <v>220</v>
      </c>
      <c r="D31" s="26"/>
      <c r="E31" s="27">
        <v>3.84</v>
      </c>
      <c r="F31" s="28" t="s">
        <v>207</v>
      </c>
      <c r="G31" s="29">
        <v>12</v>
      </c>
      <c r="H31" s="29">
        <v>12</v>
      </c>
      <c r="I31" s="28" t="s">
        <v>207</v>
      </c>
      <c r="J31" s="28" t="s">
        <v>207</v>
      </c>
      <c r="K31" s="28" t="s">
        <v>207</v>
      </c>
      <c r="L31" s="28" t="s">
        <v>207</v>
      </c>
      <c r="M31" s="28" t="s">
        <v>207</v>
      </c>
      <c r="N31" s="28" t="s">
        <v>207</v>
      </c>
      <c r="O31" s="28" t="s">
        <v>207</v>
      </c>
      <c r="P31" s="28" t="s">
        <v>207</v>
      </c>
      <c r="Q31" s="28" t="s">
        <v>207</v>
      </c>
      <c r="R31" s="30" t="s">
        <v>207</v>
      </c>
      <c r="S31" s="31">
        <f>SUM(F31:R31)</f>
        <v>24</v>
      </c>
      <c r="T31" s="32">
        <f t="shared" si="1"/>
        <v>92.16</v>
      </c>
    </row>
  </sheetData>
  <conditionalFormatting sqref="T2:T4 T9:T19 T22:T23 T26:T31">
    <cfRule type="cellIs" dxfId="157" priority="157" stopIfTrue="1" operator="equal">
      <formula>"~"</formula>
    </cfRule>
    <cfRule type="cellIs" dxfId="156" priority="158" stopIfTrue="1" operator="equal">
      <formula>"sold out"</formula>
    </cfRule>
  </conditionalFormatting>
  <conditionalFormatting sqref="F4:J4 F11:P11 F18:H18 L4 N4:P4 F9:P9 F10 F12:H12 P12 I12:O13 F15:R16 S2:S4 Q2:R3 F22:R22 S9:S20 F26:R31 S22:S25">
    <cfRule type="cellIs" dxfId="155" priority="155" stopIfTrue="1" operator="equal">
      <formula>"~"</formula>
    </cfRule>
    <cfRule type="cellIs" dxfId="154" priority="156" stopIfTrue="1" operator="equal">
      <formula>"sold out"</formula>
    </cfRule>
  </conditionalFormatting>
  <conditionalFormatting sqref="T24">
    <cfRule type="cellIs" dxfId="153" priority="153" stopIfTrue="1" operator="equal">
      <formula>"~"</formula>
    </cfRule>
    <cfRule type="cellIs" dxfId="152" priority="154" stopIfTrue="1" operator="equal">
      <formula>"sold out"</formula>
    </cfRule>
  </conditionalFormatting>
  <conditionalFormatting sqref="F24:H24 J24 L24 N24 P24">
    <cfRule type="cellIs" dxfId="151" priority="151" stopIfTrue="1" operator="equal">
      <formula>"~"</formula>
    </cfRule>
    <cfRule type="cellIs" dxfId="150" priority="152" stopIfTrue="1" operator="equal">
      <formula>"sold out"</formula>
    </cfRule>
  </conditionalFormatting>
  <conditionalFormatting sqref="F2:P2">
    <cfRule type="cellIs" dxfId="149" priority="149" stopIfTrue="1" operator="equal">
      <formula>"~"</formula>
    </cfRule>
    <cfRule type="cellIs" dxfId="148" priority="150" stopIfTrue="1" operator="equal">
      <formula>"sold out"</formula>
    </cfRule>
  </conditionalFormatting>
  <conditionalFormatting sqref="F3:P3">
    <cfRule type="cellIs" dxfId="147" priority="147" stopIfTrue="1" operator="equal">
      <formula>"~"</formula>
    </cfRule>
    <cfRule type="cellIs" dxfId="146" priority="148" stopIfTrue="1" operator="equal">
      <formula>"sold out"</formula>
    </cfRule>
  </conditionalFormatting>
  <conditionalFormatting sqref="F17:H17">
    <cfRule type="cellIs" dxfId="145" priority="145" stopIfTrue="1" operator="equal">
      <formula>"~"</formula>
    </cfRule>
    <cfRule type="cellIs" dxfId="144" priority="146" stopIfTrue="1" operator="equal">
      <formula>"sold out"</formula>
    </cfRule>
  </conditionalFormatting>
  <conditionalFormatting sqref="F19:H19">
    <cfRule type="cellIs" dxfId="143" priority="143" stopIfTrue="1" operator="equal">
      <formula>"~"</formula>
    </cfRule>
    <cfRule type="cellIs" dxfId="142" priority="144" stopIfTrue="1" operator="equal">
      <formula>"sold out"</formula>
    </cfRule>
  </conditionalFormatting>
  <conditionalFormatting sqref="N20">
    <cfRule type="cellIs" dxfId="141" priority="135" stopIfTrue="1" operator="equal">
      <formula>"~"</formula>
    </cfRule>
    <cfRule type="cellIs" dxfId="140" priority="136" stopIfTrue="1" operator="equal">
      <formula>"sold out"</formula>
    </cfRule>
  </conditionalFormatting>
  <conditionalFormatting sqref="F20:H20 P20 J20:L20">
    <cfRule type="cellIs" dxfId="139" priority="137" stopIfTrue="1" operator="equal">
      <formula>"~"</formula>
    </cfRule>
    <cfRule type="cellIs" dxfId="138" priority="138" stopIfTrue="1" operator="equal">
      <formula>"sold out"</formula>
    </cfRule>
  </conditionalFormatting>
  <conditionalFormatting sqref="M20">
    <cfRule type="cellIs" dxfId="137" priority="141" stopIfTrue="1" operator="equal">
      <formula>"~"</formula>
    </cfRule>
    <cfRule type="cellIs" dxfId="136" priority="142" stopIfTrue="1" operator="equal">
      <formula>"sold out"</formula>
    </cfRule>
  </conditionalFormatting>
  <conditionalFormatting sqref="T20">
    <cfRule type="cellIs" dxfId="135" priority="139" stopIfTrue="1" operator="equal">
      <formula>"~"</formula>
    </cfRule>
    <cfRule type="cellIs" dxfId="134" priority="140" stopIfTrue="1" operator="equal">
      <formula>"sold out"</formula>
    </cfRule>
  </conditionalFormatting>
  <conditionalFormatting sqref="T25">
    <cfRule type="cellIs" dxfId="133" priority="133" stopIfTrue="1" operator="equal">
      <formula>"~"</formula>
    </cfRule>
    <cfRule type="cellIs" dxfId="132" priority="134" stopIfTrue="1" operator="equal">
      <formula>"sold out"</formula>
    </cfRule>
  </conditionalFormatting>
  <conditionalFormatting sqref="F25:H25 J25 L25 N25 P25">
    <cfRule type="cellIs" dxfId="131" priority="131" stopIfTrue="1" operator="equal">
      <formula>"~"</formula>
    </cfRule>
    <cfRule type="cellIs" dxfId="130" priority="132" stopIfTrue="1" operator="equal">
      <formula>"sold out"</formula>
    </cfRule>
  </conditionalFormatting>
  <conditionalFormatting sqref="F23:P23 I24:I25 K24:K25 M24:M25 O24:O25">
    <cfRule type="cellIs" dxfId="129" priority="129" stopIfTrue="1" operator="equal">
      <formula>"~"</formula>
    </cfRule>
    <cfRule type="cellIs" dxfId="128" priority="130" stopIfTrue="1" operator="equal">
      <formula>"sold out"</formula>
    </cfRule>
  </conditionalFormatting>
  <conditionalFormatting sqref="S2:S20 S22:S31">
    <cfRule type="cellIs" dxfId="127" priority="128" operator="greaterThan">
      <formula>0</formula>
    </cfRule>
  </conditionalFormatting>
  <conditionalFormatting sqref="M10">
    <cfRule type="cellIs" dxfId="126" priority="114" stopIfTrue="1" operator="equal">
      <formula>"~"</formula>
    </cfRule>
    <cfRule type="cellIs" dxfId="125" priority="115" stopIfTrue="1" operator="equal">
      <formula>"sold out"</formula>
    </cfRule>
  </conditionalFormatting>
  <conditionalFormatting sqref="R20">
    <cfRule type="cellIs" dxfId="124" priority="72" stopIfTrue="1" operator="equal">
      <formula>"~"</formula>
    </cfRule>
    <cfRule type="cellIs" dxfId="123" priority="73" stopIfTrue="1" operator="equal">
      <formula>"sold out"</formula>
    </cfRule>
  </conditionalFormatting>
  <conditionalFormatting sqref="Q17">
    <cfRule type="cellIs" dxfId="122" priority="80" stopIfTrue="1" operator="equal">
      <formula>"~"</formula>
    </cfRule>
    <cfRule type="cellIs" dxfId="121" priority="81" stopIfTrue="1" operator="equal">
      <formula>"sold out"</formula>
    </cfRule>
  </conditionalFormatting>
  <conditionalFormatting sqref="I20">
    <cfRule type="cellIs" dxfId="120" priority="100" stopIfTrue="1" operator="equal">
      <formula>"~"</formula>
    </cfRule>
    <cfRule type="cellIs" dxfId="119" priority="101" stopIfTrue="1" operator="equal">
      <formula>"sold out"</formula>
    </cfRule>
  </conditionalFormatting>
  <conditionalFormatting sqref="R17">
    <cfRule type="cellIs" dxfId="118" priority="58" stopIfTrue="1" operator="equal">
      <formula>"~"</formula>
    </cfRule>
    <cfRule type="cellIs" dxfId="117" priority="59" stopIfTrue="1" operator="equal">
      <formula>"sold out"</formula>
    </cfRule>
  </conditionalFormatting>
  <conditionalFormatting sqref="G10:J10 L10 N10:P10">
    <cfRule type="cellIs" dxfId="116" priority="126" stopIfTrue="1" operator="equal">
      <formula>"~"</formula>
    </cfRule>
    <cfRule type="cellIs" dxfId="115" priority="127" stopIfTrue="1" operator="equal">
      <formula>"sold out"</formula>
    </cfRule>
  </conditionalFormatting>
  <conditionalFormatting sqref="F13:H13 P13">
    <cfRule type="cellIs" dxfId="114" priority="124" stopIfTrue="1" operator="equal">
      <formula>"~"</formula>
    </cfRule>
    <cfRule type="cellIs" dxfId="113" priority="125" stopIfTrue="1" operator="equal">
      <formula>"sold out"</formula>
    </cfRule>
  </conditionalFormatting>
  <conditionalFormatting sqref="F14:P14">
    <cfRule type="cellIs" dxfId="112" priority="122" stopIfTrue="1" operator="equal">
      <formula>"~"</formula>
    </cfRule>
    <cfRule type="cellIs" dxfId="111" priority="123" stopIfTrue="1" operator="equal">
      <formula>"sold out"</formula>
    </cfRule>
  </conditionalFormatting>
  <conditionalFormatting sqref="Q10">
    <cfRule type="cellIs" dxfId="110" priority="86" stopIfTrue="1" operator="equal">
      <formula>"~"</formula>
    </cfRule>
    <cfRule type="cellIs" dxfId="109" priority="87" stopIfTrue="1" operator="equal">
      <formula>"sold out"</formula>
    </cfRule>
  </conditionalFormatting>
  <conditionalFormatting sqref="I17:N17 P17">
    <cfRule type="cellIs" dxfId="108" priority="112" stopIfTrue="1" operator="equal">
      <formula>"~"</formula>
    </cfRule>
    <cfRule type="cellIs" dxfId="107" priority="113" stopIfTrue="1" operator="equal">
      <formula>"sold out"</formula>
    </cfRule>
  </conditionalFormatting>
  <conditionalFormatting sqref="M4">
    <cfRule type="cellIs" dxfId="106" priority="118" stopIfTrue="1" operator="equal">
      <formula>"~"</formula>
    </cfRule>
    <cfRule type="cellIs" dxfId="105" priority="119" stopIfTrue="1" operator="equal">
      <formula>"sold out"</formula>
    </cfRule>
  </conditionalFormatting>
  <conditionalFormatting sqref="K4">
    <cfRule type="cellIs" dxfId="104" priority="120" stopIfTrue="1" operator="equal">
      <formula>"~"</formula>
    </cfRule>
    <cfRule type="cellIs" dxfId="103" priority="121" stopIfTrue="1" operator="equal">
      <formula>"sold out"</formula>
    </cfRule>
  </conditionalFormatting>
  <conditionalFormatting sqref="K10">
    <cfRule type="cellIs" dxfId="102" priority="116" stopIfTrue="1" operator="equal">
      <formula>"~"</formula>
    </cfRule>
    <cfRule type="cellIs" dxfId="101" priority="117" stopIfTrue="1" operator="equal">
      <formula>"sold out"</formula>
    </cfRule>
  </conditionalFormatting>
  <conditionalFormatting sqref="O17">
    <cfRule type="cellIs" dxfId="100" priority="110" stopIfTrue="1" operator="equal">
      <formula>"~"</formula>
    </cfRule>
    <cfRule type="cellIs" dxfId="99" priority="111" stopIfTrue="1" operator="equal">
      <formula>"sold out"</formula>
    </cfRule>
  </conditionalFormatting>
  <conditionalFormatting sqref="I18:N18 P18">
    <cfRule type="cellIs" dxfId="98" priority="108" stopIfTrue="1" operator="equal">
      <formula>"~"</formula>
    </cfRule>
    <cfRule type="cellIs" dxfId="97" priority="109" stopIfTrue="1" operator="equal">
      <formula>"sold out"</formula>
    </cfRule>
  </conditionalFormatting>
  <conditionalFormatting sqref="O18">
    <cfRule type="cellIs" dxfId="96" priority="106" stopIfTrue="1" operator="equal">
      <formula>"~"</formula>
    </cfRule>
    <cfRule type="cellIs" dxfId="95" priority="107" stopIfTrue="1" operator="equal">
      <formula>"sold out"</formula>
    </cfRule>
  </conditionalFormatting>
  <conditionalFormatting sqref="I19:N19 P19">
    <cfRule type="cellIs" dxfId="94" priority="104" stopIfTrue="1" operator="equal">
      <formula>"~"</formula>
    </cfRule>
    <cfRule type="cellIs" dxfId="93" priority="105" stopIfTrue="1" operator="equal">
      <formula>"sold out"</formula>
    </cfRule>
  </conditionalFormatting>
  <conditionalFormatting sqref="O19">
    <cfRule type="cellIs" dxfId="92" priority="102" stopIfTrue="1" operator="equal">
      <formula>"~"</formula>
    </cfRule>
    <cfRule type="cellIs" dxfId="91" priority="103" stopIfTrue="1" operator="equal">
      <formula>"sold out"</formula>
    </cfRule>
  </conditionalFormatting>
  <conditionalFormatting sqref="O20">
    <cfRule type="cellIs" dxfId="90" priority="98" stopIfTrue="1" operator="equal">
      <formula>"~"</formula>
    </cfRule>
    <cfRule type="cellIs" dxfId="89" priority="99" stopIfTrue="1" operator="equal">
      <formula>"sold out"</formula>
    </cfRule>
  </conditionalFormatting>
  <conditionalFormatting sqref="Q24">
    <cfRule type="cellIs" dxfId="88" priority="96" stopIfTrue="1" operator="equal">
      <formula>"~"</formula>
    </cfRule>
    <cfRule type="cellIs" dxfId="87" priority="97" stopIfTrue="1" operator="equal">
      <formula>"sold out"</formula>
    </cfRule>
  </conditionalFormatting>
  <conditionalFormatting sqref="Q20">
    <cfRule type="cellIs" dxfId="86" priority="94" stopIfTrue="1" operator="equal">
      <formula>"~"</formula>
    </cfRule>
    <cfRule type="cellIs" dxfId="85" priority="95" stopIfTrue="1" operator="equal">
      <formula>"sold out"</formula>
    </cfRule>
  </conditionalFormatting>
  <conditionalFormatting sqref="Q25">
    <cfRule type="cellIs" dxfId="84" priority="92" stopIfTrue="1" operator="equal">
      <formula>"~"</formula>
    </cfRule>
    <cfRule type="cellIs" dxfId="83" priority="93" stopIfTrue="1" operator="equal">
      <formula>"sold out"</formula>
    </cfRule>
  </conditionalFormatting>
  <conditionalFormatting sqref="Q23">
    <cfRule type="cellIs" dxfId="82" priority="90" stopIfTrue="1" operator="equal">
      <formula>"~"</formula>
    </cfRule>
    <cfRule type="cellIs" dxfId="81" priority="91" stopIfTrue="1" operator="equal">
      <formula>"sold out"</formula>
    </cfRule>
  </conditionalFormatting>
  <conditionalFormatting sqref="Q11:Q12 Q4 Q9">
    <cfRule type="cellIs" dxfId="80" priority="88" stopIfTrue="1" operator="equal">
      <formula>"~"</formula>
    </cfRule>
    <cfRule type="cellIs" dxfId="79" priority="89" stopIfTrue="1" operator="equal">
      <formula>"sold out"</formula>
    </cfRule>
  </conditionalFormatting>
  <conditionalFormatting sqref="Q13">
    <cfRule type="cellIs" dxfId="78" priority="84" stopIfTrue="1" operator="equal">
      <formula>"~"</formula>
    </cfRule>
    <cfRule type="cellIs" dxfId="77" priority="85" stopIfTrue="1" operator="equal">
      <formula>"sold out"</formula>
    </cfRule>
  </conditionalFormatting>
  <conditionalFormatting sqref="Q14">
    <cfRule type="cellIs" dxfId="76" priority="82" stopIfTrue="1" operator="equal">
      <formula>"~"</formula>
    </cfRule>
    <cfRule type="cellIs" dxfId="75" priority="83" stopIfTrue="1" operator="equal">
      <formula>"sold out"</formula>
    </cfRule>
  </conditionalFormatting>
  <conditionalFormatting sqref="Q18">
    <cfRule type="cellIs" dxfId="74" priority="78" stopIfTrue="1" operator="equal">
      <formula>"~"</formula>
    </cfRule>
    <cfRule type="cellIs" dxfId="73" priority="79" stopIfTrue="1" operator="equal">
      <formula>"sold out"</formula>
    </cfRule>
  </conditionalFormatting>
  <conditionalFormatting sqref="Q19">
    <cfRule type="cellIs" dxfId="72" priority="76" stopIfTrue="1" operator="equal">
      <formula>"~"</formula>
    </cfRule>
    <cfRule type="cellIs" dxfId="71" priority="77" stopIfTrue="1" operator="equal">
      <formula>"sold out"</formula>
    </cfRule>
  </conditionalFormatting>
  <conditionalFormatting sqref="R24">
    <cfRule type="cellIs" dxfId="70" priority="74" stopIfTrue="1" operator="equal">
      <formula>"~"</formula>
    </cfRule>
    <cfRule type="cellIs" dxfId="69" priority="75" stopIfTrue="1" operator="equal">
      <formula>"sold out"</formula>
    </cfRule>
  </conditionalFormatting>
  <conditionalFormatting sqref="R25">
    <cfRule type="cellIs" dxfId="68" priority="70" stopIfTrue="1" operator="equal">
      <formula>"~"</formula>
    </cfRule>
    <cfRule type="cellIs" dxfId="67" priority="71" stopIfTrue="1" operator="equal">
      <formula>"sold out"</formula>
    </cfRule>
  </conditionalFormatting>
  <conditionalFormatting sqref="R23">
    <cfRule type="cellIs" dxfId="66" priority="68" stopIfTrue="1" operator="equal">
      <formula>"~"</formula>
    </cfRule>
    <cfRule type="cellIs" dxfId="65" priority="69" stopIfTrue="1" operator="equal">
      <formula>"sold out"</formula>
    </cfRule>
  </conditionalFormatting>
  <conditionalFormatting sqref="R11:R12 R4 R9">
    <cfRule type="cellIs" dxfId="64" priority="66" stopIfTrue="1" operator="equal">
      <formula>"~"</formula>
    </cfRule>
    <cfRule type="cellIs" dxfId="63" priority="67" stopIfTrue="1" operator="equal">
      <formula>"sold out"</formula>
    </cfRule>
  </conditionalFormatting>
  <conditionalFormatting sqref="R14">
    <cfRule type="cellIs" dxfId="62" priority="60" stopIfTrue="1" operator="equal">
      <formula>"~"</formula>
    </cfRule>
    <cfRule type="cellIs" dxfId="61" priority="61" stopIfTrue="1" operator="equal">
      <formula>"sold out"</formula>
    </cfRule>
  </conditionalFormatting>
  <conditionalFormatting sqref="R10">
    <cfRule type="cellIs" dxfId="60" priority="64" stopIfTrue="1" operator="equal">
      <formula>"~"</formula>
    </cfRule>
    <cfRule type="cellIs" dxfId="59" priority="65" stopIfTrue="1" operator="equal">
      <formula>"sold out"</formula>
    </cfRule>
  </conditionalFormatting>
  <conditionalFormatting sqref="R13">
    <cfRule type="cellIs" dxfId="58" priority="62" stopIfTrue="1" operator="equal">
      <formula>"~"</formula>
    </cfRule>
    <cfRule type="cellIs" dxfId="57" priority="63" stopIfTrue="1" operator="equal">
      <formula>"sold out"</formula>
    </cfRule>
  </conditionalFormatting>
  <conditionalFormatting sqref="R18">
    <cfRule type="cellIs" dxfId="56" priority="56" stopIfTrue="1" operator="equal">
      <formula>"~"</formula>
    </cfRule>
    <cfRule type="cellIs" dxfId="55" priority="57" stopIfTrue="1" operator="equal">
      <formula>"sold out"</formula>
    </cfRule>
  </conditionalFormatting>
  <conditionalFormatting sqref="R19">
    <cfRule type="cellIs" dxfId="54" priority="54" stopIfTrue="1" operator="equal">
      <formula>"~"</formula>
    </cfRule>
    <cfRule type="cellIs" dxfId="53" priority="55" stopIfTrue="1" operator="equal">
      <formula>"sold out"</formula>
    </cfRule>
  </conditionalFormatting>
  <conditionalFormatting sqref="I5">
    <cfRule type="cellIs" dxfId="52" priority="34" stopIfTrue="1" operator="equal">
      <formula>"~"</formula>
    </cfRule>
    <cfRule type="cellIs" dxfId="51" priority="35" stopIfTrue="1" operator="equal">
      <formula>"sold out"</formula>
    </cfRule>
  </conditionalFormatting>
  <conditionalFormatting sqref="R5">
    <cfRule type="cellIs" dxfId="50" priority="26" stopIfTrue="1" operator="equal">
      <formula>"~"</formula>
    </cfRule>
    <cfRule type="cellIs" dxfId="49" priority="27" stopIfTrue="1" operator="equal">
      <formula>"sold out"</formula>
    </cfRule>
  </conditionalFormatting>
  <conditionalFormatting sqref="F7:J8 L7:L8 N7:P8">
    <cfRule type="cellIs" dxfId="48" priority="52" stopIfTrue="1" operator="equal">
      <formula>"~"</formula>
    </cfRule>
    <cfRule type="cellIs" dxfId="47" priority="53" stopIfTrue="1" operator="equal">
      <formula>"sold out"</formula>
    </cfRule>
  </conditionalFormatting>
  <conditionalFormatting sqref="T7:T8">
    <cfRule type="cellIs" dxfId="46" priority="50" stopIfTrue="1" operator="equal">
      <formula>"~"</formula>
    </cfRule>
    <cfRule type="cellIs" dxfId="45" priority="51" stopIfTrue="1" operator="equal">
      <formula>"sold out"</formula>
    </cfRule>
  </conditionalFormatting>
  <conditionalFormatting sqref="M7:M8">
    <cfRule type="cellIs" dxfId="44" priority="46" stopIfTrue="1" operator="equal">
      <formula>"~"</formula>
    </cfRule>
    <cfRule type="cellIs" dxfId="43" priority="47" stopIfTrue="1" operator="equal">
      <formula>"sold out"</formula>
    </cfRule>
  </conditionalFormatting>
  <conditionalFormatting sqref="K7:K8">
    <cfRule type="cellIs" dxfId="42" priority="48" stopIfTrue="1" operator="equal">
      <formula>"~"</formula>
    </cfRule>
    <cfRule type="cellIs" dxfId="41" priority="49" stopIfTrue="1" operator="equal">
      <formula>"sold out"</formula>
    </cfRule>
  </conditionalFormatting>
  <conditionalFormatting sqref="S7:S8">
    <cfRule type="cellIs" dxfId="40" priority="42" stopIfTrue="1" operator="equal">
      <formula>"~"</formula>
    </cfRule>
    <cfRule type="cellIs" dxfId="39" priority="43" stopIfTrue="1" operator="equal">
      <formula>"sold out"</formula>
    </cfRule>
  </conditionalFormatting>
  <conditionalFormatting sqref="Q7:Q8">
    <cfRule type="cellIs" dxfId="38" priority="44" stopIfTrue="1" operator="equal">
      <formula>"~"</formula>
    </cfRule>
    <cfRule type="cellIs" dxfId="37" priority="45" stopIfTrue="1" operator="equal">
      <formula>"sold out"</formula>
    </cfRule>
  </conditionalFormatting>
  <conditionalFormatting sqref="R7:R8">
    <cfRule type="cellIs" dxfId="36" priority="40" stopIfTrue="1" operator="equal">
      <formula>"~"</formula>
    </cfRule>
    <cfRule type="cellIs" dxfId="35" priority="41" stopIfTrue="1" operator="equal">
      <formula>"sold out"</formula>
    </cfRule>
  </conditionalFormatting>
  <conditionalFormatting sqref="F5:H5 J5 P5 N5">
    <cfRule type="cellIs" dxfId="34" priority="38" stopIfTrue="1" operator="equal">
      <formula>"~"</formula>
    </cfRule>
    <cfRule type="cellIs" dxfId="33" priority="39" stopIfTrue="1" operator="equal">
      <formula>"sold out"</formula>
    </cfRule>
  </conditionalFormatting>
  <conditionalFormatting sqref="T5">
    <cfRule type="cellIs" dxfId="32" priority="36" stopIfTrue="1" operator="equal">
      <formula>"~"</formula>
    </cfRule>
    <cfRule type="cellIs" dxfId="31" priority="37" stopIfTrue="1" operator="equal">
      <formula>"sold out"</formula>
    </cfRule>
  </conditionalFormatting>
  <conditionalFormatting sqref="O5">
    <cfRule type="cellIs" dxfId="30" priority="32" stopIfTrue="1" operator="equal">
      <formula>"~"</formula>
    </cfRule>
    <cfRule type="cellIs" dxfId="29" priority="33" stopIfTrue="1" operator="equal">
      <formula>"sold out"</formula>
    </cfRule>
  </conditionalFormatting>
  <conditionalFormatting sqref="S5">
    <cfRule type="cellIs" dxfId="28" priority="28" stopIfTrue="1" operator="equal">
      <formula>"~"</formula>
    </cfRule>
    <cfRule type="cellIs" dxfId="27" priority="29" stopIfTrue="1" operator="equal">
      <formula>"sold out"</formula>
    </cfRule>
  </conditionalFormatting>
  <conditionalFormatting sqref="Q5">
    <cfRule type="cellIs" dxfId="26" priority="30" stopIfTrue="1" operator="equal">
      <formula>"~"</formula>
    </cfRule>
    <cfRule type="cellIs" dxfId="25" priority="31" stopIfTrue="1" operator="equal">
      <formula>"sold out"</formula>
    </cfRule>
  </conditionalFormatting>
  <conditionalFormatting sqref="K5:M5">
    <cfRule type="cellIs" dxfId="24" priority="24" stopIfTrue="1" operator="equal">
      <formula>"~"</formula>
    </cfRule>
    <cfRule type="cellIs" dxfId="23" priority="25" stopIfTrue="1" operator="equal">
      <formula>"sold out"</formula>
    </cfRule>
  </conditionalFormatting>
  <conditionalFormatting sqref="F6:H6 J6 P6 N6">
    <cfRule type="cellIs" dxfId="22" priority="22" stopIfTrue="1" operator="equal">
      <formula>"~"</formula>
    </cfRule>
    <cfRule type="cellIs" dxfId="21" priority="23" stopIfTrue="1" operator="equal">
      <formula>"sold out"</formula>
    </cfRule>
  </conditionalFormatting>
  <conditionalFormatting sqref="T6">
    <cfRule type="cellIs" dxfId="20" priority="20" stopIfTrue="1" operator="equal">
      <formula>"~"</formula>
    </cfRule>
    <cfRule type="cellIs" dxfId="19" priority="21" stopIfTrue="1" operator="equal">
      <formula>"sold out"</formula>
    </cfRule>
  </conditionalFormatting>
  <conditionalFormatting sqref="R6">
    <cfRule type="cellIs" dxfId="18" priority="10" stopIfTrue="1" operator="equal">
      <formula>"~"</formula>
    </cfRule>
    <cfRule type="cellIs" dxfId="17" priority="11" stopIfTrue="1" operator="equal">
      <formula>"sold out"</formula>
    </cfRule>
  </conditionalFormatting>
  <conditionalFormatting sqref="O6">
    <cfRule type="cellIs" dxfId="16" priority="16" stopIfTrue="1" operator="equal">
      <formula>"~"</formula>
    </cfRule>
    <cfRule type="cellIs" dxfId="15" priority="17" stopIfTrue="1" operator="equal">
      <formula>"sold out"</formula>
    </cfRule>
  </conditionalFormatting>
  <conditionalFormatting sqref="I6">
    <cfRule type="cellIs" dxfId="14" priority="18" stopIfTrue="1" operator="equal">
      <formula>"~"</formula>
    </cfRule>
    <cfRule type="cellIs" dxfId="13" priority="19" stopIfTrue="1" operator="equal">
      <formula>"sold out"</formula>
    </cfRule>
  </conditionalFormatting>
  <conditionalFormatting sqref="S6">
    <cfRule type="cellIs" dxfId="12" priority="12" stopIfTrue="1" operator="equal">
      <formula>"~"</formula>
    </cfRule>
    <cfRule type="cellIs" dxfId="11" priority="13" stopIfTrue="1" operator="equal">
      <formula>"sold out"</formula>
    </cfRule>
  </conditionalFormatting>
  <conditionalFormatting sqref="Q6">
    <cfRule type="cellIs" dxfId="10" priority="14" stopIfTrue="1" operator="equal">
      <formula>"~"</formula>
    </cfRule>
    <cfRule type="cellIs" dxfId="9" priority="15" stopIfTrue="1" operator="equal">
      <formula>"sold out"</formula>
    </cfRule>
  </conditionalFormatting>
  <conditionalFormatting sqref="K6:M6">
    <cfRule type="cellIs" dxfId="8" priority="8" stopIfTrue="1" operator="equal">
      <formula>"~"</formula>
    </cfRule>
    <cfRule type="cellIs" dxfId="7" priority="9" stopIfTrue="1" operator="equal">
      <formula>"sold out"</formula>
    </cfRule>
  </conditionalFormatting>
  <conditionalFormatting sqref="T21">
    <cfRule type="cellIs" dxfId="6" priority="6" stopIfTrue="1" operator="equal">
      <formula>"~"</formula>
    </cfRule>
    <cfRule type="cellIs" dxfId="5" priority="7" stopIfTrue="1" operator="equal">
      <formula>"sold out"</formula>
    </cfRule>
  </conditionalFormatting>
  <conditionalFormatting sqref="F21:J21 L21 N21:S21">
    <cfRule type="cellIs" dxfId="4" priority="4" stopIfTrue="1" operator="equal">
      <formula>"~"</formula>
    </cfRule>
    <cfRule type="cellIs" dxfId="3" priority="5" stopIfTrue="1" operator="equal">
      <formula>"sold out"</formula>
    </cfRule>
  </conditionalFormatting>
  <conditionalFormatting sqref="K21 M21">
    <cfRule type="cellIs" dxfId="2" priority="2" stopIfTrue="1" operator="equal">
      <formula>"~"</formula>
    </cfRule>
    <cfRule type="cellIs" dxfId="1" priority="3" stopIfTrue="1" operator="equal">
      <formula>"sold out"</formula>
    </cfRule>
  </conditionalFormatting>
  <conditionalFormatting sqref="S21">
    <cfRule type="cellIs" dxfId="0" priority="1" operator="greaterThan">
      <formula>0</formula>
    </cfRule>
  </conditionalFormatting>
  <pageMargins left="0" right="0" top="0" bottom="0" header="0" footer="0"/>
  <pageSetup paperSize="9" scale="59" fitToHeight="15" orientation="portrait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D161-36EF-4B42-803C-BFF685FF54F8}">
  <sheetPr>
    <tabColor theme="4" tint="0.79998168889431442"/>
    <pageSetUpPr fitToPage="1"/>
  </sheetPr>
  <dimension ref="A1:Q69"/>
  <sheetViews>
    <sheetView zoomScaleNormal="100" workbookViewId="0">
      <pane ySplit="1" topLeftCell="A59" activePane="bottomLeft" state="frozen"/>
      <selection activeCell="X9" sqref="X9"/>
      <selection pane="bottomLeft" activeCell="B2" sqref="B2"/>
    </sheetView>
  </sheetViews>
  <sheetFormatPr defaultColWidth="11.42578125" defaultRowHeight="67.5" customHeight="1" x14ac:dyDescent="0.25"/>
  <cols>
    <col min="1" max="2" width="16.42578125" style="77" customWidth="1"/>
    <col min="3" max="3" width="19.7109375" style="85" bestFit="1" customWidth="1"/>
    <col min="4" max="4" width="9.28515625" style="77" bestFit="1" customWidth="1"/>
    <col min="5" max="5" width="4.5703125" style="86" customWidth="1"/>
    <col min="6" max="7" width="3.42578125" style="86" customWidth="1"/>
    <col min="8" max="8" width="4" style="86" bestFit="1" customWidth="1"/>
    <col min="9" max="9" width="3.42578125" style="86" customWidth="1"/>
    <col min="10" max="10" width="4" style="86" bestFit="1" customWidth="1"/>
    <col min="11" max="14" width="3.42578125" style="86" customWidth="1"/>
    <col min="15" max="15" width="5.7109375" style="86" bestFit="1" customWidth="1"/>
    <col min="16" max="16" width="10.7109375" style="83" bestFit="1" customWidth="1"/>
    <col min="17" max="17" width="12.140625" style="84" bestFit="1" customWidth="1"/>
    <col min="18" max="16384" width="11.42578125" style="77"/>
  </cols>
  <sheetData>
    <row r="1" spans="1:17" s="70" customFormat="1" ht="21.75" customHeight="1" x14ac:dyDescent="0.25">
      <c r="A1" s="68" t="s">
        <v>221</v>
      </c>
      <c r="B1" s="68"/>
      <c r="C1" s="68" t="s">
        <v>255</v>
      </c>
      <c r="D1" s="68" t="s">
        <v>256</v>
      </c>
      <c r="E1" s="68" t="s">
        <v>257</v>
      </c>
      <c r="F1" s="68">
        <v>55</v>
      </c>
      <c r="G1" s="68">
        <v>56</v>
      </c>
      <c r="H1" s="68">
        <v>57</v>
      </c>
      <c r="I1" s="68">
        <v>58</v>
      </c>
      <c r="J1" s="68">
        <v>59</v>
      </c>
      <c r="K1" s="68">
        <v>60</v>
      </c>
      <c r="L1" s="68">
        <v>61</v>
      </c>
      <c r="M1" s="68">
        <v>62</v>
      </c>
      <c r="N1" s="68">
        <v>63</v>
      </c>
      <c r="O1" s="68" t="s">
        <v>258</v>
      </c>
      <c r="P1" s="69" t="s">
        <v>259</v>
      </c>
      <c r="Q1" s="69" t="s">
        <v>258</v>
      </c>
    </row>
    <row r="2" spans="1:17" ht="84" customHeight="1" x14ac:dyDescent="0.25">
      <c r="A2" s="71"/>
      <c r="B2" s="71"/>
      <c r="C2" s="72" t="s">
        <v>45</v>
      </c>
      <c r="D2" s="73" t="s">
        <v>260</v>
      </c>
      <c r="E2" s="74"/>
      <c r="F2" s="74"/>
      <c r="G2" s="74"/>
      <c r="H2" s="74">
        <v>1</v>
      </c>
      <c r="I2" s="74"/>
      <c r="J2" s="74"/>
      <c r="K2" s="74">
        <v>2</v>
      </c>
      <c r="L2" s="74">
        <v>1</v>
      </c>
      <c r="M2" s="74"/>
      <c r="N2" s="74"/>
      <c r="O2" s="74">
        <f t="shared" ref="O2:O60" si="0">SUM(E2:N2)</f>
        <v>4</v>
      </c>
      <c r="P2" s="75">
        <v>3.5</v>
      </c>
      <c r="Q2" s="76">
        <v>14</v>
      </c>
    </row>
    <row r="3" spans="1:17" ht="76.5" customHeight="1" x14ac:dyDescent="0.25">
      <c r="A3" s="71"/>
      <c r="B3" s="71"/>
      <c r="C3" s="72" t="s">
        <v>45</v>
      </c>
      <c r="D3" s="73" t="s">
        <v>261</v>
      </c>
      <c r="E3" s="74"/>
      <c r="F3" s="74">
        <v>2</v>
      </c>
      <c r="G3" s="74">
        <v>58</v>
      </c>
      <c r="H3" s="74">
        <v>112</v>
      </c>
      <c r="I3" s="74">
        <v>48</v>
      </c>
      <c r="J3" s="74">
        <v>114</v>
      </c>
      <c r="K3" s="74">
        <v>47</v>
      </c>
      <c r="L3" s="74">
        <v>18</v>
      </c>
      <c r="M3" s="74">
        <v>4</v>
      </c>
      <c r="N3" s="74"/>
      <c r="O3" s="74">
        <f t="shared" si="0"/>
        <v>403</v>
      </c>
      <c r="P3" s="75">
        <v>3.5</v>
      </c>
      <c r="Q3" s="76">
        <v>1410.5</v>
      </c>
    </row>
    <row r="4" spans="1:17" ht="93" customHeight="1" x14ac:dyDescent="0.25">
      <c r="A4" s="71"/>
      <c r="B4" s="71"/>
      <c r="C4" s="72" t="s">
        <v>45</v>
      </c>
      <c r="D4" s="73" t="s">
        <v>262</v>
      </c>
      <c r="E4" s="74"/>
      <c r="F4" s="74">
        <v>21</v>
      </c>
      <c r="G4" s="74">
        <v>57</v>
      </c>
      <c r="H4" s="74">
        <v>72</v>
      </c>
      <c r="I4" s="74">
        <v>59</v>
      </c>
      <c r="J4" s="74">
        <v>69</v>
      </c>
      <c r="K4" s="74">
        <v>70</v>
      </c>
      <c r="L4" s="74">
        <v>3</v>
      </c>
      <c r="M4" s="74">
        <v>3</v>
      </c>
      <c r="N4" s="74"/>
      <c r="O4" s="74">
        <f t="shared" si="0"/>
        <v>354</v>
      </c>
      <c r="P4" s="75">
        <v>3.5</v>
      </c>
      <c r="Q4" s="76">
        <v>1239</v>
      </c>
    </row>
    <row r="5" spans="1:17" ht="90" customHeight="1" x14ac:dyDescent="0.25">
      <c r="A5" s="71"/>
      <c r="B5" s="71"/>
      <c r="C5" s="72" t="s">
        <v>45</v>
      </c>
      <c r="D5" s="73" t="s">
        <v>263</v>
      </c>
      <c r="E5" s="74"/>
      <c r="F5" s="74"/>
      <c r="G5" s="74">
        <v>6</v>
      </c>
      <c r="H5" s="74"/>
      <c r="I5" s="74">
        <v>1</v>
      </c>
      <c r="J5" s="74">
        <v>1</v>
      </c>
      <c r="K5" s="74">
        <v>4</v>
      </c>
      <c r="L5" s="74"/>
      <c r="M5" s="74">
        <v>1</v>
      </c>
      <c r="N5" s="74"/>
      <c r="O5" s="74">
        <f t="shared" si="0"/>
        <v>13</v>
      </c>
      <c r="P5" s="75">
        <v>3.5</v>
      </c>
      <c r="Q5" s="76">
        <v>45.5</v>
      </c>
    </row>
    <row r="6" spans="1:17" ht="79.5" customHeight="1" x14ac:dyDescent="0.25">
      <c r="A6" s="71"/>
      <c r="B6" s="71"/>
      <c r="C6" s="72" t="s">
        <v>46</v>
      </c>
      <c r="D6" s="73" t="s">
        <v>262</v>
      </c>
      <c r="E6" s="74"/>
      <c r="F6" s="74">
        <v>10</v>
      </c>
      <c r="G6" s="74"/>
      <c r="H6" s="74">
        <v>11</v>
      </c>
      <c r="I6" s="74"/>
      <c r="J6" s="74">
        <v>15</v>
      </c>
      <c r="K6" s="74"/>
      <c r="L6" s="74">
        <v>13</v>
      </c>
      <c r="M6" s="74"/>
      <c r="N6" s="74"/>
      <c r="O6" s="74">
        <f t="shared" si="0"/>
        <v>49</v>
      </c>
      <c r="P6" s="75">
        <v>2</v>
      </c>
      <c r="Q6" s="76">
        <v>98</v>
      </c>
    </row>
    <row r="7" spans="1:17" ht="75.75" customHeight="1" x14ac:dyDescent="0.25">
      <c r="A7" s="71"/>
      <c r="B7" s="71"/>
      <c r="C7" s="72" t="s">
        <v>47</v>
      </c>
      <c r="D7" s="73" t="s">
        <v>262</v>
      </c>
      <c r="E7" s="74"/>
      <c r="F7" s="78"/>
      <c r="G7" s="74"/>
      <c r="H7" s="78"/>
      <c r="I7" s="74"/>
      <c r="J7" s="74">
        <v>40</v>
      </c>
      <c r="K7" s="74"/>
      <c r="L7" s="74">
        <v>20</v>
      </c>
      <c r="M7" s="74"/>
      <c r="N7" s="74"/>
      <c r="O7" s="74">
        <f t="shared" si="0"/>
        <v>60</v>
      </c>
      <c r="P7" s="75">
        <v>2</v>
      </c>
      <c r="Q7" s="76">
        <v>120</v>
      </c>
    </row>
    <row r="8" spans="1:17" ht="81" customHeight="1" x14ac:dyDescent="0.25">
      <c r="A8" s="71"/>
      <c r="B8" s="71"/>
      <c r="C8" s="72" t="s">
        <v>48</v>
      </c>
      <c r="D8" s="73" t="s">
        <v>264</v>
      </c>
      <c r="E8" s="74"/>
      <c r="F8" s="79">
        <v>1</v>
      </c>
      <c r="G8" s="74"/>
      <c r="H8" s="79">
        <v>2</v>
      </c>
      <c r="I8" s="74"/>
      <c r="J8" s="79">
        <v>2</v>
      </c>
      <c r="K8" s="74"/>
      <c r="L8" s="79">
        <v>1</v>
      </c>
      <c r="M8" s="74"/>
      <c r="N8" s="74"/>
      <c r="O8" s="74">
        <f t="shared" si="0"/>
        <v>6</v>
      </c>
      <c r="P8" s="75">
        <v>3</v>
      </c>
      <c r="Q8" s="76">
        <v>18</v>
      </c>
    </row>
    <row r="9" spans="1:17" ht="67.5" customHeight="1" x14ac:dyDescent="0.25">
      <c r="A9" s="71"/>
      <c r="B9" s="71"/>
      <c r="C9" s="72" t="s">
        <v>189</v>
      </c>
      <c r="D9" s="73" t="s">
        <v>260</v>
      </c>
      <c r="E9" s="74"/>
      <c r="F9" s="74">
        <v>6</v>
      </c>
      <c r="G9" s="74">
        <v>2</v>
      </c>
      <c r="H9" s="74"/>
      <c r="I9" s="74"/>
      <c r="J9" s="74">
        <v>18</v>
      </c>
      <c r="K9" s="74"/>
      <c r="L9" s="74"/>
      <c r="M9" s="74"/>
      <c r="N9" s="74"/>
      <c r="O9" s="74">
        <f t="shared" si="0"/>
        <v>26</v>
      </c>
      <c r="P9" s="75">
        <v>4</v>
      </c>
      <c r="Q9" s="76">
        <v>104</v>
      </c>
    </row>
    <row r="10" spans="1:17" ht="77.25" customHeight="1" x14ac:dyDescent="0.25">
      <c r="A10" s="71"/>
      <c r="B10" s="71"/>
      <c r="C10" s="72" t="s">
        <v>189</v>
      </c>
      <c r="D10" s="73" t="s">
        <v>265</v>
      </c>
      <c r="E10" s="74"/>
      <c r="F10" s="74">
        <v>4</v>
      </c>
      <c r="G10" s="74"/>
      <c r="H10" s="79">
        <v>4</v>
      </c>
      <c r="I10" s="74"/>
      <c r="J10" s="79">
        <v>7</v>
      </c>
      <c r="K10" s="74"/>
      <c r="L10" s="74"/>
      <c r="M10" s="74"/>
      <c r="N10" s="74"/>
      <c r="O10" s="74">
        <f t="shared" si="0"/>
        <v>15</v>
      </c>
      <c r="P10" s="75">
        <v>4</v>
      </c>
      <c r="Q10" s="76">
        <v>60</v>
      </c>
    </row>
    <row r="11" spans="1:17" ht="67.5" customHeight="1" x14ac:dyDescent="0.25">
      <c r="A11" s="71"/>
      <c r="B11" s="71"/>
      <c r="C11" s="72" t="s">
        <v>49</v>
      </c>
      <c r="D11" s="73" t="s">
        <v>266</v>
      </c>
      <c r="E11" s="74"/>
      <c r="F11" s="74"/>
      <c r="G11" s="79"/>
      <c r="H11" s="74"/>
      <c r="I11" s="79"/>
      <c r="J11" s="74">
        <v>2</v>
      </c>
      <c r="K11" s="74">
        <v>1</v>
      </c>
      <c r="L11" s="74">
        <v>3</v>
      </c>
      <c r="M11" s="74"/>
      <c r="N11" s="74"/>
      <c r="O11" s="74">
        <f t="shared" si="0"/>
        <v>6</v>
      </c>
      <c r="P11" s="75">
        <v>4</v>
      </c>
      <c r="Q11" s="76">
        <v>24</v>
      </c>
    </row>
    <row r="12" spans="1:17" ht="71.25" customHeight="1" x14ac:dyDescent="0.25">
      <c r="A12" s="71"/>
      <c r="B12" s="71"/>
      <c r="C12" s="72" t="s">
        <v>50</v>
      </c>
      <c r="D12" s="73" t="s">
        <v>260</v>
      </c>
      <c r="E12" s="74"/>
      <c r="F12" s="74"/>
      <c r="G12" s="74"/>
      <c r="H12" s="79">
        <v>5</v>
      </c>
      <c r="I12" s="79"/>
      <c r="J12" s="74"/>
      <c r="K12" s="74"/>
      <c r="L12" s="79"/>
      <c r="M12" s="74"/>
      <c r="N12" s="74"/>
      <c r="O12" s="74">
        <f t="shared" si="0"/>
        <v>5</v>
      </c>
      <c r="P12" s="75">
        <v>3</v>
      </c>
      <c r="Q12" s="76">
        <v>15</v>
      </c>
    </row>
    <row r="13" spans="1:17" ht="67.5" customHeight="1" x14ac:dyDescent="0.25">
      <c r="A13" s="71"/>
      <c r="B13" s="71"/>
      <c r="C13" s="72" t="s">
        <v>51</v>
      </c>
      <c r="D13" s="73" t="s">
        <v>266</v>
      </c>
      <c r="E13" s="74"/>
      <c r="F13" s="74">
        <v>1</v>
      </c>
      <c r="G13" s="74"/>
      <c r="H13" s="74"/>
      <c r="I13" s="74"/>
      <c r="J13" s="74">
        <v>2</v>
      </c>
      <c r="K13" s="74"/>
      <c r="L13" s="74">
        <v>1</v>
      </c>
      <c r="M13" s="74"/>
      <c r="N13" s="74"/>
      <c r="O13" s="74">
        <f t="shared" si="0"/>
        <v>4</v>
      </c>
      <c r="P13" s="75">
        <v>1.5</v>
      </c>
      <c r="Q13" s="76">
        <v>6</v>
      </c>
    </row>
    <row r="14" spans="1:17" ht="67.5" customHeight="1" x14ac:dyDescent="0.25">
      <c r="A14" s="71"/>
      <c r="B14" s="71"/>
      <c r="C14" s="72" t="s">
        <v>51</v>
      </c>
      <c r="D14" s="73" t="s">
        <v>267</v>
      </c>
      <c r="E14" s="74"/>
      <c r="F14" s="74"/>
      <c r="G14" s="74"/>
      <c r="H14" s="74">
        <v>1</v>
      </c>
      <c r="I14" s="74"/>
      <c r="J14" s="74">
        <v>9</v>
      </c>
      <c r="K14" s="74"/>
      <c r="L14" s="74">
        <v>1</v>
      </c>
      <c r="M14" s="74"/>
      <c r="N14" s="74"/>
      <c r="O14" s="74">
        <f t="shared" si="0"/>
        <v>11</v>
      </c>
      <c r="P14" s="75">
        <v>1.5</v>
      </c>
      <c r="Q14" s="76">
        <v>16.5</v>
      </c>
    </row>
    <row r="15" spans="1:17" ht="67.5" customHeight="1" x14ac:dyDescent="0.25">
      <c r="A15" s="71"/>
      <c r="B15" s="71"/>
      <c r="C15" s="72" t="s">
        <v>52</v>
      </c>
      <c r="D15" s="73" t="s">
        <v>265</v>
      </c>
      <c r="E15" s="74"/>
      <c r="F15" s="74">
        <v>2</v>
      </c>
      <c r="G15" s="74">
        <v>7</v>
      </c>
      <c r="H15" s="74">
        <v>1</v>
      </c>
      <c r="I15" s="74"/>
      <c r="J15" s="74">
        <v>20</v>
      </c>
      <c r="K15" s="74"/>
      <c r="L15" s="74">
        <v>1</v>
      </c>
      <c r="M15" s="74"/>
      <c r="N15" s="74"/>
      <c r="O15" s="74">
        <f t="shared" si="0"/>
        <v>31</v>
      </c>
      <c r="P15" s="75">
        <v>3</v>
      </c>
      <c r="Q15" s="76">
        <v>93</v>
      </c>
    </row>
    <row r="16" spans="1:17" ht="67.5" customHeight="1" x14ac:dyDescent="0.25">
      <c r="A16" s="71"/>
      <c r="B16" s="71"/>
      <c r="C16" s="72" t="s">
        <v>53</v>
      </c>
      <c r="D16" s="73" t="s">
        <v>266</v>
      </c>
      <c r="E16" s="74"/>
      <c r="F16" s="79">
        <v>1</v>
      </c>
      <c r="G16" s="74"/>
      <c r="H16" s="79">
        <v>2</v>
      </c>
      <c r="I16" s="74"/>
      <c r="J16" s="79">
        <v>2</v>
      </c>
      <c r="K16" s="74"/>
      <c r="L16" s="74">
        <v>1</v>
      </c>
      <c r="M16" s="74"/>
      <c r="N16" s="74"/>
      <c r="O16" s="74">
        <f t="shared" si="0"/>
        <v>6</v>
      </c>
      <c r="P16" s="75">
        <v>3</v>
      </c>
      <c r="Q16" s="76">
        <v>18</v>
      </c>
    </row>
    <row r="17" spans="1:17" ht="67.5" customHeight="1" x14ac:dyDescent="0.25">
      <c r="A17" s="71"/>
      <c r="B17" s="71"/>
      <c r="C17" s="72" t="s">
        <v>54</v>
      </c>
      <c r="D17" s="73" t="s">
        <v>268</v>
      </c>
      <c r="E17" s="74"/>
      <c r="F17" s="74">
        <v>6</v>
      </c>
      <c r="G17" s="74"/>
      <c r="H17" s="74">
        <v>1</v>
      </c>
      <c r="I17" s="74"/>
      <c r="J17" s="74">
        <v>1</v>
      </c>
      <c r="K17" s="74"/>
      <c r="L17" s="74"/>
      <c r="M17" s="74"/>
      <c r="N17" s="74"/>
      <c r="O17" s="74">
        <f t="shared" si="0"/>
        <v>8</v>
      </c>
      <c r="P17" s="75">
        <v>3</v>
      </c>
      <c r="Q17" s="76">
        <v>24</v>
      </c>
    </row>
    <row r="18" spans="1:17" ht="67.5" customHeight="1" x14ac:dyDescent="0.25">
      <c r="A18" s="71"/>
      <c r="B18" s="71"/>
      <c r="C18" s="72" t="s">
        <v>54</v>
      </c>
      <c r="D18" s="73" t="s">
        <v>269</v>
      </c>
      <c r="E18" s="74"/>
      <c r="F18" s="74">
        <v>1</v>
      </c>
      <c r="G18" s="74"/>
      <c r="H18" s="74">
        <v>2</v>
      </c>
      <c r="I18" s="74"/>
      <c r="J18" s="74">
        <v>1</v>
      </c>
      <c r="K18" s="74"/>
      <c r="L18" s="74">
        <v>1</v>
      </c>
      <c r="M18" s="74"/>
      <c r="N18" s="74"/>
      <c r="O18" s="74">
        <f t="shared" si="0"/>
        <v>5</v>
      </c>
      <c r="P18" s="75">
        <v>3</v>
      </c>
      <c r="Q18" s="76">
        <v>15</v>
      </c>
    </row>
    <row r="19" spans="1:17" ht="67.5" customHeight="1" x14ac:dyDescent="0.25">
      <c r="A19" s="71"/>
      <c r="B19" s="71"/>
      <c r="C19" s="72" t="s">
        <v>54</v>
      </c>
      <c r="D19" s="73" t="s">
        <v>270</v>
      </c>
      <c r="E19" s="74"/>
      <c r="F19" s="74">
        <v>6</v>
      </c>
      <c r="G19" s="74"/>
      <c r="H19" s="74">
        <v>14</v>
      </c>
      <c r="I19" s="74"/>
      <c r="J19" s="74">
        <v>5</v>
      </c>
      <c r="K19" s="74"/>
      <c r="L19" s="74"/>
      <c r="M19" s="74"/>
      <c r="N19" s="74"/>
      <c r="O19" s="74">
        <f t="shared" si="0"/>
        <v>25</v>
      </c>
      <c r="P19" s="75">
        <v>3</v>
      </c>
      <c r="Q19" s="76">
        <v>75</v>
      </c>
    </row>
    <row r="20" spans="1:17" ht="70.5" customHeight="1" x14ac:dyDescent="0.25">
      <c r="A20" s="71"/>
      <c r="B20" s="71"/>
      <c r="C20" s="72" t="s">
        <v>55</v>
      </c>
      <c r="D20" s="73" t="s">
        <v>271</v>
      </c>
      <c r="E20" s="74"/>
      <c r="F20" s="74"/>
      <c r="G20" s="74"/>
      <c r="H20" s="74">
        <v>7</v>
      </c>
      <c r="I20" s="74"/>
      <c r="J20" s="74">
        <v>7</v>
      </c>
      <c r="K20" s="74"/>
      <c r="L20" s="74">
        <v>4</v>
      </c>
      <c r="M20" s="74"/>
      <c r="N20" s="74"/>
      <c r="O20" s="74">
        <f t="shared" si="0"/>
        <v>18</v>
      </c>
      <c r="P20" s="75">
        <v>3</v>
      </c>
      <c r="Q20" s="76">
        <v>54</v>
      </c>
    </row>
    <row r="21" spans="1:17" ht="75.75" customHeight="1" x14ac:dyDescent="0.25">
      <c r="A21" s="71"/>
      <c r="B21" s="71"/>
      <c r="C21" s="72" t="s">
        <v>57</v>
      </c>
      <c r="D21" s="73" t="s">
        <v>269</v>
      </c>
      <c r="E21" s="74"/>
      <c r="F21" s="74">
        <v>4</v>
      </c>
      <c r="G21" s="74"/>
      <c r="H21" s="74">
        <v>6</v>
      </c>
      <c r="I21" s="74"/>
      <c r="J21" s="74">
        <v>4</v>
      </c>
      <c r="K21" s="74"/>
      <c r="L21" s="74">
        <v>4</v>
      </c>
      <c r="M21" s="74"/>
      <c r="N21" s="74"/>
      <c r="O21" s="74">
        <f t="shared" si="0"/>
        <v>18</v>
      </c>
      <c r="P21" s="75">
        <v>3</v>
      </c>
      <c r="Q21" s="76">
        <v>54</v>
      </c>
    </row>
    <row r="22" spans="1:17" ht="69.75" customHeight="1" x14ac:dyDescent="0.25">
      <c r="A22" s="71"/>
      <c r="B22" s="71"/>
      <c r="C22" s="72" t="s">
        <v>57</v>
      </c>
      <c r="D22" s="73" t="s">
        <v>263</v>
      </c>
      <c r="E22" s="74"/>
      <c r="F22" s="74"/>
      <c r="G22" s="74"/>
      <c r="H22" s="74">
        <v>2</v>
      </c>
      <c r="I22" s="74"/>
      <c r="J22" s="74">
        <v>1</v>
      </c>
      <c r="K22" s="74"/>
      <c r="L22" s="74">
        <v>3</v>
      </c>
      <c r="M22" s="74"/>
      <c r="N22" s="74"/>
      <c r="O22" s="74">
        <f t="shared" si="0"/>
        <v>6</v>
      </c>
      <c r="P22" s="75">
        <v>3</v>
      </c>
      <c r="Q22" s="76">
        <v>18</v>
      </c>
    </row>
    <row r="23" spans="1:17" ht="70.5" customHeight="1" x14ac:dyDescent="0.25">
      <c r="A23" s="71"/>
      <c r="B23" s="71"/>
      <c r="C23" s="72" t="s">
        <v>58</v>
      </c>
      <c r="D23" s="73" t="s">
        <v>261</v>
      </c>
      <c r="E23" s="79">
        <v>30</v>
      </c>
      <c r="F23" s="74"/>
      <c r="G23" s="74"/>
      <c r="H23" s="74"/>
      <c r="I23" s="74"/>
      <c r="J23" s="74"/>
      <c r="K23" s="74"/>
      <c r="L23" s="74"/>
      <c r="M23" s="74"/>
      <c r="N23" s="74"/>
      <c r="O23" s="74">
        <f t="shared" si="0"/>
        <v>30</v>
      </c>
      <c r="P23" s="75">
        <v>2</v>
      </c>
      <c r="Q23" s="76">
        <v>60</v>
      </c>
    </row>
    <row r="24" spans="1:17" ht="73.5" customHeight="1" x14ac:dyDescent="0.25">
      <c r="A24" s="71"/>
      <c r="B24" s="71"/>
      <c r="C24" s="72" t="s">
        <v>59</v>
      </c>
      <c r="D24" s="73" t="s">
        <v>262</v>
      </c>
      <c r="E24" s="74">
        <v>14</v>
      </c>
      <c r="F24" s="74"/>
      <c r="G24" s="74"/>
      <c r="H24" s="74"/>
      <c r="I24" s="74"/>
      <c r="J24" s="74"/>
      <c r="K24" s="74"/>
      <c r="L24" s="74"/>
      <c r="M24" s="74"/>
      <c r="N24" s="74"/>
      <c r="O24" s="74">
        <f t="shared" si="0"/>
        <v>14</v>
      </c>
      <c r="P24" s="75">
        <v>1.5</v>
      </c>
      <c r="Q24" s="76">
        <v>21</v>
      </c>
    </row>
    <row r="25" spans="1:17" ht="67.5" customHeight="1" x14ac:dyDescent="0.25">
      <c r="A25" s="71"/>
      <c r="B25" s="71"/>
      <c r="C25" s="72" t="s">
        <v>60</v>
      </c>
      <c r="D25" s="73" t="s">
        <v>272</v>
      </c>
      <c r="E25" s="74">
        <v>23</v>
      </c>
      <c r="F25" s="74"/>
      <c r="G25" s="74"/>
      <c r="H25" s="74"/>
      <c r="I25" s="74"/>
      <c r="J25" s="74"/>
      <c r="K25" s="74"/>
      <c r="L25" s="74"/>
      <c r="M25" s="74"/>
      <c r="N25" s="74"/>
      <c r="O25" s="74">
        <f t="shared" si="0"/>
        <v>23</v>
      </c>
      <c r="P25" s="75">
        <v>1.5</v>
      </c>
      <c r="Q25" s="76">
        <v>34.5</v>
      </c>
    </row>
    <row r="26" spans="1:17" ht="67.5" customHeight="1" x14ac:dyDescent="0.25">
      <c r="A26" s="71"/>
      <c r="B26" s="71"/>
      <c r="C26" s="72" t="s">
        <v>273</v>
      </c>
      <c r="D26" s="73" t="s">
        <v>261</v>
      </c>
      <c r="E26" s="74">
        <v>8</v>
      </c>
      <c r="F26" s="74"/>
      <c r="G26" s="74"/>
      <c r="H26" s="74"/>
      <c r="I26" s="74"/>
      <c r="J26" s="74"/>
      <c r="K26" s="74"/>
      <c r="L26" s="74"/>
      <c r="M26" s="74"/>
      <c r="N26" s="74"/>
      <c r="O26" s="74">
        <f t="shared" si="0"/>
        <v>8</v>
      </c>
      <c r="P26" s="75">
        <v>3</v>
      </c>
      <c r="Q26" s="76">
        <v>24</v>
      </c>
    </row>
    <row r="27" spans="1:17" ht="67.5" customHeight="1" x14ac:dyDescent="0.25">
      <c r="A27" s="71"/>
      <c r="B27" s="71"/>
      <c r="C27" s="72" t="s">
        <v>273</v>
      </c>
      <c r="D27" s="73" t="s">
        <v>265</v>
      </c>
      <c r="E27" s="74">
        <v>4</v>
      </c>
      <c r="F27" s="74"/>
      <c r="G27" s="74"/>
      <c r="H27" s="74"/>
      <c r="I27" s="74"/>
      <c r="J27" s="74"/>
      <c r="K27" s="74"/>
      <c r="L27" s="74"/>
      <c r="M27" s="74"/>
      <c r="N27" s="74"/>
      <c r="O27" s="74">
        <f t="shared" si="0"/>
        <v>4</v>
      </c>
      <c r="P27" s="75">
        <v>3</v>
      </c>
      <c r="Q27" s="76">
        <v>12</v>
      </c>
    </row>
    <row r="28" spans="1:17" ht="67.5" customHeight="1" x14ac:dyDescent="0.25">
      <c r="A28" s="71"/>
      <c r="B28" s="71"/>
      <c r="C28" s="72" t="s">
        <v>273</v>
      </c>
      <c r="D28" s="73" t="s">
        <v>262</v>
      </c>
      <c r="E28" s="74">
        <v>20</v>
      </c>
      <c r="F28" s="74"/>
      <c r="G28" s="74"/>
      <c r="H28" s="74"/>
      <c r="I28" s="74"/>
      <c r="J28" s="74"/>
      <c r="K28" s="74"/>
      <c r="L28" s="74"/>
      <c r="M28" s="74"/>
      <c r="N28" s="74"/>
      <c r="O28" s="74">
        <f t="shared" si="0"/>
        <v>20</v>
      </c>
      <c r="P28" s="75">
        <v>3</v>
      </c>
      <c r="Q28" s="76">
        <v>60</v>
      </c>
    </row>
    <row r="29" spans="1:17" ht="67.5" customHeight="1" x14ac:dyDescent="0.25">
      <c r="A29" s="71"/>
      <c r="B29" s="71"/>
      <c r="C29" s="72" t="s">
        <v>61</v>
      </c>
      <c r="D29" s="73" t="s">
        <v>261</v>
      </c>
      <c r="E29" s="74"/>
      <c r="F29" s="74">
        <v>4</v>
      </c>
      <c r="G29" s="74"/>
      <c r="H29" s="74">
        <v>17</v>
      </c>
      <c r="I29" s="74"/>
      <c r="J29" s="74">
        <v>21</v>
      </c>
      <c r="K29" s="74"/>
      <c r="L29" s="74">
        <v>8</v>
      </c>
      <c r="M29" s="74"/>
      <c r="N29" s="74"/>
      <c r="O29" s="74">
        <f t="shared" si="0"/>
        <v>50</v>
      </c>
      <c r="P29" s="75">
        <v>1</v>
      </c>
      <c r="Q29" s="76">
        <v>50</v>
      </c>
    </row>
    <row r="30" spans="1:17" ht="67.5" customHeight="1" x14ac:dyDescent="0.25">
      <c r="A30" s="71"/>
      <c r="B30" s="71"/>
      <c r="C30" s="72" t="s">
        <v>61</v>
      </c>
      <c r="D30" s="73" t="s">
        <v>262</v>
      </c>
      <c r="E30" s="74"/>
      <c r="F30" s="79">
        <v>4</v>
      </c>
      <c r="G30" s="74"/>
      <c r="H30" s="79">
        <v>9</v>
      </c>
      <c r="I30" s="74"/>
      <c r="J30" s="79">
        <v>8</v>
      </c>
      <c r="K30" s="74"/>
      <c r="L30" s="79">
        <v>5</v>
      </c>
      <c r="M30" s="74"/>
      <c r="N30" s="74"/>
      <c r="O30" s="74">
        <f t="shared" si="0"/>
        <v>26</v>
      </c>
      <c r="P30" s="75">
        <v>1</v>
      </c>
      <c r="Q30" s="76">
        <v>26</v>
      </c>
    </row>
    <row r="31" spans="1:17" ht="67.5" customHeight="1" x14ac:dyDescent="0.25">
      <c r="A31" s="71"/>
      <c r="B31" s="71"/>
      <c r="C31" s="72" t="s">
        <v>62</v>
      </c>
      <c r="D31" s="73" t="s">
        <v>262</v>
      </c>
      <c r="E31" s="74">
        <v>5</v>
      </c>
      <c r="F31" s="74"/>
      <c r="G31" s="74"/>
      <c r="H31" s="74"/>
      <c r="I31" s="74"/>
      <c r="J31" s="74"/>
      <c r="K31" s="74"/>
      <c r="L31" s="74"/>
      <c r="M31" s="74"/>
      <c r="N31" s="74"/>
      <c r="O31" s="74">
        <f t="shared" si="0"/>
        <v>5</v>
      </c>
      <c r="P31" s="75">
        <v>0.7</v>
      </c>
      <c r="Q31" s="76">
        <v>3.5</v>
      </c>
    </row>
    <row r="32" spans="1:17" ht="67.5" customHeight="1" x14ac:dyDescent="0.25">
      <c r="A32" s="71"/>
      <c r="B32" s="71"/>
      <c r="C32" s="72" t="s">
        <v>62</v>
      </c>
      <c r="D32" s="73" t="s">
        <v>263</v>
      </c>
      <c r="E32" s="74">
        <v>30</v>
      </c>
      <c r="F32" s="74"/>
      <c r="G32" s="74"/>
      <c r="H32" s="74"/>
      <c r="I32" s="74"/>
      <c r="J32" s="74"/>
      <c r="K32" s="74"/>
      <c r="L32" s="74"/>
      <c r="M32" s="74"/>
      <c r="N32" s="74"/>
      <c r="O32" s="74">
        <f t="shared" si="0"/>
        <v>30</v>
      </c>
      <c r="P32" s="75">
        <v>0.7</v>
      </c>
      <c r="Q32" s="76">
        <v>21</v>
      </c>
    </row>
    <row r="33" spans="1:17" ht="67.5" customHeight="1" x14ac:dyDescent="0.25">
      <c r="A33" s="71"/>
      <c r="B33" s="71"/>
      <c r="C33" s="72" t="s">
        <v>63</v>
      </c>
      <c r="D33" s="73" t="s">
        <v>274</v>
      </c>
      <c r="E33" s="74">
        <v>20</v>
      </c>
      <c r="F33" s="74"/>
      <c r="G33" s="74"/>
      <c r="H33" s="74"/>
      <c r="I33" s="74"/>
      <c r="J33" s="74"/>
      <c r="K33" s="74"/>
      <c r="L33" s="74"/>
      <c r="M33" s="74"/>
      <c r="N33" s="74"/>
      <c r="O33" s="74">
        <f t="shared" si="0"/>
        <v>20</v>
      </c>
      <c r="P33" s="75">
        <v>2</v>
      </c>
      <c r="Q33" s="76">
        <v>40</v>
      </c>
    </row>
    <row r="34" spans="1:17" ht="67.5" customHeight="1" x14ac:dyDescent="0.25">
      <c r="A34" s="71"/>
      <c r="B34" s="71"/>
      <c r="C34" s="72" t="s">
        <v>64</v>
      </c>
      <c r="D34" s="73" t="s">
        <v>260</v>
      </c>
      <c r="E34" s="74">
        <v>30</v>
      </c>
      <c r="F34" s="74"/>
      <c r="G34" s="74"/>
      <c r="H34" s="74"/>
      <c r="I34" s="74"/>
      <c r="J34" s="74"/>
      <c r="K34" s="74"/>
      <c r="L34" s="74"/>
      <c r="M34" s="74"/>
      <c r="N34" s="74"/>
      <c r="O34" s="74">
        <f t="shared" si="0"/>
        <v>30</v>
      </c>
      <c r="P34" s="75">
        <v>2</v>
      </c>
      <c r="Q34" s="76">
        <v>60</v>
      </c>
    </row>
    <row r="35" spans="1:17" ht="67.5" customHeight="1" x14ac:dyDescent="0.25">
      <c r="A35" s="71"/>
      <c r="B35" s="71"/>
      <c r="C35" s="72" t="s">
        <v>64</v>
      </c>
      <c r="D35" s="73" t="s">
        <v>261</v>
      </c>
      <c r="E35" s="74">
        <v>30</v>
      </c>
      <c r="F35" s="74"/>
      <c r="G35" s="74"/>
      <c r="H35" s="74"/>
      <c r="I35" s="74"/>
      <c r="J35" s="74"/>
      <c r="K35" s="74"/>
      <c r="L35" s="74"/>
      <c r="M35" s="74"/>
      <c r="N35" s="74"/>
      <c r="O35" s="74">
        <f t="shared" si="0"/>
        <v>30</v>
      </c>
      <c r="P35" s="75">
        <v>2</v>
      </c>
      <c r="Q35" s="76">
        <v>60</v>
      </c>
    </row>
    <row r="36" spans="1:17" ht="67.5" customHeight="1" x14ac:dyDescent="0.25">
      <c r="A36" s="71"/>
      <c r="B36" s="71"/>
      <c r="C36" s="72" t="s">
        <v>64</v>
      </c>
      <c r="D36" s="73" t="s">
        <v>262</v>
      </c>
      <c r="E36" s="74">
        <v>45</v>
      </c>
      <c r="F36" s="74"/>
      <c r="G36" s="74"/>
      <c r="H36" s="74"/>
      <c r="I36" s="74"/>
      <c r="J36" s="74"/>
      <c r="K36" s="74"/>
      <c r="L36" s="74"/>
      <c r="M36" s="74"/>
      <c r="N36" s="74"/>
      <c r="O36" s="74">
        <f t="shared" si="0"/>
        <v>45</v>
      </c>
      <c r="P36" s="75">
        <v>2</v>
      </c>
      <c r="Q36" s="76">
        <v>90</v>
      </c>
    </row>
    <row r="37" spans="1:17" ht="67.5" customHeight="1" x14ac:dyDescent="0.25">
      <c r="A37" s="71"/>
      <c r="B37" s="71"/>
      <c r="C37" s="72" t="s">
        <v>65</v>
      </c>
      <c r="D37" s="73" t="s">
        <v>265</v>
      </c>
      <c r="E37" s="74">
        <v>20</v>
      </c>
      <c r="F37" s="74"/>
      <c r="G37" s="74"/>
      <c r="H37" s="74"/>
      <c r="I37" s="74"/>
      <c r="J37" s="74"/>
      <c r="K37" s="74"/>
      <c r="L37" s="74"/>
      <c r="M37" s="74"/>
      <c r="N37" s="74"/>
      <c r="O37" s="74">
        <f t="shared" si="0"/>
        <v>20</v>
      </c>
      <c r="P37" s="75">
        <v>3</v>
      </c>
      <c r="Q37" s="76">
        <v>60</v>
      </c>
    </row>
    <row r="38" spans="1:17" ht="67.5" customHeight="1" x14ac:dyDescent="0.25">
      <c r="A38" s="71"/>
      <c r="B38" s="71"/>
      <c r="C38" s="72" t="s">
        <v>65</v>
      </c>
      <c r="D38" s="73" t="s">
        <v>262</v>
      </c>
      <c r="E38" s="74">
        <v>30</v>
      </c>
      <c r="F38" s="74"/>
      <c r="G38" s="74"/>
      <c r="H38" s="74"/>
      <c r="I38" s="74"/>
      <c r="J38" s="74"/>
      <c r="K38" s="74"/>
      <c r="L38" s="74"/>
      <c r="M38" s="74"/>
      <c r="N38" s="74"/>
      <c r="O38" s="74">
        <f t="shared" si="0"/>
        <v>30</v>
      </c>
      <c r="P38" s="75">
        <v>3</v>
      </c>
      <c r="Q38" s="76">
        <v>90</v>
      </c>
    </row>
    <row r="39" spans="1:17" ht="67.5" customHeight="1" x14ac:dyDescent="0.25">
      <c r="A39" s="71"/>
      <c r="B39" s="71"/>
      <c r="C39" s="72" t="s">
        <v>66</v>
      </c>
      <c r="D39" s="73" t="s">
        <v>266</v>
      </c>
      <c r="E39" s="74">
        <v>12</v>
      </c>
      <c r="F39" s="74"/>
      <c r="G39" s="74"/>
      <c r="H39" s="74"/>
      <c r="I39" s="74"/>
      <c r="J39" s="74"/>
      <c r="K39" s="74"/>
      <c r="L39" s="74"/>
      <c r="M39" s="74"/>
      <c r="N39" s="74"/>
      <c r="O39" s="74">
        <f t="shared" si="0"/>
        <v>12</v>
      </c>
      <c r="P39" s="75">
        <v>2.5</v>
      </c>
      <c r="Q39" s="76">
        <v>30</v>
      </c>
    </row>
    <row r="40" spans="1:17" ht="67.5" customHeight="1" x14ac:dyDescent="0.25">
      <c r="A40" s="71"/>
      <c r="B40" s="71"/>
      <c r="C40" s="72" t="s">
        <v>66</v>
      </c>
      <c r="D40" s="73" t="s">
        <v>275</v>
      </c>
      <c r="E40" s="74">
        <v>12</v>
      </c>
      <c r="F40" s="74"/>
      <c r="G40" s="74"/>
      <c r="H40" s="74"/>
      <c r="I40" s="74"/>
      <c r="J40" s="74"/>
      <c r="K40" s="74"/>
      <c r="L40" s="74"/>
      <c r="M40" s="74"/>
      <c r="N40" s="74"/>
      <c r="O40" s="74">
        <f t="shared" si="0"/>
        <v>12</v>
      </c>
      <c r="P40" s="75">
        <v>2.5</v>
      </c>
      <c r="Q40" s="76">
        <v>30</v>
      </c>
    </row>
    <row r="41" spans="1:17" ht="67.5" customHeight="1" x14ac:dyDescent="0.25">
      <c r="A41" s="71"/>
      <c r="B41" s="71"/>
      <c r="C41" s="72" t="s">
        <v>68</v>
      </c>
      <c r="D41" s="73" t="s">
        <v>261</v>
      </c>
      <c r="E41" s="74">
        <v>8</v>
      </c>
      <c r="F41" s="74"/>
      <c r="G41" s="74"/>
      <c r="H41" s="74"/>
      <c r="I41" s="74"/>
      <c r="J41" s="74"/>
      <c r="K41" s="74"/>
      <c r="L41" s="74"/>
      <c r="M41" s="74"/>
      <c r="N41" s="74"/>
      <c r="O41" s="74">
        <f t="shared" si="0"/>
        <v>8</v>
      </c>
      <c r="P41" s="75">
        <v>2.5</v>
      </c>
      <c r="Q41" s="76">
        <v>20</v>
      </c>
    </row>
    <row r="42" spans="1:17" ht="67.5" customHeight="1" x14ac:dyDescent="0.25">
      <c r="A42" s="71"/>
      <c r="B42" s="71"/>
      <c r="C42" s="72" t="s">
        <v>68</v>
      </c>
      <c r="D42" s="73" t="s">
        <v>262</v>
      </c>
      <c r="E42" s="74">
        <v>12</v>
      </c>
      <c r="F42" s="74"/>
      <c r="G42" s="74"/>
      <c r="H42" s="74"/>
      <c r="I42" s="74"/>
      <c r="J42" s="74"/>
      <c r="K42" s="74"/>
      <c r="L42" s="74"/>
      <c r="M42" s="74"/>
      <c r="N42" s="74"/>
      <c r="O42" s="74">
        <f t="shared" si="0"/>
        <v>12</v>
      </c>
      <c r="P42" s="75">
        <v>2.5</v>
      </c>
      <c r="Q42" s="76">
        <v>30</v>
      </c>
    </row>
    <row r="43" spans="1:17" ht="67.5" customHeight="1" x14ac:dyDescent="0.25">
      <c r="A43" s="71"/>
      <c r="B43" s="71"/>
      <c r="C43" s="72" t="s">
        <v>276</v>
      </c>
      <c r="D43" s="73" t="s">
        <v>267</v>
      </c>
      <c r="E43" s="74">
        <v>10</v>
      </c>
      <c r="F43" s="74"/>
      <c r="G43" s="74"/>
      <c r="H43" s="74"/>
      <c r="I43" s="74"/>
      <c r="J43" s="74"/>
      <c r="K43" s="74"/>
      <c r="L43" s="74"/>
      <c r="M43" s="74"/>
      <c r="N43" s="74"/>
      <c r="O43" s="74">
        <f t="shared" si="0"/>
        <v>10</v>
      </c>
      <c r="P43" s="75">
        <v>3</v>
      </c>
      <c r="Q43" s="76">
        <v>30</v>
      </c>
    </row>
    <row r="44" spans="1:17" ht="67.5" customHeight="1" x14ac:dyDescent="0.25">
      <c r="A44" s="71"/>
      <c r="B44" s="71"/>
      <c r="C44" s="72" t="s">
        <v>276</v>
      </c>
      <c r="D44" s="73" t="s">
        <v>275</v>
      </c>
      <c r="E44" s="74">
        <v>14</v>
      </c>
      <c r="F44" s="74"/>
      <c r="G44" s="74"/>
      <c r="H44" s="74"/>
      <c r="I44" s="74"/>
      <c r="J44" s="74"/>
      <c r="K44" s="74"/>
      <c r="L44" s="74"/>
      <c r="M44" s="74"/>
      <c r="N44" s="74"/>
      <c r="O44" s="74">
        <f t="shared" si="0"/>
        <v>14</v>
      </c>
      <c r="P44" s="75">
        <v>3</v>
      </c>
      <c r="Q44" s="76">
        <v>42</v>
      </c>
    </row>
    <row r="45" spans="1:17" ht="67.5" customHeight="1" x14ac:dyDescent="0.25">
      <c r="A45" s="71"/>
      <c r="B45" s="71"/>
      <c r="C45" s="72" t="s">
        <v>70</v>
      </c>
      <c r="D45" s="73" t="s">
        <v>260</v>
      </c>
      <c r="E45" s="74"/>
      <c r="F45" s="74"/>
      <c r="G45" s="74"/>
      <c r="H45" s="74">
        <v>5</v>
      </c>
      <c r="I45" s="74"/>
      <c r="J45" s="74">
        <v>7</v>
      </c>
      <c r="K45" s="74"/>
      <c r="L45" s="74"/>
      <c r="M45" s="74"/>
      <c r="N45" s="74"/>
      <c r="O45" s="74">
        <f t="shared" si="0"/>
        <v>12</v>
      </c>
      <c r="P45" s="75">
        <v>5</v>
      </c>
      <c r="Q45" s="76">
        <v>60</v>
      </c>
    </row>
    <row r="46" spans="1:17" ht="67.5" customHeight="1" x14ac:dyDescent="0.25">
      <c r="A46" s="71"/>
      <c r="B46" s="71"/>
      <c r="C46" s="72" t="s">
        <v>70</v>
      </c>
      <c r="D46" s="73" t="s">
        <v>265</v>
      </c>
      <c r="E46" s="74"/>
      <c r="F46" s="74">
        <v>1</v>
      </c>
      <c r="G46" s="74"/>
      <c r="H46" s="74">
        <v>1</v>
      </c>
      <c r="I46" s="74"/>
      <c r="J46" s="74">
        <v>1</v>
      </c>
      <c r="K46" s="74"/>
      <c r="L46" s="74">
        <v>1</v>
      </c>
      <c r="M46" s="74"/>
      <c r="N46" s="74"/>
      <c r="O46" s="74">
        <f t="shared" si="0"/>
        <v>4</v>
      </c>
      <c r="P46" s="75">
        <v>5</v>
      </c>
      <c r="Q46" s="76">
        <v>20</v>
      </c>
    </row>
    <row r="47" spans="1:17" ht="67.5" customHeight="1" x14ac:dyDescent="0.25">
      <c r="A47" s="71"/>
      <c r="B47" s="71"/>
      <c r="C47" s="72" t="s">
        <v>71</v>
      </c>
      <c r="D47" s="73" t="s">
        <v>277</v>
      </c>
      <c r="E47" s="74"/>
      <c r="F47" s="74">
        <v>1</v>
      </c>
      <c r="G47" s="74"/>
      <c r="H47" s="74">
        <v>3</v>
      </c>
      <c r="I47" s="74"/>
      <c r="J47" s="74"/>
      <c r="K47" s="74"/>
      <c r="L47" s="74"/>
      <c r="M47" s="74"/>
      <c r="N47" s="74"/>
      <c r="O47" s="74">
        <f t="shared" si="0"/>
        <v>4</v>
      </c>
      <c r="P47" s="75">
        <v>5</v>
      </c>
      <c r="Q47" s="76">
        <v>20</v>
      </c>
    </row>
    <row r="48" spans="1:17" ht="67.5" customHeight="1" x14ac:dyDescent="0.25">
      <c r="A48" s="71"/>
      <c r="B48" s="71"/>
      <c r="C48" s="72" t="s">
        <v>72</v>
      </c>
      <c r="D48" s="73" t="s">
        <v>262</v>
      </c>
      <c r="E48" s="74"/>
      <c r="F48" s="74">
        <v>1</v>
      </c>
      <c r="G48" s="74"/>
      <c r="H48" s="74">
        <v>1</v>
      </c>
      <c r="I48" s="74"/>
      <c r="J48" s="74">
        <v>1</v>
      </c>
      <c r="K48" s="74"/>
      <c r="L48" s="74">
        <v>1</v>
      </c>
      <c r="M48" s="74"/>
      <c r="N48" s="74"/>
      <c r="O48" s="74">
        <f t="shared" si="0"/>
        <v>4</v>
      </c>
      <c r="P48" s="75">
        <v>5</v>
      </c>
      <c r="Q48" s="76">
        <v>20</v>
      </c>
    </row>
    <row r="49" spans="1:17" ht="67.5" customHeight="1" x14ac:dyDescent="0.25">
      <c r="A49" s="71"/>
      <c r="B49" s="71"/>
      <c r="C49" s="72" t="s">
        <v>73</v>
      </c>
      <c r="D49" s="73" t="s">
        <v>266</v>
      </c>
      <c r="E49" s="74"/>
      <c r="F49" s="74">
        <v>8</v>
      </c>
      <c r="G49" s="74"/>
      <c r="H49" s="74">
        <v>10</v>
      </c>
      <c r="I49" s="74"/>
      <c r="J49" s="74"/>
      <c r="K49" s="74"/>
      <c r="L49" s="74"/>
      <c r="M49" s="74"/>
      <c r="N49" s="74"/>
      <c r="O49" s="74">
        <f t="shared" si="0"/>
        <v>18</v>
      </c>
      <c r="P49" s="75">
        <v>3</v>
      </c>
      <c r="Q49" s="76">
        <v>54</v>
      </c>
    </row>
    <row r="50" spans="1:17" ht="67.5" customHeight="1" x14ac:dyDescent="0.25">
      <c r="A50" s="71"/>
      <c r="B50" s="71"/>
      <c r="C50" s="72" t="s">
        <v>74</v>
      </c>
      <c r="D50" s="73" t="s">
        <v>262</v>
      </c>
      <c r="E50" s="74"/>
      <c r="F50" s="74">
        <v>1</v>
      </c>
      <c r="G50" s="74"/>
      <c r="H50" s="74">
        <v>1</v>
      </c>
      <c r="I50" s="74"/>
      <c r="J50" s="74">
        <v>2</v>
      </c>
      <c r="K50" s="74"/>
      <c r="L50" s="74">
        <v>4</v>
      </c>
      <c r="M50" s="74"/>
      <c r="N50" s="74"/>
      <c r="O50" s="74">
        <f t="shared" si="0"/>
        <v>8</v>
      </c>
      <c r="P50" s="75">
        <v>5</v>
      </c>
      <c r="Q50" s="76">
        <v>40</v>
      </c>
    </row>
    <row r="51" spans="1:17" ht="67.5" customHeight="1" x14ac:dyDescent="0.25">
      <c r="A51" s="71"/>
      <c r="B51" s="71"/>
      <c r="C51" s="72" t="s">
        <v>75</v>
      </c>
      <c r="D51" s="73" t="s">
        <v>261</v>
      </c>
      <c r="E51" s="74"/>
      <c r="F51" s="74"/>
      <c r="G51" s="74"/>
      <c r="H51" s="74">
        <v>6</v>
      </c>
      <c r="I51" s="74"/>
      <c r="J51" s="74">
        <v>15</v>
      </c>
      <c r="K51" s="74"/>
      <c r="L51" s="74"/>
      <c r="M51" s="74"/>
      <c r="N51" s="74"/>
      <c r="O51" s="74">
        <f t="shared" si="0"/>
        <v>21</v>
      </c>
      <c r="P51" s="75">
        <v>5</v>
      </c>
      <c r="Q51" s="76">
        <v>105</v>
      </c>
    </row>
    <row r="52" spans="1:17" ht="67.5" customHeight="1" x14ac:dyDescent="0.25">
      <c r="A52" s="71"/>
      <c r="B52" s="71"/>
      <c r="C52" s="72" t="s">
        <v>76</v>
      </c>
      <c r="D52" s="73" t="s">
        <v>264</v>
      </c>
      <c r="E52" s="74"/>
      <c r="F52" s="74"/>
      <c r="G52" s="74"/>
      <c r="H52" s="74">
        <v>3</v>
      </c>
      <c r="I52" s="74"/>
      <c r="J52" s="74">
        <v>1</v>
      </c>
      <c r="K52" s="74"/>
      <c r="L52" s="74"/>
      <c r="M52" s="74"/>
      <c r="N52" s="74"/>
      <c r="O52" s="74">
        <f t="shared" si="0"/>
        <v>4</v>
      </c>
      <c r="P52" s="75">
        <v>5</v>
      </c>
      <c r="Q52" s="76">
        <v>20</v>
      </c>
    </row>
    <row r="53" spans="1:17" ht="67.5" customHeight="1" x14ac:dyDescent="0.25">
      <c r="A53" s="71"/>
      <c r="B53" s="71"/>
      <c r="C53" s="72" t="s">
        <v>76</v>
      </c>
      <c r="D53" s="73" t="s">
        <v>261</v>
      </c>
      <c r="E53" s="74"/>
      <c r="F53" s="74">
        <v>2</v>
      </c>
      <c r="G53" s="74"/>
      <c r="H53" s="74">
        <v>2</v>
      </c>
      <c r="I53" s="74"/>
      <c r="J53" s="74">
        <v>2</v>
      </c>
      <c r="K53" s="74"/>
      <c r="L53" s="74"/>
      <c r="M53" s="74"/>
      <c r="N53" s="74"/>
      <c r="O53" s="74">
        <f t="shared" si="0"/>
        <v>6</v>
      </c>
      <c r="P53" s="75">
        <v>5</v>
      </c>
      <c r="Q53" s="76">
        <v>30</v>
      </c>
    </row>
    <row r="54" spans="1:17" ht="67.5" customHeight="1" x14ac:dyDescent="0.25">
      <c r="A54" s="71"/>
      <c r="B54" s="71"/>
      <c r="C54" s="72" t="s">
        <v>76</v>
      </c>
      <c r="D54" s="73" t="s">
        <v>271</v>
      </c>
      <c r="E54" s="74"/>
      <c r="F54" s="74">
        <v>3</v>
      </c>
      <c r="G54" s="74"/>
      <c r="H54" s="74">
        <v>6</v>
      </c>
      <c r="I54" s="74"/>
      <c r="J54" s="74">
        <v>4</v>
      </c>
      <c r="K54" s="74"/>
      <c r="L54" s="74"/>
      <c r="M54" s="74"/>
      <c r="N54" s="74"/>
      <c r="O54" s="74">
        <f t="shared" si="0"/>
        <v>13</v>
      </c>
      <c r="P54" s="75">
        <v>5</v>
      </c>
      <c r="Q54" s="76">
        <v>65</v>
      </c>
    </row>
    <row r="55" spans="1:17" ht="67.5" customHeight="1" x14ac:dyDescent="0.25">
      <c r="A55" s="71"/>
      <c r="B55" s="71"/>
      <c r="C55" s="72" t="s">
        <v>76</v>
      </c>
      <c r="D55" s="73" t="s">
        <v>278</v>
      </c>
      <c r="E55" s="74"/>
      <c r="F55" s="74">
        <v>4</v>
      </c>
      <c r="G55" s="74"/>
      <c r="H55" s="74">
        <v>5</v>
      </c>
      <c r="I55" s="74"/>
      <c r="J55" s="74">
        <v>5</v>
      </c>
      <c r="K55" s="74"/>
      <c r="L55" s="74"/>
      <c r="M55" s="74"/>
      <c r="N55" s="74"/>
      <c r="O55" s="74">
        <f t="shared" si="0"/>
        <v>14</v>
      </c>
      <c r="P55" s="75">
        <v>5</v>
      </c>
      <c r="Q55" s="76">
        <v>70</v>
      </c>
    </row>
    <row r="56" spans="1:17" ht="67.5" customHeight="1" x14ac:dyDescent="0.25">
      <c r="A56" s="71"/>
      <c r="B56" s="71"/>
      <c r="C56" s="72" t="s">
        <v>76</v>
      </c>
      <c r="D56" s="73" t="s">
        <v>279</v>
      </c>
      <c r="E56" s="74"/>
      <c r="F56" s="74">
        <v>3</v>
      </c>
      <c r="G56" s="74"/>
      <c r="H56" s="74">
        <v>6</v>
      </c>
      <c r="I56" s="74"/>
      <c r="J56" s="74">
        <v>4</v>
      </c>
      <c r="K56" s="74"/>
      <c r="L56" s="74"/>
      <c r="M56" s="74"/>
      <c r="N56" s="74"/>
      <c r="O56" s="74">
        <f t="shared" si="0"/>
        <v>13</v>
      </c>
      <c r="P56" s="75">
        <v>5</v>
      </c>
      <c r="Q56" s="76">
        <v>65</v>
      </c>
    </row>
    <row r="57" spans="1:17" ht="67.5" customHeight="1" x14ac:dyDescent="0.25">
      <c r="A57" s="71"/>
      <c r="B57" s="71"/>
      <c r="C57" s="72" t="s">
        <v>78</v>
      </c>
      <c r="D57" s="73" t="s">
        <v>262</v>
      </c>
      <c r="E57" s="74"/>
      <c r="F57" s="74">
        <v>4</v>
      </c>
      <c r="G57" s="74"/>
      <c r="H57" s="74"/>
      <c r="I57" s="74"/>
      <c r="J57" s="74"/>
      <c r="K57" s="74"/>
      <c r="L57" s="74"/>
      <c r="M57" s="74"/>
      <c r="N57" s="74"/>
      <c r="O57" s="74">
        <f t="shared" si="0"/>
        <v>4</v>
      </c>
      <c r="P57" s="75">
        <v>5</v>
      </c>
      <c r="Q57" s="76">
        <v>20</v>
      </c>
    </row>
    <row r="58" spans="1:17" ht="67.5" customHeight="1" x14ac:dyDescent="0.25">
      <c r="A58" s="71"/>
      <c r="B58" s="71"/>
      <c r="C58" s="72" t="s">
        <v>79</v>
      </c>
      <c r="D58" s="73" t="s">
        <v>266</v>
      </c>
      <c r="E58" s="74"/>
      <c r="F58" s="74">
        <v>4</v>
      </c>
      <c r="G58" s="74"/>
      <c r="H58" s="74">
        <v>6</v>
      </c>
      <c r="I58" s="74"/>
      <c r="J58" s="74"/>
      <c r="K58" s="74"/>
      <c r="L58" s="74"/>
      <c r="M58" s="74"/>
      <c r="N58" s="74"/>
      <c r="O58" s="74">
        <f t="shared" si="0"/>
        <v>10</v>
      </c>
      <c r="P58" s="75">
        <v>5</v>
      </c>
      <c r="Q58" s="76">
        <v>50</v>
      </c>
    </row>
    <row r="59" spans="1:17" ht="67.5" customHeight="1" x14ac:dyDescent="0.25">
      <c r="A59" s="71"/>
      <c r="B59" s="71"/>
      <c r="C59" s="72" t="s">
        <v>80</v>
      </c>
      <c r="D59" s="73" t="s">
        <v>265</v>
      </c>
      <c r="E59" s="74"/>
      <c r="F59" s="74">
        <v>2</v>
      </c>
      <c r="G59" s="74"/>
      <c r="H59" s="74"/>
      <c r="I59" s="74"/>
      <c r="J59" s="74">
        <v>2</v>
      </c>
      <c r="K59" s="74"/>
      <c r="L59" s="74"/>
      <c r="M59" s="74"/>
      <c r="N59" s="74"/>
      <c r="O59" s="74">
        <f t="shared" si="0"/>
        <v>4</v>
      </c>
      <c r="P59" s="75">
        <v>5</v>
      </c>
      <c r="Q59" s="76">
        <v>20</v>
      </c>
    </row>
    <row r="60" spans="1:17" ht="67.5" customHeight="1" x14ac:dyDescent="0.25">
      <c r="A60" s="71"/>
      <c r="B60" s="71"/>
      <c r="C60" s="72" t="s">
        <v>80</v>
      </c>
      <c r="D60" s="73" t="s">
        <v>262</v>
      </c>
      <c r="E60" s="74"/>
      <c r="F60" s="74"/>
      <c r="G60" s="74"/>
      <c r="H60" s="74"/>
      <c r="I60" s="74"/>
      <c r="J60" s="74"/>
      <c r="K60" s="74"/>
      <c r="L60" s="74">
        <v>4</v>
      </c>
      <c r="M60" s="74"/>
      <c r="N60" s="74"/>
      <c r="O60" s="74">
        <f t="shared" si="0"/>
        <v>4</v>
      </c>
      <c r="P60" s="75">
        <v>5</v>
      </c>
      <c r="Q60" s="76">
        <v>20</v>
      </c>
    </row>
    <row r="61" spans="1:17" ht="67.5" customHeight="1" x14ac:dyDescent="0.25">
      <c r="A61" s="71"/>
      <c r="B61" s="71"/>
      <c r="C61" s="72" t="s">
        <v>81</v>
      </c>
      <c r="D61" s="73" t="s">
        <v>262</v>
      </c>
      <c r="E61" s="74"/>
      <c r="F61" s="74"/>
      <c r="G61" s="74"/>
      <c r="H61" s="74">
        <v>5</v>
      </c>
      <c r="I61" s="74"/>
      <c r="J61" s="74"/>
      <c r="K61" s="74"/>
      <c r="L61" s="74"/>
      <c r="M61" s="74"/>
      <c r="N61" s="74"/>
      <c r="O61" s="74">
        <f>SUM(E61:N61)</f>
        <v>5</v>
      </c>
      <c r="P61" s="75">
        <v>5</v>
      </c>
      <c r="Q61" s="76">
        <v>25</v>
      </c>
    </row>
    <row r="62" spans="1:17" ht="13.15" customHeight="1" x14ac:dyDescent="0.25">
      <c r="C62" s="80"/>
      <c r="D62" s="81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1:17" ht="15.75" x14ac:dyDescent="0.25">
      <c r="O63" s="82">
        <f>SUM(O2:O62)</f>
        <v>1674</v>
      </c>
      <c r="P63" s="82"/>
      <c r="Q63" s="87">
        <f>SUM(Q2:Q62)</f>
        <v>5119.5</v>
      </c>
    </row>
    <row r="64" spans="1:17" ht="15.75" x14ac:dyDescent="0.25"/>
    <row r="65" spans="17:17" ht="15.75" x14ac:dyDescent="0.25">
      <c r="Q65" s="88"/>
    </row>
    <row r="66" spans="17:17" ht="15.75" x14ac:dyDescent="0.25"/>
    <row r="67" spans="17:17" ht="15.75" x14ac:dyDescent="0.25"/>
    <row r="68" spans="17:17" ht="15.75" x14ac:dyDescent="0.25"/>
    <row r="69" spans="17:17" ht="15.75" x14ac:dyDescent="0.25"/>
  </sheetData>
  <pageMargins left="0" right="0" top="0" bottom="0" header="0" footer="0"/>
  <pageSetup scale="65" fitToHeight="5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C2F8-5D44-4C34-8EF3-5C87F365F4CA}">
  <sheetPr codeName="Лист5"/>
  <dimension ref="A1:J322"/>
  <sheetViews>
    <sheetView topLeftCell="B1" workbookViewId="0">
      <pane ySplit="1" topLeftCell="A2" activePane="bottomLeft" state="frozen"/>
      <selection activeCell="C28" sqref="C28"/>
      <selection pane="bottomLeft" activeCell="H9" sqref="H9"/>
    </sheetView>
  </sheetViews>
  <sheetFormatPr defaultRowHeight="12.75" x14ac:dyDescent="0.2"/>
  <cols>
    <col min="1" max="1" width="39.140625" bestFit="1" customWidth="1"/>
    <col min="2" max="2" width="7" bestFit="1" customWidth="1"/>
    <col min="3" max="3" width="5" bestFit="1" customWidth="1"/>
    <col min="4" max="4" width="31.7109375" bestFit="1" customWidth="1"/>
    <col min="5" max="5" width="12" bestFit="1" customWidth="1"/>
    <col min="6" max="6" width="8.85546875" bestFit="1" customWidth="1"/>
    <col min="7" max="7" width="8.85546875" customWidth="1"/>
    <col min="8" max="8" width="49.85546875" bestFit="1" customWidth="1"/>
    <col min="9" max="9" width="13.42578125" bestFit="1" customWidth="1"/>
    <col min="10" max="10" width="8.140625" bestFit="1" customWidth="1"/>
  </cols>
  <sheetData>
    <row r="1" spans="1:10" x14ac:dyDescent="0.2">
      <c r="A1" s="1" t="s">
        <v>144</v>
      </c>
      <c r="B1" t="s">
        <v>114</v>
      </c>
      <c r="C1" t="s">
        <v>0</v>
      </c>
      <c r="D1" t="s">
        <v>116</v>
      </c>
      <c r="E1" t="s">
        <v>115</v>
      </c>
      <c r="F1" s="1" t="s">
        <v>149</v>
      </c>
      <c r="G1" s="1" t="s">
        <v>150</v>
      </c>
      <c r="H1" t="s">
        <v>38</v>
      </c>
      <c r="I1" s="1" t="s">
        <v>151</v>
      </c>
      <c r="J1" t="s">
        <v>28</v>
      </c>
    </row>
    <row r="2" spans="1:10" x14ac:dyDescent="0.2">
      <c r="A2" t="str">
        <f>D2&amp;E2</f>
        <v>DJIBOUTIBLACK</v>
      </c>
      <c r="B2">
        <v>55</v>
      </c>
      <c r="C2">
        <v>7</v>
      </c>
      <c r="D2" t="s">
        <v>1</v>
      </c>
      <c r="E2" t="s">
        <v>30</v>
      </c>
      <c r="F2">
        <v>9.0299999999999994</v>
      </c>
      <c r="G2">
        <f t="shared" ref="G2:G65" si="0">F2*Курс</f>
        <v>812.69999999999993</v>
      </c>
      <c r="H2" t="s">
        <v>39</v>
      </c>
      <c r="I2" t="s">
        <v>152</v>
      </c>
      <c r="J2" t="s">
        <v>40</v>
      </c>
    </row>
    <row r="3" spans="1:10" x14ac:dyDescent="0.2">
      <c r="A3" t="str">
        <f>D3&amp;E3</f>
        <v>DJIBOUTIBLACK</v>
      </c>
      <c r="B3">
        <v>57</v>
      </c>
      <c r="C3">
        <v>19</v>
      </c>
      <c r="D3" t="s">
        <v>1</v>
      </c>
      <c r="E3" t="s">
        <v>30</v>
      </c>
      <c r="F3">
        <v>9.0299999999999994</v>
      </c>
      <c r="G3">
        <f t="shared" si="0"/>
        <v>812.69999999999993</v>
      </c>
      <c r="H3" t="s">
        <v>39</v>
      </c>
      <c r="I3" t="s">
        <v>152</v>
      </c>
      <c r="J3" t="s">
        <v>40</v>
      </c>
    </row>
    <row r="4" spans="1:10" x14ac:dyDescent="0.2">
      <c r="A4" t="str">
        <f>D4&amp;E4</f>
        <v>DJIBOUTIBLACK</v>
      </c>
      <c r="B4">
        <v>59</v>
      </c>
      <c r="C4">
        <v>19</v>
      </c>
      <c r="D4" t="s">
        <v>1</v>
      </c>
      <c r="E4" t="s">
        <v>30</v>
      </c>
      <c r="F4">
        <v>9.0299999999999994</v>
      </c>
      <c r="G4">
        <f t="shared" si="0"/>
        <v>812.69999999999993</v>
      </c>
      <c r="H4" t="s">
        <v>39</v>
      </c>
      <c r="I4" t="s">
        <v>152</v>
      </c>
      <c r="J4" t="s">
        <v>40</v>
      </c>
    </row>
    <row r="5" spans="1:10" x14ac:dyDescent="0.2">
      <c r="A5" t="str">
        <f>D5&amp;E5</f>
        <v>DJIBOUTIBLACK</v>
      </c>
      <c r="B5">
        <v>61</v>
      </c>
      <c r="C5">
        <v>7</v>
      </c>
      <c r="D5" t="s">
        <v>1</v>
      </c>
      <c r="E5" t="s">
        <v>30</v>
      </c>
      <c r="F5">
        <v>9.0299999999999994</v>
      </c>
      <c r="G5">
        <f t="shared" si="0"/>
        <v>812.69999999999993</v>
      </c>
      <c r="H5" t="s">
        <v>39</v>
      </c>
      <c r="I5" t="s">
        <v>152</v>
      </c>
      <c r="J5" t="s">
        <v>40</v>
      </c>
    </row>
    <row r="6" spans="1:10" x14ac:dyDescent="0.2">
      <c r="A6" t="str">
        <f>D6&amp;E6</f>
        <v>DJERBAWHITE</v>
      </c>
      <c r="B6">
        <v>57</v>
      </c>
      <c r="C6">
        <v>25</v>
      </c>
      <c r="D6" t="s">
        <v>2</v>
      </c>
      <c r="E6" t="s">
        <v>32</v>
      </c>
      <c r="F6">
        <v>9.0299999999999994</v>
      </c>
      <c r="G6">
        <f t="shared" si="0"/>
        <v>812.69999999999993</v>
      </c>
      <c r="H6" t="s">
        <v>39</v>
      </c>
      <c r="I6" t="s">
        <v>152</v>
      </c>
      <c r="J6" t="s">
        <v>40</v>
      </c>
    </row>
    <row r="7" spans="1:10" x14ac:dyDescent="0.2">
      <c r="A7" t="str">
        <f>D7&amp;E7</f>
        <v>DJERBANAVY</v>
      </c>
      <c r="B7">
        <v>57</v>
      </c>
      <c r="C7">
        <v>25</v>
      </c>
      <c r="D7" t="s">
        <v>2</v>
      </c>
      <c r="E7" t="s">
        <v>37</v>
      </c>
      <c r="F7">
        <v>9.0299999999999994</v>
      </c>
      <c r="G7">
        <f t="shared" si="0"/>
        <v>812.69999999999993</v>
      </c>
      <c r="H7" t="s">
        <v>39</v>
      </c>
      <c r="I7" t="s">
        <v>152</v>
      </c>
      <c r="J7" t="s">
        <v>40</v>
      </c>
    </row>
    <row r="8" spans="1:10" x14ac:dyDescent="0.2">
      <c r="A8" t="str">
        <f>D8&amp;E8</f>
        <v>BAMAKOBEIGE</v>
      </c>
      <c r="B8">
        <v>57</v>
      </c>
      <c r="C8">
        <v>10</v>
      </c>
      <c r="D8" t="s">
        <v>3</v>
      </c>
      <c r="E8" t="s">
        <v>4</v>
      </c>
      <c r="F8">
        <v>9.0299999999999994</v>
      </c>
      <c r="G8">
        <f t="shared" si="0"/>
        <v>812.69999999999993</v>
      </c>
      <c r="H8" t="s">
        <v>39</v>
      </c>
      <c r="I8" t="s">
        <v>152</v>
      </c>
      <c r="J8" t="s">
        <v>40</v>
      </c>
    </row>
    <row r="9" spans="1:10" x14ac:dyDescent="0.2">
      <c r="A9" t="str">
        <f>D9&amp;E9</f>
        <v>BAMAKOBEIGE</v>
      </c>
      <c r="B9">
        <v>59</v>
      </c>
      <c r="C9">
        <v>10</v>
      </c>
      <c r="D9" t="s">
        <v>3</v>
      </c>
      <c r="E9" t="s">
        <v>4</v>
      </c>
      <c r="F9">
        <v>9.0299999999999994</v>
      </c>
      <c r="G9">
        <f t="shared" si="0"/>
        <v>812.69999999999993</v>
      </c>
      <c r="H9" t="s">
        <v>39</v>
      </c>
      <c r="I9" t="s">
        <v>152</v>
      </c>
      <c r="J9" t="s">
        <v>40</v>
      </c>
    </row>
    <row r="10" spans="1:10" x14ac:dyDescent="0.2">
      <c r="A10" t="str">
        <f>D10&amp;E10</f>
        <v>BAMAKONAVY</v>
      </c>
      <c r="B10">
        <v>57</v>
      </c>
      <c r="C10">
        <v>14</v>
      </c>
      <c r="D10" t="s">
        <v>3</v>
      </c>
      <c r="E10" t="s">
        <v>37</v>
      </c>
      <c r="F10">
        <v>9.0299999999999994</v>
      </c>
      <c r="G10">
        <f t="shared" si="0"/>
        <v>812.69999999999993</v>
      </c>
      <c r="H10" t="s">
        <v>39</v>
      </c>
      <c r="I10" t="s">
        <v>152</v>
      </c>
      <c r="J10" t="s">
        <v>40</v>
      </c>
    </row>
    <row r="11" spans="1:10" x14ac:dyDescent="0.2">
      <c r="A11" t="str">
        <f>D11&amp;E11</f>
        <v>BAMAKONAVY</v>
      </c>
      <c r="B11">
        <v>59</v>
      </c>
      <c r="C11">
        <v>14</v>
      </c>
      <c r="D11" t="s">
        <v>3</v>
      </c>
      <c r="E11" t="s">
        <v>37</v>
      </c>
      <c r="F11">
        <v>9.0299999999999994</v>
      </c>
      <c r="G11">
        <f t="shared" si="0"/>
        <v>812.69999999999993</v>
      </c>
      <c r="H11" t="s">
        <v>39</v>
      </c>
      <c r="I11" t="s">
        <v>152</v>
      </c>
      <c r="J11" t="s">
        <v>40</v>
      </c>
    </row>
    <row r="12" spans="1:10" x14ac:dyDescent="0.2">
      <c r="A12" t="str">
        <f>D12&amp;E12</f>
        <v>TRIPOLIBEIGE</v>
      </c>
      <c r="B12">
        <v>57</v>
      </c>
      <c r="C12">
        <v>25</v>
      </c>
      <c r="D12" t="s">
        <v>5</v>
      </c>
      <c r="E12" t="s">
        <v>4</v>
      </c>
      <c r="F12">
        <v>9.0299999999999994</v>
      </c>
      <c r="G12">
        <f t="shared" si="0"/>
        <v>812.69999999999993</v>
      </c>
      <c r="H12" t="s">
        <v>39</v>
      </c>
      <c r="I12" t="s">
        <v>152</v>
      </c>
      <c r="J12" t="s">
        <v>40</v>
      </c>
    </row>
    <row r="13" spans="1:10" x14ac:dyDescent="0.2">
      <c r="A13" t="str">
        <f>D13&amp;E13</f>
        <v>TRIPOLINAVY</v>
      </c>
      <c r="B13">
        <v>57</v>
      </c>
      <c r="C13">
        <v>25</v>
      </c>
      <c r="D13" t="s">
        <v>5</v>
      </c>
      <c r="E13" t="s">
        <v>37</v>
      </c>
      <c r="F13">
        <v>9.0299999999999994</v>
      </c>
      <c r="G13">
        <f t="shared" si="0"/>
        <v>812.69999999999993</v>
      </c>
      <c r="H13" t="s">
        <v>39</v>
      </c>
      <c r="I13" t="s">
        <v>152</v>
      </c>
      <c r="J13" t="s">
        <v>40</v>
      </c>
    </row>
    <row r="14" spans="1:10" x14ac:dyDescent="0.2">
      <c r="A14" t="str">
        <f>D14&amp;E14</f>
        <v>TEMPAYELLOW</v>
      </c>
      <c r="B14">
        <v>59</v>
      </c>
      <c r="C14">
        <v>18</v>
      </c>
      <c r="D14" t="s">
        <v>6</v>
      </c>
      <c r="E14" t="s">
        <v>36</v>
      </c>
      <c r="F14">
        <v>7.63</v>
      </c>
      <c r="G14">
        <f t="shared" si="0"/>
        <v>686.7</v>
      </c>
      <c r="H14" t="s">
        <v>39</v>
      </c>
      <c r="I14" t="s">
        <v>152</v>
      </c>
      <c r="J14" t="s">
        <v>40</v>
      </c>
    </row>
    <row r="15" spans="1:10" x14ac:dyDescent="0.2">
      <c r="A15" t="str">
        <f>D15&amp;E15</f>
        <v>TEMPAPINK</v>
      </c>
      <c r="B15">
        <v>59</v>
      </c>
      <c r="C15">
        <v>18</v>
      </c>
      <c r="D15" t="s">
        <v>6</v>
      </c>
      <c r="E15" t="s">
        <v>29</v>
      </c>
      <c r="F15">
        <v>7.63</v>
      </c>
      <c r="G15">
        <f t="shared" si="0"/>
        <v>686.7</v>
      </c>
      <c r="H15" t="s">
        <v>39</v>
      </c>
      <c r="I15" t="s">
        <v>152</v>
      </c>
      <c r="J15" t="s">
        <v>40</v>
      </c>
    </row>
    <row r="16" spans="1:10" x14ac:dyDescent="0.2">
      <c r="A16" t="str">
        <f>D16&amp;E16</f>
        <v>FLORIDABLUE</v>
      </c>
      <c r="B16">
        <v>57</v>
      </c>
      <c r="C16">
        <v>18</v>
      </c>
      <c r="D16" t="s">
        <v>7</v>
      </c>
      <c r="E16" t="s">
        <v>33</v>
      </c>
      <c r="F16">
        <v>9.0299999999999994</v>
      </c>
      <c r="G16">
        <f t="shared" si="0"/>
        <v>812.69999999999993</v>
      </c>
      <c r="H16" t="s">
        <v>39</v>
      </c>
      <c r="I16" t="s">
        <v>152</v>
      </c>
      <c r="J16" t="s">
        <v>40</v>
      </c>
    </row>
    <row r="17" spans="1:10" x14ac:dyDescent="0.2">
      <c r="A17" t="str">
        <f>D17&amp;E17</f>
        <v>FLORIDABLUE</v>
      </c>
      <c r="B17">
        <v>59</v>
      </c>
      <c r="C17">
        <v>18</v>
      </c>
      <c r="D17" t="s">
        <v>7</v>
      </c>
      <c r="E17" t="s">
        <v>33</v>
      </c>
      <c r="F17">
        <v>9.0299999999999994</v>
      </c>
      <c r="G17">
        <f t="shared" si="0"/>
        <v>812.69999999999993</v>
      </c>
      <c r="H17" t="s">
        <v>39</v>
      </c>
      <c r="I17" t="s">
        <v>152</v>
      </c>
      <c r="J17" t="s">
        <v>40</v>
      </c>
    </row>
    <row r="18" spans="1:10" x14ac:dyDescent="0.2">
      <c r="A18" t="str">
        <f>D18&amp;E18</f>
        <v>FLORIDABLUE</v>
      </c>
      <c r="B18">
        <v>61</v>
      </c>
      <c r="C18">
        <v>9</v>
      </c>
      <c r="D18" t="s">
        <v>7</v>
      </c>
      <c r="E18" t="s">
        <v>33</v>
      </c>
      <c r="F18">
        <v>9.0299999999999994</v>
      </c>
      <c r="G18">
        <f t="shared" si="0"/>
        <v>812.69999999999993</v>
      </c>
      <c r="H18" t="s">
        <v>39</v>
      </c>
      <c r="I18" t="s">
        <v>152</v>
      </c>
      <c r="J18" t="s">
        <v>40</v>
      </c>
    </row>
    <row r="19" spans="1:10" x14ac:dyDescent="0.2">
      <c r="A19" t="str">
        <f>D19&amp;E19</f>
        <v>FLORIDAYELLOW</v>
      </c>
      <c r="B19">
        <v>55</v>
      </c>
      <c r="C19">
        <v>9</v>
      </c>
      <c r="D19" t="s">
        <v>7</v>
      </c>
      <c r="E19" t="s">
        <v>36</v>
      </c>
      <c r="F19">
        <v>9.0299999999999994</v>
      </c>
      <c r="G19">
        <f t="shared" si="0"/>
        <v>812.69999999999993</v>
      </c>
      <c r="H19" t="s">
        <v>39</v>
      </c>
      <c r="I19" t="s">
        <v>152</v>
      </c>
      <c r="J19" t="s">
        <v>40</v>
      </c>
    </row>
    <row r="20" spans="1:10" x14ac:dyDescent="0.2">
      <c r="A20" t="str">
        <f>D20&amp;E20</f>
        <v>FLORIDAYELLOW</v>
      </c>
      <c r="B20">
        <v>57</v>
      </c>
      <c r="C20">
        <v>18</v>
      </c>
      <c r="D20" t="s">
        <v>7</v>
      </c>
      <c r="E20" t="s">
        <v>36</v>
      </c>
      <c r="F20">
        <v>9.0299999999999994</v>
      </c>
      <c r="G20">
        <f t="shared" si="0"/>
        <v>812.69999999999993</v>
      </c>
      <c r="H20" t="s">
        <v>39</v>
      </c>
      <c r="I20" t="s">
        <v>152</v>
      </c>
      <c r="J20" t="s">
        <v>40</v>
      </c>
    </row>
    <row r="21" spans="1:10" x14ac:dyDescent="0.2">
      <c r="A21" t="str">
        <f>D21&amp;E21</f>
        <v>FLORIDAYELLOW</v>
      </c>
      <c r="B21">
        <v>59</v>
      </c>
      <c r="C21">
        <v>18</v>
      </c>
      <c r="D21" t="s">
        <v>7</v>
      </c>
      <c r="E21" t="s">
        <v>36</v>
      </c>
      <c r="F21">
        <v>9.0299999999999994</v>
      </c>
      <c r="G21">
        <f t="shared" si="0"/>
        <v>812.69999999999993</v>
      </c>
      <c r="H21" t="s">
        <v>39</v>
      </c>
      <c r="I21" t="s">
        <v>152</v>
      </c>
      <c r="J21" t="s">
        <v>40</v>
      </c>
    </row>
    <row r="22" spans="1:10" x14ac:dyDescent="0.2">
      <c r="A22" t="str">
        <f>D22&amp;E22</f>
        <v>FLORIDAYELLOW</v>
      </c>
      <c r="B22">
        <v>61</v>
      </c>
      <c r="C22">
        <v>9</v>
      </c>
      <c r="D22" t="s">
        <v>7</v>
      </c>
      <c r="E22" t="s">
        <v>36</v>
      </c>
      <c r="F22">
        <v>9.0299999999999994</v>
      </c>
      <c r="G22">
        <f t="shared" si="0"/>
        <v>812.69999999999993</v>
      </c>
      <c r="H22" t="s">
        <v>39</v>
      </c>
      <c r="I22" t="s">
        <v>152</v>
      </c>
      <c r="J22" t="s">
        <v>40</v>
      </c>
    </row>
    <row r="23" spans="1:10" x14ac:dyDescent="0.2">
      <c r="A23" t="str">
        <f>D23&amp;E23</f>
        <v>FLORIDAPINK</v>
      </c>
      <c r="B23">
        <v>55</v>
      </c>
      <c r="C23">
        <v>9</v>
      </c>
      <c r="D23" t="s">
        <v>7</v>
      </c>
      <c r="E23" t="s">
        <v>29</v>
      </c>
      <c r="F23">
        <v>9.0299999999999994</v>
      </c>
      <c r="G23">
        <f t="shared" si="0"/>
        <v>812.69999999999993</v>
      </c>
      <c r="H23" t="s">
        <v>39</v>
      </c>
      <c r="I23" t="s">
        <v>152</v>
      </c>
      <c r="J23" t="s">
        <v>40</v>
      </c>
    </row>
    <row r="24" spans="1:10" x14ac:dyDescent="0.2">
      <c r="A24" t="str">
        <f>D24&amp;E24</f>
        <v>FLORIDAPINK</v>
      </c>
      <c r="B24">
        <v>57</v>
      </c>
      <c r="C24">
        <v>18</v>
      </c>
      <c r="D24" t="s">
        <v>7</v>
      </c>
      <c r="E24" t="s">
        <v>29</v>
      </c>
      <c r="F24">
        <v>9.0299999999999994</v>
      </c>
      <c r="G24">
        <f t="shared" si="0"/>
        <v>812.69999999999993</v>
      </c>
      <c r="H24" t="s">
        <v>39</v>
      </c>
      <c r="I24" t="s">
        <v>152</v>
      </c>
      <c r="J24" t="s">
        <v>40</v>
      </c>
    </row>
    <row r="25" spans="1:10" x14ac:dyDescent="0.2">
      <c r="A25" t="str">
        <f>D25&amp;E25</f>
        <v>FLORIDAPINK</v>
      </c>
      <c r="B25">
        <v>59</v>
      </c>
      <c r="C25">
        <v>18</v>
      </c>
      <c r="D25" t="s">
        <v>7</v>
      </c>
      <c r="E25" t="s">
        <v>29</v>
      </c>
      <c r="F25">
        <v>9.0299999999999994</v>
      </c>
      <c r="G25">
        <f t="shared" si="0"/>
        <v>812.69999999999993</v>
      </c>
      <c r="H25" t="s">
        <v>39</v>
      </c>
      <c r="I25" t="s">
        <v>152</v>
      </c>
      <c r="J25" t="s">
        <v>40</v>
      </c>
    </row>
    <row r="26" spans="1:10" x14ac:dyDescent="0.2">
      <c r="A26" t="str">
        <f>D26&amp;E26</f>
        <v>FLORIDAPINK</v>
      </c>
      <c r="B26">
        <v>61</v>
      </c>
      <c r="C26">
        <v>9</v>
      </c>
      <c r="D26" t="s">
        <v>7</v>
      </c>
      <c r="E26" t="s">
        <v>29</v>
      </c>
      <c r="F26">
        <v>9.0299999999999994</v>
      </c>
      <c r="G26">
        <f t="shared" si="0"/>
        <v>812.69999999999993</v>
      </c>
      <c r="H26" t="s">
        <v>39</v>
      </c>
      <c r="I26" t="s">
        <v>152</v>
      </c>
      <c r="J26" t="s">
        <v>40</v>
      </c>
    </row>
    <row r="27" spans="1:10" x14ac:dyDescent="0.2">
      <c r="A27" t="str">
        <f>D27&amp;E27</f>
        <v>TULUMDENIM</v>
      </c>
      <c r="B27" t="s">
        <v>10</v>
      </c>
      <c r="C27">
        <v>2</v>
      </c>
      <c r="D27" t="s">
        <v>8</v>
      </c>
      <c r="E27" t="s">
        <v>9</v>
      </c>
      <c r="F27">
        <v>5.53</v>
      </c>
      <c r="G27">
        <f t="shared" si="0"/>
        <v>497.70000000000005</v>
      </c>
      <c r="H27" t="s">
        <v>41</v>
      </c>
      <c r="I27" t="s">
        <v>152</v>
      </c>
      <c r="J27" t="s">
        <v>40</v>
      </c>
    </row>
    <row r="28" spans="1:10" x14ac:dyDescent="0.2">
      <c r="A28" t="str">
        <f>D28&amp;E28</f>
        <v>TULUMDENIM</v>
      </c>
      <c r="B28" t="s">
        <v>11</v>
      </c>
      <c r="C28">
        <v>10</v>
      </c>
      <c r="D28" t="s">
        <v>8</v>
      </c>
      <c r="E28" t="s">
        <v>9</v>
      </c>
      <c r="F28">
        <v>5.53</v>
      </c>
      <c r="G28">
        <f t="shared" si="0"/>
        <v>497.70000000000005</v>
      </c>
      <c r="H28" t="s">
        <v>41</v>
      </c>
      <c r="I28" t="s">
        <v>152</v>
      </c>
      <c r="J28" t="s">
        <v>40</v>
      </c>
    </row>
    <row r="29" spans="1:10" x14ac:dyDescent="0.2">
      <c r="A29" t="str">
        <f>D29&amp;E29</f>
        <v>TULUMDENIM</v>
      </c>
      <c r="B29" t="s">
        <v>12</v>
      </c>
      <c r="C29">
        <v>25</v>
      </c>
      <c r="D29" t="s">
        <v>8</v>
      </c>
      <c r="E29" t="s">
        <v>9</v>
      </c>
      <c r="F29">
        <v>5.53</v>
      </c>
      <c r="G29">
        <f t="shared" si="0"/>
        <v>497.70000000000005</v>
      </c>
      <c r="H29" t="s">
        <v>41</v>
      </c>
      <c r="I29" t="s">
        <v>152</v>
      </c>
      <c r="J29" t="s">
        <v>40</v>
      </c>
    </row>
    <row r="30" spans="1:10" x14ac:dyDescent="0.2">
      <c r="A30" t="str">
        <f>D30&amp;E30</f>
        <v>TULUMDENIM</v>
      </c>
      <c r="B30" t="s">
        <v>13</v>
      </c>
      <c r="C30">
        <v>19</v>
      </c>
      <c r="D30" t="s">
        <v>8</v>
      </c>
      <c r="E30" t="s">
        <v>9</v>
      </c>
      <c r="F30">
        <v>5.53</v>
      </c>
      <c r="G30">
        <f t="shared" si="0"/>
        <v>497.70000000000005</v>
      </c>
      <c r="H30" t="s">
        <v>41</v>
      </c>
      <c r="I30" t="s">
        <v>152</v>
      </c>
      <c r="J30" t="s">
        <v>40</v>
      </c>
    </row>
    <row r="31" spans="1:10" x14ac:dyDescent="0.2">
      <c r="A31" t="str">
        <f>D31&amp;E31</f>
        <v>PEPPERNATURAL</v>
      </c>
      <c r="B31" t="s">
        <v>11</v>
      </c>
      <c r="C31">
        <v>16</v>
      </c>
      <c r="D31" t="s">
        <v>14</v>
      </c>
      <c r="E31" t="s">
        <v>31</v>
      </c>
      <c r="F31">
        <v>4.83</v>
      </c>
      <c r="G31">
        <f t="shared" si="0"/>
        <v>434.7</v>
      </c>
      <c r="H31" t="s">
        <v>42</v>
      </c>
      <c r="I31" t="s">
        <v>152</v>
      </c>
      <c r="J31" t="s">
        <v>40</v>
      </c>
    </row>
    <row r="32" spans="1:10" x14ac:dyDescent="0.2">
      <c r="A32" t="str">
        <f>D32&amp;E32</f>
        <v>PEPPERNATURAL</v>
      </c>
      <c r="B32" t="s">
        <v>12</v>
      </c>
      <c r="C32">
        <v>19</v>
      </c>
      <c r="D32" t="s">
        <v>14</v>
      </c>
      <c r="E32" t="s">
        <v>31</v>
      </c>
      <c r="F32">
        <v>4.83</v>
      </c>
      <c r="G32">
        <f t="shared" si="0"/>
        <v>434.7</v>
      </c>
      <c r="H32" t="s">
        <v>42</v>
      </c>
      <c r="I32" t="s">
        <v>152</v>
      </c>
      <c r="J32" t="s">
        <v>40</v>
      </c>
    </row>
    <row r="33" spans="1:10" x14ac:dyDescent="0.2">
      <c r="A33" t="str">
        <f>D33&amp;E33</f>
        <v>PEPPERNATURAL</v>
      </c>
      <c r="B33" t="s">
        <v>13</v>
      </c>
      <c r="C33">
        <v>12</v>
      </c>
      <c r="D33" t="s">
        <v>14</v>
      </c>
      <c r="E33" t="s">
        <v>31</v>
      </c>
      <c r="F33">
        <v>4.83</v>
      </c>
      <c r="G33">
        <f t="shared" si="0"/>
        <v>434.7</v>
      </c>
      <c r="H33" t="s">
        <v>42</v>
      </c>
      <c r="I33" t="s">
        <v>152</v>
      </c>
      <c r="J33" t="s">
        <v>40</v>
      </c>
    </row>
    <row r="34" spans="1:10" x14ac:dyDescent="0.2">
      <c r="A34" t="str">
        <f>D34&amp;E34</f>
        <v>GLAZICNAVY</v>
      </c>
      <c r="B34" t="s">
        <v>10</v>
      </c>
      <c r="C34">
        <v>2</v>
      </c>
      <c r="D34" t="s">
        <v>15</v>
      </c>
      <c r="E34" t="s">
        <v>37</v>
      </c>
      <c r="F34">
        <v>11.13</v>
      </c>
      <c r="G34">
        <f t="shared" si="0"/>
        <v>1001.7</v>
      </c>
      <c r="H34" t="s">
        <v>155</v>
      </c>
      <c r="I34" t="s">
        <v>152</v>
      </c>
      <c r="J34" t="s">
        <v>40</v>
      </c>
    </row>
    <row r="35" spans="1:10" x14ac:dyDescent="0.2">
      <c r="A35" t="str">
        <f>D35&amp;E35</f>
        <v>GLAZICNAVY</v>
      </c>
      <c r="B35" t="s">
        <v>11</v>
      </c>
      <c r="C35">
        <v>3</v>
      </c>
      <c r="D35" t="s">
        <v>15</v>
      </c>
      <c r="E35" t="s">
        <v>37</v>
      </c>
      <c r="F35">
        <v>11.13</v>
      </c>
      <c r="G35">
        <f t="shared" si="0"/>
        <v>1001.7</v>
      </c>
      <c r="H35" t="s">
        <v>155</v>
      </c>
      <c r="I35" t="s">
        <v>152</v>
      </c>
      <c r="J35" t="s">
        <v>40</v>
      </c>
    </row>
    <row r="36" spans="1:10" x14ac:dyDescent="0.2">
      <c r="A36" t="str">
        <f>D36&amp;E36</f>
        <v>GLAZICNAVY</v>
      </c>
      <c r="B36" t="s">
        <v>12</v>
      </c>
      <c r="C36">
        <v>4</v>
      </c>
      <c r="D36" t="s">
        <v>15</v>
      </c>
      <c r="E36" t="s">
        <v>37</v>
      </c>
      <c r="F36">
        <v>11.13</v>
      </c>
      <c r="G36">
        <f t="shared" si="0"/>
        <v>1001.7</v>
      </c>
      <c r="H36" t="s">
        <v>155</v>
      </c>
      <c r="I36" t="s">
        <v>152</v>
      </c>
      <c r="J36" t="s">
        <v>40</v>
      </c>
    </row>
    <row r="37" spans="1:10" x14ac:dyDescent="0.2">
      <c r="A37" t="str">
        <f>D37&amp;E37</f>
        <v>GLAZICNAVY</v>
      </c>
      <c r="B37" t="s">
        <v>13</v>
      </c>
      <c r="C37">
        <v>3</v>
      </c>
      <c r="D37" t="s">
        <v>15</v>
      </c>
      <c r="E37" t="s">
        <v>37</v>
      </c>
      <c r="F37">
        <v>11.13</v>
      </c>
      <c r="G37">
        <f t="shared" si="0"/>
        <v>1001.7</v>
      </c>
      <c r="H37" t="s">
        <v>155</v>
      </c>
      <c r="I37" t="s">
        <v>152</v>
      </c>
      <c r="J37" t="s">
        <v>40</v>
      </c>
    </row>
    <row r="38" spans="1:10" x14ac:dyDescent="0.2">
      <c r="A38" t="str">
        <f>D38&amp;E38</f>
        <v>COLMANDENIM</v>
      </c>
      <c r="B38" t="s">
        <v>10</v>
      </c>
      <c r="C38">
        <v>3</v>
      </c>
      <c r="D38" t="s">
        <v>16</v>
      </c>
      <c r="E38" t="s">
        <v>9</v>
      </c>
      <c r="F38">
        <v>5.53</v>
      </c>
      <c r="G38">
        <f t="shared" si="0"/>
        <v>497.70000000000005</v>
      </c>
      <c r="H38" t="s">
        <v>42</v>
      </c>
      <c r="I38" t="s">
        <v>152</v>
      </c>
      <c r="J38" t="s">
        <v>40</v>
      </c>
    </row>
    <row r="39" spans="1:10" x14ac:dyDescent="0.2">
      <c r="A39" t="str">
        <f>D39&amp;E39</f>
        <v>COLMANDENIM</v>
      </c>
      <c r="B39" t="s">
        <v>11</v>
      </c>
      <c r="C39">
        <v>8</v>
      </c>
      <c r="D39" t="s">
        <v>16</v>
      </c>
      <c r="E39" t="s">
        <v>9</v>
      </c>
      <c r="F39">
        <v>5.53</v>
      </c>
      <c r="G39">
        <f t="shared" si="0"/>
        <v>497.70000000000005</v>
      </c>
      <c r="H39" t="s">
        <v>42</v>
      </c>
      <c r="I39" t="s">
        <v>152</v>
      </c>
      <c r="J39" t="s">
        <v>40</v>
      </c>
    </row>
    <row r="40" spans="1:10" x14ac:dyDescent="0.2">
      <c r="A40" t="str">
        <f>D40&amp;E40</f>
        <v>COLMANDENIM</v>
      </c>
      <c r="B40" t="s">
        <v>12</v>
      </c>
      <c r="C40">
        <v>14</v>
      </c>
      <c r="D40" t="s">
        <v>16</v>
      </c>
      <c r="E40" t="s">
        <v>9</v>
      </c>
      <c r="F40">
        <v>5.53</v>
      </c>
      <c r="G40">
        <f t="shared" si="0"/>
        <v>497.70000000000005</v>
      </c>
      <c r="H40" t="s">
        <v>42</v>
      </c>
      <c r="I40" t="s">
        <v>152</v>
      </c>
      <c r="J40" t="s">
        <v>40</v>
      </c>
    </row>
    <row r="41" spans="1:10" x14ac:dyDescent="0.2">
      <c r="A41" t="str">
        <f>D41&amp;E41</f>
        <v>COLMANDENIM</v>
      </c>
      <c r="B41" t="s">
        <v>13</v>
      </c>
      <c r="C41">
        <v>6</v>
      </c>
      <c r="D41" t="s">
        <v>16</v>
      </c>
      <c r="E41" t="s">
        <v>9</v>
      </c>
      <c r="F41">
        <v>5.53</v>
      </c>
      <c r="G41">
        <f t="shared" si="0"/>
        <v>497.70000000000005</v>
      </c>
      <c r="H41" t="s">
        <v>42</v>
      </c>
      <c r="I41" t="s">
        <v>152</v>
      </c>
      <c r="J41" t="s">
        <v>40</v>
      </c>
    </row>
    <row r="42" spans="1:10" x14ac:dyDescent="0.2">
      <c r="A42" t="str">
        <f>D42&amp;E42</f>
        <v>BOATERBLACK</v>
      </c>
      <c r="B42">
        <v>57</v>
      </c>
      <c r="C42">
        <v>10</v>
      </c>
      <c r="D42" t="s">
        <v>17</v>
      </c>
      <c r="E42" t="s">
        <v>30</v>
      </c>
      <c r="F42">
        <v>6.23</v>
      </c>
      <c r="G42">
        <f t="shared" si="0"/>
        <v>560.70000000000005</v>
      </c>
      <c r="H42" t="s">
        <v>42</v>
      </c>
      <c r="I42" t="s">
        <v>152</v>
      </c>
      <c r="J42" t="s">
        <v>40</v>
      </c>
    </row>
    <row r="43" spans="1:10" x14ac:dyDescent="0.2">
      <c r="A43" t="str">
        <f>D43&amp;E43</f>
        <v>BOATERBLACK</v>
      </c>
      <c r="B43">
        <v>59</v>
      </c>
      <c r="C43">
        <v>12</v>
      </c>
      <c r="D43" t="s">
        <v>17</v>
      </c>
      <c r="E43" t="s">
        <v>30</v>
      </c>
      <c r="F43">
        <v>6.23</v>
      </c>
      <c r="G43">
        <f t="shared" si="0"/>
        <v>560.70000000000005</v>
      </c>
      <c r="H43" t="s">
        <v>42</v>
      </c>
      <c r="I43" t="s">
        <v>152</v>
      </c>
      <c r="J43" t="s">
        <v>40</v>
      </c>
    </row>
    <row r="44" spans="1:10" x14ac:dyDescent="0.2">
      <c r="A44" t="str">
        <f>D44&amp;E44</f>
        <v>GRINGONATURAL</v>
      </c>
      <c r="B44" t="s">
        <v>12</v>
      </c>
      <c r="C44">
        <v>3</v>
      </c>
      <c r="D44" t="s">
        <v>25</v>
      </c>
      <c r="E44" t="s">
        <v>31</v>
      </c>
      <c r="F44">
        <v>11.13</v>
      </c>
      <c r="G44">
        <f t="shared" si="0"/>
        <v>1001.7</v>
      </c>
      <c r="H44" t="s">
        <v>44</v>
      </c>
      <c r="I44" t="s">
        <v>152</v>
      </c>
      <c r="J44" t="s">
        <v>40</v>
      </c>
    </row>
    <row r="45" spans="1:10" x14ac:dyDescent="0.2">
      <c r="A45" t="str">
        <f>D45&amp;E45</f>
        <v>GRINGONATURAL</v>
      </c>
      <c r="B45" t="s">
        <v>13</v>
      </c>
      <c r="C45">
        <v>3</v>
      </c>
      <c r="D45" t="s">
        <v>25</v>
      </c>
      <c r="E45" t="s">
        <v>31</v>
      </c>
      <c r="F45">
        <v>11.13</v>
      </c>
      <c r="G45">
        <f t="shared" si="0"/>
        <v>1001.7</v>
      </c>
      <c r="H45" t="s">
        <v>44</v>
      </c>
      <c r="I45" t="s">
        <v>152</v>
      </c>
      <c r="J45" t="s">
        <v>40</v>
      </c>
    </row>
    <row r="46" spans="1:10" x14ac:dyDescent="0.2">
      <c r="A46" t="str">
        <f>D46&amp;E46</f>
        <v>KITEBLUE</v>
      </c>
      <c r="B46">
        <v>59</v>
      </c>
      <c r="C46">
        <v>20</v>
      </c>
      <c r="D46" t="s">
        <v>18</v>
      </c>
      <c r="E46" t="s">
        <v>33</v>
      </c>
      <c r="F46">
        <v>5.53</v>
      </c>
      <c r="G46">
        <f t="shared" si="0"/>
        <v>497.70000000000005</v>
      </c>
      <c r="H46" t="s">
        <v>39</v>
      </c>
      <c r="I46" t="s">
        <v>152</v>
      </c>
      <c r="J46" t="s">
        <v>40</v>
      </c>
    </row>
    <row r="47" spans="1:10" x14ac:dyDescent="0.2">
      <c r="A47" t="str">
        <f>D47&amp;E47</f>
        <v>AGUSTABLACK</v>
      </c>
      <c r="B47">
        <v>57</v>
      </c>
      <c r="C47">
        <v>30</v>
      </c>
      <c r="D47" t="s">
        <v>19</v>
      </c>
      <c r="E47" t="s">
        <v>30</v>
      </c>
      <c r="F47">
        <v>8.33</v>
      </c>
      <c r="G47">
        <f t="shared" si="0"/>
        <v>749.7</v>
      </c>
      <c r="H47" t="s">
        <v>39</v>
      </c>
      <c r="I47" t="s">
        <v>152</v>
      </c>
      <c r="J47" t="s">
        <v>40</v>
      </c>
    </row>
    <row r="48" spans="1:10" x14ac:dyDescent="0.2">
      <c r="A48" t="str">
        <f>D48&amp;E48</f>
        <v>AGUSTABLACK</v>
      </c>
      <c r="B48">
        <v>59</v>
      </c>
      <c r="C48">
        <v>30</v>
      </c>
      <c r="D48" t="s">
        <v>19</v>
      </c>
      <c r="E48" t="s">
        <v>30</v>
      </c>
      <c r="F48">
        <v>8.33</v>
      </c>
      <c r="G48">
        <f t="shared" si="0"/>
        <v>749.7</v>
      </c>
      <c r="H48" t="s">
        <v>39</v>
      </c>
      <c r="I48" t="s">
        <v>152</v>
      </c>
      <c r="J48" t="s">
        <v>40</v>
      </c>
    </row>
    <row r="49" spans="1:10" x14ac:dyDescent="0.2">
      <c r="A49" t="str">
        <f>D49&amp;E49</f>
        <v>AGUSTAGREY</v>
      </c>
      <c r="B49">
        <v>57</v>
      </c>
      <c r="C49">
        <v>30</v>
      </c>
      <c r="D49" t="s">
        <v>19</v>
      </c>
      <c r="E49" t="s">
        <v>35</v>
      </c>
      <c r="F49">
        <v>8.33</v>
      </c>
      <c r="G49">
        <f t="shared" si="0"/>
        <v>749.7</v>
      </c>
      <c r="H49" t="s">
        <v>39</v>
      </c>
      <c r="I49" t="s">
        <v>152</v>
      </c>
      <c r="J49" t="s">
        <v>40</v>
      </c>
    </row>
    <row r="50" spans="1:10" x14ac:dyDescent="0.2">
      <c r="A50" t="str">
        <f>D50&amp;E50</f>
        <v>AGUSTAGREY</v>
      </c>
      <c r="B50">
        <v>59</v>
      </c>
      <c r="C50">
        <v>30</v>
      </c>
      <c r="D50" t="s">
        <v>19</v>
      </c>
      <c r="E50" t="s">
        <v>35</v>
      </c>
      <c r="F50">
        <v>8.33</v>
      </c>
      <c r="G50">
        <f t="shared" si="0"/>
        <v>749.7</v>
      </c>
      <c r="H50" t="s">
        <v>39</v>
      </c>
      <c r="I50" t="s">
        <v>152</v>
      </c>
      <c r="J50" t="s">
        <v>40</v>
      </c>
    </row>
    <row r="51" spans="1:10" x14ac:dyDescent="0.2">
      <c r="A51" t="str">
        <f>D51&amp;E51</f>
        <v>CREEKGREY</v>
      </c>
      <c r="B51">
        <v>55</v>
      </c>
      <c r="C51">
        <v>10</v>
      </c>
      <c r="D51" t="s">
        <v>20</v>
      </c>
      <c r="E51" t="s">
        <v>35</v>
      </c>
      <c r="F51">
        <v>9.0299999999999994</v>
      </c>
      <c r="G51">
        <f t="shared" si="0"/>
        <v>812.69999999999993</v>
      </c>
      <c r="H51" t="s">
        <v>39</v>
      </c>
      <c r="I51" t="s">
        <v>152</v>
      </c>
      <c r="J51" t="s">
        <v>40</v>
      </c>
    </row>
    <row r="52" spans="1:10" x14ac:dyDescent="0.2">
      <c r="A52" t="str">
        <f>D52&amp;E52</f>
        <v>CREEKGREY</v>
      </c>
      <c r="B52">
        <v>57</v>
      </c>
      <c r="C52">
        <v>27</v>
      </c>
      <c r="D52" t="s">
        <v>20</v>
      </c>
      <c r="E52" t="s">
        <v>35</v>
      </c>
      <c r="F52">
        <v>9.0299999999999994</v>
      </c>
      <c r="G52">
        <f t="shared" si="0"/>
        <v>812.69999999999993</v>
      </c>
      <c r="H52" t="s">
        <v>39</v>
      </c>
      <c r="I52" t="s">
        <v>152</v>
      </c>
      <c r="J52" t="s">
        <v>40</v>
      </c>
    </row>
    <row r="53" spans="1:10" x14ac:dyDescent="0.2">
      <c r="A53" t="str">
        <f>D53&amp;E53</f>
        <v>CREEKGREY</v>
      </c>
      <c r="B53">
        <v>59</v>
      </c>
      <c r="C53">
        <v>32</v>
      </c>
      <c r="D53" t="s">
        <v>20</v>
      </c>
      <c r="E53" t="s">
        <v>35</v>
      </c>
      <c r="F53">
        <v>9.0299999999999994</v>
      </c>
      <c r="G53">
        <f t="shared" si="0"/>
        <v>812.69999999999993</v>
      </c>
      <c r="H53" t="s">
        <v>39</v>
      </c>
      <c r="I53" t="s">
        <v>152</v>
      </c>
      <c r="J53" t="s">
        <v>40</v>
      </c>
    </row>
    <row r="54" spans="1:10" x14ac:dyDescent="0.2">
      <c r="A54" t="str">
        <f>D54&amp;E54</f>
        <v>CREEKGREY</v>
      </c>
      <c r="B54">
        <v>61</v>
      </c>
      <c r="C54">
        <v>7</v>
      </c>
      <c r="D54" t="s">
        <v>20</v>
      </c>
      <c r="E54" t="s">
        <v>35</v>
      </c>
      <c r="F54">
        <v>9.0299999999999994</v>
      </c>
      <c r="G54">
        <f t="shared" si="0"/>
        <v>812.69999999999993</v>
      </c>
      <c r="H54" t="s">
        <v>39</v>
      </c>
      <c r="I54" t="s">
        <v>152</v>
      </c>
      <c r="J54" t="s">
        <v>40</v>
      </c>
    </row>
    <row r="55" spans="1:10" x14ac:dyDescent="0.2">
      <c r="A55" t="str">
        <f>D55&amp;E55</f>
        <v>CREEKNAVY</v>
      </c>
      <c r="B55">
        <v>55</v>
      </c>
      <c r="C55">
        <v>11</v>
      </c>
      <c r="D55" t="s">
        <v>20</v>
      </c>
      <c r="E55" t="s">
        <v>37</v>
      </c>
      <c r="F55">
        <v>9.0299999999999994</v>
      </c>
      <c r="G55">
        <f t="shared" si="0"/>
        <v>812.69999999999993</v>
      </c>
      <c r="H55" t="s">
        <v>39</v>
      </c>
      <c r="I55" t="s">
        <v>152</v>
      </c>
      <c r="J55" t="s">
        <v>40</v>
      </c>
    </row>
    <row r="56" spans="1:10" x14ac:dyDescent="0.2">
      <c r="A56" t="str">
        <f>D56&amp;E56</f>
        <v>CREEKNAVY</v>
      </c>
      <c r="B56">
        <v>57</v>
      </c>
      <c r="C56">
        <v>30</v>
      </c>
      <c r="D56" t="s">
        <v>20</v>
      </c>
      <c r="E56" t="s">
        <v>37</v>
      </c>
      <c r="F56">
        <v>9.0299999999999994</v>
      </c>
      <c r="G56">
        <f t="shared" si="0"/>
        <v>812.69999999999993</v>
      </c>
      <c r="H56" t="s">
        <v>39</v>
      </c>
      <c r="I56" t="s">
        <v>152</v>
      </c>
      <c r="J56" t="s">
        <v>40</v>
      </c>
    </row>
    <row r="57" spans="1:10" x14ac:dyDescent="0.2">
      <c r="A57" t="str">
        <f>D57&amp;E57</f>
        <v>CREEKNAVY</v>
      </c>
      <c r="B57">
        <v>59</v>
      </c>
      <c r="C57">
        <v>33</v>
      </c>
      <c r="D57" t="s">
        <v>20</v>
      </c>
      <c r="E57" t="s">
        <v>37</v>
      </c>
      <c r="F57">
        <v>9.0299999999999994</v>
      </c>
      <c r="G57">
        <f t="shared" si="0"/>
        <v>812.69999999999993</v>
      </c>
      <c r="H57" t="s">
        <v>39</v>
      </c>
      <c r="I57" t="s">
        <v>152</v>
      </c>
      <c r="J57" t="s">
        <v>40</v>
      </c>
    </row>
    <row r="58" spans="1:10" x14ac:dyDescent="0.2">
      <c r="A58" t="str">
        <f>D58&amp;E58</f>
        <v>CREEKNAVY</v>
      </c>
      <c r="B58">
        <v>61</v>
      </c>
      <c r="C58">
        <v>6</v>
      </c>
      <c r="D58" t="s">
        <v>20</v>
      </c>
      <c r="E58" t="s">
        <v>37</v>
      </c>
      <c r="F58">
        <v>9.0299999999999994</v>
      </c>
      <c r="G58">
        <f t="shared" si="0"/>
        <v>812.69999999999993</v>
      </c>
      <c r="H58" t="s">
        <v>39</v>
      </c>
      <c r="I58" t="s">
        <v>152</v>
      </c>
      <c r="J58" t="s">
        <v>40</v>
      </c>
    </row>
    <row r="59" spans="1:10" x14ac:dyDescent="0.2">
      <c r="A59" t="str">
        <f>D59&amp;E59</f>
        <v>CREEKBLACK</v>
      </c>
      <c r="B59">
        <v>55</v>
      </c>
      <c r="C59">
        <v>10</v>
      </c>
      <c r="D59" t="s">
        <v>20</v>
      </c>
      <c r="E59" t="s">
        <v>30</v>
      </c>
      <c r="F59">
        <v>9.0299999999999994</v>
      </c>
      <c r="G59">
        <f t="shared" si="0"/>
        <v>812.69999999999993</v>
      </c>
      <c r="H59" t="s">
        <v>39</v>
      </c>
      <c r="I59" t="s">
        <v>152</v>
      </c>
      <c r="J59" t="s">
        <v>40</v>
      </c>
    </row>
    <row r="60" spans="1:10" x14ac:dyDescent="0.2">
      <c r="A60" t="str">
        <f>D60&amp;E60</f>
        <v>CREEKBLACK</v>
      </c>
      <c r="B60">
        <v>57</v>
      </c>
      <c r="C60">
        <v>30</v>
      </c>
      <c r="D60" t="s">
        <v>20</v>
      </c>
      <c r="E60" t="s">
        <v>30</v>
      </c>
      <c r="F60">
        <v>9.0299999999999994</v>
      </c>
      <c r="G60">
        <f t="shared" si="0"/>
        <v>812.69999999999993</v>
      </c>
      <c r="H60" t="s">
        <v>39</v>
      </c>
      <c r="I60" t="s">
        <v>152</v>
      </c>
      <c r="J60" t="s">
        <v>40</v>
      </c>
    </row>
    <row r="61" spans="1:10" x14ac:dyDescent="0.2">
      <c r="A61" t="str">
        <f>D61&amp;E61</f>
        <v>CREEKBLACK</v>
      </c>
      <c r="B61">
        <v>59</v>
      </c>
      <c r="C61">
        <v>31</v>
      </c>
      <c r="D61" t="s">
        <v>20</v>
      </c>
      <c r="E61" t="s">
        <v>30</v>
      </c>
      <c r="F61">
        <v>9.0299999999999994</v>
      </c>
      <c r="G61">
        <f t="shared" si="0"/>
        <v>812.69999999999993</v>
      </c>
      <c r="H61" t="s">
        <v>39</v>
      </c>
      <c r="I61" t="s">
        <v>152</v>
      </c>
      <c r="J61" t="s">
        <v>40</v>
      </c>
    </row>
    <row r="62" spans="1:10" x14ac:dyDescent="0.2">
      <c r="A62" t="str">
        <f>D62&amp;E62</f>
        <v>CREEKBLACK</v>
      </c>
      <c r="B62">
        <v>61</v>
      </c>
      <c r="C62">
        <v>14</v>
      </c>
      <c r="D62" t="s">
        <v>20</v>
      </c>
      <c r="E62" t="s">
        <v>30</v>
      </c>
      <c r="F62">
        <v>9.0299999999999994</v>
      </c>
      <c r="G62">
        <f t="shared" si="0"/>
        <v>812.69999999999993</v>
      </c>
      <c r="H62" t="s">
        <v>39</v>
      </c>
      <c r="I62" t="s">
        <v>152</v>
      </c>
      <c r="J62" t="s">
        <v>40</v>
      </c>
    </row>
    <row r="63" spans="1:10" x14ac:dyDescent="0.2">
      <c r="A63" t="str">
        <f>D63&amp;E63</f>
        <v>CONQUEST 033ANIMAL</v>
      </c>
      <c r="B63" t="s">
        <v>23</v>
      </c>
      <c r="C63">
        <v>10</v>
      </c>
      <c r="D63" t="s">
        <v>21</v>
      </c>
      <c r="E63" t="s">
        <v>22</v>
      </c>
      <c r="F63">
        <v>3.84</v>
      </c>
      <c r="G63">
        <f t="shared" si="0"/>
        <v>345.59999999999997</v>
      </c>
      <c r="H63" t="s">
        <v>39</v>
      </c>
      <c r="I63" t="s">
        <v>152</v>
      </c>
      <c r="J63" t="s">
        <v>40</v>
      </c>
    </row>
    <row r="64" spans="1:10" x14ac:dyDescent="0.2">
      <c r="A64" t="str">
        <f>D64&amp;E64</f>
        <v>CONQUEST 033ANIMAL</v>
      </c>
      <c r="B64" t="s">
        <v>24</v>
      </c>
      <c r="C64">
        <v>10</v>
      </c>
      <c r="D64" t="s">
        <v>21</v>
      </c>
      <c r="E64" t="s">
        <v>22</v>
      </c>
      <c r="F64">
        <v>3.84</v>
      </c>
      <c r="G64">
        <f t="shared" si="0"/>
        <v>345.59999999999997</v>
      </c>
      <c r="H64" t="s">
        <v>39</v>
      </c>
      <c r="I64" t="s">
        <v>152</v>
      </c>
      <c r="J64" t="s">
        <v>40</v>
      </c>
    </row>
    <row r="65" spans="1:10" x14ac:dyDescent="0.2">
      <c r="A65" t="str">
        <f>D65&amp;E65</f>
        <v>CONQUEST 033BLUE</v>
      </c>
      <c r="B65" t="s">
        <v>23</v>
      </c>
      <c r="C65">
        <v>9</v>
      </c>
      <c r="D65" t="s">
        <v>21</v>
      </c>
      <c r="E65" t="s">
        <v>33</v>
      </c>
      <c r="F65">
        <v>3.84</v>
      </c>
      <c r="G65">
        <f t="shared" si="0"/>
        <v>345.59999999999997</v>
      </c>
      <c r="H65" t="s">
        <v>39</v>
      </c>
      <c r="I65" t="s">
        <v>152</v>
      </c>
      <c r="J65" t="s">
        <v>40</v>
      </c>
    </row>
    <row r="66" spans="1:10" x14ac:dyDescent="0.2">
      <c r="A66" t="str">
        <f>D66&amp;E66</f>
        <v>CONQUEST 033BLUE</v>
      </c>
      <c r="B66" t="s">
        <v>24</v>
      </c>
      <c r="C66">
        <v>9</v>
      </c>
      <c r="D66" t="s">
        <v>21</v>
      </c>
      <c r="E66" t="s">
        <v>33</v>
      </c>
      <c r="F66">
        <v>3.84</v>
      </c>
      <c r="G66">
        <f t="shared" ref="G66:G129" si="1">F66*Курс</f>
        <v>345.59999999999997</v>
      </c>
      <c r="H66" t="s">
        <v>39</v>
      </c>
      <c r="I66" t="s">
        <v>152</v>
      </c>
      <c r="J66" t="s">
        <v>40</v>
      </c>
    </row>
    <row r="67" spans="1:10" x14ac:dyDescent="0.2">
      <c r="A67" t="str">
        <f>D67&amp;E67</f>
        <v>CONQUEST 033FUSHIA</v>
      </c>
      <c r="B67" t="s">
        <v>23</v>
      </c>
      <c r="C67">
        <v>10</v>
      </c>
      <c r="D67" t="s">
        <v>21</v>
      </c>
      <c r="E67" t="s">
        <v>34</v>
      </c>
      <c r="F67">
        <v>3.84</v>
      </c>
      <c r="G67">
        <f t="shared" si="1"/>
        <v>345.59999999999997</v>
      </c>
      <c r="H67" t="s">
        <v>39</v>
      </c>
      <c r="I67" t="s">
        <v>152</v>
      </c>
      <c r="J67" t="s">
        <v>40</v>
      </c>
    </row>
    <row r="68" spans="1:10" x14ac:dyDescent="0.2">
      <c r="A68" t="str">
        <f>D68&amp;E68</f>
        <v>CONQUEST 033FUSHIA</v>
      </c>
      <c r="B68" t="s">
        <v>24</v>
      </c>
      <c r="C68">
        <v>10</v>
      </c>
      <c r="D68" t="s">
        <v>21</v>
      </c>
      <c r="E68" t="s">
        <v>34</v>
      </c>
      <c r="F68">
        <v>3.84</v>
      </c>
      <c r="G68">
        <f t="shared" si="1"/>
        <v>345.59999999999997</v>
      </c>
      <c r="H68" t="s">
        <v>39</v>
      </c>
      <c r="I68" t="s">
        <v>152</v>
      </c>
      <c r="J68" t="s">
        <v>40</v>
      </c>
    </row>
    <row r="69" spans="1:10" x14ac:dyDescent="0.2">
      <c r="A69" t="str">
        <f>D69&amp;E69</f>
        <v>BUCKET 024ANIMAL</v>
      </c>
      <c r="B69" t="s">
        <v>27</v>
      </c>
      <c r="C69">
        <v>12</v>
      </c>
      <c r="D69" t="s">
        <v>26</v>
      </c>
      <c r="E69" t="s">
        <v>22</v>
      </c>
      <c r="F69">
        <v>3.84</v>
      </c>
      <c r="G69">
        <f t="shared" si="1"/>
        <v>345.59999999999997</v>
      </c>
      <c r="H69" t="s">
        <v>39</v>
      </c>
      <c r="I69" t="s">
        <v>152</v>
      </c>
      <c r="J69" t="s">
        <v>40</v>
      </c>
    </row>
    <row r="70" spans="1:10" x14ac:dyDescent="0.2">
      <c r="A70" t="str">
        <f>D70&amp;E70</f>
        <v>BUCKET 024ANIMAL</v>
      </c>
      <c r="B70" t="s">
        <v>24</v>
      </c>
      <c r="C70">
        <v>12</v>
      </c>
      <c r="D70" t="s">
        <v>26</v>
      </c>
      <c r="E70" t="s">
        <v>22</v>
      </c>
      <c r="F70">
        <v>3.84</v>
      </c>
      <c r="G70">
        <f t="shared" si="1"/>
        <v>345.59999999999997</v>
      </c>
      <c r="H70" t="s">
        <v>39</v>
      </c>
      <c r="I70" t="s">
        <v>152</v>
      </c>
      <c r="J70" t="s">
        <v>40</v>
      </c>
    </row>
    <row r="71" spans="1:10" x14ac:dyDescent="0.2">
      <c r="A71" t="str">
        <f>D71&amp;E71</f>
        <v>BUCKET 024BLUE</v>
      </c>
      <c r="B71" t="s">
        <v>27</v>
      </c>
      <c r="C71">
        <v>12</v>
      </c>
      <c r="D71" t="s">
        <v>26</v>
      </c>
      <c r="E71" t="s">
        <v>33</v>
      </c>
      <c r="F71">
        <v>3.84</v>
      </c>
      <c r="G71">
        <f t="shared" si="1"/>
        <v>345.59999999999997</v>
      </c>
      <c r="H71" t="s">
        <v>39</v>
      </c>
      <c r="I71" t="s">
        <v>152</v>
      </c>
      <c r="J71" t="s">
        <v>40</v>
      </c>
    </row>
    <row r="72" spans="1:10" x14ac:dyDescent="0.2">
      <c r="A72" t="str">
        <f>D72&amp;E72</f>
        <v>BUCKET 024BLUE</v>
      </c>
      <c r="B72" t="s">
        <v>24</v>
      </c>
      <c r="C72">
        <v>12</v>
      </c>
      <c r="D72" t="s">
        <v>26</v>
      </c>
      <c r="E72" t="s">
        <v>33</v>
      </c>
      <c r="F72">
        <v>3.84</v>
      </c>
      <c r="G72">
        <f t="shared" si="1"/>
        <v>345.59999999999997</v>
      </c>
      <c r="H72" t="s">
        <v>39</v>
      </c>
      <c r="I72" t="s">
        <v>152</v>
      </c>
      <c r="J72" t="s">
        <v>40</v>
      </c>
    </row>
    <row r="73" spans="1:10" x14ac:dyDescent="0.2">
      <c r="A73" t="str">
        <f>D73&amp;E73</f>
        <v>BUCKET 024FUSHIA</v>
      </c>
      <c r="B73" t="s">
        <v>27</v>
      </c>
      <c r="C73">
        <v>12</v>
      </c>
      <c r="D73" t="s">
        <v>26</v>
      </c>
      <c r="E73" t="s">
        <v>34</v>
      </c>
      <c r="F73">
        <v>3.84</v>
      </c>
      <c r="G73">
        <f t="shared" si="1"/>
        <v>345.59999999999997</v>
      </c>
      <c r="H73" t="s">
        <v>39</v>
      </c>
      <c r="I73" t="s">
        <v>152</v>
      </c>
      <c r="J73" t="s">
        <v>40</v>
      </c>
    </row>
    <row r="74" spans="1:10" x14ac:dyDescent="0.2">
      <c r="A74" t="str">
        <f>D74&amp;E74</f>
        <v>BUCKET 024FUSHIA</v>
      </c>
      <c r="B74" t="s">
        <v>24</v>
      </c>
      <c r="C74">
        <v>12</v>
      </c>
      <c r="D74" t="s">
        <v>26</v>
      </c>
      <c r="E74" t="s">
        <v>34</v>
      </c>
      <c r="F74">
        <v>3.84</v>
      </c>
      <c r="G74">
        <f t="shared" si="1"/>
        <v>345.59999999999997</v>
      </c>
      <c r="H74" t="s">
        <v>39</v>
      </c>
      <c r="I74" t="s">
        <v>152</v>
      </c>
      <c r="J74" t="s">
        <v>40</v>
      </c>
    </row>
    <row r="75" spans="1:10" x14ac:dyDescent="0.2">
      <c r="A75" t="str">
        <f>D75&amp;E75</f>
        <v>CONQUEST SWEATGREY</v>
      </c>
      <c r="B75">
        <v>57</v>
      </c>
      <c r="C75">
        <v>1</v>
      </c>
      <c r="D75" t="s">
        <v>45</v>
      </c>
      <c r="E75" t="s">
        <v>35</v>
      </c>
      <c r="F75">
        <v>3.5</v>
      </c>
      <c r="G75">
        <f t="shared" si="1"/>
        <v>315</v>
      </c>
      <c r="H75" t="s">
        <v>39</v>
      </c>
      <c r="I75" t="s">
        <v>154</v>
      </c>
      <c r="J75" t="s">
        <v>89</v>
      </c>
    </row>
    <row r="76" spans="1:10" x14ac:dyDescent="0.2">
      <c r="A76" t="str">
        <f>D76&amp;E76</f>
        <v>CONQUEST SWEATGREY</v>
      </c>
      <c r="B76">
        <v>60</v>
      </c>
      <c r="C76">
        <v>2</v>
      </c>
      <c r="D76" t="s">
        <v>45</v>
      </c>
      <c r="E76" t="s">
        <v>35</v>
      </c>
      <c r="F76">
        <v>3.5</v>
      </c>
      <c r="G76">
        <f t="shared" si="1"/>
        <v>315</v>
      </c>
      <c r="H76" t="s">
        <v>39</v>
      </c>
      <c r="I76" t="s">
        <v>154</v>
      </c>
      <c r="J76" t="s">
        <v>89</v>
      </c>
    </row>
    <row r="77" spans="1:10" x14ac:dyDescent="0.2">
      <c r="A77" t="str">
        <f>D77&amp;E77</f>
        <v>CONQUEST SWEATGREY</v>
      </c>
      <c r="B77">
        <v>61</v>
      </c>
      <c r="C77">
        <v>1</v>
      </c>
      <c r="D77" t="s">
        <v>45</v>
      </c>
      <c r="E77" t="s">
        <v>35</v>
      </c>
      <c r="F77">
        <v>3.5</v>
      </c>
      <c r="G77">
        <f t="shared" si="1"/>
        <v>315</v>
      </c>
      <c r="H77" t="s">
        <v>39</v>
      </c>
      <c r="I77" t="s">
        <v>154</v>
      </c>
      <c r="J77" t="s">
        <v>89</v>
      </c>
    </row>
    <row r="78" spans="1:10" x14ac:dyDescent="0.2">
      <c r="A78" t="str">
        <f>D78&amp;E78</f>
        <v>CONQUEST SWEATNAVY</v>
      </c>
      <c r="B78">
        <v>55</v>
      </c>
      <c r="C78">
        <v>2</v>
      </c>
      <c r="D78" t="s">
        <v>45</v>
      </c>
      <c r="E78" t="s">
        <v>37</v>
      </c>
      <c r="F78">
        <v>3.5</v>
      </c>
      <c r="G78">
        <f t="shared" si="1"/>
        <v>315</v>
      </c>
      <c r="H78" t="s">
        <v>39</v>
      </c>
      <c r="I78" t="s">
        <v>154</v>
      </c>
      <c r="J78" t="s">
        <v>89</v>
      </c>
    </row>
    <row r="79" spans="1:10" x14ac:dyDescent="0.2">
      <c r="A79" t="str">
        <f>D79&amp;E79</f>
        <v>CONQUEST SWEATNAVY</v>
      </c>
      <c r="B79">
        <v>56</v>
      </c>
      <c r="C79">
        <v>58</v>
      </c>
      <c r="D79" t="s">
        <v>45</v>
      </c>
      <c r="E79" t="s">
        <v>37</v>
      </c>
      <c r="F79">
        <v>3.5</v>
      </c>
      <c r="G79">
        <f t="shared" si="1"/>
        <v>315</v>
      </c>
      <c r="H79" t="s">
        <v>39</v>
      </c>
      <c r="I79" t="s">
        <v>154</v>
      </c>
      <c r="J79" t="s">
        <v>89</v>
      </c>
    </row>
    <row r="80" spans="1:10" x14ac:dyDescent="0.2">
      <c r="A80" t="str">
        <f>D80&amp;E80</f>
        <v>CONQUEST SWEATNAVY</v>
      </c>
      <c r="B80">
        <v>57</v>
      </c>
      <c r="C80">
        <v>112</v>
      </c>
      <c r="D80" t="s">
        <v>45</v>
      </c>
      <c r="E80" t="s">
        <v>37</v>
      </c>
      <c r="F80">
        <v>3.5</v>
      </c>
      <c r="G80">
        <f t="shared" si="1"/>
        <v>315</v>
      </c>
      <c r="H80" t="s">
        <v>39</v>
      </c>
      <c r="I80" t="s">
        <v>154</v>
      </c>
      <c r="J80" t="s">
        <v>89</v>
      </c>
    </row>
    <row r="81" spans="1:10" x14ac:dyDescent="0.2">
      <c r="A81" t="str">
        <f>D81&amp;E81</f>
        <v>CONQUEST SWEATNAVY</v>
      </c>
      <c r="B81">
        <v>58</v>
      </c>
      <c r="C81">
        <v>48</v>
      </c>
      <c r="D81" t="s">
        <v>45</v>
      </c>
      <c r="E81" t="s">
        <v>37</v>
      </c>
      <c r="F81">
        <v>3.5</v>
      </c>
      <c r="G81">
        <f t="shared" si="1"/>
        <v>315</v>
      </c>
      <c r="H81" t="s">
        <v>39</v>
      </c>
      <c r="I81" t="s">
        <v>154</v>
      </c>
      <c r="J81" t="s">
        <v>89</v>
      </c>
    </row>
    <row r="82" spans="1:10" x14ac:dyDescent="0.2">
      <c r="A82" t="str">
        <f>D82&amp;E82</f>
        <v>CONQUEST SWEATNAVY</v>
      </c>
      <c r="B82">
        <v>59</v>
      </c>
      <c r="C82">
        <v>114</v>
      </c>
      <c r="D82" t="s">
        <v>45</v>
      </c>
      <c r="E82" t="s">
        <v>37</v>
      </c>
      <c r="F82">
        <v>3.5</v>
      </c>
      <c r="G82">
        <f t="shared" si="1"/>
        <v>315</v>
      </c>
      <c r="H82" t="s">
        <v>39</v>
      </c>
      <c r="I82" t="s">
        <v>154</v>
      </c>
      <c r="J82" t="s">
        <v>89</v>
      </c>
    </row>
    <row r="83" spans="1:10" x14ac:dyDescent="0.2">
      <c r="A83" t="str">
        <f>D83&amp;E83</f>
        <v>CONQUEST SWEATNAVY</v>
      </c>
      <c r="B83">
        <v>60</v>
      </c>
      <c r="C83">
        <v>47</v>
      </c>
      <c r="D83" t="s">
        <v>45</v>
      </c>
      <c r="E83" t="s">
        <v>37</v>
      </c>
      <c r="F83">
        <v>3.5</v>
      </c>
      <c r="G83">
        <f t="shared" si="1"/>
        <v>315</v>
      </c>
      <c r="H83" t="s">
        <v>39</v>
      </c>
      <c r="I83" t="s">
        <v>154</v>
      </c>
      <c r="J83" t="s">
        <v>89</v>
      </c>
    </row>
    <row r="84" spans="1:10" x14ac:dyDescent="0.2">
      <c r="A84" t="str">
        <f>D84&amp;E84</f>
        <v>CONQUEST SWEATNAVY</v>
      </c>
      <c r="B84">
        <v>61</v>
      </c>
      <c r="C84">
        <v>18</v>
      </c>
      <c r="D84" t="s">
        <v>45</v>
      </c>
      <c r="E84" t="s">
        <v>37</v>
      </c>
      <c r="F84">
        <v>3.5</v>
      </c>
      <c r="G84">
        <f t="shared" si="1"/>
        <v>315</v>
      </c>
      <c r="H84" t="s">
        <v>39</v>
      </c>
      <c r="I84" t="s">
        <v>154</v>
      </c>
      <c r="J84" t="s">
        <v>89</v>
      </c>
    </row>
    <row r="85" spans="1:10" x14ac:dyDescent="0.2">
      <c r="A85" t="str">
        <f>D85&amp;E85</f>
        <v>CONQUEST SWEATNAVY</v>
      </c>
      <c r="B85">
        <v>62</v>
      </c>
      <c r="C85">
        <v>4</v>
      </c>
      <c r="D85" t="s">
        <v>45</v>
      </c>
      <c r="E85" t="s">
        <v>37</v>
      </c>
      <c r="F85">
        <v>3.5</v>
      </c>
      <c r="G85">
        <f t="shared" si="1"/>
        <v>315</v>
      </c>
      <c r="H85" t="s">
        <v>39</v>
      </c>
      <c r="I85" t="s">
        <v>154</v>
      </c>
      <c r="J85" t="s">
        <v>89</v>
      </c>
    </row>
    <row r="86" spans="1:10" x14ac:dyDescent="0.2">
      <c r="A86" t="str">
        <f>D86&amp;E86</f>
        <v>CONQUEST SWEATBLACK</v>
      </c>
      <c r="B86">
        <v>55</v>
      </c>
      <c r="C86">
        <v>21</v>
      </c>
      <c r="D86" t="s">
        <v>45</v>
      </c>
      <c r="E86" t="s">
        <v>30</v>
      </c>
      <c r="F86">
        <v>3.5</v>
      </c>
      <c r="G86">
        <f t="shared" si="1"/>
        <v>315</v>
      </c>
      <c r="H86" t="s">
        <v>39</v>
      </c>
      <c r="I86" t="s">
        <v>154</v>
      </c>
      <c r="J86" t="s">
        <v>89</v>
      </c>
    </row>
    <row r="87" spans="1:10" x14ac:dyDescent="0.2">
      <c r="A87" t="str">
        <f>D87&amp;E87</f>
        <v>CONQUEST SWEATBLACK</v>
      </c>
      <c r="B87">
        <v>56</v>
      </c>
      <c r="C87">
        <v>57</v>
      </c>
      <c r="D87" t="s">
        <v>45</v>
      </c>
      <c r="E87" t="s">
        <v>30</v>
      </c>
      <c r="F87">
        <v>3.5</v>
      </c>
      <c r="G87">
        <f t="shared" si="1"/>
        <v>315</v>
      </c>
      <c r="H87" t="s">
        <v>39</v>
      </c>
      <c r="I87" t="s">
        <v>154</v>
      </c>
      <c r="J87" t="s">
        <v>89</v>
      </c>
    </row>
    <row r="88" spans="1:10" x14ac:dyDescent="0.2">
      <c r="A88" t="str">
        <f>D88&amp;E88</f>
        <v>CONQUEST SWEATBLACK</v>
      </c>
      <c r="B88">
        <v>57</v>
      </c>
      <c r="C88">
        <v>72</v>
      </c>
      <c r="D88" t="s">
        <v>45</v>
      </c>
      <c r="E88" t="s">
        <v>30</v>
      </c>
      <c r="F88">
        <v>3.5</v>
      </c>
      <c r="G88">
        <f t="shared" si="1"/>
        <v>315</v>
      </c>
      <c r="H88" t="s">
        <v>39</v>
      </c>
      <c r="I88" t="s">
        <v>154</v>
      </c>
      <c r="J88" t="s">
        <v>89</v>
      </c>
    </row>
    <row r="89" spans="1:10" x14ac:dyDescent="0.2">
      <c r="A89" t="str">
        <f>D89&amp;E89</f>
        <v>CONQUEST SWEATBLACK</v>
      </c>
      <c r="B89">
        <v>58</v>
      </c>
      <c r="C89">
        <v>59</v>
      </c>
      <c r="D89" t="s">
        <v>45</v>
      </c>
      <c r="E89" t="s">
        <v>30</v>
      </c>
      <c r="F89">
        <v>3.5</v>
      </c>
      <c r="G89">
        <f t="shared" si="1"/>
        <v>315</v>
      </c>
      <c r="H89" t="s">
        <v>39</v>
      </c>
      <c r="I89" t="s">
        <v>154</v>
      </c>
      <c r="J89" t="s">
        <v>89</v>
      </c>
    </row>
    <row r="90" spans="1:10" x14ac:dyDescent="0.2">
      <c r="A90" t="str">
        <f>D90&amp;E90</f>
        <v>CONQUEST SWEATBLACK</v>
      </c>
      <c r="B90">
        <v>59</v>
      </c>
      <c r="C90">
        <v>69</v>
      </c>
      <c r="D90" t="s">
        <v>45</v>
      </c>
      <c r="E90" t="s">
        <v>30</v>
      </c>
      <c r="F90">
        <v>3.5</v>
      </c>
      <c r="G90">
        <f t="shared" si="1"/>
        <v>315</v>
      </c>
      <c r="H90" t="s">
        <v>39</v>
      </c>
      <c r="I90" t="s">
        <v>154</v>
      </c>
      <c r="J90" t="s">
        <v>89</v>
      </c>
    </row>
    <row r="91" spans="1:10" x14ac:dyDescent="0.2">
      <c r="A91" t="str">
        <f>D91&amp;E91</f>
        <v>CONQUEST SWEATBLACK</v>
      </c>
      <c r="B91">
        <v>60</v>
      </c>
      <c r="C91">
        <v>70</v>
      </c>
      <c r="D91" t="s">
        <v>45</v>
      </c>
      <c r="E91" t="s">
        <v>30</v>
      </c>
      <c r="F91">
        <v>3.5</v>
      </c>
      <c r="G91">
        <f t="shared" si="1"/>
        <v>315</v>
      </c>
      <c r="H91" t="s">
        <v>39</v>
      </c>
      <c r="I91" t="s">
        <v>154</v>
      </c>
      <c r="J91" t="s">
        <v>89</v>
      </c>
    </row>
    <row r="92" spans="1:10" x14ac:dyDescent="0.2">
      <c r="A92" t="str">
        <f>D92&amp;E92</f>
        <v>CONQUEST SWEATBLACK</v>
      </c>
      <c r="B92">
        <v>61</v>
      </c>
      <c r="C92">
        <v>3</v>
      </c>
      <c r="D92" t="s">
        <v>45</v>
      </c>
      <c r="E92" t="s">
        <v>30</v>
      </c>
      <c r="F92">
        <v>3.5</v>
      </c>
      <c r="G92">
        <f t="shared" si="1"/>
        <v>315</v>
      </c>
      <c r="H92" t="s">
        <v>39</v>
      </c>
      <c r="I92" t="s">
        <v>154</v>
      </c>
      <c r="J92" t="s">
        <v>89</v>
      </c>
    </row>
    <row r="93" spans="1:10" x14ac:dyDescent="0.2">
      <c r="A93" t="str">
        <f>D93&amp;E93</f>
        <v>CONQUEST SWEATBLACK</v>
      </c>
      <c r="B93">
        <v>62</v>
      </c>
      <c r="C93">
        <v>3</v>
      </c>
      <c r="D93" t="s">
        <v>45</v>
      </c>
      <c r="E93" t="s">
        <v>30</v>
      </c>
      <c r="F93">
        <v>3.5</v>
      </c>
      <c r="G93">
        <f t="shared" si="1"/>
        <v>315</v>
      </c>
      <c r="H93" t="s">
        <v>39</v>
      </c>
      <c r="I93" t="s">
        <v>154</v>
      </c>
      <c r="J93" t="s">
        <v>89</v>
      </c>
    </row>
    <row r="94" spans="1:10" x14ac:dyDescent="0.2">
      <c r="A94" t="str">
        <f>D94&amp;E94</f>
        <v>CONQUEST SWEATGREEN</v>
      </c>
      <c r="B94">
        <v>56</v>
      </c>
      <c r="C94">
        <v>6</v>
      </c>
      <c r="D94" t="s">
        <v>45</v>
      </c>
      <c r="E94" t="s">
        <v>87</v>
      </c>
      <c r="F94">
        <v>3.5</v>
      </c>
      <c r="G94">
        <f t="shared" si="1"/>
        <v>315</v>
      </c>
      <c r="H94" t="s">
        <v>39</v>
      </c>
      <c r="I94" t="s">
        <v>154</v>
      </c>
      <c r="J94" t="s">
        <v>89</v>
      </c>
    </row>
    <row r="95" spans="1:10" x14ac:dyDescent="0.2">
      <c r="A95" t="str">
        <f>D95&amp;E95</f>
        <v>CONQUEST SWEATGREEN</v>
      </c>
      <c r="B95">
        <v>58</v>
      </c>
      <c r="C95">
        <v>1</v>
      </c>
      <c r="D95" t="s">
        <v>45</v>
      </c>
      <c r="E95" t="s">
        <v>87</v>
      </c>
      <c r="F95">
        <v>3.5</v>
      </c>
      <c r="G95">
        <f t="shared" si="1"/>
        <v>315</v>
      </c>
      <c r="H95" t="s">
        <v>39</v>
      </c>
      <c r="I95" t="s">
        <v>154</v>
      </c>
      <c r="J95" t="s">
        <v>89</v>
      </c>
    </row>
    <row r="96" spans="1:10" x14ac:dyDescent="0.2">
      <c r="A96" t="str">
        <f>D96&amp;E96</f>
        <v>CONQUEST SWEATGREEN</v>
      </c>
      <c r="B96">
        <v>59</v>
      </c>
      <c r="C96">
        <v>1</v>
      </c>
      <c r="D96" t="s">
        <v>45</v>
      </c>
      <c r="E96" t="s">
        <v>87</v>
      </c>
      <c r="F96">
        <v>3.5</v>
      </c>
      <c r="G96">
        <f t="shared" si="1"/>
        <v>315</v>
      </c>
      <c r="H96" t="s">
        <v>39</v>
      </c>
      <c r="I96" t="s">
        <v>154</v>
      </c>
      <c r="J96" t="s">
        <v>89</v>
      </c>
    </row>
    <row r="97" spans="1:10" x14ac:dyDescent="0.2">
      <c r="A97" t="str">
        <f>D97&amp;E97</f>
        <v>CONQUEST SWEATGREEN</v>
      </c>
      <c r="B97">
        <v>60</v>
      </c>
      <c r="C97">
        <v>4</v>
      </c>
      <c r="D97" t="s">
        <v>45</v>
      </c>
      <c r="E97" t="s">
        <v>87</v>
      </c>
      <c r="F97">
        <v>3.5</v>
      </c>
      <c r="G97">
        <f t="shared" si="1"/>
        <v>315</v>
      </c>
      <c r="H97" t="s">
        <v>39</v>
      </c>
      <c r="I97" t="s">
        <v>154</v>
      </c>
      <c r="J97" t="s">
        <v>89</v>
      </c>
    </row>
    <row r="98" spans="1:10" x14ac:dyDescent="0.2">
      <c r="A98" t="str">
        <f>D98&amp;E98</f>
        <v>CONQUEST SWEATGREEN</v>
      </c>
      <c r="B98">
        <v>62</v>
      </c>
      <c r="C98">
        <v>1</v>
      </c>
      <c r="D98" t="s">
        <v>45</v>
      </c>
      <c r="E98" t="s">
        <v>87</v>
      </c>
      <c r="F98">
        <v>3.5</v>
      </c>
      <c r="G98">
        <f t="shared" si="1"/>
        <v>315</v>
      </c>
      <c r="H98" t="s">
        <v>39</v>
      </c>
      <c r="I98" t="s">
        <v>154</v>
      </c>
      <c r="J98" t="s">
        <v>89</v>
      </c>
    </row>
    <row r="99" spans="1:10" x14ac:dyDescent="0.2">
      <c r="A99" t="str">
        <f>D99&amp;E99</f>
        <v>B-4003BLACK</v>
      </c>
      <c r="B99">
        <v>55</v>
      </c>
      <c r="C99">
        <v>10</v>
      </c>
      <c r="D99" t="s">
        <v>46</v>
      </c>
      <c r="E99" t="s">
        <v>30</v>
      </c>
      <c r="F99">
        <v>2</v>
      </c>
      <c r="G99">
        <f t="shared" si="1"/>
        <v>180</v>
      </c>
      <c r="H99" t="s">
        <v>90</v>
      </c>
      <c r="I99" t="s">
        <v>152</v>
      </c>
      <c r="J99" t="s">
        <v>40</v>
      </c>
    </row>
    <row r="100" spans="1:10" x14ac:dyDescent="0.2">
      <c r="A100" t="str">
        <f>D100&amp;E100</f>
        <v>B-4003BLACK</v>
      </c>
      <c r="B100">
        <v>57</v>
      </c>
      <c r="C100">
        <v>11</v>
      </c>
      <c r="D100" t="s">
        <v>46</v>
      </c>
      <c r="E100" t="s">
        <v>30</v>
      </c>
      <c r="F100">
        <v>2</v>
      </c>
      <c r="G100">
        <f t="shared" si="1"/>
        <v>180</v>
      </c>
      <c r="H100" t="s">
        <v>90</v>
      </c>
      <c r="I100" t="s">
        <v>152</v>
      </c>
      <c r="J100" t="s">
        <v>40</v>
      </c>
    </row>
    <row r="101" spans="1:10" x14ac:dyDescent="0.2">
      <c r="A101" t="str">
        <f>D101&amp;E101</f>
        <v>B-4003BLACK</v>
      </c>
      <c r="B101">
        <v>59</v>
      </c>
      <c r="C101">
        <v>15</v>
      </c>
      <c r="D101" t="s">
        <v>46</v>
      </c>
      <c r="E101" t="s">
        <v>30</v>
      </c>
      <c r="F101">
        <v>2</v>
      </c>
      <c r="G101">
        <f t="shared" si="1"/>
        <v>180</v>
      </c>
      <c r="H101" t="s">
        <v>90</v>
      </c>
      <c r="I101" t="s">
        <v>152</v>
      </c>
      <c r="J101" t="s">
        <v>40</v>
      </c>
    </row>
    <row r="102" spans="1:10" x14ac:dyDescent="0.2">
      <c r="A102" t="str">
        <f>D102&amp;E102</f>
        <v>B-4003BLACK</v>
      </c>
      <c r="B102">
        <v>61</v>
      </c>
      <c r="C102">
        <v>13</v>
      </c>
      <c r="D102" t="s">
        <v>46</v>
      </c>
      <c r="E102" t="s">
        <v>30</v>
      </c>
      <c r="F102">
        <v>2</v>
      </c>
      <c r="G102">
        <f t="shared" si="1"/>
        <v>180</v>
      </c>
      <c r="H102" t="s">
        <v>90</v>
      </c>
      <c r="I102" t="s">
        <v>152</v>
      </c>
      <c r="J102" t="s">
        <v>40</v>
      </c>
    </row>
    <row r="103" spans="1:10" x14ac:dyDescent="0.2">
      <c r="A103" t="str">
        <f>D103&amp;E103</f>
        <v>B-4503BLACK</v>
      </c>
      <c r="B103">
        <v>59</v>
      </c>
      <c r="C103">
        <v>40</v>
      </c>
      <c r="D103" t="s">
        <v>47</v>
      </c>
      <c r="E103" t="s">
        <v>30</v>
      </c>
      <c r="F103">
        <v>2</v>
      </c>
      <c r="G103">
        <f t="shared" si="1"/>
        <v>180</v>
      </c>
      <c r="H103" t="s">
        <v>91</v>
      </c>
      <c r="I103" t="s">
        <v>152</v>
      </c>
      <c r="J103" t="s">
        <v>40</v>
      </c>
    </row>
    <row r="104" spans="1:10" x14ac:dyDescent="0.2">
      <c r="A104" t="str">
        <f>D104&amp;E104</f>
        <v>B-4503BLACK</v>
      </c>
      <c r="B104">
        <v>61</v>
      </c>
      <c r="C104">
        <v>20</v>
      </c>
      <c r="D104" t="s">
        <v>47</v>
      </c>
      <c r="E104" t="s">
        <v>30</v>
      </c>
      <c r="F104">
        <v>2</v>
      </c>
      <c r="G104">
        <f t="shared" si="1"/>
        <v>180</v>
      </c>
      <c r="H104" t="s">
        <v>91</v>
      </c>
      <c r="I104" t="s">
        <v>152</v>
      </c>
      <c r="J104" t="s">
        <v>40</v>
      </c>
    </row>
    <row r="105" spans="1:10" x14ac:dyDescent="0.2">
      <c r="A105" t="str">
        <f>D105&amp;E105</f>
        <v>BARBEAUBURGUNDY</v>
      </c>
      <c r="B105">
        <v>55</v>
      </c>
      <c r="C105">
        <v>1</v>
      </c>
      <c r="D105" t="s">
        <v>48</v>
      </c>
      <c r="E105" t="s">
        <v>82</v>
      </c>
      <c r="F105">
        <v>3</v>
      </c>
      <c r="G105">
        <f t="shared" si="1"/>
        <v>270</v>
      </c>
      <c r="H105" t="s">
        <v>156</v>
      </c>
      <c r="I105" t="s">
        <v>152</v>
      </c>
      <c r="J105" t="s">
        <v>40</v>
      </c>
    </row>
    <row r="106" spans="1:10" x14ac:dyDescent="0.2">
      <c r="A106" t="str">
        <f>D106&amp;E106</f>
        <v>BARBEAUBURGUNDY</v>
      </c>
      <c r="B106">
        <v>57</v>
      </c>
      <c r="C106">
        <v>2</v>
      </c>
      <c r="D106" t="s">
        <v>48</v>
      </c>
      <c r="E106" t="s">
        <v>82</v>
      </c>
      <c r="F106">
        <v>3</v>
      </c>
      <c r="G106">
        <f t="shared" si="1"/>
        <v>270</v>
      </c>
      <c r="H106" t="s">
        <v>156</v>
      </c>
      <c r="I106" t="s">
        <v>152</v>
      </c>
      <c r="J106" t="s">
        <v>40</v>
      </c>
    </row>
    <row r="107" spans="1:10" x14ac:dyDescent="0.2">
      <c r="A107" t="str">
        <f>D107&amp;E107</f>
        <v>BARBEAUBURGUNDY</v>
      </c>
      <c r="B107">
        <v>59</v>
      </c>
      <c r="C107">
        <v>2</v>
      </c>
      <c r="D107" t="s">
        <v>48</v>
      </c>
      <c r="E107" t="s">
        <v>82</v>
      </c>
      <c r="F107">
        <v>3</v>
      </c>
      <c r="G107">
        <f t="shared" si="1"/>
        <v>270</v>
      </c>
      <c r="H107" t="s">
        <v>156</v>
      </c>
      <c r="I107" t="s">
        <v>152</v>
      </c>
      <c r="J107" t="s">
        <v>40</v>
      </c>
    </row>
    <row r="108" spans="1:10" x14ac:dyDescent="0.2">
      <c r="A108" t="str">
        <f>D108&amp;E108</f>
        <v>BARBEAUBURGUNDY</v>
      </c>
      <c r="B108">
        <v>61</v>
      </c>
      <c r="C108">
        <v>1</v>
      </c>
      <c r="D108" t="s">
        <v>48</v>
      </c>
      <c r="E108" t="s">
        <v>82</v>
      </c>
      <c r="F108">
        <v>3</v>
      </c>
      <c r="G108">
        <f t="shared" si="1"/>
        <v>270</v>
      </c>
      <c r="H108" t="s">
        <v>156</v>
      </c>
      <c r="I108" t="s">
        <v>152</v>
      </c>
      <c r="J108" t="s">
        <v>40</v>
      </c>
    </row>
    <row r="109" spans="1:10" x14ac:dyDescent="0.2">
      <c r="A109" t="str">
        <f>D109&amp;E109</f>
        <v>DISPATCH 002 (= dispatch w16001)GREY</v>
      </c>
      <c r="B109">
        <v>55</v>
      </c>
      <c r="C109">
        <v>6</v>
      </c>
      <c r="D109" t="s">
        <v>112</v>
      </c>
      <c r="E109" t="s">
        <v>35</v>
      </c>
      <c r="F109">
        <v>4</v>
      </c>
      <c r="G109">
        <f t="shared" si="1"/>
        <v>360</v>
      </c>
      <c r="H109" s="1" t="s">
        <v>106</v>
      </c>
      <c r="I109" t="s">
        <v>154</v>
      </c>
      <c r="J109" t="s">
        <v>89</v>
      </c>
    </row>
    <row r="110" spans="1:10" x14ac:dyDescent="0.2">
      <c r="A110" t="str">
        <f>D110&amp;E110</f>
        <v>DISPATCH 002 (= dispatch w16001)GREY</v>
      </c>
      <c r="B110">
        <v>56</v>
      </c>
      <c r="C110">
        <v>2</v>
      </c>
      <c r="D110" t="s">
        <v>112</v>
      </c>
      <c r="E110" t="s">
        <v>35</v>
      </c>
      <c r="F110">
        <v>4</v>
      </c>
      <c r="G110">
        <f t="shared" si="1"/>
        <v>360</v>
      </c>
      <c r="H110" s="1" t="s">
        <v>106</v>
      </c>
      <c r="I110" t="s">
        <v>154</v>
      </c>
      <c r="J110" t="s">
        <v>89</v>
      </c>
    </row>
    <row r="111" spans="1:10" x14ac:dyDescent="0.2">
      <c r="A111" t="str">
        <f>D111&amp;E111</f>
        <v>DISPATCH 002 (= dispatch w16001)GREY</v>
      </c>
      <c r="B111">
        <v>59</v>
      </c>
      <c r="C111">
        <v>18</v>
      </c>
      <c r="D111" t="s">
        <v>112</v>
      </c>
      <c r="E111" t="s">
        <v>35</v>
      </c>
      <c r="F111">
        <v>4</v>
      </c>
      <c r="G111">
        <f t="shared" si="1"/>
        <v>360</v>
      </c>
      <c r="H111" s="1" t="s">
        <v>106</v>
      </c>
      <c r="I111" t="s">
        <v>154</v>
      </c>
      <c r="J111" t="s">
        <v>89</v>
      </c>
    </row>
    <row r="112" spans="1:10" x14ac:dyDescent="0.2">
      <c r="A112" t="str">
        <f>D112&amp;E112</f>
        <v>DISPATCH 002 (= dispatch w16001)BROWN</v>
      </c>
      <c r="B112">
        <v>55</v>
      </c>
      <c r="C112">
        <v>4</v>
      </c>
      <c r="D112" t="s">
        <v>112</v>
      </c>
      <c r="E112" t="s">
        <v>84</v>
      </c>
      <c r="F112">
        <v>4</v>
      </c>
      <c r="G112">
        <f t="shared" si="1"/>
        <v>360</v>
      </c>
      <c r="H112" s="1" t="s">
        <v>106</v>
      </c>
      <c r="I112" t="s">
        <v>154</v>
      </c>
      <c r="J112" t="s">
        <v>89</v>
      </c>
    </row>
    <row r="113" spans="1:10" x14ac:dyDescent="0.2">
      <c r="A113" t="str">
        <f>D113&amp;E113</f>
        <v>DISPATCH 002 (= dispatch w16001)BROWN</v>
      </c>
      <c r="B113">
        <v>57</v>
      </c>
      <c r="C113">
        <v>4</v>
      </c>
      <c r="D113" t="s">
        <v>112</v>
      </c>
      <c r="E113" t="s">
        <v>84</v>
      </c>
      <c r="F113">
        <v>4</v>
      </c>
      <c r="G113">
        <f t="shared" si="1"/>
        <v>360</v>
      </c>
      <c r="H113" s="1" t="s">
        <v>106</v>
      </c>
      <c r="I113" t="s">
        <v>154</v>
      </c>
      <c r="J113" t="s">
        <v>89</v>
      </c>
    </row>
    <row r="114" spans="1:10" x14ac:dyDescent="0.2">
      <c r="A114" t="str">
        <f>D114&amp;E114</f>
        <v>DISPATCH 002 (= dispatch w16001)BROWN</v>
      </c>
      <c r="B114">
        <v>59</v>
      </c>
      <c r="C114">
        <v>7</v>
      </c>
      <c r="D114" t="s">
        <v>112</v>
      </c>
      <c r="E114" t="s">
        <v>84</v>
      </c>
      <c r="F114">
        <v>4</v>
      </c>
      <c r="G114">
        <f t="shared" si="1"/>
        <v>360</v>
      </c>
      <c r="H114" s="1" t="s">
        <v>106</v>
      </c>
      <c r="I114" t="s">
        <v>154</v>
      </c>
      <c r="J114" t="s">
        <v>89</v>
      </c>
    </row>
    <row r="115" spans="1:10" x14ac:dyDescent="0.2">
      <c r="A115" t="str">
        <f>D115&amp;E115</f>
        <v>HORSEBLUE</v>
      </c>
      <c r="B115">
        <v>59</v>
      </c>
      <c r="C115">
        <v>2</v>
      </c>
      <c r="D115" t="s">
        <v>49</v>
      </c>
      <c r="E115" t="s">
        <v>33</v>
      </c>
      <c r="F115">
        <v>4</v>
      </c>
      <c r="G115">
        <f t="shared" si="1"/>
        <v>360</v>
      </c>
      <c r="H115" t="s">
        <v>157</v>
      </c>
      <c r="I115" t="s">
        <v>154</v>
      </c>
      <c r="J115" t="s">
        <v>89</v>
      </c>
    </row>
    <row r="116" spans="1:10" x14ac:dyDescent="0.2">
      <c r="A116" t="str">
        <f>D116&amp;E116</f>
        <v>HORSEBLUE</v>
      </c>
      <c r="B116">
        <v>60</v>
      </c>
      <c r="C116">
        <v>1</v>
      </c>
      <c r="D116" t="s">
        <v>49</v>
      </c>
      <c r="E116" t="s">
        <v>33</v>
      </c>
      <c r="F116">
        <v>4</v>
      </c>
      <c r="G116">
        <f t="shared" si="1"/>
        <v>360</v>
      </c>
      <c r="H116" t="s">
        <v>157</v>
      </c>
      <c r="I116" t="s">
        <v>154</v>
      </c>
      <c r="J116" t="s">
        <v>89</v>
      </c>
    </row>
    <row r="117" spans="1:10" x14ac:dyDescent="0.2">
      <c r="A117" t="str">
        <f>D117&amp;E117</f>
        <v>HORSEBLUE</v>
      </c>
      <c r="B117">
        <v>61</v>
      </c>
      <c r="C117">
        <v>3</v>
      </c>
      <c r="D117" t="s">
        <v>49</v>
      </c>
      <c r="E117" t="s">
        <v>33</v>
      </c>
      <c r="F117">
        <v>4</v>
      </c>
      <c r="G117">
        <f t="shared" si="1"/>
        <v>360</v>
      </c>
      <c r="H117" t="s">
        <v>157</v>
      </c>
      <c r="I117" t="s">
        <v>154</v>
      </c>
      <c r="J117" t="s">
        <v>89</v>
      </c>
    </row>
    <row r="118" spans="1:10" x14ac:dyDescent="0.2">
      <c r="A118" t="str">
        <f>D118&amp;E118</f>
        <v>RANGE 003GREY</v>
      </c>
      <c r="B118">
        <v>57</v>
      </c>
      <c r="C118">
        <v>5</v>
      </c>
      <c r="D118" t="s">
        <v>50</v>
      </c>
      <c r="E118" t="s">
        <v>35</v>
      </c>
      <c r="F118">
        <v>3</v>
      </c>
      <c r="G118">
        <f t="shared" si="1"/>
        <v>270</v>
      </c>
      <c r="H118" t="s">
        <v>158</v>
      </c>
      <c r="I118" t="s">
        <v>154</v>
      </c>
      <c r="J118" t="s">
        <v>89</v>
      </c>
    </row>
    <row r="119" spans="1:10" x14ac:dyDescent="0.2">
      <c r="A119" t="str">
        <f>D119&amp;E119</f>
        <v>RANGE 013BLUE</v>
      </c>
      <c r="B119">
        <v>55</v>
      </c>
      <c r="C119">
        <v>1</v>
      </c>
      <c r="D119" t="s">
        <v>51</v>
      </c>
      <c r="E119" t="s">
        <v>33</v>
      </c>
      <c r="F119">
        <v>1.5</v>
      </c>
      <c r="G119">
        <f t="shared" si="1"/>
        <v>135</v>
      </c>
      <c r="H119" t="s">
        <v>159</v>
      </c>
      <c r="I119" t="s">
        <v>152</v>
      </c>
      <c r="J119" t="s">
        <v>40</v>
      </c>
    </row>
    <row r="120" spans="1:10" x14ac:dyDescent="0.2">
      <c r="A120" t="str">
        <f>D120&amp;E120</f>
        <v>RANGE 013BLUE</v>
      </c>
      <c r="B120">
        <v>59</v>
      </c>
      <c r="C120">
        <v>2</v>
      </c>
      <c r="D120" t="s">
        <v>51</v>
      </c>
      <c r="E120" t="s">
        <v>33</v>
      </c>
      <c r="F120">
        <v>1.5</v>
      </c>
      <c r="G120">
        <f t="shared" si="1"/>
        <v>135</v>
      </c>
      <c r="H120" t="s">
        <v>159</v>
      </c>
      <c r="I120" t="s">
        <v>152</v>
      </c>
      <c r="J120" t="s">
        <v>40</v>
      </c>
    </row>
    <row r="121" spans="1:10" x14ac:dyDescent="0.2">
      <c r="A121" t="str">
        <f>D121&amp;E121</f>
        <v>RANGE 013BLUE</v>
      </c>
      <c r="B121">
        <v>61</v>
      </c>
      <c r="C121">
        <v>1</v>
      </c>
      <c r="D121" t="s">
        <v>51</v>
      </c>
      <c r="E121" t="s">
        <v>33</v>
      </c>
      <c r="F121">
        <v>1.5</v>
      </c>
      <c r="G121">
        <f t="shared" si="1"/>
        <v>135</v>
      </c>
      <c r="H121" t="s">
        <v>159</v>
      </c>
      <c r="I121" t="s">
        <v>152</v>
      </c>
      <c r="J121" t="s">
        <v>40</v>
      </c>
    </row>
    <row r="122" spans="1:10" x14ac:dyDescent="0.2">
      <c r="A122" t="str">
        <f>D122&amp;E122</f>
        <v>RANGE 013RED</v>
      </c>
      <c r="B122">
        <v>57</v>
      </c>
      <c r="C122">
        <v>1</v>
      </c>
      <c r="D122" t="s">
        <v>51</v>
      </c>
      <c r="E122" t="s">
        <v>86</v>
      </c>
      <c r="F122">
        <v>1.5</v>
      </c>
      <c r="G122">
        <f t="shared" si="1"/>
        <v>135</v>
      </c>
      <c r="H122" t="s">
        <v>159</v>
      </c>
      <c r="I122" t="s">
        <v>152</v>
      </c>
      <c r="J122" t="s">
        <v>40</v>
      </c>
    </row>
    <row r="123" spans="1:10" x14ac:dyDescent="0.2">
      <c r="A123" t="str">
        <f>D123&amp;E123</f>
        <v>RANGE 013RED</v>
      </c>
      <c r="B123">
        <v>59</v>
      </c>
      <c r="C123">
        <v>9</v>
      </c>
      <c r="D123" t="s">
        <v>51</v>
      </c>
      <c r="E123" t="s">
        <v>86</v>
      </c>
      <c r="F123">
        <v>1.5</v>
      </c>
      <c r="G123">
        <f t="shared" si="1"/>
        <v>135</v>
      </c>
      <c r="H123" t="s">
        <v>159</v>
      </c>
      <c r="I123" t="s">
        <v>152</v>
      </c>
      <c r="J123" t="s">
        <v>40</v>
      </c>
    </row>
    <row r="124" spans="1:10" x14ac:dyDescent="0.2">
      <c r="A124" t="str">
        <f>D124&amp;E124</f>
        <v>RANGE 013RED</v>
      </c>
      <c r="B124">
        <v>61</v>
      </c>
      <c r="C124">
        <v>1</v>
      </c>
      <c r="D124" t="s">
        <v>51</v>
      </c>
      <c r="E124" t="s">
        <v>86</v>
      </c>
      <c r="F124">
        <v>1.5</v>
      </c>
      <c r="G124">
        <f t="shared" si="1"/>
        <v>135</v>
      </c>
      <c r="H124" t="s">
        <v>159</v>
      </c>
      <c r="I124" t="s">
        <v>152</v>
      </c>
      <c r="J124" t="s">
        <v>40</v>
      </c>
    </row>
    <row r="125" spans="1:10" x14ac:dyDescent="0.2">
      <c r="A125" t="str">
        <f>D125&amp;E125</f>
        <v>RANGE W16 002BROWN</v>
      </c>
      <c r="B125">
        <v>55</v>
      </c>
      <c r="C125">
        <v>2</v>
      </c>
      <c r="D125" t="s">
        <v>52</v>
      </c>
      <c r="E125" t="s">
        <v>84</v>
      </c>
      <c r="F125">
        <v>3</v>
      </c>
      <c r="G125">
        <f t="shared" si="1"/>
        <v>270</v>
      </c>
      <c r="H125" t="s">
        <v>91</v>
      </c>
      <c r="I125" t="s">
        <v>154</v>
      </c>
      <c r="J125" t="s">
        <v>89</v>
      </c>
    </row>
    <row r="126" spans="1:10" x14ac:dyDescent="0.2">
      <c r="A126" t="str">
        <f>D126&amp;E126</f>
        <v>RANGE W16 002BROWN</v>
      </c>
      <c r="B126">
        <v>56</v>
      </c>
      <c r="C126">
        <v>7</v>
      </c>
      <c r="D126" t="s">
        <v>52</v>
      </c>
      <c r="E126" t="s">
        <v>84</v>
      </c>
      <c r="F126">
        <v>3</v>
      </c>
      <c r="G126">
        <f t="shared" si="1"/>
        <v>270</v>
      </c>
      <c r="H126" t="s">
        <v>91</v>
      </c>
      <c r="I126" t="s">
        <v>154</v>
      </c>
      <c r="J126" t="s">
        <v>89</v>
      </c>
    </row>
    <row r="127" spans="1:10" x14ac:dyDescent="0.2">
      <c r="A127" t="str">
        <f>D127&amp;E127</f>
        <v>RANGE W16 002BROWN</v>
      </c>
      <c r="B127">
        <v>57</v>
      </c>
      <c r="C127">
        <v>1</v>
      </c>
      <c r="D127" t="s">
        <v>52</v>
      </c>
      <c r="E127" t="s">
        <v>84</v>
      </c>
      <c r="F127">
        <v>3</v>
      </c>
      <c r="G127">
        <f t="shared" si="1"/>
        <v>270</v>
      </c>
      <c r="H127" t="s">
        <v>91</v>
      </c>
      <c r="I127" t="s">
        <v>154</v>
      </c>
      <c r="J127" t="s">
        <v>89</v>
      </c>
    </row>
    <row r="128" spans="1:10" x14ac:dyDescent="0.2">
      <c r="A128" t="str">
        <f>D128&amp;E128</f>
        <v>RANGE W16 002BROWN</v>
      </c>
      <c r="B128">
        <v>59</v>
      </c>
      <c r="C128">
        <v>20</v>
      </c>
      <c r="D128" t="s">
        <v>52</v>
      </c>
      <c r="E128" t="s">
        <v>84</v>
      </c>
      <c r="F128">
        <v>3</v>
      </c>
      <c r="G128">
        <f t="shared" si="1"/>
        <v>270</v>
      </c>
      <c r="H128" t="s">
        <v>91</v>
      </c>
      <c r="I128" t="s">
        <v>154</v>
      </c>
      <c r="J128" t="s">
        <v>89</v>
      </c>
    </row>
    <row r="129" spans="1:10" x14ac:dyDescent="0.2">
      <c r="A129" t="str">
        <f>D129&amp;E129</f>
        <v>RANGE W16 002BROWN</v>
      </c>
      <c r="B129">
        <v>61</v>
      </c>
      <c r="C129">
        <v>1</v>
      </c>
      <c r="D129" t="s">
        <v>52</v>
      </c>
      <c r="E129" t="s">
        <v>84</v>
      </c>
      <c r="F129">
        <v>3</v>
      </c>
      <c r="G129">
        <f t="shared" si="1"/>
        <v>270</v>
      </c>
      <c r="H129" t="s">
        <v>91</v>
      </c>
      <c r="I129" t="s">
        <v>154</v>
      </c>
      <c r="J129" t="s">
        <v>89</v>
      </c>
    </row>
    <row r="130" spans="1:10" x14ac:dyDescent="0.2">
      <c r="A130" t="str">
        <f>D130&amp;E130</f>
        <v>RUTFORDBLUE</v>
      </c>
      <c r="B130">
        <v>55</v>
      </c>
      <c r="C130">
        <v>1</v>
      </c>
      <c r="D130" t="s">
        <v>53</v>
      </c>
      <c r="E130" t="s">
        <v>33</v>
      </c>
      <c r="F130">
        <v>3</v>
      </c>
      <c r="G130">
        <f t="shared" ref="G130:G193" si="2">F130*Курс</f>
        <v>270</v>
      </c>
      <c r="H130" t="s">
        <v>160</v>
      </c>
      <c r="I130" t="s">
        <v>152</v>
      </c>
      <c r="J130" t="s">
        <v>40</v>
      </c>
    </row>
    <row r="131" spans="1:10" x14ac:dyDescent="0.2">
      <c r="A131" t="str">
        <f>D131&amp;E131</f>
        <v>RUTFORDBLUE</v>
      </c>
      <c r="B131">
        <v>57</v>
      </c>
      <c r="C131">
        <v>2</v>
      </c>
      <c r="D131" t="s">
        <v>53</v>
      </c>
      <c r="E131" t="s">
        <v>33</v>
      </c>
      <c r="F131">
        <v>3</v>
      </c>
      <c r="G131">
        <f t="shared" si="2"/>
        <v>270</v>
      </c>
      <c r="H131" t="s">
        <v>160</v>
      </c>
      <c r="I131" t="s">
        <v>152</v>
      </c>
      <c r="J131" t="s">
        <v>40</v>
      </c>
    </row>
    <row r="132" spans="1:10" x14ac:dyDescent="0.2">
      <c r="A132" t="str">
        <f>D132&amp;E132</f>
        <v>RUTFORDBLUE</v>
      </c>
      <c r="B132">
        <v>59</v>
      </c>
      <c r="C132">
        <v>2</v>
      </c>
      <c r="D132" t="s">
        <v>53</v>
      </c>
      <c r="E132" t="s">
        <v>33</v>
      </c>
      <c r="F132">
        <v>3</v>
      </c>
      <c r="G132">
        <f t="shared" si="2"/>
        <v>270</v>
      </c>
      <c r="H132" t="s">
        <v>160</v>
      </c>
      <c r="I132" t="s">
        <v>152</v>
      </c>
      <c r="J132" t="s">
        <v>40</v>
      </c>
    </row>
    <row r="133" spans="1:10" x14ac:dyDescent="0.2">
      <c r="A133" t="str">
        <f>D133&amp;E133</f>
        <v>RUTFORDBLUE</v>
      </c>
      <c r="B133">
        <v>61</v>
      </c>
      <c r="C133">
        <v>1</v>
      </c>
      <c r="D133" t="s">
        <v>53</v>
      </c>
      <c r="E133" t="s">
        <v>33</v>
      </c>
      <c r="F133">
        <v>3</v>
      </c>
      <c r="G133">
        <f t="shared" si="2"/>
        <v>270</v>
      </c>
      <c r="H133" t="s">
        <v>160</v>
      </c>
      <c r="I133" t="s">
        <v>152</v>
      </c>
      <c r="J133" t="s">
        <v>40</v>
      </c>
    </row>
    <row r="134" spans="1:10" x14ac:dyDescent="0.2">
      <c r="A134" t="str">
        <f>D134&amp;E134</f>
        <v>BUCK 006BEIGE</v>
      </c>
      <c r="B134">
        <v>55</v>
      </c>
      <c r="C134">
        <v>6</v>
      </c>
      <c r="D134" t="s">
        <v>54</v>
      </c>
      <c r="E134" t="s">
        <v>4</v>
      </c>
      <c r="F134">
        <v>3</v>
      </c>
      <c r="G134">
        <f t="shared" si="2"/>
        <v>270</v>
      </c>
      <c r="H134" t="s">
        <v>98</v>
      </c>
      <c r="I134" t="s">
        <v>152</v>
      </c>
      <c r="J134" t="s">
        <v>40</v>
      </c>
    </row>
    <row r="135" spans="1:10" x14ac:dyDescent="0.2">
      <c r="A135" t="str">
        <f>D135&amp;E135</f>
        <v>BUCK 006BEIGE</v>
      </c>
      <c r="B135">
        <v>57</v>
      </c>
      <c r="C135">
        <v>1</v>
      </c>
      <c r="D135" t="s">
        <v>54</v>
      </c>
      <c r="E135" t="s">
        <v>4</v>
      </c>
      <c r="F135">
        <v>3</v>
      </c>
      <c r="G135">
        <f t="shared" si="2"/>
        <v>270</v>
      </c>
      <c r="H135" t="s">
        <v>98</v>
      </c>
      <c r="I135" t="s">
        <v>152</v>
      </c>
      <c r="J135" t="s">
        <v>40</v>
      </c>
    </row>
    <row r="136" spans="1:10" x14ac:dyDescent="0.2">
      <c r="A136" t="str">
        <f>D136&amp;E136</f>
        <v>BUCK 006BEIGE</v>
      </c>
      <c r="B136">
        <v>59</v>
      </c>
      <c r="C136">
        <v>1</v>
      </c>
      <c r="D136" t="s">
        <v>54</v>
      </c>
      <c r="E136" t="s">
        <v>4</v>
      </c>
      <c r="F136">
        <v>3</v>
      </c>
      <c r="G136">
        <f t="shared" si="2"/>
        <v>270</v>
      </c>
      <c r="H136" t="s">
        <v>98</v>
      </c>
      <c r="I136" t="s">
        <v>152</v>
      </c>
      <c r="J136" t="s">
        <v>40</v>
      </c>
    </row>
    <row r="137" spans="1:10" x14ac:dyDescent="0.2">
      <c r="A137" t="str">
        <f>D137&amp;E137</f>
        <v>BUCK 006NAVY</v>
      </c>
      <c r="B137">
        <v>55</v>
      </c>
      <c r="C137">
        <v>1</v>
      </c>
      <c r="D137" t="s">
        <v>54</v>
      </c>
      <c r="E137" t="s">
        <v>37</v>
      </c>
      <c r="F137">
        <v>3</v>
      </c>
      <c r="G137">
        <f t="shared" si="2"/>
        <v>270</v>
      </c>
      <c r="H137" t="s">
        <v>98</v>
      </c>
      <c r="I137" t="s">
        <v>152</v>
      </c>
      <c r="J137" t="s">
        <v>40</v>
      </c>
    </row>
    <row r="138" spans="1:10" x14ac:dyDescent="0.2">
      <c r="A138" t="str">
        <f>D138&amp;E138</f>
        <v>BUCK 006NAVY</v>
      </c>
      <c r="B138">
        <v>57</v>
      </c>
      <c r="C138">
        <v>2</v>
      </c>
      <c r="D138" t="s">
        <v>54</v>
      </c>
      <c r="E138" t="s">
        <v>37</v>
      </c>
      <c r="F138">
        <v>3</v>
      </c>
      <c r="G138">
        <f t="shared" si="2"/>
        <v>270</v>
      </c>
      <c r="H138" t="s">
        <v>98</v>
      </c>
      <c r="I138" t="s">
        <v>152</v>
      </c>
      <c r="J138" t="s">
        <v>40</v>
      </c>
    </row>
    <row r="139" spans="1:10" x14ac:dyDescent="0.2">
      <c r="A139" t="str">
        <f>D139&amp;E139</f>
        <v>BUCK 006NAVY</v>
      </c>
      <c r="B139">
        <v>59</v>
      </c>
      <c r="C139">
        <v>1</v>
      </c>
      <c r="D139" t="s">
        <v>54</v>
      </c>
      <c r="E139" t="s">
        <v>37</v>
      </c>
      <c r="F139">
        <v>3</v>
      </c>
      <c r="G139">
        <f t="shared" si="2"/>
        <v>270</v>
      </c>
      <c r="H139" t="s">
        <v>98</v>
      </c>
      <c r="I139" t="s">
        <v>152</v>
      </c>
      <c r="J139" t="s">
        <v>40</v>
      </c>
    </row>
    <row r="140" spans="1:10" x14ac:dyDescent="0.2">
      <c r="A140" t="str">
        <f>D140&amp;E140</f>
        <v>BUCK 006NAVY</v>
      </c>
      <c r="B140">
        <v>61</v>
      </c>
      <c r="C140">
        <v>1</v>
      </c>
      <c r="D140" t="s">
        <v>54</v>
      </c>
      <c r="E140" t="s">
        <v>37</v>
      </c>
      <c r="F140">
        <v>3</v>
      </c>
      <c r="G140">
        <f t="shared" si="2"/>
        <v>270</v>
      </c>
      <c r="H140" t="s">
        <v>98</v>
      </c>
      <c r="I140" t="s">
        <v>152</v>
      </c>
      <c r="J140" t="s">
        <v>40</v>
      </c>
    </row>
    <row r="141" spans="1:10" x14ac:dyDescent="0.2">
      <c r="A141" t="str">
        <f>D141&amp;E141</f>
        <v>BUCK 006PINK</v>
      </c>
      <c r="B141">
        <v>55</v>
      </c>
      <c r="C141">
        <v>6</v>
      </c>
      <c r="D141" t="s">
        <v>54</v>
      </c>
      <c r="E141" t="s">
        <v>29</v>
      </c>
      <c r="F141">
        <v>3</v>
      </c>
      <c r="G141">
        <f t="shared" si="2"/>
        <v>270</v>
      </c>
      <c r="H141" t="s">
        <v>98</v>
      </c>
      <c r="I141" t="s">
        <v>152</v>
      </c>
      <c r="J141" t="s">
        <v>40</v>
      </c>
    </row>
    <row r="142" spans="1:10" x14ac:dyDescent="0.2">
      <c r="A142" t="str">
        <f>D142&amp;E142</f>
        <v>BUCK 006PINK</v>
      </c>
      <c r="B142">
        <v>57</v>
      </c>
      <c r="C142">
        <v>14</v>
      </c>
      <c r="D142" t="s">
        <v>54</v>
      </c>
      <c r="E142" t="s">
        <v>29</v>
      </c>
      <c r="F142">
        <v>3</v>
      </c>
      <c r="G142">
        <f t="shared" si="2"/>
        <v>270</v>
      </c>
      <c r="H142" t="s">
        <v>98</v>
      </c>
      <c r="I142" t="s">
        <v>152</v>
      </c>
      <c r="J142" t="s">
        <v>40</v>
      </c>
    </row>
    <row r="143" spans="1:10" x14ac:dyDescent="0.2">
      <c r="A143" t="str">
        <f>D143&amp;E143</f>
        <v>BUCK 006PINK</v>
      </c>
      <c r="B143">
        <v>59</v>
      </c>
      <c r="C143">
        <v>5</v>
      </c>
      <c r="D143" t="s">
        <v>54</v>
      </c>
      <c r="E143" t="s">
        <v>29</v>
      </c>
      <c r="F143">
        <v>3</v>
      </c>
      <c r="G143">
        <f t="shared" si="2"/>
        <v>270</v>
      </c>
      <c r="H143" t="s">
        <v>98</v>
      </c>
      <c r="I143" t="s">
        <v>152</v>
      </c>
      <c r="J143" t="s">
        <v>40</v>
      </c>
    </row>
    <row r="144" spans="1:10" x14ac:dyDescent="0.2">
      <c r="A144" t="str">
        <f>D144&amp;E144</f>
        <v>BUCK 007ORANGE</v>
      </c>
      <c r="B144">
        <v>57</v>
      </c>
      <c r="C144">
        <v>7</v>
      </c>
      <c r="D144" t="s">
        <v>55</v>
      </c>
      <c r="E144" t="s">
        <v>56</v>
      </c>
      <c r="F144">
        <v>3</v>
      </c>
      <c r="G144">
        <f t="shared" si="2"/>
        <v>270</v>
      </c>
      <c r="H144" t="s">
        <v>161</v>
      </c>
      <c r="I144" t="s">
        <v>152</v>
      </c>
      <c r="J144" t="s">
        <v>40</v>
      </c>
    </row>
    <row r="145" spans="1:10" x14ac:dyDescent="0.2">
      <c r="A145" t="str">
        <f>D145&amp;E145</f>
        <v>BUCK 007ORANGE</v>
      </c>
      <c r="B145">
        <v>59</v>
      </c>
      <c r="C145">
        <v>7</v>
      </c>
      <c r="D145" t="s">
        <v>55</v>
      </c>
      <c r="E145" t="s">
        <v>56</v>
      </c>
      <c r="F145">
        <v>3</v>
      </c>
      <c r="G145">
        <f t="shared" si="2"/>
        <v>270</v>
      </c>
      <c r="H145" t="s">
        <v>161</v>
      </c>
      <c r="I145" t="s">
        <v>152</v>
      </c>
      <c r="J145" t="s">
        <v>40</v>
      </c>
    </row>
    <row r="146" spans="1:10" x14ac:dyDescent="0.2">
      <c r="A146" t="str">
        <f>D146&amp;E146</f>
        <v>BUCK 007ORANGE</v>
      </c>
      <c r="B146">
        <v>61</v>
      </c>
      <c r="C146">
        <v>4</v>
      </c>
      <c r="D146" t="s">
        <v>55</v>
      </c>
      <c r="E146" t="s">
        <v>56</v>
      </c>
      <c r="F146">
        <v>3</v>
      </c>
      <c r="G146">
        <f t="shared" si="2"/>
        <v>270</v>
      </c>
      <c r="H146" t="s">
        <v>161</v>
      </c>
      <c r="I146" t="s">
        <v>152</v>
      </c>
      <c r="J146" t="s">
        <v>40</v>
      </c>
    </row>
    <row r="147" spans="1:10" x14ac:dyDescent="0.2">
      <c r="A147" t="str">
        <f>D147&amp;E147</f>
        <v>BUCK 010NAVY</v>
      </c>
      <c r="B147">
        <v>55</v>
      </c>
      <c r="C147">
        <v>4</v>
      </c>
      <c r="D147" t="s">
        <v>57</v>
      </c>
      <c r="E147" t="s">
        <v>37</v>
      </c>
      <c r="F147">
        <v>3</v>
      </c>
      <c r="G147">
        <f t="shared" si="2"/>
        <v>270</v>
      </c>
      <c r="H147" t="s">
        <v>98</v>
      </c>
      <c r="I147" t="s">
        <v>152</v>
      </c>
      <c r="J147" t="s">
        <v>40</v>
      </c>
    </row>
    <row r="148" spans="1:10" x14ac:dyDescent="0.2">
      <c r="A148" t="str">
        <f>D148&amp;E148</f>
        <v>BUCK 010NAVY</v>
      </c>
      <c r="B148">
        <v>57</v>
      </c>
      <c r="C148">
        <v>6</v>
      </c>
      <c r="D148" t="s">
        <v>57</v>
      </c>
      <c r="E148" t="s">
        <v>37</v>
      </c>
      <c r="F148">
        <v>3</v>
      </c>
      <c r="G148">
        <f t="shared" si="2"/>
        <v>270</v>
      </c>
      <c r="H148" t="s">
        <v>98</v>
      </c>
      <c r="I148" t="s">
        <v>152</v>
      </c>
      <c r="J148" t="s">
        <v>40</v>
      </c>
    </row>
    <row r="149" spans="1:10" x14ac:dyDescent="0.2">
      <c r="A149" t="str">
        <f>D149&amp;E149</f>
        <v>BUCK 010NAVY</v>
      </c>
      <c r="B149">
        <v>59</v>
      </c>
      <c r="C149">
        <v>4</v>
      </c>
      <c r="D149" t="s">
        <v>57</v>
      </c>
      <c r="E149" t="s">
        <v>37</v>
      </c>
      <c r="F149">
        <v>3</v>
      </c>
      <c r="G149">
        <f t="shared" si="2"/>
        <v>270</v>
      </c>
      <c r="H149" t="s">
        <v>98</v>
      </c>
      <c r="I149" t="s">
        <v>152</v>
      </c>
      <c r="J149" t="s">
        <v>40</v>
      </c>
    </row>
    <row r="150" spans="1:10" x14ac:dyDescent="0.2">
      <c r="A150" t="str">
        <f>D150&amp;E150</f>
        <v>BUCK 010NAVY</v>
      </c>
      <c r="B150">
        <v>61</v>
      </c>
      <c r="C150">
        <v>4</v>
      </c>
      <c r="D150" t="s">
        <v>57</v>
      </c>
      <c r="E150" t="s">
        <v>37</v>
      </c>
      <c r="F150">
        <v>3</v>
      </c>
      <c r="G150">
        <f t="shared" si="2"/>
        <v>270</v>
      </c>
      <c r="H150" t="s">
        <v>98</v>
      </c>
      <c r="I150" t="s">
        <v>152</v>
      </c>
      <c r="J150" t="s">
        <v>40</v>
      </c>
    </row>
    <row r="151" spans="1:10" x14ac:dyDescent="0.2">
      <c r="A151" t="str">
        <f>D151&amp;E151</f>
        <v>BUCK 010GREEN</v>
      </c>
      <c r="B151">
        <v>57</v>
      </c>
      <c r="C151">
        <v>2</v>
      </c>
      <c r="D151" t="s">
        <v>57</v>
      </c>
      <c r="E151" t="s">
        <v>87</v>
      </c>
      <c r="F151">
        <v>3</v>
      </c>
      <c r="G151">
        <f t="shared" si="2"/>
        <v>270</v>
      </c>
      <c r="H151" t="s">
        <v>98</v>
      </c>
      <c r="I151" t="s">
        <v>152</v>
      </c>
      <c r="J151" t="s">
        <v>40</v>
      </c>
    </row>
    <row r="152" spans="1:10" x14ac:dyDescent="0.2">
      <c r="A152" t="str">
        <f>D152&amp;E152</f>
        <v>BUCK 010GREEN</v>
      </c>
      <c r="B152">
        <v>59</v>
      </c>
      <c r="C152">
        <v>1</v>
      </c>
      <c r="D152" t="s">
        <v>57</v>
      </c>
      <c r="E152" t="s">
        <v>87</v>
      </c>
      <c r="F152">
        <v>3</v>
      </c>
      <c r="G152">
        <f t="shared" si="2"/>
        <v>270</v>
      </c>
      <c r="H152" t="s">
        <v>98</v>
      </c>
      <c r="I152" t="s">
        <v>152</v>
      </c>
      <c r="J152" t="s">
        <v>40</v>
      </c>
    </row>
    <row r="153" spans="1:10" x14ac:dyDescent="0.2">
      <c r="A153" t="str">
        <f>D153&amp;E153</f>
        <v>BUCK 010GREEN</v>
      </c>
      <c r="B153">
        <v>61</v>
      </c>
      <c r="C153">
        <v>3</v>
      </c>
      <c r="D153" t="s">
        <v>57</v>
      </c>
      <c r="E153" t="s">
        <v>87</v>
      </c>
      <c r="F153">
        <v>3</v>
      </c>
      <c r="G153">
        <f t="shared" si="2"/>
        <v>270</v>
      </c>
      <c r="H153" t="s">
        <v>98</v>
      </c>
      <c r="I153" t="s">
        <v>152</v>
      </c>
      <c r="J153" t="s">
        <v>40</v>
      </c>
    </row>
    <row r="154" spans="1:10" x14ac:dyDescent="0.2">
      <c r="A154" t="str">
        <f>D154&amp;E154</f>
        <v>EDMOND 001NAVY</v>
      </c>
      <c r="B154" t="s">
        <v>88</v>
      </c>
      <c r="C154">
        <v>30</v>
      </c>
      <c r="D154" t="s">
        <v>58</v>
      </c>
      <c r="E154" t="s">
        <v>37</v>
      </c>
      <c r="F154">
        <v>2</v>
      </c>
      <c r="G154">
        <f t="shared" si="2"/>
        <v>180</v>
      </c>
      <c r="H154" t="s">
        <v>91</v>
      </c>
      <c r="I154" t="s">
        <v>154</v>
      </c>
      <c r="J154" t="s">
        <v>89</v>
      </c>
    </row>
    <row r="155" spans="1:10" x14ac:dyDescent="0.2">
      <c r="A155" t="str">
        <f>D155&amp;E155</f>
        <v>EDMOND 020BLACK</v>
      </c>
      <c r="B155" t="s">
        <v>88</v>
      </c>
      <c r="C155">
        <v>14</v>
      </c>
      <c r="D155" t="s">
        <v>59</v>
      </c>
      <c r="E155" t="s">
        <v>30</v>
      </c>
      <c r="F155">
        <v>1.5</v>
      </c>
      <c r="G155">
        <f t="shared" si="2"/>
        <v>135</v>
      </c>
      <c r="H155" t="s">
        <v>162</v>
      </c>
      <c r="I155" t="s">
        <v>152</v>
      </c>
      <c r="J155" t="s">
        <v>40</v>
      </c>
    </row>
    <row r="156" spans="1:10" x14ac:dyDescent="0.2">
      <c r="A156" t="str">
        <f>D156&amp;E156</f>
        <v>EDMOND 039OFF WHITE</v>
      </c>
      <c r="B156" t="s">
        <v>88</v>
      </c>
      <c r="C156">
        <v>23</v>
      </c>
      <c r="D156" t="s">
        <v>60</v>
      </c>
      <c r="E156" t="s">
        <v>83</v>
      </c>
      <c r="F156">
        <v>1.5</v>
      </c>
      <c r="G156">
        <f t="shared" si="2"/>
        <v>135</v>
      </c>
      <c r="H156" t="s">
        <v>101</v>
      </c>
      <c r="I156" t="s">
        <v>153</v>
      </c>
      <c r="J156" t="s">
        <v>102</v>
      </c>
    </row>
    <row r="157" spans="1:10" x14ac:dyDescent="0.2">
      <c r="A157" t="str">
        <f>D157&amp;E157</f>
        <v>EDMOND 005 (= jonas)NAVY</v>
      </c>
      <c r="B157" t="s">
        <v>88</v>
      </c>
      <c r="C157">
        <v>8</v>
      </c>
      <c r="D157" t="s">
        <v>111</v>
      </c>
      <c r="E157" t="s">
        <v>37</v>
      </c>
      <c r="F157">
        <v>3</v>
      </c>
      <c r="G157">
        <f t="shared" si="2"/>
        <v>270</v>
      </c>
      <c r="H157" t="s">
        <v>157</v>
      </c>
      <c r="I157" t="s">
        <v>154</v>
      </c>
      <c r="J157" t="s">
        <v>89</v>
      </c>
    </row>
    <row r="158" spans="1:10" x14ac:dyDescent="0.2">
      <c r="A158" t="str">
        <f>D158&amp;E158</f>
        <v>EDMOND 005 (= jonas)BROWN</v>
      </c>
      <c r="B158" t="s">
        <v>88</v>
      </c>
      <c r="C158">
        <v>4</v>
      </c>
      <c r="D158" t="s">
        <v>111</v>
      </c>
      <c r="E158" t="s">
        <v>84</v>
      </c>
      <c r="F158">
        <v>3</v>
      </c>
      <c r="G158">
        <f t="shared" si="2"/>
        <v>270</v>
      </c>
      <c r="H158" t="s">
        <v>157</v>
      </c>
      <c r="I158" t="s">
        <v>154</v>
      </c>
      <c r="J158" t="s">
        <v>89</v>
      </c>
    </row>
    <row r="159" spans="1:10" x14ac:dyDescent="0.2">
      <c r="A159" t="str">
        <f>D159&amp;E159</f>
        <v>EDMOND 005 (= jonas)BLACK</v>
      </c>
      <c r="B159" t="s">
        <v>88</v>
      </c>
      <c r="C159">
        <v>20</v>
      </c>
      <c r="D159" t="s">
        <v>111</v>
      </c>
      <c r="E159" t="s">
        <v>30</v>
      </c>
      <c r="F159">
        <v>3</v>
      </c>
      <c r="G159">
        <f t="shared" si="2"/>
        <v>270</v>
      </c>
      <c r="H159" t="s">
        <v>157</v>
      </c>
      <c r="I159" t="s">
        <v>154</v>
      </c>
      <c r="J159" t="s">
        <v>89</v>
      </c>
    </row>
    <row r="160" spans="1:10" x14ac:dyDescent="0.2">
      <c r="A160" t="str">
        <f>D160&amp;E160</f>
        <v>ICE 8520NAVY</v>
      </c>
      <c r="B160">
        <v>55</v>
      </c>
      <c r="C160">
        <v>4</v>
      </c>
      <c r="D160" t="s">
        <v>61</v>
      </c>
      <c r="E160" t="s">
        <v>37</v>
      </c>
      <c r="F160">
        <v>1</v>
      </c>
      <c r="G160">
        <f t="shared" si="2"/>
        <v>90</v>
      </c>
      <c r="H160" t="s">
        <v>101</v>
      </c>
      <c r="I160" t="s">
        <v>152</v>
      </c>
      <c r="J160" t="s">
        <v>40</v>
      </c>
    </row>
    <row r="161" spans="1:10" x14ac:dyDescent="0.2">
      <c r="A161" t="str">
        <f>D161&amp;E161</f>
        <v>ICE 8520NAVY</v>
      </c>
      <c r="B161">
        <v>57</v>
      </c>
      <c r="C161">
        <v>17</v>
      </c>
      <c r="D161" t="s">
        <v>61</v>
      </c>
      <c r="E161" t="s">
        <v>37</v>
      </c>
      <c r="F161">
        <v>1</v>
      </c>
      <c r="G161">
        <f t="shared" si="2"/>
        <v>90</v>
      </c>
      <c r="H161" t="s">
        <v>101</v>
      </c>
      <c r="I161" t="s">
        <v>152</v>
      </c>
      <c r="J161" t="s">
        <v>40</v>
      </c>
    </row>
    <row r="162" spans="1:10" x14ac:dyDescent="0.2">
      <c r="A162" t="str">
        <f>D162&amp;E162</f>
        <v>ICE 8520NAVY</v>
      </c>
      <c r="B162">
        <v>59</v>
      </c>
      <c r="C162">
        <v>21</v>
      </c>
      <c r="D162" t="s">
        <v>61</v>
      </c>
      <c r="E162" t="s">
        <v>37</v>
      </c>
      <c r="F162">
        <v>1</v>
      </c>
      <c r="G162">
        <f t="shared" si="2"/>
        <v>90</v>
      </c>
      <c r="H162" t="s">
        <v>101</v>
      </c>
      <c r="I162" t="s">
        <v>152</v>
      </c>
      <c r="J162" t="s">
        <v>40</v>
      </c>
    </row>
    <row r="163" spans="1:10" x14ac:dyDescent="0.2">
      <c r="A163" t="str">
        <f>D163&amp;E163</f>
        <v>ICE 8520NAVY</v>
      </c>
      <c r="B163">
        <v>61</v>
      </c>
      <c r="C163">
        <v>8</v>
      </c>
      <c r="D163" t="s">
        <v>61</v>
      </c>
      <c r="E163" t="s">
        <v>37</v>
      </c>
      <c r="F163">
        <v>1</v>
      </c>
      <c r="G163">
        <f t="shared" si="2"/>
        <v>90</v>
      </c>
      <c r="H163" t="s">
        <v>101</v>
      </c>
      <c r="I163" t="s">
        <v>152</v>
      </c>
      <c r="J163" t="s">
        <v>40</v>
      </c>
    </row>
    <row r="164" spans="1:10" x14ac:dyDescent="0.2">
      <c r="A164" t="str">
        <f>D164&amp;E164</f>
        <v>ICE 8520BLACK</v>
      </c>
      <c r="B164">
        <v>55</v>
      </c>
      <c r="C164">
        <v>4</v>
      </c>
      <c r="D164" t="s">
        <v>61</v>
      </c>
      <c r="E164" t="s">
        <v>30</v>
      </c>
      <c r="F164">
        <v>1</v>
      </c>
      <c r="G164">
        <f t="shared" si="2"/>
        <v>90</v>
      </c>
      <c r="H164" t="s">
        <v>101</v>
      </c>
      <c r="I164" t="s">
        <v>152</v>
      </c>
      <c r="J164" t="s">
        <v>40</v>
      </c>
    </row>
    <row r="165" spans="1:10" x14ac:dyDescent="0.2">
      <c r="A165" t="str">
        <f>D165&amp;E165</f>
        <v>ICE 8520BLACK</v>
      </c>
      <c r="B165">
        <v>57</v>
      </c>
      <c r="C165">
        <v>9</v>
      </c>
      <c r="D165" t="s">
        <v>61</v>
      </c>
      <c r="E165" t="s">
        <v>30</v>
      </c>
      <c r="F165">
        <v>1</v>
      </c>
      <c r="G165">
        <f t="shared" si="2"/>
        <v>90</v>
      </c>
      <c r="H165" t="s">
        <v>101</v>
      </c>
      <c r="I165" t="s">
        <v>152</v>
      </c>
      <c r="J165" t="s">
        <v>40</v>
      </c>
    </row>
    <row r="166" spans="1:10" x14ac:dyDescent="0.2">
      <c r="A166" t="str">
        <f>D166&amp;E166</f>
        <v>ICE 8520BLACK</v>
      </c>
      <c r="B166">
        <v>59</v>
      </c>
      <c r="C166">
        <v>8</v>
      </c>
      <c r="D166" t="s">
        <v>61</v>
      </c>
      <c r="E166" t="s">
        <v>30</v>
      </c>
      <c r="F166">
        <v>1</v>
      </c>
      <c r="G166">
        <f t="shared" si="2"/>
        <v>90</v>
      </c>
      <c r="H166" t="s">
        <v>101</v>
      </c>
      <c r="I166" t="s">
        <v>152</v>
      </c>
      <c r="J166" t="s">
        <v>40</v>
      </c>
    </row>
    <row r="167" spans="1:10" x14ac:dyDescent="0.2">
      <c r="A167" t="str">
        <f>D167&amp;E167</f>
        <v>ICE 8520BLACK</v>
      </c>
      <c r="B167">
        <v>61</v>
      </c>
      <c r="C167">
        <v>5</v>
      </c>
      <c r="D167" t="s">
        <v>61</v>
      </c>
      <c r="E167" t="s">
        <v>30</v>
      </c>
      <c r="F167">
        <v>1</v>
      </c>
      <c r="G167">
        <f t="shared" si="2"/>
        <v>90</v>
      </c>
      <c r="H167" t="s">
        <v>101</v>
      </c>
      <c r="I167" t="s">
        <v>152</v>
      </c>
      <c r="J167" t="s">
        <v>40</v>
      </c>
    </row>
    <row r="168" spans="1:10" x14ac:dyDescent="0.2">
      <c r="A168" t="str">
        <f>D168&amp;E168</f>
        <v>ICE 8523BLACK</v>
      </c>
      <c r="B168" t="s">
        <v>88</v>
      </c>
      <c r="C168">
        <v>5</v>
      </c>
      <c r="D168" t="s">
        <v>62</v>
      </c>
      <c r="E168" t="s">
        <v>30</v>
      </c>
      <c r="F168">
        <v>0.7</v>
      </c>
      <c r="G168">
        <f t="shared" si="2"/>
        <v>62.999999999999993</v>
      </c>
      <c r="H168" t="s">
        <v>101</v>
      </c>
      <c r="I168" t="s">
        <v>152</v>
      </c>
      <c r="J168" t="s">
        <v>40</v>
      </c>
    </row>
    <row r="169" spans="1:10" x14ac:dyDescent="0.2">
      <c r="A169" t="str">
        <f>D169&amp;E169</f>
        <v>ICE 8523GREEN</v>
      </c>
      <c r="B169" t="s">
        <v>88</v>
      </c>
      <c r="C169">
        <v>30</v>
      </c>
      <c r="D169" t="s">
        <v>62</v>
      </c>
      <c r="E169" t="s">
        <v>87</v>
      </c>
      <c r="F169">
        <v>0.7</v>
      </c>
      <c r="G169">
        <f t="shared" si="2"/>
        <v>62.999999999999993</v>
      </c>
      <c r="H169" t="s">
        <v>101</v>
      </c>
      <c r="I169" t="s">
        <v>152</v>
      </c>
      <c r="J169" t="s">
        <v>40</v>
      </c>
    </row>
    <row r="170" spans="1:10" x14ac:dyDescent="0.2">
      <c r="A170" t="str">
        <f>D170&amp;E170</f>
        <v>JUSTIN 8533GREY</v>
      </c>
      <c r="B170" t="s">
        <v>88</v>
      </c>
      <c r="C170">
        <v>20</v>
      </c>
      <c r="D170" t="s">
        <v>63</v>
      </c>
      <c r="E170" t="s">
        <v>35</v>
      </c>
      <c r="F170">
        <v>2</v>
      </c>
      <c r="G170">
        <f t="shared" si="2"/>
        <v>180</v>
      </c>
      <c r="H170" t="s">
        <v>162</v>
      </c>
      <c r="I170" t="s">
        <v>152</v>
      </c>
      <c r="J170" t="s">
        <v>40</v>
      </c>
    </row>
    <row r="171" spans="1:10" x14ac:dyDescent="0.2">
      <c r="A171" t="str">
        <f>D171&amp;E171</f>
        <v>JUSTIN 8534GREY</v>
      </c>
      <c r="B171" t="s">
        <v>88</v>
      </c>
      <c r="C171">
        <v>30</v>
      </c>
      <c r="D171" t="s">
        <v>64</v>
      </c>
      <c r="E171" t="s">
        <v>35</v>
      </c>
      <c r="F171">
        <v>2</v>
      </c>
      <c r="G171">
        <f t="shared" si="2"/>
        <v>180</v>
      </c>
      <c r="H171" t="s">
        <v>162</v>
      </c>
      <c r="I171" t="s">
        <v>152</v>
      </c>
      <c r="J171" t="s">
        <v>40</v>
      </c>
    </row>
    <row r="172" spans="1:10" x14ac:dyDescent="0.2">
      <c r="A172" t="str">
        <f>D172&amp;E172</f>
        <v>JUSTIN 8534NAVY</v>
      </c>
      <c r="B172" t="s">
        <v>88</v>
      </c>
      <c r="C172">
        <v>30</v>
      </c>
      <c r="D172" t="s">
        <v>64</v>
      </c>
      <c r="E172" t="s">
        <v>37</v>
      </c>
      <c r="F172">
        <v>2</v>
      </c>
      <c r="G172">
        <f t="shared" si="2"/>
        <v>180</v>
      </c>
      <c r="H172" t="s">
        <v>162</v>
      </c>
      <c r="I172" t="s">
        <v>152</v>
      </c>
      <c r="J172" t="s">
        <v>40</v>
      </c>
    </row>
    <row r="173" spans="1:10" x14ac:dyDescent="0.2">
      <c r="A173" t="str">
        <f>D173&amp;E173</f>
        <v>JUSTIN 8534BLACK</v>
      </c>
      <c r="B173" t="s">
        <v>88</v>
      </c>
      <c r="C173">
        <v>45</v>
      </c>
      <c r="D173" t="s">
        <v>64</v>
      </c>
      <c r="E173" t="s">
        <v>30</v>
      </c>
      <c r="F173">
        <v>2</v>
      </c>
      <c r="G173">
        <f t="shared" si="2"/>
        <v>180</v>
      </c>
      <c r="H173" t="s">
        <v>162</v>
      </c>
      <c r="I173" t="s">
        <v>152</v>
      </c>
      <c r="J173" t="s">
        <v>40</v>
      </c>
    </row>
    <row r="174" spans="1:10" x14ac:dyDescent="0.2">
      <c r="A174" t="str">
        <f>D174&amp;E174</f>
        <v>KANA W16BROWN</v>
      </c>
      <c r="B174" t="s">
        <v>88</v>
      </c>
      <c r="C174">
        <v>20</v>
      </c>
      <c r="D174" t="s">
        <v>65</v>
      </c>
      <c r="E174" t="s">
        <v>84</v>
      </c>
      <c r="F174">
        <v>3</v>
      </c>
      <c r="G174">
        <f t="shared" si="2"/>
        <v>270</v>
      </c>
      <c r="H174" t="s">
        <v>163</v>
      </c>
      <c r="I174" t="s">
        <v>152</v>
      </c>
      <c r="J174" t="s">
        <v>40</v>
      </c>
    </row>
    <row r="175" spans="1:10" x14ac:dyDescent="0.2">
      <c r="A175" t="str">
        <f>D175&amp;E175</f>
        <v>KANA W16BLACK</v>
      </c>
      <c r="B175" t="s">
        <v>88</v>
      </c>
      <c r="C175">
        <v>30</v>
      </c>
      <c r="D175" t="s">
        <v>65</v>
      </c>
      <c r="E175" t="s">
        <v>30</v>
      </c>
      <c r="F175">
        <v>3</v>
      </c>
      <c r="G175">
        <f t="shared" si="2"/>
        <v>270</v>
      </c>
      <c r="H175" t="s">
        <v>163</v>
      </c>
      <c r="I175" t="s">
        <v>152</v>
      </c>
      <c r="J175" t="s">
        <v>40</v>
      </c>
    </row>
    <row r="176" spans="1:10" x14ac:dyDescent="0.2">
      <c r="A176" t="str">
        <f>D176&amp;E176</f>
        <v>DORIANEBLUE</v>
      </c>
      <c r="B176" t="s">
        <v>88</v>
      </c>
      <c r="C176">
        <v>12</v>
      </c>
      <c r="D176" t="s">
        <v>66</v>
      </c>
      <c r="E176" t="s">
        <v>33</v>
      </c>
      <c r="F176">
        <v>2.5</v>
      </c>
      <c r="G176">
        <f t="shared" si="2"/>
        <v>225</v>
      </c>
      <c r="H176" t="s">
        <v>164</v>
      </c>
      <c r="I176" t="s">
        <v>154</v>
      </c>
      <c r="J176" t="s">
        <v>89</v>
      </c>
    </row>
    <row r="177" spans="1:10" x14ac:dyDescent="0.2">
      <c r="A177" t="str">
        <f>D177&amp;E177</f>
        <v>DORIANETAUPE</v>
      </c>
      <c r="B177" t="s">
        <v>88</v>
      </c>
      <c r="C177">
        <v>12</v>
      </c>
      <c r="D177" t="s">
        <v>66</v>
      </c>
      <c r="E177" t="s">
        <v>67</v>
      </c>
      <c r="F177">
        <v>2.5</v>
      </c>
      <c r="G177">
        <f t="shared" si="2"/>
        <v>225</v>
      </c>
      <c r="H177" t="s">
        <v>164</v>
      </c>
      <c r="I177" t="s">
        <v>154</v>
      </c>
      <c r="J177" t="s">
        <v>89</v>
      </c>
    </row>
    <row r="178" spans="1:10" x14ac:dyDescent="0.2">
      <c r="A178" t="str">
        <f>D178&amp;E178</f>
        <v>EDMOND 004NAVY</v>
      </c>
      <c r="B178" t="s">
        <v>88</v>
      </c>
      <c r="C178">
        <v>8</v>
      </c>
      <c r="D178" t="s">
        <v>68</v>
      </c>
      <c r="E178" t="s">
        <v>37</v>
      </c>
      <c r="F178">
        <v>2.5</v>
      </c>
      <c r="G178">
        <f t="shared" si="2"/>
        <v>225</v>
      </c>
      <c r="H178" t="s">
        <v>91</v>
      </c>
      <c r="I178" t="s">
        <v>154</v>
      </c>
      <c r="J178" t="s">
        <v>89</v>
      </c>
    </row>
    <row r="179" spans="1:10" x14ac:dyDescent="0.2">
      <c r="A179" t="str">
        <f>D179&amp;E179</f>
        <v>EDMOND 004BLACK</v>
      </c>
      <c r="B179" t="s">
        <v>88</v>
      </c>
      <c r="C179">
        <v>12</v>
      </c>
      <c r="D179" t="s">
        <v>68</v>
      </c>
      <c r="E179" t="s">
        <v>30</v>
      </c>
      <c r="F179">
        <v>2.5</v>
      </c>
      <c r="G179">
        <f t="shared" si="2"/>
        <v>225</v>
      </c>
      <c r="H179" t="s">
        <v>91</v>
      </c>
      <c r="I179" t="s">
        <v>154</v>
      </c>
      <c r="J179" t="s">
        <v>89</v>
      </c>
    </row>
    <row r="180" spans="1:10" x14ac:dyDescent="0.2">
      <c r="A180" t="str">
        <f>D180&amp;E180</f>
        <v>VALERERED</v>
      </c>
      <c r="B180" t="s">
        <v>88</v>
      </c>
      <c r="C180">
        <v>10</v>
      </c>
      <c r="D180" t="s">
        <v>69</v>
      </c>
      <c r="E180" t="s">
        <v>86</v>
      </c>
      <c r="F180">
        <v>3</v>
      </c>
      <c r="G180">
        <f t="shared" si="2"/>
        <v>270</v>
      </c>
      <c r="H180" t="s">
        <v>165</v>
      </c>
      <c r="I180" t="s">
        <v>154</v>
      </c>
      <c r="J180" t="s">
        <v>89</v>
      </c>
    </row>
    <row r="181" spans="1:10" x14ac:dyDescent="0.2">
      <c r="A181" t="str">
        <f>D181&amp;E181</f>
        <v>VALERETAUPE</v>
      </c>
      <c r="B181" t="s">
        <v>88</v>
      </c>
      <c r="C181">
        <v>14</v>
      </c>
      <c r="D181" t="s">
        <v>69</v>
      </c>
      <c r="E181" t="s">
        <v>67</v>
      </c>
      <c r="F181">
        <v>3</v>
      </c>
      <c r="G181">
        <f t="shared" si="2"/>
        <v>270</v>
      </c>
      <c r="H181" t="s">
        <v>165</v>
      </c>
      <c r="I181" t="s">
        <v>154</v>
      </c>
      <c r="J181" t="s">
        <v>89</v>
      </c>
    </row>
    <row r="182" spans="1:10" x14ac:dyDescent="0.2">
      <c r="A182" t="str">
        <f>D182&amp;E182</f>
        <v>CARTER 002GREY</v>
      </c>
      <c r="B182">
        <v>57</v>
      </c>
      <c r="C182">
        <v>5</v>
      </c>
      <c r="D182" t="s">
        <v>70</v>
      </c>
      <c r="E182" t="s">
        <v>35</v>
      </c>
      <c r="F182">
        <v>5</v>
      </c>
      <c r="G182">
        <f t="shared" si="2"/>
        <v>450</v>
      </c>
      <c r="H182" t="s">
        <v>166</v>
      </c>
      <c r="I182" t="s">
        <v>154</v>
      </c>
      <c r="J182" t="s">
        <v>89</v>
      </c>
    </row>
    <row r="183" spans="1:10" x14ac:dyDescent="0.2">
      <c r="A183" t="str">
        <f>D183&amp;E183</f>
        <v>CARTER 002GREY</v>
      </c>
      <c r="B183">
        <v>59</v>
      </c>
      <c r="C183">
        <v>7</v>
      </c>
      <c r="D183" t="s">
        <v>70</v>
      </c>
      <c r="E183" t="s">
        <v>35</v>
      </c>
      <c r="F183">
        <v>5</v>
      </c>
      <c r="G183">
        <f t="shared" si="2"/>
        <v>450</v>
      </c>
      <c r="H183" t="s">
        <v>166</v>
      </c>
      <c r="I183" t="s">
        <v>154</v>
      </c>
      <c r="J183" t="s">
        <v>89</v>
      </c>
    </row>
    <row r="184" spans="1:10" x14ac:dyDescent="0.2">
      <c r="A184" t="str">
        <f>D184&amp;E184</f>
        <v>CARTER 002BROWN</v>
      </c>
      <c r="B184">
        <v>55</v>
      </c>
      <c r="C184">
        <v>1</v>
      </c>
      <c r="D184" t="s">
        <v>70</v>
      </c>
      <c r="E184" t="s">
        <v>84</v>
      </c>
      <c r="F184">
        <v>5</v>
      </c>
      <c r="G184">
        <f t="shared" si="2"/>
        <v>450</v>
      </c>
      <c r="H184" t="s">
        <v>166</v>
      </c>
      <c r="I184" t="s">
        <v>154</v>
      </c>
      <c r="J184" t="s">
        <v>89</v>
      </c>
    </row>
    <row r="185" spans="1:10" x14ac:dyDescent="0.2">
      <c r="A185" t="str">
        <f>D185&amp;E185</f>
        <v>CARTER 002BROWN</v>
      </c>
      <c r="B185">
        <v>57</v>
      </c>
      <c r="C185">
        <v>1</v>
      </c>
      <c r="D185" t="s">
        <v>70</v>
      </c>
      <c r="E185" t="s">
        <v>84</v>
      </c>
      <c r="F185">
        <v>5</v>
      </c>
      <c r="G185">
        <f t="shared" si="2"/>
        <v>450</v>
      </c>
      <c r="H185" t="s">
        <v>166</v>
      </c>
      <c r="I185" t="s">
        <v>154</v>
      </c>
      <c r="J185" t="s">
        <v>89</v>
      </c>
    </row>
    <row r="186" spans="1:10" x14ac:dyDescent="0.2">
      <c r="A186" t="str">
        <f>D186&amp;E186</f>
        <v>CARTER 002BROWN</v>
      </c>
      <c r="B186">
        <v>59</v>
      </c>
      <c r="C186">
        <v>1</v>
      </c>
      <c r="D186" t="s">
        <v>70</v>
      </c>
      <c r="E186" t="s">
        <v>84</v>
      </c>
      <c r="F186">
        <v>5</v>
      </c>
      <c r="G186">
        <f t="shared" si="2"/>
        <v>450</v>
      </c>
      <c r="H186" t="s">
        <v>166</v>
      </c>
      <c r="I186" t="s">
        <v>154</v>
      </c>
      <c r="J186" t="s">
        <v>89</v>
      </c>
    </row>
    <row r="187" spans="1:10" x14ac:dyDescent="0.2">
      <c r="A187" t="str">
        <f>D187&amp;E187</f>
        <v>CARTER 002BROWN</v>
      </c>
      <c r="B187">
        <v>61</v>
      </c>
      <c r="C187">
        <v>1</v>
      </c>
      <c r="D187" t="s">
        <v>70</v>
      </c>
      <c r="E187" t="s">
        <v>84</v>
      </c>
      <c r="F187">
        <v>5</v>
      </c>
      <c r="G187">
        <f t="shared" si="2"/>
        <v>450</v>
      </c>
      <c r="H187" t="s">
        <v>166</v>
      </c>
      <c r="I187" t="s">
        <v>154</v>
      </c>
      <c r="J187" t="s">
        <v>89</v>
      </c>
    </row>
    <row r="188" spans="1:10" x14ac:dyDescent="0.2">
      <c r="A188" t="str">
        <f>D188&amp;E188</f>
        <v>CARTER 003GREY</v>
      </c>
      <c r="B188">
        <v>55</v>
      </c>
      <c r="C188">
        <v>1</v>
      </c>
      <c r="D188" t="s">
        <v>71</v>
      </c>
      <c r="E188" t="s">
        <v>35</v>
      </c>
      <c r="F188">
        <v>5</v>
      </c>
      <c r="G188">
        <f t="shared" si="2"/>
        <v>450</v>
      </c>
      <c r="H188" t="s">
        <v>91</v>
      </c>
      <c r="I188" t="s">
        <v>154</v>
      </c>
      <c r="J188" t="s">
        <v>89</v>
      </c>
    </row>
    <row r="189" spans="1:10" x14ac:dyDescent="0.2">
      <c r="A189" t="str">
        <f>D189&amp;E189</f>
        <v>CARTER 003GREY</v>
      </c>
      <c r="B189">
        <v>57</v>
      </c>
      <c r="C189">
        <v>3</v>
      </c>
      <c r="D189" t="s">
        <v>71</v>
      </c>
      <c r="E189" t="s">
        <v>35</v>
      </c>
      <c r="F189">
        <v>5</v>
      </c>
      <c r="G189">
        <f t="shared" si="2"/>
        <v>450</v>
      </c>
      <c r="H189" t="s">
        <v>91</v>
      </c>
      <c r="I189" t="s">
        <v>154</v>
      </c>
      <c r="J189" t="s">
        <v>89</v>
      </c>
    </row>
    <row r="190" spans="1:10" x14ac:dyDescent="0.2">
      <c r="A190" t="str">
        <f>D190&amp;E190</f>
        <v>CARTER 005BLACK</v>
      </c>
      <c r="B190">
        <v>55</v>
      </c>
      <c r="C190">
        <v>1</v>
      </c>
      <c r="D190" t="s">
        <v>72</v>
      </c>
      <c r="E190" t="s">
        <v>30</v>
      </c>
      <c r="F190">
        <v>5</v>
      </c>
      <c r="G190">
        <f t="shared" si="2"/>
        <v>450</v>
      </c>
      <c r="H190" t="s">
        <v>167</v>
      </c>
      <c r="I190" t="s">
        <v>154</v>
      </c>
      <c r="J190" t="s">
        <v>89</v>
      </c>
    </row>
    <row r="191" spans="1:10" x14ac:dyDescent="0.2">
      <c r="A191" t="str">
        <f>D191&amp;E191</f>
        <v>CARTER 005BLACK</v>
      </c>
      <c r="B191">
        <v>57</v>
      </c>
      <c r="C191">
        <v>1</v>
      </c>
      <c r="D191" t="s">
        <v>72</v>
      </c>
      <c r="E191" t="s">
        <v>30</v>
      </c>
      <c r="F191">
        <v>5</v>
      </c>
      <c r="G191">
        <f t="shared" si="2"/>
        <v>450</v>
      </c>
      <c r="H191" t="s">
        <v>167</v>
      </c>
      <c r="I191" t="s">
        <v>154</v>
      </c>
      <c r="J191" t="s">
        <v>89</v>
      </c>
    </row>
    <row r="192" spans="1:10" x14ac:dyDescent="0.2">
      <c r="A192" t="str">
        <f>D192&amp;E192</f>
        <v>CARTER 005BLACK</v>
      </c>
      <c r="B192">
        <v>59</v>
      </c>
      <c r="C192">
        <v>1</v>
      </c>
      <c r="D192" t="s">
        <v>72</v>
      </c>
      <c r="E192" t="s">
        <v>30</v>
      </c>
      <c r="F192">
        <v>5</v>
      </c>
      <c r="G192">
        <f t="shared" si="2"/>
        <v>450</v>
      </c>
      <c r="H192" t="s">
        <v>167</v>
      </c>
      <c r="I192" t="s">
        <v>154</v>
      </c>
      <c r="J192" t="s">
        <v>89</v>
      </c>
    </row>
    <row r="193" spans="1:10" x14ac:dyDescent="0.2">
      <c r="A193" t="str">
        <f>D193&amp;E193</f>
        <v>CARTER 005BLACK</v>
      </c>
      <c r="B193">
        <v>61</v>
      </c>
      <c r="C193">
        <v>1</v>
      </c>
      <c r="D193" t="s">
        <v>72</v>
      </c>
      <c r="E193" t="s">
        <v>30</v>
      </c>
      <c r="F193">
        <v>5</v>
      </c>
      <c r="G193">
        <f t="shared" si="2"/>
        <v>450</v>
      </c>
      <c r="H193" t="s">
        <v>167</v>
      </c>
      <c r="I193" t="s">
        <v>154</v>
      </c>
      <c r="J193" t="s">
        <v>89</v>
      </c>
    </row>
    <row r="194" spans="1:10" x14ac:dyDescent="0.2">
      <c r="A194" t="str">
        <f>D194&amp;E194</f>
        <v>CARTER 006NAVY</v>
      </c>
      <c r="B194">
        <v>55</v>
      </c>
      <c r="C194">
        <v>8</v>
      </c>
      <c r="D194" t="s">
        <v>73</v>
      </c>
      <c r="E194" t="s">
        <v>37</v>
      </c>
      <c r="F194">
        <v>3</v>
      </c>
      <c r="G194">
        <f t="shared" ref="G194:G257" si="3">F194*Курс</f>
        <v>270</v>
      </c>
      <c r="H194" t="s">
        <v>168</v>
      </c>
      <c r="I194" t="s">
        <v>154</v>
      </c>
      <c r="J194" t="s">
        <v>89</v>
      </c>
    </row>
    <row r="195" spans="1:10" x14ac:dyDescent="0.2">
      <c r="A195" t="str">
        <f>D195&amp;E195</f>
        <v>CARTER 006NAVY</v>
      </c>
      <c r="B195">
        <v>57</v>
      </c>
      <c r="C195">
        <v>10</v>
      </c>
      <c r="D195" t="s">
        <v>73</v>
      </c>
      <c r="E195" t="s">
        <v>37</v>
      </c>
      <c r="F195">
        <v>3</v>
      </c>
      <c r="G195">
        <f t="shared" si="3"/>
        <v>270</v>
      </c>
      <c r="H195" t="s">
        <v>168</v>
      </c>
      <c r="I195" t="s">
        <v>154</v>
      </c>
      <c r="J195" t="s">
        <v>89</v>
      </c>
    </row>
    <row r="196" spans="1:10" x14ac:dyDescent="0.2">
      <c r="A196" t="str">
        <f>D196&amp;E196</f>
        <v>DON BOSCOBLACK</v>
      </c>
      <c r="B196">
        <v>55</v>
      </c>
      <c r="C196">
        <v>1</v>
      </c>
      <c r="D196" t="s">
        <v>74</v>
      </c>
      <c r="E196" t="s">
        <v>30</v>
      </c>
      <c r="F196">
        <v>5</v>
      </c>
      <c r="G196">
        <f t="shared" si="3"/>
        <v>450</v>
      </c>
      <c r="H196" t="s">
        <v>91</v>
      </c>
      <c r="I196" t="s">
        <v>154</v>
      </c>
      <c r="J196" t="s">
        <v>89</v>
      </c>
    </row>
    <row r="197" spans="1:10" x14ac:dyDescent="0.2">
      <c r="A197" t="str">
        <f>D197&amp;E197</f>
        <v>DON BOSCOBLACK</v>
      </c>
      <c r="B197">
        <v>57</v>
      </c>
      <c r="C197">
        <v>1</v>
      </c>
      <c r="D197" t="s">
        <v>74</v>
      </c>
      <c r="E197" t="s">
        <v>30</v>
      </c>
      <c r="F197">
        <v>5</v>
      </c>
      <c r="G197">
        <f t="shared" si="3"/>
        <v>450</v>
      </c>
      <c r="H197" t="s">
        <v>91</v>
      </c>
      <c r="I197" t="s">
        <v>154</v>
      </c>
      <c r="J197" t="s">
        <v>89</v>
      </c>
    </row>
    <row r="198" spans="1:10" x14ac:dyDescent="0.2">
      <c r="A198" t="str">
        <f>D198&amp;E198</f>
        <v>DON BOSCOBLACK</v>
      </c>
      <c r="B198">
        <v>59</v>
      </c>
      <c r="C198">
        <v>2</v>
      </c>
      <c r="D198" t="s">
        <v>74</v>
      </c>
      <c r="E198" t="s">
        <v>30</v>
      </c>
      <c r="F198">
        <v>5</v>
      </c>
      <c r="G198">
        <f t="shared" si="3"/>
        <v>450</v>
      </c>
      <c r="H198" t="s">
        <v>91</v>
      </c>
      <c r="I198" t="s">
        <v>154</v>
      </c>
      <c r="J198" t="s">
        <v>89</v>
      </c>
    </row>
    <row r="199" spans="1:10" x14ac:dyDescent="0.2">
      <c r="A199" t="str">
        <f>D199&amp;E199</f>
        <v>DON BOSCOBLACK</v>
      </c>
      <c r="B199">
        <v>61</v>
      </c>
      <c r="C199">
        <v>4</v>
      </c>
      <c r="D199" t="s">
        <v>74</v>
      </c>
      <c r="E199" t="s">
        <v>30</v>
      </c>
      <c r="F199">
        <v>5</v>
      </c>
      <c r="G199">
        <f t="shared" si="3"/>
        <v>450</v>
      </c>
      <c r="H199" t="s">
        <v>91</v>
      </c>
      <c r="I199" t="s">
        <v>154</v>
      </c>
      <c r="J199" t="s">
        <v>89</v>
      </c>
    </row>
    <row r="200" spans="1:10" x14ac:dyDescent="0.2">
      <c r="A200" t="str">
        <f>D200&amp;E200</f>
        <v>HATTAWAYNAVY</v>
      </c>
      <c r="B200">
        <v>57</v>
      </c>
      <c r="C200">
        <v>6</v>
      </c>
      <c r="D200" t="s">
        <v>75</v>
      </c>
      <c r="E200" t="s">
        <v>37</v>
      </c>
      <c r="F200">
        <v>5</v>
      </c>
      <c r="G200">
        <f t="shared" si="3"/>
        <v>450</v>
      </c>
      <c r="H200" t="s">
        <v>110</v>
      </c>
      <c r="I200" t="s">
        <v>152</v>
      </c>
      <c r="J200" t="s">
        <v>40</v>
      </c>
    </row>
    <row r="201" spans="1:10" x14ac:dyDescent="0.2">
      <c r="A201" t="str">
        <f>D201&amp;E201</f>
        <v>HATTAWAYNAVY</v>
      </c>
      <c r="B201">
        <v>59</v>
      </c>
      <c r="C201">
        <v>15</v>
      </c>
      <c r="D201" t="s">
        <v>75</v>
      </c>
      <c r="E201" t="s">
        <v>37</v>
      </c>
      <c r="F201">
        <v>5</v>
      </c>
      <c r="G201">
        <f t="shared" si="3"/>
        <v>450</v>
      </c>
      <c r="H201" t="s">
        <v>110</v>
      </c>
      <c r="I201" t="s">
        <v>152</v>
      </c>
      <c r="J201" t="s">
        <v>40</v>
      </c>
    </row>
    <row r="202" spans="1:10" x14ac:dyDescent="0.2">
      <c r="A202" t="str">
        <f>D202&amp;E202</f>
        <v>MAC FLEMISHBURGUNDY</v>
      </c>
      <c r="B202">
        <v>57</v>
      </c>
      <c r="C202">
        <v>3</v>
      </c>
      <c r="D202" t="s">
        <v>76</v>
      </c>
      <c r="E202" t="s">
        <v>82</v>
      </c>
      <c r="F202">
        <v>5</v>
      </c>
      <c r="G202">
        <f t="shared" si="3"/>
        <v>450</v>
      </c>
      <c r="H202" t="s">
        <v>106</v>
      </c>
      <c r="I202" t="s">
        <v>154</v>
      </c>
      <c r="J202" t="s">
        <v>89</v>
      </c>
    </row>
    <row r="203" spans="1:10" x14ac:dyDescent="0.2">
      <c r="A203" t="str">
        <f>D203&amp;E203</f>
        <v>MAC FLEMISHBURGUNDY</v>
      </c>
      <c r="B203">
        <v>59</v>
      </c>
      <c r="C203">
        <v>1</v>
      </c>
      <c r="D203" t="s">
        <v>76</v>
      </c>
      <c r="E203" t="s">
        <v>82</v>
      </c>
      <c r="F203">
        <v>5</v>
      </c>
      <c r="G203">
        <f t="shared" si="3"/>
        <v>450</v>
      </c>
      <c r="H203" t="s">
        <v>106</v>
      </c>
      <c r="I203" t="s">
        <v>154</v>
      </c>
      <c r="J203" t="s">
        <v>89</v>
      </c>
    </row>
    <row r="204" spans="1:10" x14ac:dyDescent="0.2">
      <c r="A204" t="str">
        <f>D204&amp;E204</f>
        <v>MAC FLEMISHNAVY</v>
      </c>
      <c r="B204">
        <v>55</v>
      </c>
      <c r="C204">
        <v>2</v>
      </c>
      <c r="D204" t="s">
        <v>76</v>
      </c>
      <c r="E204" t="s">
        <v>37</v>
      </c>
      <c r="F204">
        <v>5</v>
      </c>
      <c r="G204">
        <f t="shared" si="3"/>
        <v>450</v>
      </c>
      <c r="H204" t="s">
        <v>106</v>
      </c>
      <c r="I204" t="s">
        <v>154</v>
      </c>
      <c r="J204" t="s">
        <v>89</v>
      </c>
    </row>
    <row r="205" spans="1:10" x14ac:dyDescent="0.2">
      <c r="A205" t="str">
        <f>D205&amp;E205</f>
        <v>MAC FLEMISHNAVY</v>
      </c>
      <c r="B205">
        <v>57</v>
      </c>
      <c r="C205">
        <v>2</v>
      </c>
      <c r="D205" t="s">
        <v>76</v>
      </c>
      <c r="E205" t="s">
        <v>37</v>
      </c>
      <c r="F205">
        <v>5</v>
      </c>
      <c r="G205">
        <f t="shared" si="3"/>
        <v>450</v>
      </c>
      <c r="H205" t="s">
        <v>106</v>
      </c>
      <c r="I205" t="s">
        <v>154</v>
      </c>
      <c r="J205" t="s">
        <v>89</v>
      </c>
    </row>
    <row r="206" spans="1:10" x14ac:dyDescent="0.2">
      <c r="A206" t="str">
        <f>D206&amp;E206</f>
        <v>MAC FLEMISHNAVY</v>
      </c>
      <c r="B206">
        <v>59</v>
      </c>
      <c r="C206">
        <v>2</v>
      </c>
      <c r="D206" t="s">
        <v>76</v>
      </c>
      <c r="E206" t="s">
        <v>37</v>
      </c>
      <c r="F206">
        <v>5</v>
      </c>
      <c r="G206">
        <f t="shared" si="3"/>
        <v>450</v>
      </c>
      <c r="H206" t="s">
        <v>106</v>
      </c>
      <c r="I206" t="s">
        <v>154</v>
      </c>
      <c r="J206" t="s">
        <v>89</v>
      </c>
    </row>
    <row r="207" spans="1:10" x14ac:dyDescent="0.2">
      <c r="A207" t="str">
        <f>D207&amp;E207</f>
        <v>MAC FLEMISHORANGE</v>
      </c>
      <c r="B207">
        <v>55</v>
      </c>
      <c r="C207">
        <v>3</v>
      </c>
      <c r="D207" t="s">
        <v>76</v>
      </c>
      <c r="E207" t="s">
        <v>56</v>
      </c>
      <c r="F207">
        <v>5</v>
      </c>
      <c r="G207">
        <f t="shared" si="3"/>
        <v>450</v>
      </c>
      <c r="H207" t="s">
        <v>106</v>
      </c>
      <c r="I207" t="s">
        <v>154</v>
      </c>
      <c r="J207" t="s">
        <v>89</v>
      </c>
    </row>
    <row r="208" spans="1:10" x14ac:dyDescent="0.2">
      <c r="A208" t="str">
        <f>D208&amp;E208</f>
        <v>MAC FLEMISHORANGE</v>
      </c>
      <c r="B208">
        <v>57</v>
      </c>
      <c r="C208">
        <v>6</v>
      </c>
      <c r="D208" t="s">
        <v>76</v>
      </c>
      <c r="E208" t="s">
        <v>56</v>
      </c>
      <c r="F208">
        <v>5</v>
      </c>
      <c r="G208">
        <f t="shared" si="3"/>
        <v>450</v>
      </c>
      <c r="H208" t="s">
        <v>106</v>
      </c>
      <c r="I208" t="s">
        <v>154</v>
      </c>
      <c r="J208" t="s">
        <v>89</v>
      </c>
    </row>
    <row r="209" spans="1:10" x14ac:dyDescent="0.2">
      <c r="A209" t="str">
        <f>D209&amp;E209</f>
        <v>MAC FLEMISHORANGE</v>
      </c>
      <c r="B209">
        <v>59</v>
      </c>
      <c r="C209">
        <v>4</v>
      </c>
      <c r="D209" t="s">
        <v>76</v>
      </c>
      <c r="E209" t="s">
        <v>56</v>
      </c>
      <c r="F209">
        <v>5</v>
      </c>
      <c r="G209">
        <f t="shared" si="3"/>
        <v>450</v>
      </c>
      <c r="H209" t="s">
        <v>106</v>
      </c>
      <c r="I209" t="s">
        <v>154</v>
      </c>
      <c r="J209" t="s">
        <v>89</v>
      </c>
    </row>
    <row r="210" spans="1:10" x14ac:dyDescent="0.2">
      <c r="A210" t="str">
        <f>D210&amp;E210</f>
        <v>MAC FLEMISHPETROL</v>
      </c>
      <c r="B210">
        <v>55</v>
      </c>
      <c r="C210">
        <v>3</v>
      </c>
      <c r="D210" t="s">
        <v>76</v>
      </c>
      <c r="E210" t="s">
        <v>77</v>
      </c>
      <c r="F210">
        <v>5</v>
      </c>
      <c r="G210">
        <f t="shared" si="3"/>
        <v>450</v>
      </c>
      <c r="H210" t="s">
        <v>106</v>
      </c>
      <c r="I210" t="s">
        <v>154</v>
      </c>
      <c r="J210" t="s">
        <v>89</v>
      </c>
    </row>
    <row r="211" spans="1:10" x14ac:dyDescent="0.2">
      <c r="A211" t="str">
        <f>D211&amp;E211</f>
        <v>MAC FLEMISHPETROL</v>
      </c>
      <c r="B211">
        <v>57</v>
      </c>
      <c r="C211">
        <v>6</v>
      </c>
      <c r="D211" t="s">
        <v>76</v>
      </c>
      <c r="E211" t="s">
        <v>77</v>
      </c>
      <c r="F211">
        <v>5</v>
      </c>
      <c r="G211">
        <f t="shared" si="3"/>
        <v>450</v>
      </c>
      <c r="H211" t="s">
        <v>106</v>
      </c>
      <c r="I211" t="s">
        <v>154</v>
      </c>
      <c r="J211" t="s">
        <v>89</v>
      </c>
    </row>
    <row r="212" spans="1:10" x14ac:dyDescent="0.2">
      <c r="A212" t="str">
        <f>D212&amp;E212</f>
        <v>MAC FLEMISHPETROL</v>
      </c>
      <c r="B212">
        <v>59</v>
      </c>
      <c r="C212">
        <v>4</v>
      </c>
      <c r="D212" t="s">
        <v>76</v>
      </c>
      <c r="E212" t="s">
        <v>77</v>
      </c>
      <c r="F212">
        <v>5</v>
      </c>
      <c r="G212">
        <f t="shared" si="3"/>
        <v>450</v>
      </c>
      <c r="H212" t="s">
        <v>106</v>
      </c>
      <c r="I212" t="s">
        <v>154</v>
      </c>
      <c r="J212" t="s">
        <v>89</v>
      </c>
    </row>
    <row r="213" spans="1:10" x14ac:dyDescent="0.2">
      <c r="A213" t="str">
        <f>D213&amp;E213</f>
        <v>MAC FLEMISHPEARL</v>
      </c>
      <c r="B213">
        <v>55</v>
      </c>
      <c r="C213">
        <v>4</v>
      </c>
      <c r="D213" t="s">
        <v>76</v>
      </c>
      <c r="E213" t="s">
        <v>85</v>
      </c>
      <c r="F213">
        <v>5</v>
      </c>
      <c r="G213">
        <f t="shared" si="3"/>
        <v>450</v>
      </c>
      <c r="H213" t="s">
        <v>106</v>
      </c>
      <c r="I213" t="s">
        <v>154</v>
      </c>
      <c r="J213" t="s">
        <v>89</v>
      </c>
    </row>
    <row r="214" spans="1:10" x14ac:dyDescent="0.2">
      <c r="A214" t="str">
        <f>D214&amp;E214</f>
        <v>MAC FLEMISHPEARL</v>
      </c>
      <c r="B214">
        <v>57</v>
      </c>
      <c r="C214">
        <v>5</v>
      </c>
      <c r="D214" t="s">
        <v>76</v>
      </c>
      <c r="E214" t="s">
        <v>85</v>
      </c>
      <c r="F214">
        <v>5</v>
      </c>
      <c r="G214">
        <f t="shared" si="3"/>
        <v>450</v>
      </c>
      <c r="H214" t="s">
        <v>106</v>
      </c>
      <c r="I214" t="s">
        <v>154</v>
      </c>
      <c r="J214" t="s">
        <v>89</v>
      </c>
    </row>
    <row r="215" spans="1:10" x14ac:dyDescent="0.2">
      <c r="A215" t="str">
        <f>D215&amp;E215</f>
        <v>MAC FLEMISHPEARL</v>
      </c>
      <c r="B215">
        <v>59</v>
      </c>
      <c r="C215">
        <v>5</v>
      </c>
      <c r="D215" t="s">
        <v>76</v>
      </c>
      <c r="E215" t="s">
        <v>85</v>
      </c>
      <c r="F215">
        <v>5</v>
      </c>
      <c r="G215">
        <f t="shared" si="3"/>
        <v>450</v>
      </c>
      <c r="H215" t="s">
        <v>106</v>
      </c>
      <c r="I215" t="s">
        <v>154</v>
      </c>
      <c r="J215" t="s">
        <v>89</v>
      </c>
    </row>
    <row r="216" spans="1:10" x14ac:dyDescent="0.2">
      <c r="A216" t="str">
        <f>D216&amp;E216</f>
        <v>MAC MILLANBLACK</v>
      </c>
      <c r="B216">
        <v>55</v>
      </c>
      <c r="C216">
        <v>4</v>
      </c>
      <c r="D216" t="s">
        <v>78</v>
      </c>
      <c r="E216" t="s">
        <v>30</v>
      </c>
      <c r="F216">
        <v>5</v>
      </c>
      <c r="G216">
        <f t="shared" si="3"/>
        <v>450</v>
      </c>
      <c r="H216" t="s">
        <v>106</v>
      </c>
      <c r="I216" t="s">
        <v>152</v>
      </c>
      <c r="J216" t="s">
        <v>40</v>
      </c>
    </row>
    <row r="217" spans="1:10" x14ac:dyDescent="0.2">
      <c r="A217" t="str">
        <f>D217&amp;E217</f>
        <v>MAC NELLABLUE</v>
      </c>
      <c r="B217">
        <v>55</v>
      </c>
      <c r="C217">
        <v>4</v>
      </c>
      <c r="D217" t="s">
        <v>79</v>
      </c>
      <c r="E217" t="s">
        <v>33</v>
      </c>
      <c r="F217">
        <v>5</v>
      </c>
      <c r="G217">
        <f t="shared" si="3"/>
        <v>450</v>
      </c>
      <c r="H217" t="s">
        <v>106</v>
      </c>
      <c r="I217" t="s">
        <v>152</v>
      </c>
      <c r="J217" t="s">
        <v>40</v>
      </c>
    </row>
    <row r="218" spans="1:10" x14ac:dyDescent="0.2">
      <c r="A218" t="str">
        <f>D218&amp;E218</f>
        <v>MAC NELLABLUE</v>
      </c>
      <c r="B218">
        <v>57</v>
      </c>
      <c r="C218">
        <v>6</v>
      </c>
      <c r="D218" t="s">
        <v>79</v>
      </c>
      <c r="E218" t="s">
        <v>33</v>
      </c>
      <c r="F218">
        <v>5</v>
      </c>
      <c r="G218">
        <f t="shared" si="3"/>
        <v>450</v>
      </c>
      <c r="H218" t="s">
        <v>106</v>
      </c>
      <c r="I218" t="s">
        <v>152</v>
      </c>
      <c r="J218" t="s">
        <v>40</v>
      </c>
    </row>
    <row r="219" spans="1:10" x14ac:dyDescent="0.2">
      <c r="A219" t="str">
        <f>D219&amp;E219</f>
        <v>MACKINSLEYBROWN</v>
      </c>
      <c r="B219">
        <v>55</v>
      </c>
      <c r="C219">
        <v>2</v>
      </c>
      <c r="D219" t="s">
        <v>80</v>
      </c>
      <c r="E219" t="s">
        <v>84</v>
      </c>
      <c r="F219">
        <v>5</v>
      </c>
      <c r="G219">
        <f t="shared" si="3"/>
        <v>450</v>
      </c>
      <c r="H219" t="s">
        <v>106</v>
      </c>
      <c r="I219" t="s">
        <v>152</v>
      </c>
      <c r="J219" t="s">
        <v>40</v>
      </c>
    </row>
    <row r="220" spans="1:10" x14ac:dyDescent="0.2">
      <c r="A220" t="str">
        <f>D220&amp;E220</f>
        <v>MACKINSLEYBROWN</v>
      </c>
      <c r="B220">
        <v>59</v>
      </c>
      <c r="C220">
        <v>2</v>
      </c>
      <c r="D220" t="s">
        <v>80</v>
      </c>
      <c r="E220" t="s">
        <v>84</v>
      </c>
      <c r="F220">
        <v>5</v>
      </c>
      <c r="G220">
        <f t="shared" si="3"/>
        <v>450</v>
      </c>
      <c r="H220" t="s">
        <v>106</v>
      </c>
      <c r="I220" t="s">
        <v>152</v>
      </c>
      <c r="J220" t="s">
        <v>40</v>
      </c>
    </row>
    <row r="221" spans="1:10" x14ac:dyDescent="0.2">
      <c r="A221" t="str">
        <f>D221&amp;E221</f>
        <v>MACKINSLEYBLACK</v>
      </c>
      <c r="B221">
        <v>61</v>
      </c>
      <c r="C221">
        <v>4</v>
      </c>
      <c r="D221" t="s">
        <v>80</v>
      </c>
      <c r="E221" t="s">
        <v>30</v>
      </c>
      <c r="F221">
        <v>5</v>
      </c>
      <c r="G221">
        <f t="shared" si="3"/>
        <v>450</v>
      </c>
      <c r="H221" t="s">
        <v>106</v>
      </c>
      <c r="I221" t="s">
        <v>152</v>
      </c>
      <c r="J221" t="s">
        <v>40</v>
      </c>
    </row>
    <row r="222" spans="1:10" x14ac:dyDescent="0.2">
      <c r="A222" t="str">
        <f>D222&amp;E222</f>
        <v>QUEEN EVITABLACK</v>
      </c>
      <c r="B222">
        <v>57</v>
      </c>
      <c r="C222">
        <v>5</v>
      </c>
      <c r="D222" t="s">
        <v>81</v>
      </c>
      <c r="E222" t="s">
        <v>30</v>
      </c>
      <c r="F222">
        <v>5</v>
      </c>
      <c r="G222">
        <f t="shared" si="3"/>
        <v>450</v>
      </c>
      <c r="H222" t="s">
        <v>110</v>
      </c>
      <c r="I222" t="s">
        <v>152</v>
      </c>
      <c r="J222" t="s">
        <v>40</v>
      </c>
    </row>
    <row r="223" spans="1:10" x14ac:dyDescent="0.2">
      <c r="A223" t="str">
        <f>D223&amp;E223</f>
        <v>KINGCOGNAC</v>
      </c>
      <c r="B223">
        <v>57</v>
      </c>
      <c r="C223">
        <v>3</v>
      </c>
      <c r="D223" t="s">
        <v>117</v>
      </c>
      <c r="E223" t="s">
        <v>118</v>
      </c>
      <c r="F223">
        <v>27.24</v>
      </c>
      <c r="G223">
        <f t="shared" si="3"/>
        <v>2451.6</v>
      </c>
      <c r="H223" t="s">
        <v>90</v>
      </c>
      <c r="I223" t="s">
        <v>154</v>
      </c>
      <c r="J223" t="s">
        <v>89</v>
      </c>
    </row>
    <row r="224" spans="1:10" x14ac:dyDescent="0.2">
      <c r="A224" t="str">
        <f>D224&amp;E224</f>
        <v>KINGCOGNAC</v>
      </c>
      <c r="B224">
        <v>58</v>
      </c>
      <c r="C224">
        <v>4</v>
      </c>
      <c r="D224" t="s">
        <v>117</v>
      </c>
      <c r="E224" t="s">
        <v>118</v>
      </c>
      <c r="F224">
        <v>27.24</v>
      </c>
      <c r="G224">
        <f t="shared" si="3"/>
        <v>2451.6</v>
      </c>
      <c r="H224" t="s">
        <v>90</v>
      </c>
      <c r="I224" t="s">
        <v>154</v>
      </c>
      <c r="J224" t="s">
        <v>89</v>
      </c>
    </row>
    <row r="225" spans="1:10" x14ac:dyDescent="0.2">
      <c r="A225" t="str">
        <f>D225&amp;E225</f>
        <v>KINGCOGNAC</v>
      </c>
      <c r="B225">
        <v>59</v>
      </c>
      <c r="C225">
        <v>5</v>
      </c>
      <c r="D225" t="s">
        <v>117</v>
      </c>
      <c r="E225" t="s">
        <v>118</v>
      </c>
      <c r="F225">
        <v>27.24</v>
      </c>
      <c r="G225">
        <f t="shared" si="3"/>
        <v>2451.6</v>
      </c>
      <c r="H225" t="s">
        <v>90</v>
      </c>
      <c r="I225" t="s">
        <v>154</v>
      </c>
      <c r="J225" t="s">
        <v>89</v>
      </c>
    </row>
    <row r="226" spans="1:10" x14ac:dyDescent="0.2">
      <c r="A226" t="str">
        <f>D226&amp;E226</f>
        <v>KINGCOGNAC</v>
      </c>
      <c r="B226">
        <v>60</v>
      </c>
      <c r="C226">
        <v>1</v>
      </c>
      <c r="D226" t="s">
        <v>117</v>
      </c>
      <c r="E226" t="s">
        <v>118</v>
      </c>
      <c r="F226">
        <v>27.24</v>
      </c>
      <c r="G226">
        <f t="shared" si="3"/>
        <v>2451.6</v>
      </c>
      <c r="H226" t="s">
        <v>90</v>
      </c>
      <c r="I226" t="s">
        <v>154</v>
      </c>
      <c r="J226" t="s">
        <v>89</v>
      </c>
    </row>
    <row r="227" spans="1:10" x14ac:dyDescent="0.2">
      <c r="A227" t="str">
        <f>D227&amp;E227</f>
        <v>KINGCOGNAC</v>
      </c>
      <c r="B227">
        <v>61</v>
      </c>
      <c r="C227">
        <v>2</v>
      </c>
      <c r="D227" t="s">
        <v>117</v>
      </c>
      <c r="E227" t="s">
        <v>118</v>
      </c>
      <c r="F227">
        <v>27.24</v>
      </c>
      <c r="G227">
        <f t="shared" si="3"/>
        <v>2451.6</v>
      </c>
      <c r="H227" t="s">
        <v>90</v>
      </c>
      <c r="I227" t="s">
        <v>154</v>
      </c>
      <c r="J227" t="s">
        <v>89</v>
      </c>
    </row>
    <row r="228" spans="1:10" x14ac:dyDescent="0.2">
      <c r="A228" t="str">
        <f>D228&amp;E228</f>
        <v>HARTLEYBEIGE</v>
      </c>
      <c r="B228" t="s">
        <v>88</v>
      </c>
      <c r="C228">
        <v>20</v>
      </c>
      <c r="D228" t="s">
        <v>119</v>
      </c>
      <c r="E228" t="s">
        <v>4</v>
      </c>
      <c r="F228">
        <v>7.74</v>
      </c>
      <c r="G228">
        <f t="shared" si="3"/>
        <v>696.6</v>
      </c>
      <c r="H228" t="s">
        <v>39</v>
      </c>
      <c r="I228" t="s">
        <v>152</v>
      </c>
      <c r="J228" t="s">
        <v>40</v>
      </c>
    </row>
    <row r="229" spans="1:10" x14ac:dyDescent="0.2">
      <c r="A229" t="str">
        <f>D229&amp;E229</f>
        <v>HARTLEYMUSTARD</v>
      </c>
      <c r="B229" t="s">
        <v>88</v>
      </c>
      <c r="C229">
        <v>12</v>
      </c>
      <c r="D229" t="s">
        <v>119</v>
      </c>
      <c r="E229" t="s">
        <v>137</v>
      </c>
      <c r="F229">
        <v>7.74</v>
      </c>
      <c r="G229">
        <f t="shared" si="3"/>
        <v>696.6</v>
      </c>
      <c r="H229" t="s">
        <v>39</v>
      </c>
      <c r="I229" t="s">
        <v>152</v>
      </c>
      <c r="J229" t="s">
        <v>40</v>
      </c>
    </row>
    <row r="230" spans="1:10" x14ac:dyDescent="0.2">
      <c r="A230" t="str">
        <f>D230&amp;E230</f>
        <v>HARTLEYBLACK</v>
      </c>
      <c r="B230" t="s">
        <v>88</v>
      </c>
      <c r="C230">
        <v>70</v>
      </c>
      <c r="D230" t="s">
        <v>119</v>
      </c>
      <c r="E230" t="s">
        <v>30</v>
      </c>
      <c r="F230">
        <v>7.74</v>
      </c>
      <c r="G230">
        <f t="shared" si="3"/>
        <v>696.6</v>
      </c>
      <c r="H230" t="s">
        <v>39</v>
      </c>
      <c r="I230" t="s">
        <v>152</v>
      </c>
      <c r="J230" t="s">
        <v>40</v>
      </c>
    </row>
    <row r="231" spans="1:10" x14ac:dyDescent="0.2">
      <c r="A231" t="str">
        <f>D231&amp;E231</f>
        <v>BRUCEDARK GREY</v>
      </c>
      <c r="B231" t="s">
        <v>88</v>
      </c>
      <c r="C231">
        <v>40</v>
      </c>
      <c r="D231" t="s">
        <v>120</v>
      </c>
      <c r="E231" t="s">
        <v>136</v>
      </c>
      <c r="F231">
        <v>8.39</v>
      </c>
      <c r="G231">
        <f t="shared" si="3"/>
        <v>755.1</v>
      </c>
      <c r="H231" s="1" t="s">
        <v>170</v>
      </c>
      <c r="I231" t="s">
        <v>152</v>
      </c>
      <c r="J231" t="s">
        <v>40</v>
      </c>
    </row>
    <row r="232" spans="1:10" x14ac:dyDescent="0.2">
      <c r="A232" t="str">
        <f>D232&amp;E232</f>
        <v>WHALESNAVY</v>
      </c>
      <c r="B232" t="s">
        <v>88</v>
      </c>
      <c r="C232">
        <v>3</v>
      </c>
      <c r="D232" t="s">
        <v>121</v>
      </c>
      <c r="E232" t="s">
        <v>37</v>
      </c>
      <c r="F232">
        <v>6.44</v>
      </c>
      <c r="G232">
        <f t="shared" si="3"/>
        <v>579.6</v>
      </c>
      <c r="H232" t="s">
        <v>140</v>
      </c>
      <c r="I232" t="s">
        <v>152</v>
      </c>
      <c r="J232" t="s">
        <v>40</v>
      </c>
    </row>
    <row r="233" spans="1:10" x14ac:dyDescent="0.2">
      <c r="A233" t="str">
        <f>D233&amp;E233</f>
        <v>WHALESBLACK</v>
      </c>
      <c r="B233" t="s">
        <v>88</v>
      </c>
      <c r="C233">
        <v>6</v>
      </c>
      <c r="D233" t="s">
        <v>121</v>
      </c>
      <c r="E233" t="s">
        <v>30</v>
      </c>
      <c r="F233">
        <v>6.44</v>
      </c>
      <c r="G233">
        <f t="shared" si="3"/>
        <v>579.6</v>
      </c>
      <c r="H233" t="s">
        <v>140</v>
      </c>
      <c r="I233" t="s">
        <v>152</v>
      </c>
      <c r="J233" t="s">
        <v>40</v>
      </c>
    </row>
    <row r="234" spans="1:10" x14ac:dyDescent="0.2">
      <c r="A234" t="str">
        <f>D234&amp;E234</f>
        <v>SEALNAVY</v>
      </c>
      <c r="B234" t="s">
        <v>88</v>
      </c>
      <c r="C234">
        <v>6</v>
      </c>
      <c r="D234" t="s">
        <v>122</v>
      </c>
      <c r="E234" t="s">
        <v>37</v>
      </c>
      <c r="F234">
        <v>6.44</v>
      </c>
      <c r="G234">
        <f t="shared" si="3"/>
        <v>579.6</v>
      </c>
      <c r="H234" t="s">
        <v>39</v>
      </c>
      <c r="I234" t="s">
        <v>152</v>
      </c>
      <c r="J234" t="s">
        <v>40</v>
      </c>
    </row>
    <row r="235" spans="1:10" x14ac:dyDescent="0.2">
      <c r="A235" t="str">
        <f>D235&amp;E235</f>
        <v>SEALBLACK</v>
      </c>
      <c r="B235" t="s">
        <v>88</v>
      </c>
      <c r="C235">
        <v>12</v>
      </c>
      <c r="D235" t="s">
        <v>122</v>
      </c>
      <c r="E235" t="s">
        <v>30</v>
      </c>
      <c r="F235">
        <v>6.44</v>
      </c>
      <c r="G235">
        <f t="shared" si="3"/>
        <v>579.6</v>
      </c>
      <c r="H235" t="s">
        <v>39</v>
      </c>
      <c r="I235" t="s">
        <v>152</v>
      </c>
      <c r="J235" t="s">
        <v>40</v>
      </c>
    </row>
    <row r="236" spans="1:10" x14ac:dyDescent="0.2">
      <c r="A236" t="str">
        <f>D236&amp;E236</f>
        <v>GLAZICNAVY</v>
      </c>
      <c r="B236">
        <v>55</v>
      </c>
      <c r="C236">
        <v>3</v>
      </c>
      <c r="D236" t="s">
        <v>15</v>
      </c>
      <c r="E236" t="s">
        <v>37</v>
      </c>
      <c r="F236">
        <v>10.34</v>
      </c>
      <c r="G236">
        <f t="shared" si="3"/>
        <v>930.6</v>
      </c>
      <c r="H236" t="s">
        <v>155</v>
      </c>
      <c r="I236" t="s">
        <v>152</v>
      </c>
      <c r="J236" t="s">
        <v>40</v>
      </c>
    </row>
    <row r="237" spans="1:10" x14ac:dyDescent="0.2">
      <c r="A237" t="str">
        <f>D237&amp;E237</f>
        <v>GLAZICNAVY</v>
      </c>
      <c r="B237">
        <v>57</v>
      </c>
      <c r="C237">
        <v>7</v>
      </c>
      <c r="D237" t="s">
        <v>15</v>
      </c>
      <c r="E237" t="s">
        <v>37</v>
      </c>
      <c r="F237">
        <v>10.34</v>
      </c>
      <c r="G237">
        <f t="shared" si="3"/>
        <v>930.6</v>
      </c>
      <c r="H237" t="s">
        <v>155</v>
      </c>
      <c r="I237" t="s">
        <v>152</v>
      </c>
      <c r="J237" t="s">
        <v>40</v>
      </c>
    </row>
    <row r="238" spans="1:10" x14ac:dyDescent="0.2">
      <c r="A238" t="str">
        <f>D238&amp;E238</f>
        <v>GLAZICNAVY</v>
      </c>
      <c r="B238">
        <v>59</v>
      </c>
      <c r="C238">
        <v>9</v>
      </c>
      <c r="D238" t="s">
        <v>15</v>
      </c>
      <c r="E238" t="s">
        <v>37</v>
      </c>
      <c r="F238">
        <v>10.34</v>
      </c>
      <c r="G238">
        <f t="shared" si="3"/>
        <v>930.6</v>
      </c>
      <c r="H238" t="s">
        <v>155</v>
      </c>
      <c r="I238" t="s">
        <v>152</v>
      </c>
      <c r="J238" t="s">
        <v>40</v>
      </c>
    </row>
    <row r="239" spans="1:10" x14ac:dyDescent="0.2">
      <c r="A239" t="str">
        <f>D239&amp;E239</f>
        <v>GLAZICNAVY</v>
      </c>
      <c r="B239">
        <v>61</v>
      </c>
      <c r="C239">
        <v>3</v>
      </c>
      <c r="D239" t="s">
        <v>15</v>
      </c>
      <c r="E239" t="s">
        <v>37</v>
      </c>
      <c r="F239">
        <v>10.34</v>
      </c>
      <c r="G239">
        <f t="shared" si="3"/>
        <v>930.6</v>
      </c>
      <c r="H239" t="s">
        <v>155</v>
      </c>
      <c r="I239" t="s">
        <v>152</v>
      </c>
      <c r="J239" t="s">
        <v>40</v>
      </c>
    </row>
    <row r="240" spans="1:10" x14ac:dyDescent="0.2">
      <c r="A240" t="str">
        <f>D240&amp;E240</f>
        <v>TABARLYGREY</v>
      </c>
      <c r="B240" t="s">
        <v>88</v>
      </c>
      <c r="C240">
        <v>4</v>
      </c>
      <c r="D240" t="s">
        <v>123</v>
      </c>
      <c r="E240" t="s">
        <v>35</v>
      </c>
      <c r="F240">
        <v>6.44</v>
      </c>
      <c r="G240">
        <f t="shared" si="3"/>
        <v>579.6</v>
      </c>
      <c r="H240" t="s">
        <v>169</v>
      </c>
      <c r="I240" t="s">
        <v>152</v>
      </c>
      <c r="J240" t="s">
        <v>40</v>
      </c>
    </row>
    <row r="241" spans="1:10" x14ac:dyDescent="0.2">
      <c r="A241" t="str">
        <f>D241&amp;E241</f>
        <v>TABARLYNAVY</v>
      </c>
      <c r="B241" t="s">
        <v>88</v>
      </c>
      <c r="C241">
        <v>4</v>
      </c>
      <c r="D241" t="s">
        <v>123</v>
      </c>
      <c r="E241" t="s">
        <v>37</v>
      </c>
      <c r="F241">
        <v>6.44</v>
      </c>
      <c r="G241">
        <f t="shared" si="3"/>
        <v>579.6</v>
      </c>
      <c r="H241" t="s">
        <v>169</v>
      </c>
      <c r="I241" t="s">
        <v>152</v>
      </c>
      <c r="J241" t="s">
        <v>40</v>
      </c>
    </row>
    <row r="242" spans="1:10" x14ac:dyDescent="0.2">
      <c r="A242" t="str">
        <f>D242&amp;E242</f>
        <v>KENDALBEIGE</v>
      </c>
      <c r="B242">
        <v>57</v>
      </c>
      <c r="C242">
        <v>6</v>
      </c>
      <c r="D242" t="s">
        <v>124</v>
      </c>
      <c r="E242" t="s">
        <v>4</v>
      </c>
      <c r="F242">
        <v>9.0399999999999991</v>
      </c>
      <c r="G242">
        <f t="shared" si="3"/>
        <v>813.59999999999991</v>
      </c>
      <c r="H242" t="s">
        <v>39</v>
      </c>
      <c r="I242" t="s">
        <v>152</v>
      </c>
      <c r="J242" t="s">
        <v>40</v>
      </c>
    </row>
    <row r="243" spans="1:10" x14ac:dyDescent="0.2">
      <c r="A243" t="str">
        <f>D243&amp;E243</f>
        <v>KENDALBEIGE</v>
      </c>
      <c r="B243">
        <v>59</v>
      </c>
      <c r="C243">
        <v>6</v>
      </c>
      <c r="D243" t="s">
        <v>124</v>
      </c>
      <c r="E243" t="s">
        <v>4</v>
      </c>
      <c r="F243">
        <v>9.0399999999999991</v>
      </c>
      <c r="G243">
        <f t="shared" si="3"/>
        <v>813.59999999999991</v>
      </c>
      <c r="H243" t="s">
        <v>39</v>
      </c>
      <c r="I243" t="s">
        <v>152</v>
      </c>
      <c r="J243" t="s">
        <v>40</v>
      </c>
    </row>
    <row r="244" spans="1:10" x14ac:dyDescent="0.2">
      <c r="A244" t="str">
        <f>D244&amp;E244</f>
        <v>KENDALMUSTARD</v>
      </c>
      <c r="B244">
        <v>57</v>
      </c>
      <c r="C244">
        <v>6</v>
      </c>
      <c r="D244" t="s">
        <v>124</v>
      </c>
      <c r="E244" t="s">
        <v>137</v>
      </c>
      <c r="F244">
        <v>9.0399999999999991</v>
      </c>
      <c r="G244">
        <f t="shared" si="3"/>
        <v>813.59999999999991</v>
      </c>
      <c r="H244" t="s">
        <v>39</v>
      </c>
      <c r="I244" t="s">
        <v>152</v>
      </c>
      <c r="J244" t="s">
        <v>40</v>
      </c>
    </row>
    <row r="245" spans="1:10" x14ac:dyDescent="0.2">
      <c r="A245" t="str">
        <f>D245&amp;E245</f>
        <v>KENDALMUSTARD</v>
      </c>
      <c r="B245">
        <v>59</v>
      </c>
      <c r="C245">
        <v>6</v>
      </c>
      <c r="D245" t="s">
        <v>124</v>
      </c>
      <c r="E245" t="s">
        <v>137</v>
      </c>
      <c r="F245">
        <v>9.0399999999999991</v>
      </c>
      <c r="G245">
        <f t="shared" si="3"/>
        <v>813.59999999999991</v>
      </c>
      <c r="H245" t="s">
        <v>39</v>
      </c>
      <c r="I245" t="s">
        <v>152</v>
      </c>
      <c r="J245" t="s">
        <v>40</v>
      </c>
    </row>
    <row r="246" spans="1:10" x14ac:dyDescent="0.2">
      <c r="A246" t="str">
        <f>D246&amp;E246</f>
        <v>KENDALBLACK</v>
      </c>
      <c r="B246">
        <v>57</v>
      </c>
      <c r="C246">
        <v>16</v>
      </c>
      <c r="D246" t="s">
        <v>124</v>
      </c>
      <c r="E246" t="s">
        <v>30</v>
      </c>
      <c r="F246">
        <v>9.0399999999999991</v>
      </c>
      <c r="G246">
        <f t="shared" si="3"/>
        <v>813.59999999999991</v>
      </c>
      <c r="H246" t="s">
        <v>39</v>
      </c>
      <c r="I246" t="s">
        <v>152</v>
      </c>
      <c r="J246" t="s">
        <v>40</v>
      </c>
    </row>
    <row r="247" spans="1:10" x14ac:dyDescent="0.2">
      <c r="A247" t="str">
        <f>D247&amp;E247</f>
        <v>KENDALBLACK</v>
      </c>
      <c r="B247">
        <v>59</v>
      </c>
      <c r="C247">
        <v>16</v>
      </c>
      <c r="D247" t="s">
        <v>124</v>
      </c>
      <c r="E247" t="s">
        <v>30</v>
      </c>
      <c r="F247">
        <v>9.0399999999999991</v>
      </c>
      <c r="G247">
        <f t="shared" si="3"/>
        <v>813.59999999999991</v>
      </c>
      <c r="H247" t="s">
        <v>39</v>
      </c>
      <c r="I247" t="s">
        <v>152</v>
      </c>
      <c r="J247" t="s">
        <v>40</v>
      </c>
    </row>
    <row r="248" spans="1:10" x14ac:dyDescent="0.2">
      <c r="A248" t="str">
        <f>D248&amp;E248</f>
        <v>KENDALOLD PINK</v>
      </c>
      <c r="B248">
        <v>57</v>
      </c>
      <c r="C248">
        <v>6</v>
      </c>
      <c r="D248" t="s">
        <v>124</v>
      </c>
      <c r="E248" t="s">
        <v>138</v>
      </c>
      <c r="F248">
        <v>9.0399999999999991</v>
      </c>
      <c r="G248">
        <f t="shared" si="3"/>
        <v>813.59999999999991</v>
      </c>
      <c r="H248" t="s">
        <v>39</v>
      </c>
      <c r="I248" t="s">
        <v>152</v>
      </c>
      <c r="J248" t="s">
        <v>40</v>
      </c>
    </row>
    <row r="249" spans="1:10" x14ac:dyDescent="0.2">
      <c r="A249" t="str">
        <f>D249&amp;E249</f>
        <v>KENDALOLD PINK</v>
      </c>
      <c r="B249">
        <v>59</v>
      </c>
      <c r="C249">
        <v>6</v>
      </c>
      <c r="D249" t="s">
        <v>124</v>
      </c>
      <c r="E249" t="s">
        <v>138</v>
      </c>
      <c r="F249">
        <v>9.0399999999999991</v>
      </c>
      <c r="G249">
        <f t="shared" si="3"/>
        <v>813.59999999999991</v>
      </c>
      <c r="H249" t="s">
        <v>39</v>
      </c>
      <c r="I249" t="s">
        <v>152</v>
      </c>
      <c r="J249" t="s">
        <v>40</v>
      </c>
    </row>
    <row r="250" spans="1:10" x14ac:dyDescent="0.2">
      <c r="A250" t="str">
        <f>D250&amp;E250</f>
        <v>AUSTRALIANBROWN</v>
      </c>
      <c r="B250">
        <v>59</v>
      </c>
      <c r="C250">
        <v>3</v>
      </c>
      <c r="D250" t="s">
        <v>125</v>
      </c>
      <c r="E250" t="s">
        <v>84</v>
      </c>
      <c r="F250">
        <v>23.34</v>
      </c>
      <c r="G250">
        <f t="shared" si="3"/>
        <v>2100.6</v>
      </c>
      <c r="H250" t="s">
        <v>142</v>
      </c>
      <c r="I250" t="s">
        <v>152</v>
      </c>
      <c r="J250" t="s">
        <v>40</v>
      </c>
    </row>
    <row r="251" spans="1:10" x14ac:dyDescent="0.2">
      <c r="A251" t="str">
        <f>D251&amp;E251</f>
        <v>AUSTRALIANBROWN</v>
      </c>
      <c r="B251">
        <v>61</v>
      </c>
      <c r="C251">
        <v>4</v>
      </c>
      <c r="D251" t="s">
        <v>125</v>
      </c>
      <c r="E251" t="s">
        <v>84</v>
      </c>
      <c r="F251">
        <v>23.34</v>
      </c>
      <c r="G251">
        <f t="shared" si="3"/>
        <v>2100.6</v>
      </c>
      <c r="H251" t="s">
        <v>142</v>
      </c>
      <c r="I251" t="s">
        <v>152</v>
      </c>
      <c r="J251" t="s">
        <v>40</v>
      </c>
    </row>
    <row r="252" spans="1:10" x14ac:dyDescent="0.2">
      <c r="A252" t="str">
        <f>D252&amp;E252</f>
        <v>MAC LORCADARK GREY</v>
      </c>
      <c r="B252">
        <v>55</v>
      </c>
      <c r="C252">
        <v>6</v>
      </c>
      <c r="D252" t="s">
        <v>126</v>
      </c>
      <c r="E252" t="s">
        <v>136</v>
      </c>
      <c r="F252">
        <v>16.190000000000001</v>
      </c>
      <c r="G252">
        <f t="shared" si="3"/>
        <v>1457.1000000000001</v>
      </c>
      <c r="H252" t="s">
        <v>110</v>
      </c>
      <c r="I252" t="s">
        <v>152</v>
      </c>
      <c r="J252" t="s">
        <v>40</v>
      </c>
    </row>
    <row r="253" spans="1:10" x14ac:dyDescent="0.2">
      <c r="A253" t="str">
        <f>D253&amp;E253</f>
        <v>MAC LORCADARK GREY</v>
      </c>
      <c r="B253">
        <v>57</v>
      </c>
      <c r="C253">
        <v>11</v>
      </c>
      <c r="D253" t="s">
        <v>126</v>
      </c>
      <c r="E253" t="s">
        <v>136</v>
      </c>
      <c r="F253">
        <v>16.190000000000001</v>
      </c>
      <c r="G253">
        <f t="shared" si="3"/>
        <v>1457.1000000000001</v>
      </c>
      <c r="H253" t="s">
        <v>110</v>
      </c>
      <c r="I253" t="s">
        <v>152</v>
      </c>
      <c r="J253" t="s">
        <v>40</v>
      </c>
    </row>
    <row r="254" spans="1:10" x14ac:dyDescent="0.2">
      <c r="A254" t="str">
        <f>D254&amp;E254</f>
        <v>MAC LORCADARK GREY</v>
      </c>
      <c r="B254">
        <v>59</v>
      </c>
      <c r="C254">
        <v>22</v>
      </c>
      <c r="D254" t="s">
        <v>126</v>
      </c>
      <c r="E254" t="s">
        <v>136</v>
      </c>
      <c r="F254">
        <v>16.190000000000001</v>
      </c>
      <c r="G254">
        <f t="shared" si="3"/>
        <v>1457.1000000000001</v>
      </c>
      <c r="H254" t="s">
        <v>110</v>
      </c>
      <c r="I254" t="s">
        <v>152</v>
      </c>
      <c r="J254" t="s">
        <v>40</v>
      </c>
    </row>
    <row r="255" spans="1:10" x14ac:dyDescent="0.2">
      <c r="A255" t="str">
        <f>D255&amp;E255</f>
        <v>MAC LORCADARK GREY</v>
      </c>
      <c r="B255">
        <v>61</v>
      </c>
      <c r="C255">
        <v>16</v>
      </c>
      <c r="D255" t="s">
        <v>126</v>
      </c>
      <c r="E255" t="s">
        <v>136</v>
      </c>
      <c r="F255">
        <v>16.190000000000001</v>
      </c>
      <c r="G255">
        <f t="shared" si="3"/>
        <v>1457.1000000000001</v>
      </c>
      <c r="H255" t="s">
        <v>110</v>
      </c>
      <c r="I255" t="s">
        <v>152</v>
      </c>
      <c r="J255" t="s">
        <v>40</v>
      </c>
    </row>
    <row r="256" spans="1:10" x14ac:dyDescent="0.2">
      <c r="A256" t="str">
        <f>D256&amp;E256</f>
        <v>MAC LORCAGREY</v>
      </c>
      <c r="B256">
        <v>55</v>
      </c>
      <c r="C256">
        <v>3</v>
      </c>
      <c r="D256" t="s">
        <v>126</v>
      </c>
      <c r="E256" t="s">
        <v>35</v>
      </c>
      <c r="F256">
        <v>16.190000000000001</v>
      </c>
      <c r="G256">
        <f t="shared" si="3"/>
        <v>1457.1000000000001</v>
      </c>
      <c r="H256" t="s">
        <v>110</v>
      </c>
      <c r="I256" t="s">
        <v>152</v>
      </c>
      <c r="J256" t="s">
        <v>40</v>
      </c>
    </row>
    <row r="257" spans="1:10" x14ac:dyDescent="0.2">
      <c r="A257" t="str">
        <f>D257&amp;E257</f>
        <v>MAC LORCAGREY</v>
      </c>
      <c r="B257">
        <v>57</v>
      </c>
      <c r="C257">
        <v>8</v>
      </c>
      <c r="D257" t="s">
        <v>126</v>
      </c>
      <c r="E257" t="s">
        <v>35</v>
      </c>
      <c r="F257">
        <v>16.190000000000001</v>
      </c>
      <c r="G257">
        <f t="shared" si="3"/>
        <v>1457.1000000000001</v>
      </c>
      <c r="H257" t="s">
        <v>110</v>
      </c>
      <c r="I257" t="s">
        <v>152</v>
      </c>
      <c r="J257" t="s">
        <v>40</v>
      </c>
    </row>
    <row r="258" spans="1:10" x14ac:dyDescent="0.2">
      <c r="A258" t="str">
        <f>D258&amp;E258</f>
        <v>MAC LORCAGREY</v>
      </c>
      <c r="B258">
        <v>59</v>
      </c>
      <c r="C258">
        <v>11</v>
      </c>
      <c r="D258" t="s">
        <v>126</v>
      </c>
      <c r="E258" t="s">
        <v>35</v>
      </c>
      <c r="F258">
        <v>16.190000000000001</v>
      </c>
      <c r="G258">
        <f t="shared" ref="G258:G321" si="4">F258*Курс</f>
        <v>1457.1000000000001</v>
      </c>
      <c r="H258" t="s">
        <v>110</v>
      </c>
      <c r="I258" t="s">
        <v>152</v>
      </c>
      <c r="J258" t="s">
        <v>40</v>
      </c>
    </row>
    <row r="259" spans="1:10" x14ac:dyDescent="0.2">
      <c r="A259" t="str">
        <f>D259&amp;E259</f>
        <v>MAC LORCAGREY</v>
      </c>
      <c r="B259">
        <v>61</v>
      </c>
      <c r="C259">
        <v>8</v>
      </c>
      <c r="D259" t="s">
        <v>126</v>
      </c>
      <c r="E259" t="s">
        <v>35</v>
      </c>
      <c r="F259">
        <v>16.190000000000001</v>
      </c>
      <c r="G259">
        <f t="shared" si="4"/>
        <v>1457.1000000000001</v>
      </c>
      <c r="H259" t="s">
        <v>110</v>
      </c>
      <c r="I259" t="s">
        <v>152</v>
      </c>
      <c r="J259" t="s">
        <v>40</v>
      </c>
    </row>
    <row r="260" spans="1:10" x14ac:dyDescent="0.2">
      <c r="A260" t="str">
        <f>D260&amp;E260</f>
        <v>MAC LORCABROWN</v>
      </c>
      <c r="B260">
        <v>55</v>
      </c>
      <c r="C260">
        <v>3</v>
      </c>
      <c r="D260" t="s">
        <v>126</v>
      </c>
      <c r="E260" t="s">
        <v>84</v>
      </c>
      <c r="F260">
        <v>16.190000000000001</v>
      </c>
      <c r="G260">
        <f t="shared" si="4"/>
        <v>1457.1000000000001</v>
      </c>
      <c r="H260" t="s">
        <v>110</v>
      </c>
      <c r="I260" t="s">
        <v>152</v>
      </c>
      <c r="J260" t="s">
        <v>40</v>
      </c>
    </row>
    <row r="261" spans="1:10" x14ac:dyDescent="0.2">
      <c r="A261" t="str">
        <f>D261&amp;E261</f>
        <v>MAC LORCABROWN</v>
      </c>
      <c r="B261">
        <v>57</v>
      </c>
      <c r="C261">
        <v>6</v>
      </c>
      <c r="D261" t="s">
        <v>126</v>
      </c>
      <c r="E261" t="s">
        <v>84</v>
      </c>
      <c r="F261">
        <v>16.190000000000001</v>
      </c>
      <c r="G261">
        <f t="shared" si="4"/>
        <v>1457.1000000000001</v>
      </c>
      <c r="H261" t="s">
        <v>110</v>
      </c>
      <c r="I261" t="s">
        <v>152</v>
      </c>
      <c r="J261" t="s">
        <v>40</v>
      </c>
    </row>
    <row r="262" spans="1:10" x14ac:dyDescent="0.2">
      <c r="A262" t="str">
        <f>D262&amp;E262</f>
        <v>MAC LORCABROWN</v>
      </c>
      <c r="B262">
        <v>59</v>
      </c>
      <c r="C262">
        <v>9</v>
      </c>
      <c r="D262" t="s">
        <v>126</v>
      </c>
      <c r="E262" t="s">
        <v>84</v>
      </c>
      <c r="F262">
        <v>16.190000000000001</v>
      </c>
      <c r="G262">
        <f t="shared" si="4"/>
        <v>1457.1000000000001</v>
      </c>
      <c r="H262" t="s">
        <v>110</v>
      </c>
      <c r="I262" t="s">
        <v>152</v>
      </c>
      <c r="J262" t="s">
        <v>40</v>
      </c>
    </row>
    <row r="263" spans="1:10" x14ac:dyDescent="0.2">
      <c r="A263" t="str">
        <f>D263&amp;E263</f>
        <v>MAC LORCABROWN</v>
      </c>
      <c r="B263">
        <v>61</v>
      </c>
      <c r="C263">
        <v>9</v>
      </c>
      <c r="D263" t="s">
        <v>126</v>
      </c>
      <c r="E263" t="s">
        <v>84</v>
      </c>
      <c r="F263">
        <v>16.190000000000001</v>
      </c>
      <c r="G263">
        <f t="shared" si="4"/>
        <v>1457.1000000000001</v>
      </c>
      <c r="H263" t="s">
        <v>110</v>
      </c>
      <c r="I263" t="s">
        <v>152</v>
      </c>
      <c r="J263" t="s">
        <v>40</v>
      </c>
    </row>
    <row r="264" spans="1:10" x14ac:dyDescent="0.2">
      <c r="A264" t="str">
        <f>D264&amp;E264</f>
        <v>MAC COYNAVY</v>
      </c>
      <c r="B264">
        <v>57</v>
      </c>
      <c r="C264">
        <v>5</v>
      </c>
      <c r="D264" t="s">
        <v>127</v>
      </c>
      <c r="E264" t="s">
        <v>37</v>
      </c>
      <c r="F264">
        <v>14.24</v>
      </c>
      <c r="G264">
        <f t="shared" si="4"/>
        <v>1281.5999999999999</v>
      </c>
      <c r="H264" t="s">
        <v>110</v>
      </c>
      <c r="I264" t="s">
        <v>152</v>
      </c>
      <c r="J264" t="s">
        <v>40</v>
      </c>
    </row>
    <row r="265" spans="1:10" x14ac:dyDescent="0.2">
      <c r="A265" t="str">
        <f>D265&amp;E265</f>
        <v>MAC COYNAVY</v>
      </c>
      <c r="B265">
        <v>59</v>
      </c>
      <c r="C265">
        <v>11</v>
      </c>
      <c r="D265" t="s">
        <v>127</v>
      </c>
      <c r="E265" t="s">
        <v>37</v>
      </c>
      <c r="F265">
        <v>14.24</v>
      </c>
      <c r="G265">
        <f t="shared" si="4"/>
        <v>1281.5999999999999</v>
      </c>
      <c r="H265" t="s">
        <v>110</v>
      </c>
      <c r="I265" t="s">
        <v>152</v>
      </c>
      <c r="J265" t="s">
        <v>40</v>
      </c>
    </row>
    <row r="266" spans="1:10" x14ac:dyDescent="0.2">
      <c r="A266" t="str">
        <f>D266&amp;E266</f>
        <v>MAC COYNAVY</v>
      </c>
      <c r="B266">
        <v>61</v>
      </c>
      <c r="C266">
        <v>4</v>
      </c>
      <c r="D266" t="s">
        <v>127</v>
      </c>
      <c r="E266" t="s">
        <v>37</v>
      </c>
      <c r="F266">
        <v>14.24</v>
      </c>
      <c r="G266">
        <f t="shared" si="4"/>
        <v>1281.5999999999999</v>
      </c>
      <c r="H266" t="s">
        <v>110</v>
      </c>
      <c r="I266" t="s">
        <v>152</v>
      </c>
      <c r="J266" t="s">
        <v>40</v>
      </c>
    </row>
    <row r="267" spans="1:10" x14ac:dyDescent="0.2">
      <c r="A267" t="str">
        <f>D267&amp;E267</f>
        <v>MAC COYBLACK</v>
      </c>
      <c r="B267">
        <v>55</v>
      </c>
      <c r="C267">
        <v>4</v>
      </c>
      <c r="D267" t="s">
        <v>127</v>
      </c>
      <c r="E267" t="s">
        <v>30</v>
      </c>
      <c r="F267">
        <v>14.24</v>
      </c>
      <c r="G267">
        <f t="shared" si="4"/>
        <v>1281.5999999999999</v>
      </c>
      <c r="H267" t="s">
        <v>110</v>
      </c>
      <c r="I267" t="s">
        <v>152</v>
      </c>
      <c r="J267" t="s">
        <v>40</v>
      </c>
    </row>
    <row r="268" spans="1:10" x14ac:dyDescent="0.2">
      <c r="A268" t="str">
        <f>D268&amp;E268</f>
        <v>MAC COYBLACK</v>
      </c>
      <c r="B268">
        <v>57</v>
      </c>
      <c r="C268">
        <v>17</v>
      </c>
      <c r="D268" t="s">
        <v>127</v>
      </c>
      <c r="E268" t="s">
        <v>30</v>
      </c>
      <c r="F268">
        <v>14.24</v>
      </c>
      <c r="G268">
        <f t="shared" si="4"/>
        <v>1281.5999999999999</v>
      </c>
      <c r="H268" t="s">
        <v>110</v>
      </c>
      <c r="I268" t="s">
        <v>152</v>
      </c>
      <c r="J268" t="s">
        <v>40</v>
      </c>
    </row>
    <row r="269" spans="1:10" x14ac:dyDescent="0.2">
      <c r="A269" t="str">
        <f>D269&amp;E269</f>
        <v>MAC COYBLACK</v>
      </c>
      <c r="B269">
        <v>59</v>
      </c>
      <c r="C269">
        <v>19</v>
      </c>
      <c r="D269" t="s">
        <v>127</v>
      </c>
      <c r="E269" t="s">
        <v>30</v>
      </c>
      <c r="F269">
        <v>14.24</v>
      </c>
      <c r="G269">
        <f t="shared" si="4"/>
        <v>1281.5999999999999</v>
      </c>
      <c r="H269" t="s">
        <v>110</v>
      </c>
      <c r="I269" t="s">
        <v>152</v>
      </c>
      <c r="J269" t="s">
        <v>40</v>
      </c>
    </row>
    <row r="270" spans="1:10" x14ac:dyDescent="0.2">
      <c r="A270" t="str">
        <f>D270&amp;E270</f>
        <v>MAC COYBLACK</v>
      </c>
      <c r="B270">
        <v>61</v>
      </c>
      <c r="C270">
        <v>14</v>
      </c>
      <c r="D270" t="s">
        <v>127</v>
      </c>
      <c r="E270" t="s">
        <v>30</v>
      </c>
      <c r="F270">
        <v>14.24</v>
      </c>
      <c r="G270">
        <f t="shared" si="4"/>
        <v>1281.5999999999999</v>
      </c>
      <c r="H270" t="s">
        <v>110</v>
      </c>
      <c r="I270" t="s">
        <v>152</v>
      </c>
      <c r="J270" t="s">
        <v>40</v>
      </c>
    </row>
    <row r="271" spans="1:10" x14ac:dyDescent="0.2">
      <c r="A271" t="str">
        <f>D271&amp;E271</f>
        <v>MAC COYGREEN</v>
      </c>
      <c r="B271">
        <v>55</v>
      </c>
      <c r="C271">
        <v>2</v>
      </c>
      <c r="D271" t="s">
        <v>127</v>
      </c>
      <c r="E271" t="s">
        <v>87</v>
      </c>
      <c r="F271">
        <v>14.24</v>
      </c>
      <c r="G271">
        <f t="shared" si="4"/>
        <v>1281.5999999999999</v>
      </c>
      <c r="H271" t="s">
        <v>110</v>
      </c>
      <c r="I271" t="s">
        <v>152</v>
      </c>
      <c r="J271" t="s">
        <v>40</v>
      </c>
    </row>
    <row r="272" spans="1:10" x14ac:dyDescent="0.2">
      <c r="A272" t="str">
        <f>D272&amp;E272</f>
        <v>MAC COYGREEN</v>
      </c>
      <c r="B272">
        <v>57</v>
      </c>
      <c r="C272">
        <v>2</v>
      </c>
      <c r="D272" t="s">
        <v>127</v>
      </c>
      <c r="E272" t="s">
        <v>87</v>
      </c>
      <c r="F272">
        <v>14.24</v>
      </c>
      <c r="G272">
        <f t="shared" si="4"/>
        <v>1281.5999999999999</v>
      </c>
      <c r="H272" t="s">
        <v>110</v>
      </c>
      <c r="I272" t="s">
        <v>152</v>
      </c>
      <c r="J272" t="s">
        <v>40</v>
      </c>
    </row>
    <row r="273" spans="1:10" x14ac:dyDescent="0.2">
      <c r="A273" t="str">
        <f>D273&amp;E273</f>
        <v>MAC COYGREEN</v>
      </c>
      <c r="B273">
        <v>59</v>
      </c>
      <c r="C273">
        <v>7</v>
      </c>
      <c r="D273" t="s">
        <v>127</v>
      </c>
      <c r="E273" t="s">
        <v>87</v>
      </c>
      <c r="F273">
        <v>14.24</v>
      </c>
      <c r="G273">
        <f t="shared" si="4"/>
        <v>1281.5999999999999</v>
      </c>
      <c r="H273" t="s">
        <v>110</v>
      </c>
      <c r="I273" t="s">
        <v>152</v>
      </c>
      <c r="J273" t="s">
        <v>40</v>
      </c>
    </row>
    <row r="274" spans="1:10" x14ac:dyDescent="0.2">
      <c r="A274" t="str">
        <f>D274&amp;E274</f>
        <v>MAC COYGREEN</v>
      </c>
      <c r="B274">
        <v>61</v>
      </c>
      <c r="C274">
        <v>6</v>
      </c>
      <c r="D274" t="s">
        <v>127</v>
      </c>
      <c r="E274" t="s">
        <v>87</v>
      </c>
      <c r="F274">
        <v>14.24</v>
      </c>
      <c r="G274">
        <f t="shared" si="4"/>
        <v>1281.5999999999999</v>
      </c>
      <c r="H274" t="s">
        <v>110</v>
      </c>
      <c r="I274" t="s">
        <v>152</v>
      </c>
      <c r="J274" t="s">
        <v>40</v>
      </c>
    </row>
    <row r="275" spans="1:10" x14ac:dyDescent="0.2">
      <c r="A275" t="str">
        <f>D275&amp;E275</f>
        <v>MACSOFTDARK GREY</v>
      </c>
      <c r="B275">
        <v>55</v>
      </c>
      <c r="C275">
        <v>7</v>
      </c>
      <c r="D275" t="s">
        <v>128</v>
      </c>
      <c r="E275" t="s">
        <v>136</v>
      </c>
      <c r="F275">
        <v>15.54</v>
      </c>
      <c r="G275">
        <f t="shared" si="4"/>
        <v>1398.6</v>
      </c>
      <c r="H275" t="s">
        <v>110</v>
      </c>
      <c r="I275" t="s">
        <v>152</v>
      </c>
      <c r="J275" t="s">
        <v>40</v>
      </c>
    </row>
    <row r="276" spans="1:10" x14ac:dyDescent="0.2">
      <c r="A276" t="str">
        <f>D276&amp;E276</f>
        <v>MACSOFTDARK GREY</v>
      </c>
      <c r="B276">
        <v>57</v>
      </c>
      <c r="C276">
        <v>9</v>
      </c>
      <c r="D276" t="s">
        <v>128</v>
      </c>
      <c r="E276" t="s">
        <v>136</v>
      </c>
      <c r="F276">
        <v>15.54</v>
      </c>
      <c r="G276">
        <f t="shared" si="4"/>
        <v>1398.6</v>
      </c>
      <c r="H276" t="s">
        <v>110</v>
      </c>
      <c r="I276" t="s">
        <v>152</v>
      </c>
      <c r="J276" t="s">
        <v>40</v>
      </c>
    </row>
    <row r="277" spans="1:10" x14ac:dyDescent="0.2">
      <c r="A277" t="str">
        <f>D277&amp;E277</f>
        <v>MACSOFTDARK GREY</v>
      </c>
      <c r="B277">
        <v>59</v>
      </c>
      <c r="C277">
        <v>8</v>
      </c>
      <c r="D277" t="s">
        <v>128</v>
      </c>
      <c r="E277" t="s">
        <v>136</v>
      </c>
      <c r="F277">
        <v>15.54</v>
      </c>
      <c r="G277">
        <f t="shared" si="4"/>
        <v>1398.6</v>
      </c>
      <c r="H277" t="s">
        <v>110</v>
      </c>
      <c r="I277" t="s">
        <v>152</v>
      </c>
      <c r="J277" t="s">
        <v>40</v>
      </c>
    </row>
    <row r="278" spans="1:10" x14ac:dyDescent="0.2">
      <c r="A278" t="str">
        <f>D278&amp;E278</f>
        <v>MACSOFTDARK GREY</v>
      </c>
      <c r="B278">
        <v>61</v>
      </c>
      <c r="C278">
        <v>2</v>
      </c>
      <c r="D278" t="s">
        <v>128</v>
      </c>
      <c r="E278" t="s">
        <v>136</v>
      </c>
      <c r="F278">
        <v>15.54</v>
      </c>
      <c r="G278">
        <f t="shared" si="4"/>
        <v>1398.6</v>
      </c>
      <c r="H278" t="s">
        <v>110</v>
      </c>
      <c r="I278" t="s">
        <v>152</v>
      </c>
      <c r="J278" t="s">
        <v>40</v>
      </c>
    </row>
    <row r="279" spans="1:10" x14ac:dyDescent="0.2">
      <c r="A279" t="str">
        <f>D279&amp;E279</f>
        <v>MACSOFTBEIGE</v>
      </c>
      <c r="B279">
        <v>55</v>
      </c>
      <c r="C279">
        <v>7</v>
      </c>
      <c r="D279" t="s">
        <v>128</v>
      </c>
      <c r="E279" t="s">
        <v>4</v>
      </c>
      <c r="F279">
        <v>15.54</v>
      </c>
      <c r="G279">
        <f t="shared" si="4"/>
        <v>1398.6</v>
      </c>
      <c r="H279" t="s">
        <v>110</v>
      </c>
      <c r="I279" t="s">
        <v>152</v>
      </c>
      <c r="J279" t="s">
        <v>40</v>
      </c>
    </row>
    <row r="280" spans="1:10" x14ac:dyDescent="0.2">
      <c r="A280" t="str">
        <f>D280&amp;E280</f>
        <v>MACSOFTBEIGE</v>
      </c>
      <c r="B280">
        <v>57</v>
      </c>
      <c r="C280">
        <v>6</v>
      </c>
      <c r="D280" t="s">
        <v>128</v>
      </c>
      <c r="E280" t="s">
        <v>4</v>
      </c>
      <c r="F280">
        <v>15.54</v>
      </c>
      <c r="G280">
        <f t="shared" si="4"/>
        <v>1398.6</v>
      </c>
      <c r="H280" t="s">
        <v>110</v>
      </c>
      <c r="I280" t="s">
        <v>152</v>
      </c>
      <c r="J280" t="s">
        <v>40</v>
      </c>
    </row>
    <row r="281" spans="1:10" x14ac:dyDescent="0.2">
      <c r="A281" t="str">
        <f>D281&amp;E281</f>
        <v>MACSOFTBEIGE</v>
      </c>
      <c r="B281">
        <v>59</v>
      </c>
      <c r="C281">
        <v>1</v>
      </c>
      <c r="D281" t="s">
        <v>128</v>
      </c>
      <c r="E281" t="s">
        <v>4</v>
      </c>
      <c r="F281">
        <v>15.54</v>
      </c>
      <c r="G281">
        <f t="shared" si="4"/>
        <v>1398.6</v>
      </c>
      <c r="H281" t="s">
        <v>110</v>
      </c>
      <c r="I281" t="s">
        <v>152</v>
      </c>
      <c r="J281" t="s">
        <v>40</v>
      </c>
    </row>
    <row r="282" spans="1:10" x14ac:dyDescent="0.2">
      <c r="A282" t="str">
        <f>D282&amp;E282</f>
        <v>MACSOFTBLUE</v>
      </c>
      <c r="B282">
        <v>57</v>
      </c>
      <c r="C282">
        <v>5</v>
      </c>
      <c r="D282" t="s">
        <v>128</v>
      </c>
      <c r="E282" t="s">
        <v>33</v>
      </c>
      <c r="F282">
        <v>15.54</v>
      </c>
      <c r="G282">
        <f t="shared" si="4"/>
        <v>1398.6</v>
      </c>
      <c r="H282" t="s">
        <v>110</v>
      </c>
      <c r="I282" t="s">
        <v>152</v>
      </c>
      <c r="J282" t="s">
        <v>40</v>
      </c>
    </row>
    <row r="283" spans="1:10" x14ac:dyDescent="0.2">
      <c r="A283" t="str">
        <f>D283&amp;E283</f>
        <v>MACSOFTBLUE</v>
      </c>
      <c r="B283">
        <v>59</v>
      </c>
      <c r="C283">
        <v>3</v>
      </c>
      <c r="D283" t="s">
        <v>128</v>
      </c>
      <c r="E283" t="s">
        <v>33</v>
      </c>
      <c r="F283">
        <v>15.54</v>
      </c>
      <c r="G283">
        <f t="shared" si="4"/>
        <v>1398.6</v>
      </c>
      <c r="H283" t="s">
        <v>110</v>
      </c>
      <c r="I283" t="s">
        <v>152</v>
      </c>
      <c r="J283" t="s">
        <v>40</v>
      </c>
    </row>
    <row r="284" spans="1:10" x14ac:dyDescent="0.2">
      <c r="A284" t="str">
        <f>D284&amp;E284</f>
        <v>MACSOFTGREY</v>
      </c>
      <c r="B284">
        <v>55</v>
      </c>
      <c r="C284">
        <v>5</v>
      </c>
      <c r="D284" t="s">
        <v>128</v>
      </c>
      <c r="E284" t="s">
        <v>35</v>
      </c>
      <c r="F284">
        <v>15.54</v>
      </c>
      <c r="G284">
        <f t="shared" si="4"/>
        <v>1398.6</v>
      </c>
      <c r="H284" t="s">
        <v>110</v>
      </c>
      <c r="I284" t="s">
        <v>152</v>
      </c>
      <c r="J284" t="s">
        <v>40</v>
      </c>
    </row>
    <row r="285" spans="1:10" x14ac:dyDescent="0.2">
      <c r="A285" t="str">
        <f>D285&amp;E285</f>
        <v>MACSOFTGREY</v>
      </c>
      <c r="B285">
        <v>57</v>
      </c>
      <c r="C285">
        <v>5</v>
      </c>
      <c r="D285" t="s">
        <v>128</v>
      </c>
      <c r="E285" t="s">
        <v>35</v>
      </c>
      <c r="F285">
        <v>15.54</v>
      </c>
      <c r="G285">
        <f t="shared" si="4"/>
        <v>1398.6</v>
      </c>
      <c r="H285" t="s">
        <v>110</v>
      </c>
      <c r="I285" t="s">
        <v>152</v>
      </c>
      <c r="J285" t="s">
        <v>40</v>
      </c>
    </row>
    <row r="286" spans="1:10" x14ac:dyDescent="0.2">
      <c r="A286" t="str">
        <f>D286&amp;E286</f>
        <v>MACSOFTGREY</v>
      </c>
      <c r="B286">
        <v>59</v>
      </c>
      <c r="C286">
        <v>5</v>
      </c>
      <c r="D286" t="s">
        <v>128</v>
      </c>
      <c r="E286" t="s">
        <v>35</v>
      </c>
      <c r="F286">
        <v>15.54</v>
      </c>
      <c r="G286">
        <f t="shared" si="4"/>
        <v>1398.6</v>
      </c>
      <c r="H286" t="s">
        <v>110</v>
      </c>
      <c r="I286" t="s">
        <v>152</v>
      </c>
      <c r="J286" t="s">
        <v>40</v>
      </c>
    </row>
    <row r="287" spans="1:10" x14ac:dyDescent="0.2">
      <c r="A287" t="str">
        <f>D287&amp;E287</f>
        <v>MACSOFTPINK</v>
      </c>
      <c r="B287">
        <v>55</v>
      </c>
      <c r="C287">
        <v>5</v>
      </c>
      <c r="D287" t="s">
        <v>128</v>
      </c>
      <c r="E287" t="s">
        <v>29</v>
      </c>
      <c r="F287">
        <v>15.54</v>
      </c>
      <c r="G287">
        <f t="shared" si="4"/>
        <v>1398.6</v>
      </c>
      <c r="H287" t="s">
        <v>110</v>
      </c>
      <c r="I287" t="s">
        <v>152</v>
      </c>
      <c r="J287" t="s">
        <v>40</v>
      </c>
    </row>
    <row r="288" spans="1:10" x14ac:dyDescent="0.2">
      <c r="A288" t="str">
        <f>D288&amp;E288</f>
        <v>MACSOFTPINK</v>
      </c>
      <c r="B288">
        <v>57</v>
      </c>
      <c r="C288">
        <v>7</v>
      </c>
      <c r="D288" t="s">
        <v>128</v>
      </c>
      <c r="E288" t="s">
        <v>29</v>
      </c>
      <c r="F288">
        <v>15.54</v>
      </c>
      <c r="G288">
        <f t="shared" si="4"/>
        <v>1398.6</v>
      </c>
      <c r="H288" t="s">
        <v>110</v>
      </c>
      <c r="I288" t="s">
        <v>152</v>
      </c>
      <c r="J288" t="s">
        <v>40</v>
      </c>
    </row>
    <row r="289" spans="1:10" x14ac:dyDescent="0.2">
      <c r="A289" t="str">
        <f>D289&amp;E289</f>
        <v>MACSOFTPINK</v>
      </c>
      <c r="B289">
        <v>59</v>
      </c>
      <c r="C289">
        <v>4</v>
      </c>
      <c r="D289" t="s">
        <v>128</v>
      </c>
      <c r="E289" t="s">
        <v>29</v>
      </c>
      <c r="F289">
        <v>15.54</v>
      </c>
      <c r="G289">
        <f t="shared" si="4"/>
        <v>1398.6</v>
      </c>
      <c r="H289" t="s">
        <v>110</v>
      </c>
      <c r="I289" t="s">
        <v>152</v>
      </c>
      <c r="J289" t="s">
        <v>40</v>
      </c>
    </row>
    <row r="290" spans="1:10" x14ac:dyDescent="0.2">
      <c r="A290" t="str">
        <f>D290&amp;E290</f>
        <v>MAC CARTHYDARK GREY</v>
      </c>
      <c r="B290">
        <v>55</v>
      </c>
      <c r="C290">
        <v>5</v>
      </c>
      <c r="D290" t="s">
        <v>129</v>
      </c>
      <c r="E290" t="s">
        <v>136</v>
      </c>
      <c r="F290">
        <v>14.89</v>
      </c>
      <c r="G290">
        <f t="shared" si="4"/>
        <v>1340.1000000000001</v>
      </c>
      <c r="H290" t="s">
        <v>110</v>
      </c>
      <c r="I290" t="s">
        <v>152</v>
      </c>
      <c r="J290" t="s">
        <v>40</v>
      </c>
    </row>
    <row r="291" spans="1:10" x14ac:dyDescent="0.2">
      <c r="A291" t="str">
        <f>D291&amp;E291</f>
        <v>MAC CARTHYDARK GREY</v>
      </c>
      <c r="B291">
        <v>57</v>
      </c>
      <c r="C291">
        <v>14</v>
      </c>
      <c r="D291" t="s">
        <v>129</v>
      </c>
      <c r="E291" t="s">
        <v>136</v>
      </c>
      <c r="F291">
        <v>14.89</v>
      </c>
      <c r="G291">
        <f t="shared" si="4"/>
        <v>1340.1000000000001</v>
      </c>
      <c r="H291" t="s">
        <v>110</v>
      </c>
      <c r="I291" t="s">
        <v>152</v>
      </c>
      <c r="J291" t="s">
        <v>40</v>
      </c>
    </row>
    <row r="292" spans="1:10" x14ac:dyDescent="0.2">
      <c r="A292" t="str">
        <f>D292&amp;E292</f>
        <v>MAC CARTHYDARK GREY</v>
      </c>
      <c r="B292">
        <v>59</v>
      </c>
      <c r="C292">
        <v>15</v>
      </c>
      <c r="D292" t="s">
        <v>129</v>
      </c>
      <c r="E292" t="s">
        <v>136</v>
      </c>
      <c r="F292">
        <v>14.89</v>
      </c>
      <c r="G292">
        <f t="shared" si="4"/>
        <v>1340.1000000000001</v>
      </c>
      <c r="H292" t="s">
        <v>110</v>
      </c>
      <c r="I292" t="s">
        <v>152</v>
      </c>
      <c r="J292" t="s">
        <v>40</v>
      </c>
    </row>
    <row r="293" spans="1:10" x14ac:dyDescent="0.2">
      <c r="A293" t="str">
        <f>D293&amp;E293</f>
        <v>MAC CARTHYDARK GREY</v>
      </c>
      <c r="B293">
        <v>61</v>
      </c>
      <c r="C293">
        <v>11</v>
      </c>
      <c r="D293" t="s">
        <v>129</v>
      </c>
      <c r="E293" t="s">
        <v>136</v>
      </c>
      <c r="F293">
        <v>14.89</v>
      </c>
      <c r="G293">
        <f t="shared" si="4"/>
        <v>1340.1000000000001</v>
      </c>
      <c r="H293" t="s">
        <v>110</v>
      </c>
      <c r="I293" t="s">
        <v>152</v>
      </c>
      <c r="J293" t="s">
        <v>40</v>
      </c>
    </row>
    <row r="294" spans="1:10" x14ac:dyDescent="0.2">
      <c r="A294" t="str">
        <f>D294&amp;E294</f>
        <v>MAC CARTHYBROWN</v>
      </c>
      <c r="B294">
        <v>55</v>
      </c>
      <c r="C294">
        <v>7</v>
      </c>
      <c r="D294" t="s">
        <v>129</v>
      </c>
      <c r="E294" t="s">
        <v>84</v>
      </c>
      <c r="F294">
        <v>14.89</v>
      </c>
      <c r="G294">
        <f t="shared" si="4"/>
        <v>1340.1000000000001</v>
      </c>
      <c r="H294" t="s">
        <v>110</v>
      </c>
      <c r="I294" t="s">
        <v>152</v>
      </c>
      <c r="J294" t="s">
        <v>40</v>
      </c>
    </row>
    <row r="295" spans="1:10" x14ac:dyDescent="0.2">
      <c r="A295" t="str">
        <f>D295&amp;E295</f>
        <v>MAC CARTHYBROWN</v>
      </c>
      <c r="B295">
        <v>57</v>
      </c>
      <c r="C295">
        <v>18</v>
      </c>
      <c r="D295" t="s">
        <v>129</v>
      </c>
      <c r="E295" t="s">
        <v>84</v>
      </c>
      <c r="F295">
        <v>14.89</v>
      </c>
      <c r="G295">
        <f t="shared" si="4"/>
        <v>1340.1000000000001</v>
      </c>
      <c r="H295" t="s">
        <v>110</v>
      </c>
      <c r="I295" t="s">
        <v>152</v>
      </c>
      <c r="J295" t="s">
        <v>40</v>
      </c>
    </row>
    <row r="296" spans="1:10" x14ac:dyDescent="0.2">
      <c r="A296" t="str">
        <f>D296&amp;E296</f>
        <v>MAC CARTHYBROWN</v>
      </c>
      <c r="B296">
        <v>59</v>
      </c>
      <c r="C296">
        <v>20</v>
      </c>
      <c r="D296" t="s">
        <v>129</v>
      </c>
      <c r="E296" t="s">
        <v>84</v>
      </c>
      <c r="F296">
        <v>14.89</v>
      </c>
      <c r="G296">
        <f t="shared" si="4"/>
        <v>1340.1000000000001</v>
      </c>
      <c r="H296" t="s">
        <v>110</v>
      </c>
      <c r="I296" t="s">
        <v>152</v>
      </c>
      <c r="J296" t="s">
        <v>40</v>
      </c>
    </row>
    <row r="297" spans="1:10" x14ac:dyDescent="0.2">
      <c r="A297" t="str">
        <f>D297&amp;E297</f>
        <v>MAC CARTHYBROWN</v>
      </c>
      <c r="B297">
        <v>61</v>
      </c>
      <c r="C297">
        <v>16</v>
      </c>
      <c r="D297" t="s">
        <v>129</v>
      </c>
      <c r="E297" t="s">
        <v>84</v>
      </c>
      <c r="F297">
        <v>14.89</v>
      </c>
      <c r="G297">
        <f t="shared" si="4"/>
        <v>1340.1000000000001</v>
      </c>
      <c r="H297" t="s">
        <v>110</v>
      </c>
      <c r="I297" t="s">
        <v>152</v>
      </c>
      <c r="J297" t="s">
        <v>40</v>
      </c>
    </row>
    <row r="298" spans="1:10" x14ac:dyDescent="0.2">
      <c r="A298" t="str">
        <f>D298&amp;E298</f>
        <v>MAC CARTHYBLACK</v>
      </c>
      <c r="B298">
        <v>55</v>
      </c>
      <c r="C298">
        <v>18</v>
      </c>
      <c r="D298" t="s">
        <v>129</v>
      </c>
      <c r="E298" t="s">
        <v>30</v>
      </c>
      <c r="F298">
        <v>14.89</v>
      </c>
      <c r="G298">
        <f t="shared" si="4"/>
        <v>1340.1000000000001</v>
      </c>
      <c r="H298" t="s">
        <v>110</v>
      </c>
      <c r="I298" t="s">
        <v>152</v>
      </c>
      <c r="J298" t="s">
        <v>40</v>
      </c>
    </row>
    <row r="299" spans="1:10" x14ac:dyDescent="0.2">
      <c r="A299" t="str">
        <f>D299&amp;E299</f>
        <v>MAC CARTHYBLACK</v>
      </c>
      <c r="B299">
        <v>57</v>
      </c>
      <c r="C299">
        <v>40</v>
      </c>
      <c r="D299" t="s">
        <v>129</v>
      </c>
      <c r="E299" t="s">
        <v>30</v>
      </c>
      <c r="F299">
        <v>14.89</v>
      </c>
      <c r="G299">
        <f t="shared" si="4"/>
        <v>1340.1000000000001</v>
      </c>
      <c r="H299" t="s">
        <v>110</v>
      </c>
      <c r="I299" t="s">
        <v>152</v>
      </c>
      <c r="J299" t="s">
        <v>40</v>
      </c>
    </row>
    <row r="300" spans="1:10" x14ac:dyDescent="0.2">
      <c r="A300" t="str">
        <f>D300&amp;E300</f>
        <v>MAC CARTHYBLACK</v>
      </c>
      <c r="B300">
        <v>59</v>
      </c>
      <c r="C300">
        <v>45</v>
      </c>
      <c r="D300" t="s">
        <v>129</v>
      </c>
      <c r="E300" t="s">
        <v>30</v>
      </c>
      <c r="F300">
        <v>14.89</v>
      </c>
      <c r="G300">
        <f t="shared" si="4"/>
        <v>1340.1000000000001</v>
      </c>
      <c r="H300" t="s">
        <v>110</v>
      </c>
      <c r="I300" t="s">
        <v>152</v>
      </c>
      <c r="J300" t="s">
        <v>40</v>
      </c>
    </row>
    <row r="301" spans="1:10" x14ac:dyDescent="0.2">
      <c r="A301" t="str">
        <f>D301&amp;E301</f>
        <v>MAC CARTHYBLACK</v>
      </c>
      <c r="B301">
        <v>61</v>
      </c>
      <c r="C301">
        <v>25</v>
      </c>
      <c r="D301" t="s">
        <v>129</v>
      </c>
      <c r="E301" t="s">
        <v>30</v>
      </c>
      <c r="F301">
        <v>14.89</v>
      </c>
      <c r="G301">
        <f t="shared" si="4"/>
        <v>1340.1000000000001</v>
      </c>
      <c r="H301" t="s">
        <v>110</v>
      </c>
      <c r="I301" t="s">
        <v>152</v>
      </c>
      <c r="J301" t="s">
        <v>40</v>
      </c>
    </row>
    <row r="302" spans="1:10" x14ac:dyDescent="0.2">
      <c r="A302" t="str">
        <f>D302&amp;E302</f>
        <v>MAC HAWKBLACK</v>
      </c>
      <c r="B302">
        <v>55</v>
      </c>
      <c r="C302">
        <v>19</v>
      </c>
      <c r="D302" t="s">
        <v>130</v>
      </c>
      <c r="E302" t="s">
        <v>30</v>
      </c>
      <c r="F302">
        <v>12.94</v>
      </c>
      <c r="G302">
        <f t="shared" si="4"/>
        <v>1164.5999999999999</v>
      </c>
      <c r="H302" t="s">
        <v>110</v>
      </c>
      <c r="I302" t="s">
        <v>152</v>
      </c>
      <c r="J302" t="s">
        <v>40</v>
      </c>
    </row>
    <row r="303" spans="1:10" x14ac:dyDescent="0.2">
      <c r="A303" t="str">
        <f>D303&amp;E303</f>
        <v>MAC HAWKBLACK</v>
      </c>
      <c r="B303">
        <v>57</v>
      </c>
      <c r="C303">
        <v>26</v>
      </c>
      <c r="D303" t="s">
        <v>130</v>
      </c>
      <c r="E303" t="s">
        <v>30</v>
      </c>
      <c r="F303">
        <v>12.94</v>
      </c>
      <c r="G303">
        <f t="shared" si="4"/>
        <v>1164.5999999999999</v>
      </c>
      <c r="H303" t="s">
        <v>110</v>
      </c>
      <c r="I303" t="s">
        <v>152</v>
      </c>
      <c r="J303" t="s">
        <v>40</v>
      </c>
    </row>
    <row r="304" spans="1:10" x14ac:dyDescent="0.2">
      <c r="A304" t="str">
        <f>D304&amp;E304</f>
        <v>MAC HAWKBLACK</v>
      </c>
      <c r="B304">
        <v>59</v>
      </c>
      <c r="C304">
        <v>40</v>
      </c>
      <c r="D304" t="s">
        <v>130</v>
      </c>
      <c r="E304" t="s">
        <v>30</v>
      </c>
      <c r="F304">
        <v>12.94</v>
      </c>
      <c r="G304">
        <f t="shared" si="4"/>
        <v>1164.5999999999999</v>
      </c>
      <c r="H304" t="s">
        <v>110</v>
      </c>
      <c r="I304" t="s">
        <v>152</v>
      </c>
      <c r="J304" t="s">
        <v>40</v>
      </c>
    </row>
    <row r="305" spans="1:10" x14ac:dyDescent="0.2">
      <c r="A305" t="str">
        <f>D305&amp;E305</f>
        <v>MAC HAWKBLACK</v>
      </c>
      <c r="B305">
        <v>61</v>
      </c>
      <c r="C305">
        <v>15</v>
      </c>
      <c r="D305" t="s">
        <v>130</v>
      </c>
      <c r="E305" t="s">
        <v>30</v>
      </c>
      <c r="F305">
        <v>12.94</v>
      </c>
      <c r="G305">
        <f t="shared" si="4"/>
        <v>1164.5999999999999</v>
      </c>
      <c r="H305" t="s">
        <v>110</v>
      </c>
      <c r="I305" t="s">
        <v>152</v>
      </c>
      <c r="J305" t="s">
        <v>40</v>
      </c>
    </row>
    <row r="306" spans="1:10" x14ac:dyDescent="0.2">
      <c r="A306" t="str">
        <f>D306&amp;E306</f>
        <v>DON VEGASBLACK</v>
      </c>
      <c r="B306">
        <v>57</v>
      </c>
      <c r="C306">
        <v>20</v>
      </c>
      <c r="D306" t="s">
        <v>131</v>
      </c>
      <c r="E306" t="s">
        <v>30</v>
      </c>
      <c r="F306">
        <v>12.94</v>
      </c>
      <c r="G306">
        <f t="shared" si="4"/>
        <v>1164.5999999999999</v>
      </c>
      <c r="H306" t="s">
        <v>110</v>
      </c>
      <c r="I306" t="s">
        <v>152</v>
      </c>
      <c r="J306" t="s">
        <v>40</v>
      </c>
    </row>
    <row r="307" spans="1:10" x14ac:dyDescent="0.2">
      <c r="A307" t="str">
        <f>D307&amp;E307</f>
        <v>DON VEGASBLACK</v>
      </c>
      <c r="B307">
        <v>59</v>
      </c>
      <c r="C307">
        <v>20</v>
      </c>
      <c r="D307" t="s">
        <v>131</v>
      </c>
      <c r="E307" t="s">
        <v>30</v>
      </c>
      <c r="F307">
        <v>12.94</v>
      </c>
      <c r="G307">
        <f t="shared" si="4"/>
        <v>1164.5999999999999</v>
      </c>
      <c r="H307" t="s">
        <v>110</v>
      </c>
      <c r="I307" t="s">
        <v>152</v>
      </c>
      <c r="J307" t="s">
        <v>40</v>
      </c>
    </row>
    <row r="308" spans="1:10" x14ac:dyDescent="0.2">
      <c r="A308" t="str">
        <f>D308&amp;E308</f>
        <v>DON CHURCHBLACK</v>
      </c>
      <c r="B308">
        <v>55</v>
      </c>
      <c r="C308">
        <v>3</v>
      </c>
      <c r="D308" t="s">
        <v>132</v>
      </c>
      <c r="E308" t="s">
        <v>30</v>
      </c>
      <c r="F308">
        <v>14.24</v>
      </c>
      <c r="G308">
        <f t="shared" si="4"/>
        <v>1281.5999999999999</v>
      </c>
      <c r="H308" t="s">
        <v>110</v>
      </c>
      <c r="I308" t="s">
        <v>152</v>
      </c>
      <c r="J308" t="s">
        <v>40</v>
      </c>
    </row>
    <row r="309" spans="1:10" x14ac:dyDescent="0.2">
      <c r="A309" t="str">
        <f>D309&amp;E309</f>
        <v>DON CHURCHBLACK</v>
      </c>
      <c r="B309">
        <v>57</v>
      </c>
      <c r="C309">
        <v>4</v>
      </c>
      <c r="D309" t="s">
        <v>132</v>
      </c>
      <c r="E309" t="s">
        <v>30</v>
      </c>
      <c r="F309">
        <v>14.24</v>
      </c>
      <c r="G309">
        <f t="shared" si="4"/>
        <v>1281.5999999999999</v>
      </c>
      <c r="H309" t="s">
        <v>110</v>
      </c>
      <c r="I309" t="s">
        <v>152</v>
      </c>
      <c r="J309" t="s">
        <v>40</v>
      </c>
    </row>
    <row r="310" spans="1:10" x14ac:dyDescent="0.2">
      <c r="A310" t="str">
        <f>D310&amp;E310</f>
        <v>DON CHURCHBLACK</v>
      </c>
      <c r="B310">
        <v>59</v>
      </c>
      <c r="C310">
        <v>5</v>
      </c>
      <c r="D310" t="s">
        <v>132</v>
      </c>
      <c r="E310" t="s">
        <v>30</v>
      </c>
      <c r="F310">
        <v>14.24</v>
      </c>
      <c r="G310">
        <f t="shared" si="4"/>
        <v>1281.5999999999999</v>
      </c>
      <c r="H310" t="s">
        <v>110</v>
      </c>
      <c r="I310" t="s">
        <v>152</v>
      </c>
      <c r="J310" t="s">
        <v>40</v>
      </c>
    </row>
    <row r="311" spans="1:10" x14ac:dyDescent="0.2">
      <c r="A311" t="str">
        <f>D311&amp;E311</f>
        <v>DON CHURCHBLACK</v>
      </c>
      <c r="B311">
        <v>61</v>
      </c>
      <c r="C311">
        <v>3</v>
      </c>
      <c r="D311" t="s">
        <v>132</v>
      </c>
      <c r="E311" t="s">
        <v>30</v>
      </c>
      <c r="F311">
        <v>14.24</v>
      </c>
      <c r="G311">
        <f t="shared" si="4"/>
        <v>1281.5999999999999</v>
      </c>
      <c r="H311" t="s">
        <v>110</v>
      </c>
      <c r="I311" t="s">
        <v>152</v>
      </c>
      <c r="J311" t="s">
        <v>40</v>
      </c>
    </row>
    <row r="312" spans="1:10" x14ac:dyDescent="0.2">
      <c r="A312" t="str">
        <f>D312&amp;E312</f>
        <v>BUCK 001BROWN</v>
      </c>
      <c r="B312">
        <v>55</v>
      </c>
      <c r="C312">
        <v>2</v>
      </c>
      <c r="D312" t="s">
        <v>133</v>
      </c>
      <c r="E312" t="s">
        <v>84</v>
      </c>
      <c r="F312">
        <v>9.69</v>
      </c>
      <c r="G312">
        <f t="shared" si="4"/>
        <v>872.09999999999991</v>
      </c>
      <c r="H312" t="s">
        <v>98</v>
      </c>
      <c r="I312" t="s">
        <v>152</v>
      </c>
      <c r="J312" t="s">
        <v>40</v>
      </c>
    </row>
    <row r="313" spans="1:10" x14ac:dyDescent="0.2">
      <c r="A313" t="str">
        <f>D313&amp;E313</f>
        <v>BUCK 001BROWN</v>
      </c>
      <c r="B313">
        <v>57</v>
      </c>
      <c r="C313">
        <v>16</v>
      </c>
      <c r="D313" t="s">
        <v>133</v>
      </c>
      <c r="E313" t="s">
        <v>84</v>
      </c>
      <c r="F313">
        <v>9.69</v>
      </c>
      <c r="G313">
        <f t="shared" si="4"/>
        <v>872.09999999999991</v>
      </c>
      <c r="H313" t="s">
        <v>98</v>
      </c>
      <c r="I313" t="s">
        <v>152</v>
      </c>
      <c r="J313" t="s">
        <v>40</v>
      </c>
    </row>
    <row r="314" spans="1:10" x14ac:dyDescent="0.2">
      <c r="A314" t="str">
        <f>D314&amp;E314</f>
        <v>BUCK 001BROWN</v>
      </c>
      <c r="B314">
        <v>59</v>
      </c>
      <c r="C314">
        <v>24</v>
      </c>
      <c r="D314" t="s">
        <v>133</v>
      </c>
      <c r="E314" t="s">
        <v>84</v>
      </c>
      <c r="F314">
        <v>9.69</v>
      </c>
      <c r="G314">
        <f t="shared" si="4"/>
        <v>872.09999999999991</v>
      </c>
      <c r="H314" t="s">
        <v>98</v>
      </c>
      <c r="I314" t="s">
        <v>152</v>
      </c>
      <c r="J314" t="s">
        <v>40</v>
      </c>
    </row>
    <row r="315" spans="1:10" x14ac:dyDescent="0.2">
      <c r="A315" t="str">
        <f>D315&amp;E315</f>
        <v>BUCK 001BROWN</v>
      </c>
      <c r="B315">
        <v>61</v>
      </c>
      <c r="C315">
        <v>16</v>
      </c>
      <c r="D315" t="s">
        <v>133</v>
      </c>
      <c r="E315" t="s">
        <v>84</v>
      </c>
      <c r="F315">
        <v>9.69</v>
      </c>
      <c r="G315">
        <f t="shared" si="4"/>
        <v>872.09999999999991</v>
      </c>
      <c r="H315" t="s">
        <v>98</v>
      </c>
      <c r="I315" t="s">
        <v>152</v>
      </c>
      <c r="J315" t="s">
        <v>40</v>
      </c>
    </row>
    <row r="316" spans="1:10" x14ac:dyDescent="0.2">
      <c r="A316" t="str">
        <f>D316&amp;E316</f>
        <v>EDMOND 019DARK GREY</v>
      </c>
      <c r="B316" t="s">
        <v>88</v>
      </c>
      <c r="C316">
        <v>20</v>
      </c>
      <c r="D316" t="s">
        <v>134</v>
      </c>
      <c r="E316" t="s">
        <v>136</v>
      </c>
      <c r="F316">
        <v>3.84</v>
      </c>
      <c r="G316">
        <f t="shared" si="4"/>
        <v>345.59999999999997</v>
      </c>
      <c r="H316" t="s">
        <v>101</v>
      </c>
      <c r="I316" t="s">
        <v>152</v>
      </c>
      <c r="J316" t="s">
        <v>40</v>
      </c>
    </row>
    <row r="317" spans="1:10" x14ac:dyDescent="0.2">
      <c r="A317" t="str">
        <f>D317&amp;E317</f>
        <v>EDMOND 019NAVY</v>
      </c>
      <c r="B317" t="s">
        <v>88</v>
      </c>
      <c r="C317">
        <v>20</v>
      </c>
      <c r="D317" t="s">
        <v>134</v>
      </c>
      <c r="E317" t="s">
        <v>37</v>
      </c>
      <c r="F317">
        <v>3.84</v>
      </c>
      <c r="G317">
        <f t="shared" si="4"/>
        <v>345.59999999999997</v>
      </c>
      <c r="H317" t="s">
        <v>101</v>
      </c>
      <c r="I317" t="s">
        <v>152</v>
      </c>
      <c r="J317" t="s">
        <v>40</v>
      </c>
    </row>
    <row r="318" spans="1:10" x14ac:dyDescent="0.2">
      <c r="A318" t="str">
        <f>D318&amp;E318</f>
        <v>EDMOND 019BLACK</v>
      </c>
      <c r="B318" t="s">
        <v>88</v>
      </c>
      <c r="C318">
        <v>20</v>
      </c>
      <c r="D318" t="s">
        <v>134</v>
      </c>
      <c r="E318" t="s">
        <v>30</v>
      </c>
      <c r="F318">
        <v>3.84</v>
      </c>
      <c r="G318">
        <f t="shared" si="4"/>
        <v>345.59999999999997</v>
      </c>
      <c r="H318" t="s">
        <v>101</v>
      </c>
      <c r="I318" t="s">
        <v>152</v>
      </c>
      <c r="J318" t="s">
        <v>40</v>
      </c>
    </row>
    <row r="319" spans="1:10" x14ac:dyDescent="0.2">
      <c r="A319" t="str">
        <f>D319&amp;E319</f>
        <v>EDMOND 088DENIM</v>
      </c>
      <c r="B319" t="s">
        <v>88</v>
      </c>
      <c r="C319">
        <v>12</v>
      </c>
      <c r="D319" t="s">
        <v>135</v>
      </c>
      <c r="E319" t="s">
        <v>9</v>
      </c>
      <c r="F319">
        <v>8.39</v>
      </c>
      <c r="G319">
        <f t="shared" si="4"/>
        <v>755.1</v>
      </c>
      <c r="H319" t="s">
        <v>101</v>
      </c>
      <c r="I319" t="s">
        <v>153</v>
      </c>
      <c r="J319" t="s">
        <v>102</v>
      </c>
    </row>
    <row r="320" spans="1:10" x14ac:dyDescent="0.2">
      <c r="A320" t="str">
        <f>D320&amp;E320</f>
        <v>EDMOND 088OFF WHITE</v>
      </c>
      <c r="B320" t="s">
        <v>88</v>
      </c>
      <c r="C320">
        <v>12</v>
      </c>
      <c r="D320" t="s">
        <v>135</v>
      </c>
      <c r="E320" t="s">
        <v>83</v>
      </c>
      <c r="F320">
        <v>8.39</v>
      </c>
      <c r="G320">
        <f t="shared" si="4"/>
        <v>755.1</v>
      </c>
      <c r="H320" t="s">
        <v>101</v>
      </c>
      <c r="I320" t="s">
        <v>153</v>
      </c>
      <c r="J320" t="s">
        <v>102</v>
      </c>
    </row>
    <row r="321" spans="1:10" x14ac:dyDescent="0.2">
      <c r="A321" t="str">
        <f>D321&amp;E321</f>
        <v>EDMOND 088NAVY</v>
      </c>
      <c r="B321" t="s">
        <v>88</v>
      </c>
      <c r="C321">
        <v>30</v>
      </c>
      <c r="D321" t="s">
        <v>135</v>
      </c>
      <c r="E321" t="s">
        <v>37</v>
      </c>
      <c r="F321">
        <v>8.39</v>
      </c>
      <c r="G321">
        <f t="shared" si="4"/>
        <v>755.1</v>
      </c>
      <c r="H321" t="s">
        <v>101</v>
      </c>
      <c r="I321" t="s">
        <v>153</v>
      </c>
      <c r="J321" t="s">
        <v>102</v>
      </c>
    </row>
    <row r="322" spans="1:10" x14ac:dyDescent="0.2">
      <c r="A322" t="str">
        <f>D322&amp;E322</f>
        <v>EDMOND 088BLACK</v>
      </c>
      <c r="B322" t="s">
        <v>88</v>
      </c>
      <c r="C322">
        <v>40</v>
      </c>
      <c r="D322" t="s">
        <v>135</v>
      </c>
      <c r="E322" t="s">
        <v>30</v>
      </c>
      <c r="F322">
        <v>8.39</v>
      </c>
      <c r="G322">
        <f t="shared" ref="G322" si="5">F322*Курс</f>
        <v>755.1</v>
      </c>
      <c r="H322" t="s">
        <v>101</v>
      </c>
      <c r="I322" t="s">
        <v>153</v>
      </c>
      <c r="J322" t="s">
        <v>102</v>
      </c>
    </row>
  </sheetData>
  <autoFilter ref="A1:J322" xr:uid="{B741C2F8-5D44-4C34-8EF3-5C87F365F4C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307E-67B3-4A85-B731-66B38B0A26B4}">
  <sheetPr codeName="Лист7"/>
  <dimension ref="A1:T132"/>
  <sheetViews>
    <sheetView workbookViewId="0">
      <selection activeCell="C28" sqref="C28"/>
    </sheetView>
  </sheetViews>
  <sheetFormatPr defaultRowHeight="12.75" x14ac:dyDescent="0.2"/>
  <cols>
    <col min="1" max="1" width="15.28515625" bestFit="1" customWidth="1"/>
    <col min="2" max="2" width="39.140625" bestFit="1" customWidth="1"/>
    <col min="3" max="3" width="12" bestFit="1" customWidth="1"/>
    <col min="4" max="4" width="6" bestFit="1" customWidth="1"/>
    <col min="5" max="5" width="7" bestFit="1" customWidth="1"/>
    <col min="6" max="6" width="48.140625" bestFit="1" customWidth="1"/>
    <col min="7" max="7" width="11.140625" bestFit="1" customWidth="1"/>
    <col min="8" max="8" width="6.7109375" bestFit="1" customWidth="1"/>
    <col min="9" max="9" width="3.7109375" bestFit="1" customWidth="1"/>
    <col min="10" max="14" width="3" bestFit="1" customWidth="1"/>
    <col min="15" max="15" width="4" bestFit="1" customWidth="1"/>
    <col min="16" max="16" width="3" bestFit="1" customWidth="1"/>
    <col min="17" max="17" width="4" bestFit="1" customWidth="1"/>
    <col min="18" max="20" width="3" bestFit="1" customWidth="1"/>
  </cols>
  <sheetData>
    <row r="1" spans="1:20" x14ac:dyDescent="0.2">
      <c r="A1" s="1" t="s">
        <v>144</v>
      </c>
      <c r="B1" t="s">
        <v>116</v>
      </c>
      <c r="C1" t="s">
        <v>115</v>
      </c>
      <c r="D1" t="s">
        <v>149</v>
      </c>
      <c r="E1" t="s">
        <v>150</v>
      </c>
      <c r="F1" t="s">
        <v>38</v>
      </c>
      <c r="G1" t="s">
        <v>151</v>
      </c>
      <c r="H1" t="s">
        <v>28</v>
      </c>
      <c r="I1" t="s">
        <v>88</v>
      </c>
      <c r="J1" t="s">
        <v>23</v>
      </c>
      <c r="K1" t="s">
        <v>27</v>
      </c>
      <c r="L1" t="s">
        <v>24</v>
      </c>
      <c r="M1" t="s">
        <v>10</v>
      </c>
      <c r="N1" t="s">
        <v>145</v>
      </c>
      <c r="O1" t="s">
        <v>11</v>
      </c>
      <c r="P1" t="s">
        <v>148</v>
      </c>
      <c r="Q1" t="s">
        <v>12</v>
      </c>
      <c r="R1" t="s">
        <v>146</v>
      </c>
      <c r="S1" t="s">
        <v>13</v>
      </c>
      <c r="T1" t="s">
        <v>147</v>
      </c>
    </row>
    <row r="2" spans="1:20" x14ac:dyDescent="0.2">
      <c r="A2" t="str">
        <f>B2&amp;C2</f>
        <v>DJIBOUTIBLACK</v>
      </c>
      <c r="B2" t="s">
        <v>1</v>
      </c>
      <c r="C2" t="s">
        <v>30</v>
      </c>
      <c r="D2">
        <v>9.0299999999999994</v>
      </c>
      <c r="E2">
        <v>812.69999999999993</v>
      </c>
      <c r="F2" t="s">
        <v>39</v>
      </c>
      <c r="G2" t="s">
        <v>152</v>
      </c>
      <c r="H2" t="s">
        <v>40</v>
      </c>
      <c r="M2">
        <v>7</v>
      </c>
      <c r="O2">
        <v>19</v>
      </c>
      <c r="Q2">
        <v>19</v>
      </c>
      <c r="S2">
        <v>7</v>
      </c>
    </row>
    <row r="3" spans="1:20" x14ac:dyDescent="0.2">
      <c r="A3" t="str">
        <f t="shared" ref="A3:A66" si="0">B3&amp;C3</f>
        <v>DJERBAWHITE</v>
      </c>
      <c r="B3" t="s">
        <v>2</v>
      </c>
      <c r="C3" t="s">
        <v>32</v>
      </c>
      <c r="D3">
        <v>9.0299999999999994</v>
      </c>
      <c r="E3">
        <v>812.69999999999993</v>
      </c>
      <c r="F3" t="s">
        <v>39</v>
      </c>
      <c r="G3" t="s">
        <v>152</v>
      </c>
      <c r="H3" t="s">
        <v>40</v>
      </c>
      <c r="O3">
        <v>25</v>
      </c>
    </row>
    <row r="4" spans="1:20" x14ac:dyDescent="0.2">
      <c r="A4" t="str">
        <f t="shared" si="0"/>
        <v>DJERBANAVY</v>
      </c>
      <c r="B4" t="s">
        <v>2</v>
      </c>
      <c r="C4" t="s">
        <v>37</v>
      </c>
      <c r="D4">
        <v>9.0299999999999994</v>
      </c>
      <c r="E4">
        <v>812.69999999999993</v>
      </c>
      <c r="F4" t="s">
        <v>39</v>
      </c>
      <c r="G4" t="s">
        <v>152</v>
      </c>
      <c r="H4" t="s">
        <v>40</v>
      </c>
      <c r="O4">
        <v>25</v>
      </c>
    </row>
    <row r="5" spans="1:20" x14ac:dyDescent="0.2">
      <c r="A5" t="str">
        <f t="shared" si="0"/>
        <v>BAMAKOBEIGE</v>
      </c>
      <c r="B5" t="s">
        <v>3</v>
      </c>
      <c r="C5" t="s">
        <v>4</v>
      </c>
      <c r="D5">
        <v>9.0299999999999994</v>
      </c>
      <c r="E5">
        <v>812.69999999999993</v>
      </c>
      <c r="F5" t="s">
        <v>39</v>
      </c>
      <c r="G5" t="s">
        <v>152</v>
      </c>
      <c r="H5" t="s">
        <v>40</v>
      </c>
      <c r="O5">
        <v>10</v>
      </c>
      <c r="Q5">
        <v>10</v>
      </c>
    </row>
    <row r="6" spans="1:20" x14ac:dyDescent="0.2">
      <c r="A6" t="str">
        <f t="shared" si="0"/>
        <v>BAMAKONAVY</v>
      </c>
      <c r="B6" t="s">
        <v>3</v>
      </c>
      <c r="C6" t="s">
        <v>37</v>
      </c>
      <c r="D6">
        <v>9.0299999999999994</v>
      </c>
      <c r="E6">
        <v>812.69999999999993</v>
      </c>
      <c r="F6" t="s">
        <v>39</v>
      </c>
      <c r="G6" t="s">
        <v>152</v>
      </c>
      <c r="H6" t="s">
        <v>40</v>
      </c>
      <c r="O6">
        <v>14</v>
      </c>
      <c r="Q6">
        <v>14</v>
      </c>
    </row>
    <row r="7" spans="1:20" x14ac:dyDescent="0.2">
      <c r="A7" t="str">
        <f t="shared" si="0"/>
        <v>TRIPOLIBEIGE</v>
      </c>
      <c r="B7" t="s">
        <v>5</v>
      </c>
      <c r="C7" t="s">
        <v>4</v>
      </c>
      <c r="D7">
        <v>9.0299999999999994</v>
      </c>
      <c r="E7">
        <v>812.69999999999993</v>
      </c>
      <c r="F7" t="s">
        <v>39</v>
      </c>
      <c r="G7" t="s">
        <v>152</v>
      </c>
      <c r="H7" t="s">
        <v>40</v>
      </c>
      <c r="O7">
        <v>25</v>
      </c>
    </row>
    <row r="8" spans="1:20" x14ac:dyDescent="0.2">
      <c r="A8" t="str">
        <f t="shared" si="0"/>
        <v>TRIPOLINAVY</v>
      </c>
      <c r="B8" t="s">
        <v>5</v>
      </c>
      <c r="C8" t="s">
        <v>37</v>
      </c>
      <c r="D8">
        <v>9.0299999999999994</v>
      </c>
      <c r="E8">
        <v>812.69999999999993</v>
      </c>
      <c r="F8" t="s">
        <v>39</v>
      </c>
      <c r="G8" t="s">
        <v>152</v>
      </c>
      <c r="H8" t="s">
        <v>40</v>
      </c>
      <c r="O8">
        <v>25</v>
      </c>
    </row>
    <row r="9" spans="1:20" x14ac:dyDescent="0.2">
      <c r="A9" t="str">
        <f t="shared" si="0"/>
        <v>TEMPAYELLOW</v>
      </c>
      <c r="B9" t="s">
        <v>6</v>
      </c>
      <c r="C9" t="s">
        <v>36</v>
      </c>
      <c r="D9">
        <v>7.63</v>
      </c>
      <c r="E9">
        <v>686.7</v>
      </c>
      <c r="F9" t="s">
        <v>39</v>
      </c>
      <c r="G9" t="s">
        <v>152</v>
      </c>
      <c r="H9" t="s">
        <v>40</v>
      </c>
      <c r="Q9">
        <v>18</v>
      </c>
    </row>
    <row r="10" spans="1:20" x14ac:dyDescent="0.2">
      <c r="A10" t="str">
        <f t="shared" si="0"/>
        <v>TEMPAPINK</v>
      </c>
      <c r="B10" t="s">
        <v>6</v>
      </c>
      <c r="C10" t="s">
        <v>29</v>
      </c>
      <c r="D10">
        <v>7.63</v>
      </c>
      <c r="E10">
        <v>686.7</v>
      </c>
      <c r="F10" t="s">
        <v>39</v>
      </c>
      <c r="G10" t="s">
        <v>152</v>
      </c>
      <c r="H10" t="s">
        <v>40</v>
      </c>
      <c r="Q10">
        <v>18</v>
      </c>
    </row>
    <row r="11" spans="1:20" x14ac:dyDescent="0.2">
      <c r="A11" t="str">
        <f t="shared" si="0"/>
        <v>FLORIDABLUE</v>
      </c>
      <c r="B11" t="s">
        <v>7</v>
      </c>
      <c r="C11" t="s">
        <v>33</v>
      </c>
      <c r="D11">
        <v>9.0299999999999994</v>
      </c>
      <c r="E11">
        <v>812.69999999999993</v>
      </c>
      <c r="F11" t="s">
        <v>39</v>
      </c>
      <c r="G11" t="s">
        <v>152</v>
      </c>
      <c r="H11" t="s">
        <v>40</v>
      </c>
      <c r="O11">
        <v>18</v>
      </c>
      <c r="Q11">
        <v>18</v>
      </c>
      <c r="S11">
        <v>9</v>
      </c>
    </row>
    <row r="12" spans="1:20" x14ac:dyDescent="0.2">
      <c r="A12" t="str">
        <f t="shared" si="0"/>
        <v>FLORIDAYELLOW</v>
      </c>
      <c r="B12" t="s">
        <v>7</v>
      </c>
      <c r="C12" t="s">
        <v>36</v>
      </c>
      <c r="D12">
        <v>9.0299999999999994</v>
      </c>
      <c r="E12">
        <v>812.69999999999993</v>
      </c>
      <c r="F12" t="s">
        <v>39</v>
      </c>
      <c r="G12" t="s">
        <v>152</v>
      </c>
      <c r="H12" t="s">
        <v>40</v>
      </c>
      <c r="M12">
        <v>9</v>
      </c>
      <c r="O12">
        <v>18</v>
      </c>
      <c r="Q12">
        <v>18</v>
      </c>
      <c r="S12">
        <v>9</v>
      </c>
    </row>
    <row r="13" spans="1:20" x14ac:dyDescent="0.2">
      <c r="A13" t="str">
        <f t="shared" si="0"/>
        <v>FLORIDAPINK</v>
      </c>
      <c r="B13" t="s">
        <v>7</v>
      </c>
      <c r="C13" t="s">
        <v>29</v>
      </c>
      <c r="D13">
        <v>9.0299999999999994</v>
      </c>
      <c r="E13">
        <v>812.69999999999993</v>
      </c>
      <c r="F13" t="s">
        <v>39</v>
      </c>
      <c r="G13" t="s">
        <v>152</v>
      </c>
      <c r="H13" t="s">
        <v>40</v>
      </c>
      <c r="M13">
        <v>9</v>
      </c>
      <c r="O13">
        <v>18</v>
      </c>
      <c r="Q13">
        <v>18</v>
      </c>
      <c r="S13">
        <v>9</v>
      </c>
    </row>
    <row r="14" spans="1:20" x14ac:dyDescent="0.2">
      <c r="A14" t="str">
        <f t="shared" si="0"/>
        <v>TULUMDENIM</v>
      </c>
      <c r="B14" t="s">
        <v>8</v>
      </c>
      <c r="C14" t="s">
        <v>9</v>
      </c>
      <c r="D14">
        <v>5.53</v>
      </c>
      <c r="E14">
        <v>497.70000000000005</v>
      </c>
      <c r="F14" t="s">
        <v>41</v>
      </c>
      <c r="G14" t="s">
        <v>152</v>
      </c>
      <c r="H14" t="s">
        <v>40</v>
      </c>
      <c r="M14">
        <v>2</v>
      </c>
      <c r="O14">
        <v>10</v>
      </c>
      <c r="Q14">
        <v>25</v>
      </c>
      <c r="S14">
        <v>19</v>
      </c>
    </row>
    <row r="15" spans="1:20" x14ac:dyDescent="0.2">
      <c r="A15" t="str">
        <f t="shared" si="0"/>
        <v>PEPPERNATURAL</v>
      </c>
      <c r="B15" t="s">
        <v>14</v>
      </c>
      <c r="C15" t="s">
        <v>31</v>
      </c>
      <c r="D15">
        <v>4.83</v>
      </c>
      <c r="E15">
        <v>434.7</v>
      </c>
      <c r="F15" t="s">
        <v>42</v>
      </c>
      <c r="G15" t="s">
        <v>152</v>
      </c>
      <c r="H15" t="s">
        <v>40</v>
      </c>
      <c r="O15">
        <v>16</v>
      </c>
      <c r="Q15">
        <v>19</v>
      </c>
      <c r="S15">
        <v>12</v>
      </c>
    </row>
    <row r="16" spans="1:20" x14ac:dyDescent="0.2">
      <c r="A16" t="str">
        <f t="shared" si="0"/>
        <v>GLAZICNAVY</v>
      </c>
      <c r="B16" t="s">
        <v>15</v>
      </c>
      <c r="C16" t="s">
        <v>37</v>
      </c>
      <c r="D16">
        <v>11.13</v>
      </c>
      <c r="E16">
        <v>1001.7</v>
      </c>
      <c r="F16" t="s">
        <v>155</v>
      </c>
      <c r="G16" t="s">
        <v>152</v>
      </c>
      <c r="H16" t="s">
        <v>40</v>
      </c>
      <c r="M16">
        <v>5</v>
      </c>
      <c r="O16">
        <v>10</v>
      </c>
      <c r="Q16">
        <v>13</v>
      </c>
      <c r="S16">
        <v>6</v>
      </c>
    </row>
    <row r="17" spans="1:19" x14ac:dyDescent="0.2">
      <c r="A17" t="str">
        <f t="shared" si="0"/>
        <v>COLMANDENIM</v>
      </c>
      <c r="B17" t="s">
        <v>16</v>
      </c>
      <c r="C17" t="s">
        <v>9</v>
      </c>
      <c r="D17">
        <v>5.53</v>
      </c>
      <c r="E17">
        <v>497.70000000000005</v>
      </c>
      <c r="F17" t="s">
        <v>42</v>
      </c>
      <c r="G17" t="s">
        <v>152</v>
      </c>
      <c r="H17" t="s">
        <v>40</v>
      </c>
      <c r="M17">
        <v>3</v>
      </c>
      <c r="O17">
        <v>8</v>
      </c>
      <c r="Q17">
        <v>14</v>
      </c>
      <c r="S17">
        <v>6</v>
      </c>
    </row>
    <row r="18" spans="1:19" x14ac:dyDescent="0.2">
      <c r="A18" t="str">
        <f t="shared" si="0"/>
        <v>BOATERBLACK</v>
      </c>
      <c r="B18" t="s">
        <v>17</v>
      </c>
      <c r="C18" t="s">
        <v>30</v>
      </c>
      <c r="D18">
        <v>6.23</v>
      </c>
      <c r="E18">
        <v>560.70000000000005</v>
      </c>
      <c r="F18" t="s">
        <v>42</v>
      </c>
      <c r="G18" t="s">
        <v>152</v>
      </c>
      <c r="H18" t="s">
        <v>40</v>
      </c>
      <c r="O18">
        <v>10</v>
      </c>
      <c r="Q18">
        <v>12</v>
      </c>
    </row>
    <row r="19" spans="1:19" x14ac:dyDescent="0.2">
      <c r="A19" t="str">
        <f t="shared" si="0"/>
        <v>GRINGONATURAL</v>
      </c>
      <c r="B19" t="s">
        <v>25</v>
      </c>
      <c r="C19" t="s">
        <v>31</v>
      </c>
      <c r="D19">
        <v>11.13</v>
      </c>
      <c r="E19">
        <v>1001.7</v>
      </c>
      <c r="F19" t="s">
        <v>44</v>
      </c>
      <c r="G19" t="s">
        <v>152</v>
      </c>
      <c r="H19" t="s">
        <v>40</v>
      </c>
      <c r="Q19">
        <v>3</v>
      </c>
      <c r="S19">
        <v>3</v>
      </c>
    </row>
    <row r="20" spans="1:19" x14ac:dyDescent="0.2">
      <c r="A20" t="str">
        <f t="shared" si="0"/>
        <v>KITEBLUE</v>
      </c>
      <c r="B20" t="s">
        <v>18</v>
      </c>
      <c r="C20" t="s">
        <v>33</v>
      </c>
      <c r="D20">
        <v>5.53</v>
      </c>
      <c r="E20">
        <v>497.70000000000005</v>
      </c>
      <c r="F20" t="s">
        <v>39</v>
      </c>
      <c r="G20" t="s">
        <v>152</v>
      </c>
      <c r="H20" t="s">
        <v>40</v>
      </c>
      <c r="Q20">
        <v>20</v>
      </c>
    </row>
    <row r="21" spans="1:19" x14ac:dyDescent="0.2">
      <c r="A21" t="str">
        <f t="shared" si="0"/>
        <v>AGUSTABLACK</v>
      </c>
      <c r="B21" t="s">
        <v>19</v>
      </c>
      <c r="C21" t="s">
        <v>30</v>
      </c>
      <c r="D21">
        <v>8.33</v>
      </c>
      <c r="E21">
        <v>749.7</v>
      </c>
      <c r="F21" t="s">
        <v>39</v>
      </c>
      <c r="G21" t="s">
        <v>152</v>
      </c>
      <c r="H21" t="s">
        <v>40</v>
      </c>
      <c r="O21">
        <v>30</v>
      </c>
      <c r="Q21">
        <v>30</v>
      </c>
    </row>
    <row r="22" spans="1:19" x14ac:dyDescent="0.2">
      <c r="A22" t="str">
        <f t="shared" si="0"/>
        <v>AGUSTAGREY</v>
      </c>
      <c r="B22" t="s">
        <v>19</v>
      </c>
      <c r="C22" t="s">
        <v>35</v>
      </c>
      <c r="D22">
        <v>8.33</v>
      </c>
      <c r="E22">
        <v>749.7</v>
      </c>
      <c r="F22" t="s">
        <v>39</v>
      </c>
      <c r="G22" t="s">
        <v>152</v>
      </c>
      <c r="H22" t="s">
        <v>40</v>
      </c>
      <c r="O22">
        <v>30</v>
      </c>
      <c r="Q22">
        <v>30</v>
      </c>
    </row>
    <row r="23" spans="1:19" x14ac:dyDescent="0.2">
      <c r="A23" t="str">
        <f t="shared" si="0"/>
        <v>CREEKGREY</v>
      </c>
      <c r="B23" t="s">
        <v>20</v>
      </c>
      <c r="C23" t="s">
        <v>35</v>
      </c>
      <c r="D23">
        <v>9.0299999999999994</v>
      </c>
      <c r="E23">
        <v>812.69999999999993</v>
      </c>
      <c r="F23" t="s">
        <v>39</v>
      </c>
      <c r="G23" t="s">
        <v>152</v>
      </c>
      <c r="H23" t="s">
        <v>40</v>
      </c>
      <c r="M23">
        <v>10</v>
      </c>
      <c r="O23">
        <v>27</v>
      </c>
      <c r="Q23">
        <v>32</v>
      </c>
      <c r="S23">
        <v>7</v>
      </c>
    </row>
    <row r="24" spans="1:19" x14ac:dyDescent="0.2">
      <c r="A24" t="str">
        <f t="shared" si="0"/>
        <v>CREEKNAVY</v>
      </c>
      <c r="B24" t="s">
        <v>20</v>
      </c>
      <c r="C24" t="s">
        <v>37</v>
      </c>
      <c r="D24">
        <v>9.0299999999999994</v>
      </c>
      <c r="E24">
        <v>812.69999999999993</v>
      </c>
      <c r="F24" t="s">
        <v>39</v>
      </c>
      <c r="G24" t="s">
        <v>152</v>
      </c>
      <c r="H24" t="s">
        <v>40</v>
      </c>
      <c r="M24">
        <v>11</v>
      </c>
      <c r="O24">
        <v>30</v>
      </c>
      <c r="Q24">
        <v>33</v>
      </c>
      <c r="S24">
        <v>6</v>
      </c>
    </row>
    <row r="25" spans="1:19" x14ac:dyDescent="0.2">
      <c r="A25" t="str">
        <f t="shared" si="0"/>
        <v>CREEKBLACK</v>
      </c>
      <c r="B25" t="s">
        <v>20</v>
      </c>
      <c r="C25" t="s">
        <v>30</v>
      </c>
      <c r="D25">
        <v>9.0299999999999994</v>
      </c>
      <c r="E25">
        <v>812.69999999999993</v>
      </c>
      <c r="F25" t="s">
        <v>39</v>
      </c>
      <c r="G25" t="s">
        <v>152</v>
      </c>
      <c r="H25" t="s">
        <v>40</v>
      </c>
      <c r="M25">
        <v>10</v>
      </c>
      <c r="O25">
        <v>30</v>
      </c>
      <c r="Q25">
        <v>31</v>
      </c>
      <c r="S25">
        <v>14</v>
      </c>
    </row>
    <row r="26" spans="1:19" x14ac:dyDescent="0.2">
      <c r="A26" t="str">
        <f t="shared" si="0"/>
        <v>CONQUEST 033ANIMAL</v>
      </c>
      <c r="B26" t="s">
        <v>21</v>
      </c>
      <c r="C26" t="s">
        <v>22</v>
      </c>
      <c r="D26">
        <v>3.84</v>
      </c>
      <c r="E26">
        <v>345.59999999999997</v>
      </c>
      <c r="F26" t="s">
        <v>39</v>
      </c>
      <c r="G26" t="s">
        <v>152</v>
      </c>
      <c r="H26" t="s">
        <v>40</v>
      </c>
      <c r="J26">
        <v>10</v>
      </c>
      <c r="L26">
        <v>10</v>
      </c>
    </row>
    <row r="27" spans="1:19" x14ac:dyDescent="0.2">
      <c r="A27" t="str">
        <f t="shared" si="0"/>
        <v>CONQUEST 033BLUE</v>
      </c>
      <c r="B27" t="s">
        <v>21</v>
      </c>
      <c r="C27" t="s">
        <v>33</v>
      </c>
      <c r="D27">
        <v>3.84</v>
      </c>
      <c r="E27">
        <v>345.59999999999997</v>
      </c>
      <c r="F27" t="s">
        <v>39</v>
      </c>
      <c r="G27" t="s">
        <v>152</v>
      </c>
      <c r="H27" t="s">
        <v>40</v>
      </c>
      <c r="J27">
        <v>9</v>
      </c>
      <c r="L27">
        <v>9</v>
      </c>
    </row>
    <row r="28" spans="1:19" x14ac:dyDescent="0.2">
      <c r="A28" t="str">
        <f t="shared" si="0"/>
        <v>CONQUEST 033FUSHIA</v>
      </c>
      <c r="B28" t="s">
        <v>21</v>
      </c>
      <c r="C28" t="s">
        <v>34</v>
      </c>
      <c r="D28">
        <v>3.84</v>
      </c>
      <c r="E28">
        <v>345.59999999999997</v>
      </c>
      <c r="F28" t="s">
        <v>39</v>
      </c>
      <c r="G28" t="s">
        <v>152</v>
      </c>
      <c r="H28" t="s">
        <v>40</v>
      </c>
      <c r="J28">
        <v>10</v>
      </c>
      <c r="L28">
        <v>10</v>
      </c>
    </row>
    <row r="29" spans="1:19" x14ac:dyDescent="0.2">
      <c r="A29" t="str">
        <f t="shared" si="0"/>
        <v>BUCKET 024ANIMAL</v>
      </c>
      <c r="B29" t="s">
        <v>26</v>
      </c>
      <c r="C29" t="s">
        <v>22</v>
      </c>
      <c r="D29">
        <v>3.84</v>
      </c>
      <c r="E29">
        <v>345.59999999999997</v>
      </c>
      <c r="F29" t="s">
        <v>39</v>
      </c>
      <c r="G29" t="s">
        <v>152</v>
      </c>
      <c r="H29" t="s">
        <v>40</v>
      </c>
      <c r="K29">
        <v>12</v>
      </c>
      <c r="L29">
        <v>12</v>
      </c>
    </row>
    <row r="30" spans="1:19" x14ac:dyDescent="0.2">
      <c r="A30" t="str">
        <f t="shared" si="0"/>
        <v>BUCKET 024BLUE</v>
      </c>
      <c r="B30" t="s">
        <v>26</v>
      </c>
      <c r="C30" t="s">
        <v>33</v>
      </c>
      <c r="D30">
        <v>3.84</v>
      </c>
      <c r="E30">
        <v>345.59999999999997</v>
      </c>
      <c r="F30" t="s">
        <v>39</v>
      </c>
      <c r="G30" t="s">
        <v>152</v>
      </c>
      <c r="H30" t="s">
        <v>40</v>
      </c>
      <c r="K30">
        <v>12</v>
      </c>
      <c r="L30">
        <v>12</v>
      </c>
    </row>
    <row r="31" spans="1:19" x14ac:dyDescent="0.2">
      <c r="A31" t="str">
        <f t="shared" si="0"/>
        <v>BUCKET 024FUSHIA</v>
      </c>
      <c r="B31" t="s">
        <v>26</v>
      </c>
      <c r="C31" t="s">
        <v>34</v>
      </c>
      <c r="D31">
        <v>3.84</v>
      </c>
      <c r="E31">
        <v>345.59999999999997</v>
      </c>
      <c r="F31" t="s">
        <v>39</v>
      </c>
      <c r="G31" t="s">
        <v>152</v>
      </c>
      <c r="H31" t="s">
        <v>40</v>
      </c>
      <c r="K31">
        <v>12</v>
      </c>
      <c r="L31">
        <v>12</v>
      </c>
    </row>
    <row r="32" spans="1:19" x14ac:dyDescent="0.2">
      <c r="A32" t="str">
        <f t="shared" si="0"/>
        <v>CONQUEST SWEATGREY</v>
      </c>
      <c r="B32" t="s">
        <v>45</v>
      </c>
      <c r="C32" t="s">
        <v>35</v>
      </c>
      <c r="D32">
        <v>3.5</v>
      </c>
      <c r="E32">
        <v>315</v>
      </c>
      <c r="F32" t="s">
        <v>39</v>
      </c>
      <c r="G32" t="s">
        <v>154</v>
      </c>
      <c r="H32" t="s">
        <v>89</v>
      </c>
      <c r="O32">
        <v>1</v>
      </c>
      <c r="R32">
        <v>2</v>
      </c>
      <c r="S32">
        <v>1</v>
      </c>
    </row>
    <row r="33" spans="1:20" x14ac:dyDescent="0.2">
      <c r="A33" t="str">
        <f t="shared" si="0"/>
        <v>CONQUEST SWEATNAVY</v>
      </c>
      <c r="B33" t="s">
        <v>45</v>
      </c>
      <c r="C33" t="s">
        <v>37</v>
      </c>
      <c r="D33">
        <v>3.5</v>
      </c>
      <c r="E33">
        <v>315</v>
      </c>
      <c r="F33" t="s">
        <v>39</v>
      </c>
      <c r="G33" t="s">
        <v>154</v>
      </c>
      <c r="H33" t="s">
        <v>89</v>
      </c>
      <c r="M33">
        <v>2</v>
      </c>
      <c r="N33">
        <v>58</v>
      </c>
      <c r="O33">
        <v>112</v>
      </c>
      <c r="P33">
        <v>48</v>
      </c>
      <c r="Q33">
        <v>114</v>
      </c>
      <c r="R33">
        <v>47</v>
      </c>
      <c r="S33">
        <v>18</v>
      </c>
      <c r="T33">
        <v>4</v>
      </c>
    </row>
    <row r="34" spans="1:20" x14ac:dyDescent="0.2">
      <c r="A34" t="str">
        <f t="shared" si="0"/>
        <v>CONQUEST SWEATBLACK</v>
      </c>
      <c r="B34" t="s">
        <v>45</v>
      </c>
      <c r="C34" t="s">
        <v>30</v>
      </c>
      <c r="D34">
        <v>3.5</v>
      </c>
      <c r="E34">
        <v>315</v>
      </c>
      <c r="F34" t="s">
        <v>39</v>
      </c>
      <c r="G34" t="s">
        <v>154</v>
      </c>
      <c r="H34" t="s">
        <v>89</v>
      </c>
      <c r="M34">
        <v>21</v>
      </c>
      <c r="N34">
        <v>57</v>
      </c>
      <c r="O34">
        <v>72</v>
      </c>
      <c r="P34">
        <v>59</v>
      </c>
      <c r="Q34">
        <v>69</v>
      </c>
      <c r="R34">
        <v>70</v>
      </c>
      <c r="S34">
        <v>3</v>
      </c>
      <c r="T34">
        <v>3</v>
      </c>
    </row>
    <row r="35" spans="1:20" x14ac:dyDescent="0.2">
      <c r="A35" t="str">
        <f t="shared" si="0"/>
        <v>CONQUEST SWEATGREEN</v>
      </c>
      <c r="B35" t="s">
        <v>45</v>
      </c>
      <c r="C35" t="s">
        <v>87</v>
      </c>
      <c r="D35">
        <v>3.5</v>
      </c>
      <c r="E35">
        <v>315</v>
      </c>
      <c r="F35" t="s">
        <v>39</v>
      </c>
      <c r="G35" t="s">
        <v>154</v>
      </c>
      <c r="H35" t="s">
        <v>89</v>
      </c>
      <c r="N35">
        <v>6</v>
      </c>
      <c r="P35">
        <v>1</v>
      </c>
      <c r="Q35">
        <v>1</v>
      </c>
      <c r="R35">
        <v>4</v>
      </c>
      <c r="T35">
        <v>1</v>
      </c>
    </row>
    <row r="36" spans="1:20" x14ac:dyDescent="0.2">
      <c r="A36" t="str">
        <f t="shared" si="0"/>
        <v>B-4003BLACK</v>
      </c>
      <c r="B36" t="s">
        <v>46</v>
      </c>
      <c r="C36" t="s">
        <v>30</v>
      </c>
      <c r="D36">
        <v>2</v>
      </c>
      <c r="E36">
        <v>180</v>
      </c>
      <c r="F36" t="s">
        <v>90</v>
      </c>
      <c r="G36" t="s">
        <v>152</v>
      </c>
      <c r="H36" t="s">
        <v>40</v>
      </c>
      <c r="M36">
        <v>10</v>
      </c>
      <c r="O36">
        <v>11</v>
      </c>
      <c r="Q36">
        <v>15</v>
      </c>
      <c r="S36">
        <v>13</v>
      </c>
    </row>
    <row r="37" spans="1:20" x14ac:dyDescent="0.2">
      <c r="A37" t="str">
        <f t="shared" si="0"/>
        <v>B-4503BLACK</v>
      </c>
      <c r="B37" t="s">
        <v>47</v>
      </c>
      <c r="C37" t="s">
        <v>30</v>
      </c>
      <c r="D37">
        <v>2</v>
      </c>
      <c r="E37">
        <v>180</v>
      </c>
      <c r="F37" t="s">
        <v>91</v>
      </c>
      <c r="G37" t="s">
        <v>152</v>
      </c>
      <c r="H37" t="s">
        <v>40</v>
      </c>
      <c r="Q37">
        <v>40</v>
      </c>
      <c r="S37">
        <v>20</v>
      </c>
    </row>
    <row r="38" spans="1:20" x14ac:dyDescent="0.2">
      <c r="A38" t="str">
        <f t="shared" si="0"/>
        <v>BARBEAUBURGUNDY</v>
      </c>
      <c r="B38" t="s">
        <v>48</v>
      </c>
      <c r="C38" t="s">
        <v>82</v>
      </c>
      <c r="D38">
        <v>3</v>
      </c>
      <c r="E38">
        <v>270</v>
      </c>
      <c r="F38" t="s">
        <v>156</v>
      </c>
      <c r="G38" t="s">
        <v>152</v>
      </c>
      <c r="H38" t="s">
        <v>40</v>
      </c>
      <c r="M38">
        <v>1</v>
      </c>
      <c r="O38">
        <v>2</v>
      </c>
      <c r="Q38">
        <v>2</v>
      </c>
      <c r="S38">
        <v>1</v>
      </c>
    </row>
    <row r="39" spans="1:20" x14ac:dyDescent="0.2">
      <c r="A39" t="str">
        <f t="shared" si="0"/>
        <v>DISPATCH 002GREY</v>
      </c>
      <c r="B39" s="1" t="s">
        <v>189</v>
      </c>
      <c r="C39" t="s">
        <v>35</v>
      </c>
      <c r="D39">
        <v>4</v>
      </c>
      <c r="E39">
        <v>360</v>
      </c>
      <c r="F39" t="s">
        <v>106</v>
      </c>
      <c r="G39" t="s">
        <v>154</v>
      </c>
      <c r="H39" t="s">
        <v>89</v>
      </c>
      <c r="M39">
        <v>6</v>
      </c>
      <c r="N39">
        <v>2</v>
      </c>
      <c r="Q39">
        <v>18</v>
      </c>
    </row>
    <row r="40" spans="1:20" x14ac:dyDescent="0.2">
      <c r="A40" t="str">
        <f t="shared" si="0"/>
        <v>DISPATCH 002BROWN</v>
      </c>
      <c r="B40" s="1" t="s">
        <v>189</v>
      </c>
      <c r="C40" t="s">
        <v>84</v>
      </c>
      <c r="D40">
        <v>4</v>
      </c>
      <c r="E40">
        <v>360</v>
      </c>
      <c r="F40" t="s">
        <v>106</v>
      </c>
      <c r="G40" t="s">
        <v>154</v>
      </c>
      <c r="H40" t="s">
        <v>89</v>
      </c>
      <c r="M40">
        <v>4</v>
      </c>
      <c r="O40">
        <v>4</v>
      </c>
      <c r="Q40">
        <v>7</v>
      </c>
    </row>
    <row r="41" spans="1:20" x14ac:dyDescent="0.2">
      <c r="A41" t="str">
        <f t="shared" si="0"/>
        <v>HORSEBLUE</v>
      </c>
      <c r="B41" t="s">
        <v>49</v>
      </c>
      <c r="C41" t="s">
        <v>33</v>
      </c>
      <c r="D41">
        <v>4</v>
      </c>
      <c r="E41">
        <v>360</v>
      </c>
      <c r="F41" t="s">
        <v>157</v>
      </c>
      <c r="G41" t="s">
        <v>154</v>
      </c>
      <c r="H41" t="s">
        <v>89</v>
      </c>
      <c r="Q41">
        <v>2</v>
      </c>
      <c r="R41">
        <v>1</v>
      </c>
      <c r="S41">
        <v>3</v>
      </c>
    </row>
    <row r="42" spans="1:20" x14ac:dyDescent="0.2">
      <c r="A42" t="str">
        <f t="shared" si="0"/>
        <v>RANGE 003GREY</v>
      </c>
      <c r="B42" t="s">
        <v>50</v>
      </c>
      <c r="C42" t="s">
        <v>35</v>
      </c>
      <c r="D42">
        <v>3</v>
      </c>
      <c r="E42">
        <v>270</v>
      </c>
      <c r="F42" t="s">
        <v>158</v>
      </c>
      <c r="G42" t="s">
        <v>154</v>
      </c>
      <c r="H42" t="s">
        <v>89</v>
      </c>
      <c r="O42">
        <v>5</v>
      </c>
    </row>
    <row r="43" spans="1:20" x14ac:dyDescent="0.2">
      <c r="A43" t="str">
        <f t="shared" si="0"/>
        <v>RANGE 013BLUE</v>
      </c>
      <c r="B43" t="s">
        <v>51</v>
      </c>
      <c r="C43" t="s">
        <v>33</v>
      </c>
      <c r="D43">
        <v>1.5</v>
      </c>
      <c r="E43">
        <v>135</v>
      </c>
      <c r="F43" t="s">
        <v>159</v>
      </c>
      <c r="G43" t="s">
        <v>152</v>
      </c>
      <c r="H43" t="s">
        <v>40</v>
      </c>
      <c r="M43">
        <v>1</v>
      </c>
      <c r="Q43">
        <v>2</v>
      </c>
      <c r="S43">
        <v>1</v>
      </c>
    </row>
    <row r="44" spans="1:20" x14ac:dyDescent="0.2">
      <c r="A44" t="str">
        <f t="shared" si="0"/>
        <v>RANGE 013RED</v>
      </c>
      <c r="B44" t="s">
        <v>51</v>
      </c>
      <c r="C44" t="s">
        <v>86</v>
      </c>
      <c r="D44">
        <v>1.5</v>
      </c>
      <c r="E44">
        <v>135</v>
      </c>
      <c r="F44" t="s">
        <v>159</v>
      </c>
      <c r="G44" t="s">
        <v>152</v>
      </c>
      <c r="H44" t="s">
        <v>40</v>
      </c>
      <c r="O44">
        <v>1</v>
      </c>
      <c r="Q44">
        <v>9</v>
      </c>
      <c r="S44">
        <v>1</v>
      </c>
    </row>
    <row r="45" spans="1:20" x14ac:dyDescent="0.2">
      <c r="A45" t="str">
        <f t="shared" si="0"/>
        <v>RANGE W16 002BROWN</v>
      </c>
      <c r="B45" t="s">
        <v>52</v>
      </c>
      <c r="C45" t="s">
        <v>84</v>
      </c>
      <c r="D45">
        <v>3</v>
      </c>
      <c r="E45">
        <v>270</v>
      </c>
      <c r="F45" t="s">
        <v>91</v>
      </c>
      <c r="G45" t="s">
        <v>154</v>
      </c>
      <c r="H45" t="s">
        <v>89</v>
      </c>
      <c r="M45">
        <v>2</v>
      </c>
      <c r="N45">
        <v>7</v>
      </c>
      <c r="O45">
        <v>1</v>
      </c>
      <c r="Q45">
        <v>20</v>
      </c>
      <c r="S45">
        <v>1</v>
      </c>
    </row>
    <row r="46" spans="1:20" x14ac:dyDescent="0.2">
      <c r="A46" t="str">
        <f t="shared" si="0"/>
        <v>RUTFORDBLUE</v>
      </c>
      <c r="B46" t="s">
        <v>53</v>
      </c>
      <c r="C46" t="s">
        <v>33</v>
      </c>
      <c r="D46">
        <v>3</v>
      </c>
      <c r="E46">
        <v>270</v>
      </c>
      <c r="F46" t="s">
        <v>160</v>
      </c>
      <c r="G46" t="s">
        <v>152</v>
      </c>
      <c r="H46" t="s">
        <v>40</v>
      </c>
      <c r="M46">
        <v>1</v>
      </c>
      <c r="O46">
        <v>2</v>
      </c>
      <c r="Q46">
        <v>2</v>
      </c>
      <c r="S46">
        <v>1</v>
      </c>
    </row>
    <row r="47" spans="1:20" x14ac:dyDescent="0.2">
      <c r="A47" t="str">
        <f t="shared" si="0"/>
        <v>BUCK 006BEIGE</v>
      </c>
      <c r="B47" t="s">
        <v>54</v>
      </c>
      <c r="C47" t="s">
        <v>4</v>
      </c>
      <c r="D47">
        <v>3</v>
      </c>
      <c r="E47">
        <v>270</v>
      </c>
      <c r="F47" t="s">
        <v>98</v>
      </c>
      <c r="G47" t="s">
        <v>152</v>
      </c>
      <c r="H47" t="s">
        <v>40</v>
      </c>
      <c r="M47">
        <v>6</v>
      </c>
      <c r="O47">
        <v>1</v>
      </c>
      <c r="Q47">
        <v>1</v>
      </c>
    </row>
    <row r="48" spans="1:20" x14ac:dyDescent="0.2">
      <c r="A48" t="str">
        <f t="shared" si="0"/>
        <v>BUCK 006NAVY</v>
      </c>
      <c r="B48" t="s">
        <v>54</v>
      </c>
      <c r="C48" t="s">
        <v>37</v>
      </c>
      <c r="D48">
        <v>3</v>
      </c>
      <c r="E48">
        <v>270</v>
      </c>
      <c r="F48" t="s">
        <v>98</v>
      </c>
      <c r="G48" t="s">
        <v>152</v>
      </c>
      <c r="H48" t="s">
        <v>40</v>
      </c>
      <c r="M48">
        <v>1</v>
      </c>
      <c r="O48">
        <v>2</v>
      </c>
      <c r="Q48">
        <v>1</v>
      </c>
      <c r="S48">
        <v>1</v>
      </c>
    </row>
    <row r="49" spans="1:19" x14ac:dyDescent="0.2">
      <c r="A49" t="str">
        <f t="shared" si="0"/>
        <v>BUCK 006PINK</v>
      </c>
      <c r="B49" t="s">
        <v>54</v>
      </c>
      <c r="C49" t="s">
        <v>29</v>
      </c>
      <c r="D49">
        <v>3</v>
      </c>
      <c r="E49">
        <v>270</v>
      </c>
      <c r="F49" t="s">
        <v>98</v>
      </c>
      <c r="G49" t="s">
        <v>152</v>
      </c>
      <c r="H49" t="s">
        <v>40</v>
      </c>
      <c r="M49">
        <v>6</v>
      </c>
      <c r="O49">
        <v>14</v>
      </c>
      <c r="Q49">
        <v>5</v>
      </c>
    </row>
    <row r="50" spans="1:19" x14ac:dyDescent="0.2">
      <c r="A50" t="str">
        <f t="shared" si="0"/>
        <v>BUCK 007ORANGE</v>
      </c>
      <c r="B50" t="s">
        <v>55</v>
      </c>
      <c r="C50" t="s">
        <v>56</v>
      </c>
      <c r="D50">
        <v>3</v>
      </c>
      <c r="E50">
        <v>270</v>
      </c>
      <c r="F50" t="s">
        <v>161</v>
      </c>
      <c r="G50" t="s">
        <v>152</v>
      </c>
      <c r="H50" t="s">
        <v>40</v>
      </c>
      <c r="O50">
        <v>7</v>
      </c>
      <c r="Q50">
        <v>7</v>
      </c>
      <c r="S50">
        <v>4</v>
      </c>
    </row>
    <row r="51" spans="1:19" x14ac:dyDescent="0.2">
      <c r="A51" t="str">
        <f t="shared" si="0"/>
        <v>BUCK 010NAVY</v>
      </c>
      <c r="B51" t="s">
        <v>57</v>
      </c>
      <c r="C51" t="s">
        <v>37</v>
      </c>
      <c r="D51">
        <v>3</v>
      </c>
      <c r="E51">
        <v>270</v>
      </c>
      <c r="F51" t="s">
        <v>98</v>
      </c>
      <c r="G51" t="s">
        <v>152</v>
      </c>
      <c r="H51" t="s">
        <v>40</v>
      </c>
      <c r="M51">
        <v>4</v>
      </c>
      <c r="O51">
        <v>6</v>
      </c>
      <c r="Q51">
        <v>4</v>
      </c>
      <c r="S51">
        <v>4</v>
      </c>
    </row>
    <row r="52" spans="1:19" x14ac:dyDescent="0.2">
      <c r="A52" t="str">
        <f t="shared" si="0"/>
        <v>BUCK 010GREEN</v>
      </c>
      <c r="B52" t="s">
        <v>57</v>
      </c>
      <c r="C52" t="s">
        <v>87</v>
      </c>
      <c r="D52">
        <v>3</v>
      </c>
      <c r="E52">
        <v>270</v>
      </c>
      <c r="F52" t="s">
        <v>98</v>
      </c>
      <c r="G52" t="s">
        <v>152</v>
      </c>
      <c r="H52" t="s">
        <v>40</v>
      </c>
      <c r="O52">
        <v>2</v>
      </c>
      <c r="Q52">
        <v>1</v>
      </c>
      <c r="S52">
        <v>3</v>
      </c>
    </row>
    <row r="53" spans="1:19" x14ac:dyDescent="0.2">
      <c r="A53" t="str">
        <f t="shared" si="0"/>
        <v>EDMOND 001NAVY</v>
      </c>
      <c r="B53" t="s">
        <v>58</v>
      </c>
      <c r="C53" t="s">
        <v>37</v>
      </c>
      <c r="D53">
        <v>2</v>
      </c>
      <c r="E53">
        <v>180</v>
      </c>
      <c r="F53" t="s">
        <v>91</v>
      </c>
      <c r="G53" t="s">
        <v>154</v>
      </c>
      <c r="H53" t="s">
        <v>89</v>
      </c>
      <c r="I53">
        <v>30</v>
      </c>
    </row>
    <row r="54" spans="1:19" x14ac:dyDescent="0.2">
      <c r="A54" t="str">
        <f t="shared" si="0"/>
        <v>EDMOND 020BLACK</v>
      </c>
      <c r="B54" t="s">
        <v>59</v>
      </c>
      <c r="C54" t="s">
        <v>30</v>
      </c>
      <c r="D54">
        <v>1.5</v>
      </c>
      <c r="E54">
        <v>135</v>
      </c>
      <c r="F54" t="s">
        <v>162</v>
      </c>
      <c r="G54" t="s">
        <v>152</v>
      </c>
      <c r="H54" t="s">
        <v>40</v>
      </c>
      <c r="I54">
        <v>14</v>
      </c>
    </row>
    <row r="55" spans="1:19" x14ac:dyDescent="0.2">
      <c r="A55" t="str">
        <f t="shared" si="0"/>
        <v>EDMOND 039OFF WHITE</v>
      </c>
      <c r="B55" t="s">
        <v>60</v>
      </c>
      <c r="C55" t="s">
        <v>83</v>
      </c>
      <c r="D55">
        <v>1.5</v>
      </c>
      <c r="E55">
        <v>135</v>
      </c>
      <c r="F55" t="s">
        <v>101</v>
      </c>
      <c r="G55" t="s">
        <v>153</v>
      </c>
      <c r="H55" t="s">
        <v>102</v>
      </c>
      <c r="I55">
        <v>23</v>
      </c>
    </row>
    <row r="56" spans="1:19" x14ac:dyDescent="0.2">
      <c r="A56" t="str">
        <f t="shared" si="0"/>
        <v>EDMOND 005NAVY</v>
      </c>
      <c r="B56" s="1" t="s">
        <v>188</v>
      </c>
      <c r="C56" t="s">
        <v>37</v>
      </c>
      <c r="D56">
        <v>3</v>
      </c>
      <c r="E56">
        <v>270</v>
      </c>
      <c r="F56" t="s">
        <v>157</v>
      </c>
      <c r="G56" t="s">
        <v>154</v>
      </c>
      <c r="H56" t="s">
        <v>89</v>
      </c>
      <c r="I56">
        <v>8</v>
      </c>
    </row>
    <row r="57" spans="1:19" x14ac:dyDescent="0.2">
      <c r="A57" t="str">
        <f t="shared" si="0"/>
        <v>EDMOND 005BROWN</v>
      </c>
      <c r="B57" t="s">
        <v>188</v>
      </c>
      <c r="C57" t="s">
        <v>84</v>
      </c>
      <c r="D57">
        <v>3</v>
      </c>
      <c r="E57">
        <v>270</v>
      </c>
      <c r="F57" t="s">
        <v>157</v>
      </c>
      <c r="G57" t="s">
        <v>154</v>
      </c>
      <c r="H57" t="s">
        <v>89</v>
      </c>
      <c r="I57">
        <v>4</v>
      </c>
    </row>
    <row r="58" spans="1:19" x14ac:dyDescent="0.2">
      <c r="A58" t="str">
        <f t="shared" si="0"/>
        <v>EDMOND 005BLACK</v>
      </c>
      <c r="B58" t="s">
        <v>188</v>
      </c>
      <c r="C58" t="s">
        <v>30</v>
      </c>
      <c r="D58">
        <v>3</v>
      </c>
      <c r="E58">
        <v>270</v>
      </c>
      <c r="F58" t="s">
        <v>157</v>
      </c>
      <c r="G58" t="s">
        <v>154</v>
      </c>
      <c r="H58" t="s">
        <v>89</v>
      </c>
      <c r="I58">
        <v>20</v>
      </c>
    </row>
    <row r="59" spans="1:19" x14ac:dyDescent="0.2">
      <c r="A59" t="str">
        <f t="shared" si="0"/>
        <v>ICE 8520NAVY</v>
      </c>
      <c r="B59" t="s">
        <v>61</v>
      </c>
      <c r="C59" t="s">
        <v>37</v>
      </c>
      <c r="D59">
        <v>1</v>
      </c>
      <c r="E59">
        <v>90</v>
      </c>
      <c r="F59" t="s">
        <v>101</v>
      </c>
      <c r="G59" t="s">
        <v>152</v>
      </c>
      <c r="H59" t="s">
        <v>40</v>
      </c>
      <c r="M59">
        <v>4</v>
      </c>
      <c r="O59">
        <v>17</v>
      </c>
      <c r="Q59">
        <v>21</v>
      </c>
      <c r="S59">
        <v>8</v>
      </c>
    </row>
    <row r="60" spans="1:19" x14ac:dyDescent="0.2">
      <c r="A60" t="str">
        <f t="shared" si="0"/>
        <v>ICE 8520BLACK</v>
      </c>
      <c r="B60" t="s">
        <v>61</v>
      </c>
      <c r="C60" t="s">
        <v>30</v>
      </c>
      <c r="D60">
        <v>1</v>
      </c>
      <c r="E60">
        <v>90</v>
      </c>
      <c r="F60" t="s">
        <v>101</v>
      </c>
      <c r="G60" t="s">
        <v>152</v>
      </c>
      <c r="H60" t="s">
        <v>40</v>
      </c>
      <c r="M60">
        <v>4</v>
      </c>
      <c r="O60">
        <v>9</v>
      </c>
      <c r="Q60">
        <v>8</v>
      </c>
      <c r="S60">
        <v>5</v>
      </c>
    </row>
    <row r="61" spans="1:19" x14ac:dyDescent="0.2">
      <c r="A61" t="str">
        <f t="shared" si="0"/>
        <v>ICE 8523BLACK</v>
      </c>
      <c r="B61" t="s">
        <v>62</v>
      </c>
      <c r="C61" t="s">
        <v>30</v>
      </c>
      <c r="D61">
        <v>0.7</v>
      </c>
      <c r="E61">
        <v>62.999999999999993</v>
      </c>
      <c r="F61" t="s">
        <v>101</v>
      </c>
      <c r="G61" t="s">
        <v>152</v>
      </c>
      <c r="H61" t="s">
        <v>40</v>
      </c>
      <c r="I61">
        <v>5</v>
      </c>
    </row>
    <row r="62" spans="1:19" x14ac:dyDescent="0.2">
      <c r="A62" t="str">
        <f t="shared" si="0"/>
        <v>ICE 8523GREEN</v>
      </c>
      <c r="B62" t="s">
        <v>62</v>
      </c>
      <c r="C62" t="s">
        <v>87</v>
      </c>
      <c r="D62">
        <v>0.7</v>
      </c>
      <c r="E62">
        <v>62.999999999999993</v>
      </c>
      <c r="F62" t="s">
        <v>101</v>
      </c>
      <c r="G62" t="s">
        <v>152</v>
      </c>
      <c r="H62" t="s">
        <v>40</v>
      </c>
      <c r="I62">
        <v>30</v>
      </c>
    </row>
    <row r="63" spans="1:19" x14ac:dyDescent="0.2">
      <c r="A63" t="str">
        <f t="shared" si="0"/>
        <v>JUSTIN 8533GREY</v>
      </c>
      <c r="B63" t="s">
        <v>63</v>
      </c>
      <c r="C63" t="s">
        <v>35</v>
      </c>
      <c r="D63">
        <v>2</v>
      </c>
      <c r="E63">
        <v>180</v>
      </c>
      <c r="F63" t="s">
        <v>162</v>
      </c>
      <c r="G63" t="s">
        <v>152</v>
      </c>
      <c r="H63" t="s">
        <v>40</v>
      </c>
      <c r="I63">
        <v>20</v>
      </c>
    </row>
    <row r="64" spans="1:19" x14ac:dyDescent="0.2">
      <c r="A64" t="str">
        <f t="shared" si="0"/>
        <v>JUSTIN 8534GREY</v>
      </c>
      <c r="B64" t="s">
        <v>64</v>
      </c>
      <c r="C64" t="s">
        <v>35</v>
      </c>
      <c r="D64">
        <v>2</v>
      </c>
      <c r="E64">
        <v>180</v>
      </c>
      <c r="F64" t="s">
        <v>162</v>
      </c>
      <c r="G64" t="s">
        <v>152</v>
      </c>
      <c r="H64" t="s">
        <v>40</v>
      </c>
      <c r="I64">
        <v>30</v>
      </c>
    </row>
    <row r="65" spans="1:19" x14ac:dyDescent="0.2">
      <c r="A65" t="str">
        <f t="shared" si="0"/>
        <v>JUSTIN 8534NAVY</v>
      </c>
      <c r="B65" t="s">
        <v>64</v>
      </c>
      <c r="C65" t="s">
        <v>37</v>
      </c>
      <c r="D65">
        <v>2</v>
      </c>
      <c r="E65">
        <v>180</v>
      </c>
      <c r="F65" t="s">
        <v>162</v>
      </c>
      <c r="G65" t="s">
        <v>152</v>
      </c>
      <c r="H65" t="s">
        <v>40</v>
      </c>
      <c r="I65">
        <v>30</v>
      </c>
    </row>
    <row r="66" spans="1:19" x14ac:dyDescent="0.2">
      <c r="A66" t="str">
        <f t="shared" si="0"/>
        <v>JUSTIN 8534BLACK</v>
      </c>
      <c r="B66" t="s">
        <v>64</v>
      </c>
      <c r="C66" t="s">
        <v>30</v>
      </c>
      <c r="D66">
        <v>2</v>
      </c>
      <c r="E66">
        <v>180</v>
      </c>
      <c r="F66" t="s">
        <v>162</v>
      </c>
      <c r="G66" t="s">
        <v>152</v>
      </c>
      <c r="H66" t="s">
        <v>40</v>
      </c>
      <c r="I66">
        <v>45</v>
      </c>
    </row>
    <row r="67" spans="1:19" x14ac:dyDescent="0.2">
      <c r="A67" t="str">
        <f t="shared" ref="A67:A130" si="1">B67&amp;C67</f>
        <v>KANA W16BROWN</v>
      </c>
      <c r="B67" t="s">
        <v>65</v>
      </c>
      <c r="C67" t="s">
        <v>84</v>
      </c>
      <c r="D67">
        <v>3</v>
      </c>
      <c r="E67">
        <v>270</v>
      </c>
      <c r="F67" t="s">
        <v>163</v>
      </c>
      <c r="G67" t="s">
        <v>152</v>
      </c>
      <c r="H67" t="s">
        <v>40</v>
      </c>
      <c r="I67">
        <v>20</v>
      </c>
    </row>
    <row r="68" spans="1:19" x14ac:dyDescent="0.2">
      <c r="A68" t="str">
        <f t="shared" si="1"/>
        <v>KANA W16BLACK</v>
      </c>
      <c r="B68" t="s">
        <v>65</v>
      </c>
      <c r="C68" t="s">
        <v>30</v>
      </c>
      <c r="D68">
        <v>3</v>
      </c>
      <c r="E68">
        <v>270</v>
      </c>
      <c r="F68" t="s">
        <v>163</v>
      </c>
      <c r="G68" t="s">
        <v>152</v>
      </c>
      <c r="H68" t="s">
        <v>40</v>
      </c>
      <c r="I68">
        <v>30</v>
      </c>
    </row>
    <row r="69" spans="1:19" x14ac:dyDescent="0.2">
      <c r="A69" t="str">
        <f t="shared" si="1"/>
        <v>DORIANEBLUE</v>
      </c>
      <c r="B69" t="s">
        <v>66</v>
      </c>
      <c r="C69" t="s">
        <v>33</v>
      </c>
      <c r="D69">
        <v>2.5</v>
      </c>
      <c r="E69">
        <v>225</v>
      </c>
      <c r="F69" t="s">
        <v>164</v>
      </c>
      <c r="G69" t="s">
        <v>154</v>
      </c>
      <c r="H69" t="s">
        <v>89</v>
      </c>
      <c r="I69">
        <v>12</v>
      </c>
    </row>
    <row r="70" spans="1:19" x14ac:dyDescent="0.2">
      <c r="A70" t="str">
        <f t="shared" si="1"/>
        <v>DORIANETAUPE</v>
      </c>
      <c r="B70" t="s">
        <v>66</v>
      </c>
      <c r="C70" t="s">
        <v>67</v>
      </c>
      <c r="D70">
        <v>2.5</v>
      </c>
      <c r="E70">
        <v>225</v>
      </c>
      <c r="F70" t="s">
        <v>164</v>
      </c>
      <c r="G70" t="s">
        <v>154</v>
      </c>
      <c r="H70" t="s">
        <v>89</v>
      </c>
      <c r="I70">
        <v>12</v>
      </c>
    </row>
    <row r="71" spans="1:19" x14ac:dyDescent="0.2">
      <c r="A71" t="str">
        <f t="shared" si="1"/>
        <v>EDMOND 004NAVY</v>
      </c>
      <c r="B71" t="s">
        <v>68</v>
      </c>
      <c r="C71" t="s">
        <v>37</v>
      </c>
      <c r="D71">
        <v>2.5</v>
      </c>
      <c r="E71">
        <v>225</v>
      </c>
      <c r="F71" t="s">
        <v>91</v>
      </c>
      <c r="G71" t="s">
        <v>154</v>
      </c>
      <c r="H71" t="s">
        <v>89</v>
      </c>
      <c r="I71">
        <v>8</v>
      </c>
    </row>
    <row r="72" spans="1:19" x14ac:dyDescent="0.2">
      <c r="A72" t="str">
        <f t="shared" si="1"/>
        <v>EDMOND 004BLACK</v>
      </c>
      <c r="B72" t="s">
        <v>68</v>
      </c>
      <c r="C72" t="s">
        <v>30</v>
      </c>
      <c r="D72">
        <v>2.5</v>
      </c>
      <c r="E72">
        <v>225</v>
      </c>
      <c r="F72" t="s">
        <v>91</v>
      </c>
      <c r="G72" t="s">
        <v>154</v>
      </c>
      <c r="H72" t="s">
        <v>89</v>
      </c>
      <c r="I72">
        <v>12</v>
      </c>
    </row>
    <row r="73" spans="1:19" x14ac:dyDescent="0.2">
      <c r="A73" t="str">
        <f t="shared" si="1"/>
        <v>VALERERED</v>
      </c>
      <c r="B73" t="s">
        <v>69</v>
      </c>
      <c r="C73" t="s">
        <v>86</v>
      </c>
      <c r="D73">
        <v>3</v>
      </c>
      <c r="E73">
        <v>270</v>
      </c>
      <c r="F73" t="s">
        <v>165</v>
      </c>
      <c r="G73" t="s">
        <v>154</v>
      </c>
      <c r="H73" t="s">
        <v>89</v>
      </c>
      <c r="I73">
        <v>10</v>
      </c>
    </row>
    <row r="74" spans="1:19" x14ac:dyDescent="0.2">
      <c r="A74" t="str">
        <f t="shared" si="1"/>
        <v>VALERETAUPE</v>
      </c>
      <c r="B74" t="s">
        <v>69</v>
      </c>
      <c r="C74" t="s">
        <v>67</v>
      </c>
      <c r="D74">
        <v>3</v>
      </c>
      <c r="E74">
        <v>270</v>
      </c>
      <c r="F74" t="s">
        <v>165</v>
      </c>
      <c r="G74" t="s">
        <v>154</v>
      </c>
      <c r="H74" t="s">
        <v>89</v>
      </c>
      <c r="I74">
        <v>14</v>
      </c>
    </row>
    <row r="75" spans="1:19" x14ac:dyDescent="0.2">
      <c r="A75" t="str">
        <f t="shared" si="1"/>
        <v>CARTER 002GREY</v>
      </c>
      <c r="B75" t="s">
        <v>70</v>
      </c>
      <c r="C75" t="s">
        <v>35</v>
      </c>
      <c r="D75">
        <v>5</v>
      </c>
      <c r="E75">
        <v>450</v>
      </c>
      <c r="F75" t="s">
        <v>166</v>
      </c>
      <c r="G75" t="s">
        <v>154</v>
      </c>
      <c r="H75" t="s">
        <v>89</v>
      </c>
      <c r="O75">
        <v>5</v>
      </c>
      <c r="Q75">
        <v>7</v>
      </c>
    </row>
    <row r="76" spans="1:19" x14ac:dyDescent="0.2">
      <c r="A76" t="str">
        <f t="shared" si="1"/>
        <v>CARTER 002BROWN</v>
      </c>
      <c r="B76" t="s">
        <v>70</v>
      </c>
      <c r="C76" t="s">
        <v>84</v>
      </c>
      <c r="D76">
        <v>5</v>
      </c>
      <c r="E76">
        <v>450</v>
      </c>
      <c r="F76" t="s">
        <v>166</v>
      </c>
      <c r="G76" t="s">
        <v>154</v>
      </c>
      <c r="H76" t="s">
        <v>89</v>
      </c>
      <c r="M76">
        <v>1</v>
      </c>
      <c r="O76">
        <v>1</v>
      </c>
      <c r="Q76">
        <v>1</v>
      </c>
      <c r="S76">
        <v>1</v>
      </c>
    </row>
    <row r="77" spans="1:19" x14ac:dyDescent="0.2">
      <c r="A77" t="str">
        <f t="shared" si="1"/>
        <v>CARTER 003GREY</v>
      </c>
      <c r="B77" t="s">
        <v>71</v>
      </c>
      <c r="C77" t="s">
        <v>35</v>
      </c>
      <c r="D77">
        <v>5</v>
      </c>
      <c r="E77">
        <v>450</v>
      </c>
      <c r="F77" t="s">
        <v>91</v>
      </c>
      <c r="G77" t="s">
        <v>154</v>
      </c>
      <c r="H77" t="s">
        <v>89</v>
      </c>
      <c r="M77">
        <v>1</v>
      </c>
      <c r="O77">
        <v>3</v>
      </c>
    </row>
    <row r="78" spans="1:19" x14ac:dyDescent="0.2">
      <c r="A78" t="str">
        <f t="shared" si="1"/>
        <v>CARTER 005BLACK</v>
      </c>
      <c r="B78" t="s">
        <v>72</v>
      </c>
      <c r="C78" t="s">
        <v>30</v>
      </c>
      <c r="D78">
        <v>5</v>
      </c>
      <c r="E78">
        <v>450</v>
      </c>
      <c r="F78" t="s">
        <v>167</v>
      </c>
      <c r="G78" t="s">
        <v>154</v>
      </c>
      <c r="H78" t="s">
        <v>89</v>
      </c>
      <c r="M78">
        <v>1</v>
      </c>
      <c r="O78">
        <v>1</v>
      </c>
      <c r="Q78">
        <v>1</v>
      </c>
      <c r="S78">
        <v>1</v>
      </c>
    </row>
    <row r="79" spans="1:19" x14ac:dyDescent="0.2">
      <c r="A79" t="str">
        <f t="shared" si="1"/>
        <v>CARTER 006NAVY</v>
      </c>
      <c r="B79" t="s">
        <v>73</v>
      </c>
      <c r="C79" t="s">
        <v>37</v>
      </c>
      <c r="D79">
        <v>3</v>
      </c>
      <c r="E79">
        <v>270</v>
      </c>
      <c r="F79" t="s">
        <v>168</v>
      </c>
      <c r="G79" t="s">
        <v>154</v>
      </c>
      <c r="H79" t="s">
        <v>89</v>
      </c>
      <c r="M79">
        <v>8</v>
      </c>
      <c r="O79">
        <v>10</v>
      </c>
    </row>
    <row r="80" spans="1:19" x14ac:dyDescent="0.2">
      <c r="A80" t="str">
        <f t="shared" si="1"/>
        <v>DON BOSCOBLACK</v>
      </c>
      <c r="B80" t="s">
        <v>74</v>
      </c>
      <c r="C80" t="s">
        <v>30</v>
      </c>
      <c r="D80">
        <v>5</v>
      </c>
      <c r="E80">
        <v>450</v>
      </c>
      <c r="F80" t="s">
        <v>91</v>
      </c>
      <c r="G80" t="s">
        <v>154</v>
      </c>
      <c r="H80" t="s">
        <v>89</v>
      </c>
      <c r="M80">
        <v>1</v>
      </c>
      <c r="O80">
        <v>1</v>
      </c>
      <c r="Q80">
        <v>2</v>
      </c>
      <c r="S80">
        <v>4</v>
      </c>
    </row>
    <row r="81" spans="1:19" x14ac:dyDescent="0.2">
      <c r="A81" t="str">
        <f t="shared" si="1"/>
        <v>HATTAWAYNAVY</v>
      </c>
      <c r="B81" t="s">
        <v>75</v>
      </c>
      <c r="C81" t="s">
        <v>37</v>
      </c>
      <c r="D81">
        <v>5</v>
      </c>
      <c r="E81">
        <v>450</v>
      </c>
      <c r="F81" t="s">
        <v>110</v>
      </c>
      <c r="G81" t="s">
        <v>152</v>
      </c>
      <c r="H81" t="s">
        <v>40</v>
      </c>
      <c r="O81">
        <v>6</v>
      </c>
      <c r="Q81">
        <v>15</v>
      </c>
    </row>
    <row r="82" spans="1:19" x14ac:dyDescent="0.2">
      <c r="A82" t="str">
        <f t="shared" si="1"/>
        <v>MAC FLEMISHBURGUNDY</v>
      </c>
      <c r="B82" t="s">
        <v>76</v>
      </c>
      <c r="C82" t="s">
        <v>82</v>
      </c>
      <c r="D82">
        <v>5</v>
      </c>
      <c r="E82">
        <v>450</v>
      </c>
      <c r="F82" t="s">
        <v>106</v>
      </c>
      <c r="G82" t="s">
        <v>154</v>
      </c>
      <c r="H82" t="s">
        <v>89</v>
      </c>
      <c r="O82">
        <v>3</v>
      </c>
      <c r="Q82">
        <v>1</v>
      </c>
    </row>
    <row r="83" spans="1:19" x14ac:dyDescent="0.2">
      <c r="A83" t="str">
        <f t="shared" si="1"/>
        <v>MAC FLEMISHNAVY</v>
      </c>
      <c r="B83" t="s">
        <v>76</v>
      </c>
      <c r="C83" t="s">
        <v>37</v>
      </c>
      <c r="D83">
        <v>5</v>
      </c>
      <c r="E83">
        <v>450</v>
      </c>
      <c r="F83" t="s">
        <v>106</v>
      </c>
      <c r="G83" t="s">
        <v>154</v>
      </c>
      <c r="H83" t="s">
        <v>89</v>
      </c>
      <c r="M83">
        <v>2</v>
      </c>
      <c r="O83">
        <v>2</v>
      </c>
      <c r="Q83">
        <v>2</v>
      </c>
    </row>
    <row r="84" spans="1:19" x14ac:dyDescent="0.2">
      <c r="A84" t="str">
        <f t="shared" si="1"/>
        <v>MAC FLEMISHORANGE</v>
      </c>
      <c r="B84" t="s">
        <v>76</v>
      </c>
      <c r="C84" t="s">
        <v>56</v>
      </c>
      <c r="D84">
        <v>5</v>
      </c>
      <c r="E84">
        <v>450</v>
      </c>
      <c r="F84" t="s">
        <v>106</v>
      </c>
      <c r="G84" t="s">
        <v>154</v>
      </c>
      <c r="H84" t="s">
        <v>89</v>
      </c>
      <c r="M84">
        <v>3</v>
      </c>
      <c r="O84">
        <v>6</v>
      </c>
      <c r="Q84">
        <v>4</v>
      </c>
    </row>
    <row r="85" spans="1:19" x14ac:dyDescent="0.2">
      <c r="A85" t="str">
        <f t="shared" si="1"/>
        <v>MAC FLEMISHPETROL</v>
      </c>
      <c r="B85" t="s">
        <v>76</v>
      </c>
      <c r="C85" t="s">
        <v>77</v>
      </c>
      <c r="D85">
        <v>5</v>
      </c>
      <c r="E85">
        <v>450</v>
      </c>
      <c r="F85" t="s">
        <v>106</v>
      </c>
      <c r="G85" t="s">
        <v>154</v>
      </c>
      <c r="H85" t="s">
        <v>89</v>
      </c>
      <c r="M85">
        <v>3</v>
      </c>
      <c r="O85">
        <v>6</v>
      </c>
      <c r="Q85">
        <v>4</v>
      </c>
    </row>
    <row r="86" spans="1:19" x14ac:dyDescent="0.2">
      <c r="A86" t="str">
        <f t="shared" si="1"/>
        <v>MAC FLEMISHPEARL</v>
      </c>
      <c r="B86" t="s">
        <v>76</v>
      </c>
      <c r="C86" t="s">
        <v>85</v>
      </c>
      <c r="D86">
        <v>5</v>
      </c>
      <c r="E86">
        <v>450</v>
      </c>
      <c r="F86" t="s">
        <v>106</v>
      </c>
      <c r="G86" t="s">
        <v>154</v>
      </c>
      <c r="H86" t="s">
        <v>89</v>
      </c>
      <c r="M86">
        <v>4</v>
      </c>
      <c r="O86">
        <v>5</v>
      </c>
      <c r="Q86">
        <v>5</v>
      </c>
    </row>
    <row r="87" spans="1:19" x14ac:dyDescent="0.2">
      <c r="A87" t="str">
        <f t="shared" si="1"/>
        <v>MAC MILLANBLACK</v>
      </c>
      <c r="B87" t="s">
        <v>78</v>
      </c>
      <c r="C87" t="s">
        <v>30</v>
      </c>
      <c r="D87">
        <v>5</v>
      </c>
      <c r="E87">
        <v>450</v>
      </c>
      <c r="F87" t="s">
        <v>106</v>
      </c>
      <c r="G87" t="s">
        <v>152</v>
      </c>
      <c r="H87" t="s">
        <v>40</v>
      </c>
      <c r="M87">
        <v>4</v>
      </c>
    </row>
    <row r="88" spans="1:19" x14ac:dyDescent="0.2">
      <c r="A88" t="str">
        <f t="shared" si="1"/>
        <v>MAC NELLABLUE</v>
      </c>
      <c r="B88" t="s">
        <v>79</v>
      </c>
      <c r="C88" t="s">
        <v>33</v>
      </c>
      <c r="D88">
        <v>5</v>
      </c>
      <c r="E88">
        <v>450</v>
      </c>
      <c r="F88" t="s">
        <v>106</v>
      </c>
      <c r="G88" t="s">
        <v>152</v>
      </c>
      <c r="H88" t="s">
        <v>40</v>
      </c>
      <c r="M88">
        <v>4</v>
      </c>
      <c r="O88">
        <v>6</v>
      </c>
    </row>
    <row r="89" spans="1:19" x14ac:dyDescent="0.2">
      <c r="A89" t="str">
        <f t="shared" si="1"/>
        <v>MACKINSLEYBROWN</v>
      </c>
      <c r="B89" t="s">
        <v>80</v>
      </c>
      <c r="C89" t="s">
        <v>84</v>
      </c>
      <c r="D89">
        <v>5</v>
      </c>
      <c r="E89">
        <v>450</v>
      </c>
      <c r="F89" t="s">
        <v>106</v>
      </c>
      <c r="G89" t="s">
        <v>152</v>
      </c>
      <c r="H89" t="s">
        <v>40</v>
      </c>
      <c r="M89">
        <v>2</v>
      </c>
      <c r="Q89">
        <v>2</v>
      </c>
    </row>
    <row r="90" spans="1:19" x14ac:dyDescent="0.2">
      <c r="A90" t="str">
        <f t="shared" si="1"/>
        <v>MACKINSLEYBLACK</v>
      </c>
      <c r="B90" t="s">
        <v>80</v>
      </c>
      <c r="C90" t="s">
        <v>30</v>
      </c>
      <c r="D90">
        <v>5</v>
      </c>
      <c r="E90">
        <v>450</v>
      </c>
      <c r="F90" t="s">
        <v>106</v>
      </c>
      <c r="G90" t="s">
        <v>152</v>
      </c>
      <c r="H90" t="s">
        <v>40</v>
      </c>
      <c r="S90">
        <v>4</v>
      </c>
    </row>
    <row r="91" spans="1:19" x14ac:dyDescent="0.2">
      <c r="A91" t="str">
        <f t="shared" si="1"/>
        <v>QUEEN EVITABLACK</v>
      </c>
      <c r="B91" t="s">
        <v>81</v>
      </c>
      <c r="C91" t="s">
        <v>30</v>
      </c>
      <c r="D91">
        <v>5</v>
      </c>
      <c r="E91">
        <v>450</v>
      </c>
      <c r="F91" t="s">
        <v>110</v>
      </c>
      <c r="G91" t="s">
        <v>152</v>
      </c>
      <c r="H91" t="s">
        <v>40</v>
      </c>
      <c r="O91">
        <v>5</v>
      </c>
    </row>
    <row r="92" spans="1:19" x14ac:dyDescent="0.2">
      <c r="A92" t="str">
        <f t="shared" si="1"/>
        <v>KINGCOGNAC</v>
      </c>
      <c r="B92" t="s">
        <v>117</v>
      </c>
      <c r="C92" t="s">
        <v>118</v>
      </c>
      <c r="D92">
        <v>27.24</v>
      </c>
      <c r="E92">
        <v>2451.6</v>
      </c>
      <c r="F92" t="s">
        <v>90</v>
      </c>
      <c r="G92" t="s">
        <v>154</v>
      </c>
      <c r="H92" t="s">
        <v>89</v>
      </c>
      <c r="O92">
        <v>3</v>
      </c>
      <c r="P92">
        <v>4</v>
      </c>
      <c r="Q92">
        <v>5</v>
      </c>
      <c r="R92">
        <v>1</v>
      </c>
      <c r="S92">
        <v>2</v>
      </c>
    </row>
    <row r="93" spans="1:19" x14ac:dyDescent="0.2">
      <c r="A93" t="str">
        <f t="shared" si="1"/>
        <v>HARTLEYBEIGE</v>
      </c>
      <c r="B93" t="s">
        <v>119</v>
      </c>
      <c r="C93" t="s">
        <v>4</v>
      </c>
      <c r="D93">
        <v>7.74</v>
      </c>
      <c r="E93">
        <v>696.6</v>
      </c>
      <c r="F93" t="s">
        <v>39</v>
      </c>
      <c r="G93" t="s">
        <v>152</v>
      </c>
      <c r="H93" t="s">
        <v>40</v>
      </c>
      <c r="I93">
        <v>20</v>
      </c>
    </row>
    <row r="94" spans="1:19" x14ac:dyDescent="0.2">
      <c r="A94" t="str">
        <f t="shared" si="1"/>
        <v>HARTLEYMUSTARD</v>
      </c>
      <c r="B94" t="s">
        <v>119</v>
      </c>
      <c r="C94" t="s">
        <v>137</v>
      </c>
      <c r="D94">
        <v>7.74</v>
      </c>
      <c r="E94">
        <v>696.6</v>
      </c>
      <c r="F94" t="s">
        <v>39</v>
      </c>
      <c r="G94" t="s">
        <v>152</v>
      </c>
      <c r="H94" t="s">
        <v>40</v>
      </c>
      <c r="I94">
        <v>12</v>
      </c>
    </row>
    <row r="95" spans="1:19" x14ac:dyDescent="0.2">
      <c r="A95" t="str">
        <f t="shared" si="1"/>
        <v>HARTLEYBLACK</v>
      </c>
      <c r="B95" t="s">
        <v>119</v>
      </c>
      <c r="C95" t="s">
        <v>30</v>
      </c>
      <c r="D95">
        <v>7.74</v>
      </c>
      <c r="E95">
        <v>696.6</v>
      </c>
      <c r="F95" t="s">
        <v>39</v>
      </c>
      <c r="G95" t="s">
        <v>152</v>
      </c>
      <c r="H95" t="s">
        <v>40</v>
      </c>
      <c r="I95">
        <v>70</v>
      </c>
    </row>
    <row r="96" spans="1:19" x14ac:dyDescent="0.2">
      <c r="A96" t="str">
        <f t="shared" si="1"/>
        <v>BRUCEDARK GREY</v>
      </c>
      <c r="B96" t="s">
        <v>120</v>
      </c>
      <c r="C96" t="s">
        <v>136</v>
      </c>
      <c r="D96">
        <v>8.39</v>
      </c>
      <c r="E96">
        <v>755.1</v>
      </c>
      <c r="F96" t="s">
        <v>170</v>
      </c>
      <c r="G96" t="s">
        <v>152</v>
      </c>
      <c r="H96" t="s">
        <v>40</v>
      </c>
      <c r="I96">
        <v>40</v>
      </c>
    </row>
    <row r="97" spans="1:19" x14ac:dyDescent="0.2">
      <c r="A97" t="str">
        <f t="shared" si="1"/>
        <v>WHALESNAVY</v>
      </c>
      <c r="B97" t="s">
        <v>121</v>
      </c>
      <c r="C97" t="s">
        <v>37</v>
      </c>
      <c r="D97">
        <v>6.44</v>
      </c>
      <c r="E97">
        <v>579.6</v>
      </c>
      <c r="F97" t="s">
        <v>140</v>
      </c>
      <c r="G97" t="s">
        <v>152</v>
      </c>
      <c r="H97" t="s">
        <v>40</v>
      </c>
      <c r="I97">
        <v>3</v>
      </c>
    </row>
    <row r="98" spans="1:19" x14ac:dyDescent="0.2">
      <c r="A98" t="str">
        <f t="shared" si="1"/>
        <v>WHALESBLACK</v>
      </c>
      <c r="B98" t="s">
        <v>121</v>
      </c>
      <c r="C98" t="s">
        <v>30</v>
      </c>
      <c r="D98">
        <v>6.44</v>
      </c>
      <c r="E98">
        <v>579.6</v>
      </c>
      <c r="F98" t="s">
        <v>140</v>
      </c>
      <c r="G98" t="s">
        <v>152</v>
      </c>
      <c r="H98" t="s">
        <v>40</v>
      </c>
      <c r="I98">
        <v>6</v>
      </c>
    </row>
    <row r="99" spans="1:19" x14ac:dyDescent="0.2">
      <c r="A99" t="str">
        <f t="shared" si="1"/>
        <v>SEALNAVY</v>
      </c>
      <c r="B99" t="s">
        <v>122</v>
      </c>
      <c r="C99" t="s">
        <v>37</v>
      </c>
      <c r="D99">
        <v>6.44</v>
      </c>
      <c r="E99">
        <v>579.6</v>
      </c>
      <c r="F99" t="s">
        <v>39</v>
      </c>
      <c r="G99" t="s">
        <v>152</v>
      </c>
      <c r="H99" t="s">
        <v>40</v>
      </c>
      <c r="I99">
        <v>6</v>
      </c>
    </row>
    <row r="100" spans="1:19" x14ac:dyDescent="0.2">
      <c r="A100" t="str">
        <f t="shared" si="1"/>
        <v>SEALBLACK</v>
      </c>
      <c r="B100" t="s">
        <v>122</v>
      </c>
      <c r="C100" t="s">
        <v>30</v>
      </c>
      <c r="D100">
        <v>6.44</v>
      </c>
      <c r="E100">
        <v>579.6</v>
      </c>
      <c r="F100" t="s">
        <v>39</v>
      </c>
      <c r="G100" t="s">
        <v>152</v>
      </c>
      <c r="H100" t="s">
        <v>40</v>
      </c>
      <c r="I100">
        <v>12</v>
      </c>
    </row>
    <row r="101" spans="1:19" x14ac:dyDescent="0.2">
      <c r="A101" t="str">
        <f t="shared" si="1"/>
        <v>TABARLYGREY</v>
      </c>
      <c r="B101" t="s">
        <v>123</v>
      </c>
      <c r="C101" t="s">
        <v>35</v>
      </c>
      <c r="D101">
        <v>6.44</v>
      </c>
      <c r="E101">
        <v>579.6</v>
      </c>
      <c r="F101" t="s">
        <v>169</v>
      </c>
      <c r="G101" t="s">
        <v>152</v>
      </c>
      <c r="H101" t="s">
        <v>40</v>
      </c>
      <c r="I101">
        <v>4</v>
      </c>
    </row>
    <row r="102" spans="1:19" x14ac:dyDescent="0.2">
      <c r="A102" t="str">
        <f t="shared" si="1"/>
        <v>TABARLYNAVY</v>
      </c>
      <c r="B102" t="s">
        <v>123</v>
      </c>
      <c r="C102" t="s">
        <v>37</v>
      </c>
      <c r="D102">
        <v>6.44</v>
      </c>
      <c r="E102">
        <v>579.6</v>
      </c>
      <c r="F102" t="s">
        <v>169</v>
      </c>
      <c r="G102" t="s">
        <v>152</v>
      </c>
      <c r="H102" t="s">
        <v>40</v>
      </c>
      <c r="I102">
        <v>4</v>
      </c>
    </row>
    <row r="103" spans="1:19" x14ac:dyDescent="0.2">
      <c r="A103" t="str">
        <f t="shared" si="1"/>
        <v>KENDALBEIGE</v>
      </c>
      <c r="B103" t="s">
        <v>124</v>
      </c>
      <c r="C103" t="s">
        <v>4</v>
      </c>
      <c r="D103">
        <v>9.0399999999999991</v>
      </c>
      <c r="E103">
        <v>813.59999999999991</v>
      </c>
      <c r="F103" t="s">
        <v>39</v>
      </c>
      <c r="G103" t="s">
        <v>152</v>
      </c>
      <c r="H103" t="s">
        <v>40</v>
      </c>
      <c r="O103">
        <v>6</v>
      </c>
      <c r="Q103">
        <v>6</v>
      </c>
    </row>
    <row r="104" spans="1:19" x14ac:dyDescent="0.2">
      <c r="A104" t="str">
        <f t="shared" si="1"/>
        <v>KENDALMUSTARD</v>
      </c>
      <c r="B104" t="s">
        <v>124</v>
      </c>
      <c r="C104" t="s">
        <v>137</v>
      </c>
      <c r="D104">
        <v>9.0399999999999991</v>
      </c>
      <c r="E104">
        <v>813.59999999999991</v>
      </c>
      <c r="F104" t="s">
        <v>39</v>
      </c>
      <c r="G104" t="s">
        <v>152</v>
      </c>
      <c r="H104" t="s">
        <v>40</v>
      </c>
      <c r="O104">
        <v>6</v>
      </c>
      <c r="Q104">
        <v>6</v>
      </c>
    </row>
    <row r="105" spans="1:19" x14ac:dyDescent="0.2">
      <c r="A105" t="str">
        <f t="shared" si="1"/>
        <v>KENDALBLACK</v>
      </c>
      <c r="B105" t="s">
        <v>124</v>
      </c>
      <c r="C105" t="s">
        <v>30</v>
      </c>
      <c r="D105">
        <v>9.0399999999999991</v>
      </c>
      <c r="E105">
        <v>813.59999999999991</v>
      </c>
      <c r="F105" t="s">
        <v>39</v>
      </c>
      <c r="G105" t="s">
        <v>152</v>
      </c>
      <c r="H105" t="s">
        <v>40</v>
      </c>
      <c r="O105">
        <v>16</v>
      </c>
      <c r="Q105">
        <v>16</v>
      </c>
    </row>
    <row r="106" spans="1:19" x14ac:dyDescent="0.2">
      <c r="A106" t="str">
        <f t="shared" si="1"/>
        <v>KENDALOLD PINK</v>
      </c>
      <c r="B106" t="s">
        <v>124</v>
      </c>
      <c r="C106" t="s">
        <v>138</v>
      </c>
      <c r="D106">
        <v>9.0399999999999991</v>
      </c>
      <c r="E106">
        <v>813.59999999999991</v>
      </c>
      <c r="F106" t="s">
        <v>39</v>
      </c>
      <c r="G106" t="s">
        <v>152</v>
      </c>
      <c r="H106" t="s">
        <v>40</v>
      </c>
      <c r="O106">
        <v>6</v>
      </c>
      <c r="Q106">
        <v>6</v>
      </c>
    </row>
    <row r="107" spans="1:19" x14ac:dyDescent="0.2">
      <c r="A107" t="str">
        <f t="shared" si="1"/>
        <v>AUSTRALIANBROWN</v>
      </c>
      <c r="B107" t="s">
        <v>125</v>
      </c>
      <c r="C107" t="s">
        <v>84</v>
      </c>
      <c r="D107">
        <v>23.34</v>
      </c>
      <c r="E107">
        <v>2100.6</v>
      </c>
      <c r="F107" t="s">
        <v>142</v>
      </c>
      <c r="G107" t="s">
        <v>152</v>
      </c>
      <c r="H107" t="s">
        <v>40</v>
      </c>
      <c r="Q107">
        <v>3</v>
      </c>
      <c r="S107">
        <v>4</v>
      </c>
    </row>
    <row r="108" spans="1:19" x14ac:dyDescent="0.2">
      <c r="A108" t="str">
        <f t="shared" si="1"/>
        <v>MAC LORCADARK GREY</v>
      </c>
      <c r="B108" t="s">
        <v>126</v>
      </c>
      <c r="C108" t="s">
        <v>136</v>
      </c>
      <c r="D108">
        <v>16.190000000000001</v>
      </c>
      <c r="E108">
        <v>1457.1000000000001</v>
      </c>
      <c r="F108" t="s">
        <v>110</v>
      </c>
      <c r="G108" t="s">
        <v>152</v>
      </c>
      <c r="H108" t="s">
        <v>40</v>
      </c>
      <c r="M108">
        <v>6</v>
      </c>
      <c r="O108">
        <v>11</v>
      </c>
      <c r="Q108">
        <v>22</v>
      </c>
      <c r="S108">
        <v>16</v>
      </c>
    </row>
    <row r="109" spans="1:19" x14ac:dyDescent="0.2">
      <c r="A109" t="str">
        <f t="shared" si="1"/>
        <v>MAC LORCAGREY</v>
      </c>
      <c r="B109" t="s">
        <v>126</v>
      </c>
      <c r="C109" t="s">
        <v>35</v>
      </c>
      <c r="D109">
        <v>16.190000000000001</v>
      </c>
      <c r="E109">
        <v>1457.1000000000001</v>
      </c>
      <c r="F109" t="s">
        <v>110</v>
      </c>
      <c r="G109" t="s">
        <v>152</v>
      </c>
      <c r="H109" t="s">
        <v>40</v>
      </c>
      <c r="M109">
        <v>3</v>
      </c>
      <c r="O109">
        <v>8</v>
      </c>
      <c r="Q109">
        <v>11</v>
      </c>
      <c r="S109">
        <v>8</v>
      </c>
    </row>
    <row r="110" spans="1:19" x14ac:dyDescent="0.2">
      <c r="A110" t="str">
        <f t="shared" si="1"/>
        <v>MAC LORCABROWN</v>
      </c>
      <c r="B110" t="s">
        <v>126</v>
      </c>
      <c r="C110" t="s">
        <v>84</v>
      </c>
      <c r="D110">
        <v>16.190000000000001</v>
      </c>
      <c r="E110">
        <v>1457.1000000000001</v>
      </c>
      <c r="F110" t="s">
        <v>110</v>
      </c>
      <c r="G110" t="s">
        <v>152</v>
      </c>
      <c r="H110" t="s">
        <v>40</v>
      </c>
      <c r="M110">
        <v>3</v>
      </c>
      <c r="O110">
        <v>6</v>
      </c>
      <c r="Q110">
        <v>9</v>
      </c>
      <c r="S110">
        <v>9</v>
      </c>
    </row>
    <row r="111" spans="1:19" x14ac:dyDescent="0.2">
      <c r="A111" t="str">
        <f t="shared" si="1"/>
        <v>MAC COYNAVY</v>
      </c>
      <c r="B111" t="s">
        <v>127</v>
      </c>
      <c r="C111" t="s">
        <v>37</v>
      </c>
      <c r="D111">
        <v>14.24</v>
      </c>
      <c r="E111">
        <v>1281.5999999999999</v>
      </c>
      <c r="F111" t="s">
        <v>110</v>
      </c>
      <c r="G111" t="s">
        <v>152</v>
      </c>
      <c r="H111" t="s">
        <v>40</v>
      </c>
      <c r="O111">
        <v>5</v>
      </c>
      <c r="Q111">
        <v>11</v>
      </c>
      <c r="S111">
        <v>4</v>
      </c>
    </row>
    <row r="112" spans="1:19" x14ac:dyDescent="0.2">
      <c r="A112" t="str">
        <f t="shared" si="1"/>
        <v>MAC COYBLACK</v>
      </c>
      <c r="B112" t="s">
        <v>127</v>
      </c>
      <c r="C112" t="s">
        <v>30</v>
      </c>
      <c r="D112">
        <v>14.24</v>
      </c>
      <c r="E112">
        <v>1281.5999999999999</v>
      </c>
      <c r="F112" t="s">
        <v>110</v>
      </c>
      <c r="G112" t="s">
        <v>152</v>
      </c>
      <c r="H112" t="s">
        <v>40</v>
      </c>
      <c r="M112">
        <v>4</v>
      </c>
      <c r="O112">
        <v>17</v>
      </c>
      <c r="Q112">
        <v>19</v>
      </c>
      <c r="S112">
        <v>14</v>
      </c>
    </row>
    <row r="113" spans="1:19" x14ac:dyDescent="0.2">
      <c r="A113" t="str">
        <f t="shared" si="1"/>
        <v>MAC COYGREEN</v>
      </c>
      <c r="B113" t="s">
        <v>127</v>
      </c>
      <c r="C113" t="s">
        <v>87</v>
      </c>
      <c r="D113">
        <v>14.24</v>
      </c>
      <c r="E113">
        <v>1281.5999999999999</v>
      </c>
      <c r="F113" t="s">
        <v>110</v>
      </c>
      <c r="G113" t="s">
        <v>152</v>
      </c>
      <c r="H113" t="s">
        <v>40</v>
      </c>
      <c r="M113">
        <v>2</v>
      </c>
      <c r="O113">
        <v>2</v>
      </c>
      <c r="Q113">
        <v>7</v>
      </c>
      <c r="S113">
        <v>6</v>
      </c>
    </row>
    <row r="114" spans="1:19" x14ac:dyDescent="0.2">
      <c r="A114" t="str">
        <f t="shared" si="1"/>
        <v>MACSOFTDARK GREY</v>
      </c>
      <c r="B114" t="s">
        <v>128</v>
      </c>
      <c r="C114" t="s">
        <v>136</v>
      </c>
      <c r="D114">
        <v>15.54</v>
      </c>
      <c r="E114">
        <v>1398.6</v>
      </c>
      <c r="F114" t="s">
        <v>110</v>
      </c>
      <c r="G114" t="s">
        <v>152</v>
      </c>
      <c r="H114" t="s">
        <v>40</v>
      </c>
      <c r="M114">
        <v>7</v>
      </c>
      <c r="O114">
        <v>9</v>
      </c>
      <c r="Q114">
        <v>8</v>
      </c>
      <c r="S114">
        <v>2</v>
      </c>
    </row>
    <row r="115" spans="1:19" x14ac:dyDescent="0.2">
      <c r="A115" t="str">
        <f t="shared" si="1"/>
        <v>MACSOFTBEIGE</v>
      </c>
      <c r="B115" t="s">
        <v>128</v>
      </c>
      <c r="C115" t="s">
        <v>4</v>
      </c>
      <c r="D115">
        <v>15.54</v>
      </c>
      <c r="E115">
        <v>1398.6</v>
      </c>
      <c r="F115" t="s">
        <v>110</v>
      </c>
      <c r="G115" t="s">
        <v>152</v>
      </c>
      <c r="H115" t="s">
        <v>40</v>
      </c>
      <c r="M115">
        <v>7</v>
      </c>
      <c r="O115">
        <v>6</v>
      </c>
      <c r="Q115">
        <v>1</v>
      </c>
    </row>
    <row r="116" spans="1:19" x14ac:dyDescent="0.2">
      <c r="A116" t="str">
        <f t="shared" si="1"/>
        <v>MACSOFTBLUE</v>
      </c>
      <c r="B116" t="s">
        <v>128</v>
      </c>
      <c r="C116" t="s">
        <v>33</v>
      </c>
      <c r="D116">
        <v>15.54</v>
      </c>
      <c r="E116">
        <v>1398.6</v>
      </c>
      <c r="F116" t="s">
        <v>110</v>
      </c>
      <c r="G116" t="s">
        <v>152</v>
      </c>
      <c r="H116" t="s">
        <v>40</v>
      </c>
      <c r="O116">
        <v>5</v>
      </c>
      <c r="Q116">
        <v>3</v>
      </c>
    </row>
    <row r="117" spans="1:19" x14ac:dyDescent="0.2">
      <c r="A117" t="str">
        <f t="shared" si="1"/>
        <v>MACSOFTGREY</v>
      </c>
      <c r="B117" t="s">
        <v>128</v>
      </c>
      <c r="C117" t="s">
        <v>35</v>
      </c>
      <c r="D117">
        <v>15.54</v>
      </c>
      <c r="E117">
        <v>1398.6</v>
      </c>
      <c r="F117" t="s">
        <v>110</v>
      </c>
      <c r="G117" t="s">
        <v>152</v>
      </c>
      <c r="H117" t="s">
        <v>40</v>
      </c>
      <c r="M117">
        <v>5</v>
      </c>
      <c r="O117">
        <v>5</v>
      </c>
      <c r="Q117">
        <v>5</v>
      </c>
    </row>
    <row r="118" spans="1:19" x14ac:dyDescent="0.2">
      <c r="A118" t="str">
        <f t="shared" si="1"/>
        <v>MACSOFTPINK</v>
      </c>
      <c r="B118" t="s">
        <v>128</v>
      </c>
      <c r="C118" t="s">
        <v>29</v>
      </c>
      <c r="D118">
        <v>15.54</v>
      </c>
      <c r="E118">
        <v>1398.6</v>
      </c>
      <c r="F118" t="s">
        <v>110</v>
      </c>
      <c r="G118" t="s">
        <v>152</v>
      </c>
      <c r="H118" t="s">
        <v>40</v>
      </c>
      <c r="M118">
        <v>5</v>
      </c>
      <c r="O118">
        <v>7</v>
      </c>
      <c r="Q118">
        <v>4</v>
      </c>
    </row>
    <row r="119" spans="1:19" x14ac:dyDescent="0.2">
      <c r="A119" t="str">
        <f t="shared" si="1"/>
        <v>MAC CARTHYDARK GREY</v>
      </c>
      <c r="B119" t="s">
        <v>129</v>
      </c>
      <c r="C119" t="s">
        <v>136</v>
      </c>
      <c r="D119">
        <v>14.89</v>
      </c>
      <c r="E119">
        <v>1340.1000000000001</v>
      </c>
      <c r="F119" t="s">
        <v>110</v>
      </c>
      <c r="G119" t="s">
        <v>152</v>
      </c>
      <c r="H119" t="s">
        <v>40</v>
      </c>
      <c r="M119">
        <v>5</v>
      </c>
      <c r="O119">
        <v>14</v>
      </c>
      <c r="Q119">
        <v>15</v>
      </c>
      <c r="S119">
        <v>11</v>
      </c>
    </row>
    <row r="120" spans="1:19" x14ac:dyDescent="0.2">
      <c r="A120" t="str">
        <f t="shared" si="1"/>
        <v>MAC CARTHYBROWN</v>
      </c>
      <c r="B120" t="s">
        <v>129</v>
      </c>
      <c r="C120" t="s">
        <v>84</v>
      </c>
      <c r="D120">
        <v>14.89</v>
      </c>
      <c r="E120">
        <v>1340.1000000000001</v>
      </c>
      <c r="F120" t="s">
        <v>110</v>
      </c>
      <c r="G120" t="s">
        <v>152</v>
      </c>
      <c r="H120" t="s">
        <v>40</v>
      </c>
      <c r="M120">
        <v>7</v>
      </c>
      <c r="O120">
        <v>18</v>
      </c>
      <c r="Q120">
        <v>20</v>
      </c>
      <c r="S120">
        <v>16</v>
      </c>
    </row>
    <row r="121" spans="1:19" x14ac:dyDescent="0.2">
      <c r="A121" t="str">
        <f t="shared" si="1"/>
        <v>MAC CARTHYBLACK</v>
      </c>
      <c r="B121" t="s">
        <v>129</v>
      </c>
      <c r="C121" t="s">
        <v>30</v>
      </c>
      <c r="D121">
        <v>14.89</v>
      </c>
      <c r="E121">
        <v>1340.1000000000001</v>
      </c>
      <c r="F121" t="s">
        <v>110</v>
      </c>
      <c r="G121" t="s">
        <v>152</v>
      </c>
      <c r="H121" t="s">
        <v>40</v>
      </c>
      <c r="M121">
        <v>18</v>
      </c>
      <c r="O121">
        <v>40</v>
      </c>
      <c r="Q121">
        <v>45</v>
      </c>
      <c r="S121">
        <v>25</v>
      </c>
    </row>
    <row r="122" spans="1:19" x14ac:dyDescent="0.2">
      <c r="A122" t="str">
        <f t="shared" si="1"/>
        <v>MAC HAWKBLACK</v>
      </c>
      <c r="B122" t="s">
        <v>130</v>
      </c>
      <c r="C122" t="s">
        <v>30</v>
      </c>
      <c r="D122">
        <v>12.94</v>
      </c>
      <c r="E122">
        <v>1164.5999999999999</v>
      </c>
      <c r="F122" t="s">
        <v>110</v>
      </c>
      <c r="G122" t="s">
        <v>152</v>
      </c>
      <c r="H122" t="s">
        <v>40</v>
      </c>
      <c r="M122">
        <v>19</v>
      </c>
      <c r="O122">
        <v>26</v>
      </c>
      <c r="Q122">
        <v>40</v>
      </c>
      <c r="S122">
        <v>15</v>
      </c>
    </row>
    <row r="123" spans="1:19" x14ac:dyDescent="0.2">
      <c r="A123" t="str">
        <f t="shared" si="1"/>
        <v>DON VEGASBLACK</v>
      </c>
      <c r="B123" t="s">
        <v>131</v>
      </c>
      <c r="C123" t="s">
        <v>30</v>
      </c>
      <c r="D123">
        <v>12.94</v>
      </c>
      <c r="E123">
        <v>1164.5999999999999</v>
      </c>
      <c r="F123" t="s">
        <v>110</v>
      </c>
      <c r="G123" t="s">
        <v>152</v>
      </c>
      <c r="H123" t="s">
        <v>40</v>
      </c>
      <c r="O123">
        <v>20</v>
      </c>
      <c r="Q123">
        <v>20</v>
      </c>
    </row>
    <row r="124" spans="1:19" x14ac:dyDescent="0.2">
      <c r="A124" t="str">
        <f t="shared" si="1"/>
        <v>DON CHURCHBLACK</v>
      </c>
      <c r="B124" t="s">
        <v>132</v>
      </c>
      <c r="C124" t="s">
        <v>30</v>
      </c>
      <c r="D124">
        <v>14.24</v>
      </c>
      <c r="E124">
        <v>1281.5999999999999</v>
      </c>
      <c r="F124" t="s">
        <v>110</v>
      </c>
      <c r="G124" t="s">
        <v>152</v>
      </c>
      <c r="H124" t="s">
        <v>40</v>
      </c>
      <c r="M124">
        <v>3</v>
      </c>
      <c r="O124">
        <v>4</v>
      </c>
      <c r="Q124">
        <v>5</v>
      </c>
      <c r="S124">
        <v>3</v>
      </c>
    </row>
    <row r="125" spans="1:19" x14ac:dyDescent="0.2">
      <c r="A125" t="str">
        <f t="shared" si="1"/>
        <v>BUCK 001BROWN</v>
      </c>
      <c r="B125" t="s">
        <v>133</v>
      </c>
      <c r="C125" t="s">
        <v>84</v>
      </c>
      <c r="D125">
        <v>9.69</v>
      </c>
      <c r="E125">
        <v>872.09999999999991</v>
      </c>
      <c r="F125" t="s">
        <v>98</v>
      </c>
      <c r="G125" t="s">
        <v>152</v>
      </c>
      <c r="H125" t="s">
        <v>40</v>
      </c>
      <c r="M125">
        <v>2</v>
      </c>
      <c r="O125">
        <v>16</v>
      </c>
      <c r="Q125">
        <v>24</v>
      </c>
      <c r="S125">
        <v>16</v>
      </c>
    </row>
    <row r="126" spans="1:19" x14ac:dyDescent="0.2">
      <c r="A126" t="str">
        <f t="shared" si="1"/>
        <v>EDMOND 019DARK GREY</v>
      </c>
      <c r="B126" t="s">
        <v>134</v>
      </c>
      <c r="C126" t="s">
        <v>136</v>
      </c>
      <c r="D126">
        <v>3.84</v>
      </c>
      <c r="E126">
        <v>345.59999999999997</v>
      </c>
      <c r="F126" t="s">
        <v>101</v>
      </c>
      <c r="G126" t="s">
        <v>152</v>
      </c>
      <c r="H126" t="s">
        <v>40</v>
      </c>
      <c r="I126">
        <v>20</v>
      </c>
    </row>
    <row r="127" spans="1:19" x14ac:dyDescent="0.2">
      <c r="A127" t="str">
        <f t="shared" si="1"/>
        <v>EDMOND 019NAVY</v>
      </c>
      <c r="B127" t="s">
        <v>134</v>
      </c>
      <c r="C127" t="s">
        <v>37</v>
      </c>
      <c r="D127">
        <v>3.84</v>
      </c>
      <c r="E127">
        <v>345.59999999999997</v>
      </c>
      <c r="F127" t="s">
        <v>101</v>
      </c>
      <c r="G127" t="s">
        <v>152</v>
      </c>
      <c r="H127" t="s">
        <v>40</v>
      </c>
      <c r="I127">
        <v>20</v>
      </c>
    </row>
    <row r="128" spans="1:19" x14ac:dyDescent="0.2">
      <c r="A128" t="str">
        <f t="shared" si="1"/>
        <v>EDMOND 019BLACK</v>
      </c>
      <c r="B128" t="s">
        <v>134</v>
      </c>
      <c r="C128" t="s">
        <v>30</v>
      </c>
      <c r="D128">
        <v>3.84</v>
      </c>
      <c r="E128">
        <v>345.59999999999997</v>
      </c>
      <c r="F128" t="s">
        <v>101</v>
      </c>
      <c r="G128" t="s">
        <v>152</v>
      </c>
      <c r="H128" t="s">
        <v>40</v>
      </c>
      <c r="I128">
        <v>20</v>
      </c>
    </row>
    <row r="129" spans="1:9" x14ac:dyDescent="0.2">
      <c r="A129" t="str">
        <f t="shared" si="1"/>
        <v>EDMOND 088DENIM</v>
      </c>
      <c r="B129" t="s">
        <v>135</v>
      </c>
      <c r="C129" t="s">
        <v>9</v>
      </c>
      <c r="D129">
        <v>8.39</v>
      </c>
      <c r="E129">
        <v>755.1</v>
      </c>
      <c r="F129" t="s">
        <v>101</v>
      </c>
      <c r="G129" t="s">
        <v>153</v>
      </c>
      <c r="H129" t="s">
        <v>102</v>
      </c>
      <c r="I129">
        <v>12</v>
      </c>
    </row>
    <row r="130" spans="1:9" x14ac:dyDescent="0.2">
      <c r="A130" t="str">
        <f t="shared" si="1"/>
        <v>EDMOND 088OFF WHITE</v>
      </c>
      <c r="B130" t="s">
        <v>135</v>
      </c>
      <c r="C130" t="s">
        <v>83</v>
      </c>
      <c r="D130">
        <v>8.39</v>
      </c>
      <c r="E130">
        <v>755.1</v>
      </c>
      <c r="F130" t="s">
        <v>101</v>
      </c>
      <c r="G130" t="s">
        <v>153</v>
      </c>
      <c r="H130" t="s">
        <v>102</v>
      </c>
      <c r="I130">
        <v>12</v>
      </c>
    </row>
    <row r="131" spans="1:9" x14ac:dyDescent="0.2">
      <c r="A131" t="str">
        <f t="shared" ref="A131:A132" si="2">B131&amp;C131</f>
        <v>EDMOND 088NAVY</v>
      </c>
      <c r="B131" t="s">
        <v>135</v>
      </c>
      <c r="C131" t="s">
        <v>37</v>
      </c>
      <c r="D131">
        <v>8.39</v>
      </c>
      <c r="E131">
        <v>755.1</v>
      </c>
      <c r="F131" t="s">
        <v>101</v>
      </c>
      <c r="G131" t="s">
        <v>153</v>
      </c>
      <c r="H131" t="s">
        <v>102</v>
      </c>
      <c r="I131">
        <v>30</v>
      </c>
    </row>
    <row r="132" spans="1:9" x14ac:dyDescent="0.2">
      <c r="A132" t="str">
        <f t="shared" si="2"/>
        <v>EDMOND 088BLACK</v>
      </c>
      <c r="B132" t="s">
        <v>135</v>
      </c>
      <c r="C132" t="s">
        <v>30</v>
      </c>
      <c r="D132">
        <v>8.39</v>
      </c>
      <c r="E132">
        <v>755.1</v>
      </c>
      <c r="F132" t="s">
        <v>101</v>
      </c>
      <c r="G132" t="s">
        <v>153</v>
      </c>
      <c r="H132" t="s">
        <v>102</v>
      </c>
      <c r="I13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</vt:i4>
      </vt:variant>
    </vt:vector>
  </HeadingPairs>
  <TitlesOfParts>
    <vt:vector size="12" baseType="lpstr">
      <vt:lpstr>Курс</vt:lpstr>
      <vt:lpstr>SS22</vt:lpstr>
      <vt:lpstr>old</vt:lpstr>
      <vt:lpstr>FW22</vt:lpstr>
      <vt:lpstr>AW22(file)</vt:lpstr>
      <vt:lpstr>S22(file)</vt:lpstr>
      <vt:lpstr>Old(file)</vt:lpstr>
      <vt:lpstr>Full</vt:lpstr>
      <vt:lpstr>Transposed</vt:lpstr>
      <vt:lpstr>Linings</vt:lpstr>
      <vt:lpstr>'Old(file)'!Заголовки_для_печати</vt:lpstr>
      <vt:lpstr>Курс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2022-04-28T13:28:28Z</dcterms:created>
  <dcterms:modified xsi:type="dcterms:W3CDTF">2022-05-11T11:25:06Z</dcterms:modified>
</cp:coreProperties>
</file>