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15\"/>
    </mc:Choice>
  </mc:AlternateContent>
  <xr:revisionPtr revIDLastSave="0" documentId="13_ncr:1_{8687BC36-1BE7-4FB6-83D9-D74E43E15EB7}" xr6:coauthVersionLast="47" xr6:coauthVersionMax="47" xr10:uidLastSave="{00000000-0000-0000-0000-000000000000}"/>
  <bookViews>
    <workbookView xWindow="-120" yWindow="-120" windowWidth="29040" windowHeight="15840" activeTab="2" xr2:uid="{E3529B0D-6AB8-4DBA-80C5-848C7B05C39C}"/>
  </bookViews>
  <sheets>
    <sheet name="Data" sheetId="1" r:id="rId1"/>
    <sheet name="Лист3" sheetId="6" r:id="rId2"/>
    <sheet name="Transposed" sheetId="4" r:id="rId3"/>
    <sheet name="КомандыИзНазвания" sheetId="2" r:id="rId4"/>
    <sheet name="Справочник" sheetId="3" r:id="rId5"/>
  </sheets>
  <definedNames>
    <definedName name="_xlnm._FilterDatabase" localSheetId="0" hidden="1">Data!$A$1:$M$134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C34" i="4"/>
  <c r="C35" i="4"/>
  <c r="C36" i="4"/>
  <c r="C37" i="4"/>
  <c r="C30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3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</calcChain>
</file>

<file path=xl/sharedStrings.xml><?xml version="1.0" encoding="utf-8"?>
<sst xmlns="http://schemas.openxmlformats.org/spreadsheetml/2006/main" count="2653" uniqueCount="451">
  <si>
    <t>Style</t>
  </si>
  <si>
    <t>Color</t>
  </si>
  <si>
    <t>L/XL</t>
  </si>
  <si>
    <t>o/s</t>
  </si>
  <si>
    <t>M/L</t>
  </si>
  <si>
    <t>S/M</t>
  </si>
  <si>
    <t>7 1/2</t>
  </si>
  <si>
    <t>L</t>
  </si>
  <si>
    <t>M</t>
  </si>
  <si>
    <t>S</t>
  </si>
  <si>
    <t>Size</t>
  </si>
  <si>
    <t>60-63</t>
  </si>
  <si>
    <t>Б/р</t>
  </si>
  <si>
    <t>57-60</t>
  </si>
  <si>
    <t>54-57</t>
  </si>
  <si>
    <t>Рос</t>
  </si>
  <si>
    <t>Страна по ГТД</t>
  </si>
  <si>
    <t>БАНГЛАДЕШ</t>
  </si>
  <si>
    <t>КИТАЙ</t>
  </si>
  <si>
    <t>Кол-во</t>
  </si>
  <si>
    <t>ГТД</t>
  </si>
  <si>
    <t>10702070/060921/0281005/1</t>
  </si>
  <si>
    <t>10013160/190522/3256520/1</t>
  </si>
  <si>
    <t>10702070/150721/0216063/3</t>
  </si>
  <si>
    <t>10013160/200422/3213662/1</t>
  </si>
  <si>
    <t>10702070/220720/0164196/3</t>
  </si>
  <si>
    <t>10702070/180820/0191959/1</t>
  </si>
  <si>
    <t>10013160/310821/0534183/1</t>
  </si>
  <si>
    <t>10013160/310821/0534183/3</t>
  </si>
  <si>
    <t>10013160/130921/0561488/2</t>
  </si>
  <si>
    <t>10702070/070421/0094616/1</t>
  </si>
  <si>
    <t>10702070/300322/3112884/1</t>
  </si>
  <si>
    <t>10216170/210820/0217228/2</t>
  </si>
  <si>
    <t>10702070/170820/0191945/1</t>
  </si>
  <si>
    <t>10013160/151121/0716257/16</t>
  </si>
  <si>
    <t>10702070/291121/3005284/1</t>
  </si>
  <si>
    <t>10702070/140521/0137129/2</t>
  </si>
  <si>
    <t>10013160/051121/0692639/3</t>
  </si>
  <si>
    <t>10013160/081220/0707623/1</t>
  </si>
  <si>
    <t>10216170/190521/0143312/1</t>
  </si>
  <si>
    <t>10216170/110222/3041742/1</t>
  </si>
  <si>
    <t>10013160/290621/0394074/1</t>
  </si>
  <si>
    <t>10013160/240921/0589703/3</t>
  </si>
  <si>
    <t>10013160/051021/0615618/1</t>
  </si>
  <si>
    <t>10702070/270721/0229785/3</t>
  </si>
  <si>
    <t>10013160/180821/0507560/1</t>
  </si>
  <si>
    <t>10013160/151121/0716257/17</t>
  </si>
  <si>
    <t>10013160/021221/3005264/1</t>
  </si>
  <si>
    <t>10013160/040522/3231169/16</t>
  </si>
  <si>
    <t>10216170/010422/3077636/1</t>
  </si>
  <si>
    <t>10216170/040522/3090058/2</t>
  </si>
  <si>
    <t>10216170/170322/3071306/2</t>
  </si>
  <si>
    <t>10013160/050522/3233670/16</t>
  </si>
  <si>
    <t>10013160/130422/3203188/5</t>
  </si>
  <si>
    <t>10013160/060522/3236120/3</t>
  </si>
  <si>
    <t>10013160/060522/3236120/1</t>
  </si>
  <si>
    <t>10216170/010322/3061554/1</t>
  </si>
  <si>
    <t>10013160/120522/3244619/16</t>
  </si>
  <si>
    <t>Состав</t>
  </si>
  <si>
    <t>100% акрил</t>
  </si>
  <si>
    <t>100% Хлопок</t>
  </si>
  <si>
    <t>100% Акрил</t>
  </si>
  <si>
    <t>100% хлопок</t>
  </si>
  <si>
    <t>100% Полиэстер</t>
  </si>
  <si>
    <t>100%  полиэстер</t>
  </si>
  <si>
    <t>100% полиэстер</t>
  </si>
  <si>
    <t>95% Полиэстер - 5% Эластан</t>
  </si>
  <si>
    <t>97% Хлопок - 3% Эластан</t>
  </si>
  <si>
    <t>10% хлопок - 10% шерсть - 25% нейлон - 55% акрил</t>
  </si>
  <si>
    <t>81% хлопок - 19% вискоза</t>
  </si>
  <si>
    <t>BLKBLK</t>
  </si>
  <si>
    <t>WHI</t>
  </si>
  <si>
    <t>GRAPWHI</t>
  </si>
  <si>
    <t>BLKWHI</t>
  </si>
  <si>
    <t>GRAWHI</t>
  </si>
  <si>
    <t>NVYRIG</t>
  </si>
  <si>
    <t>WHT</t>
  </si>
  <si>
    <t>OTC</t>
  </si>
  <si>
    <t>BLU</t>
  </si>
  <si>
    <t>GRH</t>
  </si>
  <si>
    <t>NVYGRY</t>
  </si>
  <si>
    <t>HNV</t>
  </si>
  <si>
    <t>NAV</t>
  </si>
  <si>
    <t>BLK</t>
  </si>
  <si>
    <t>NOV</t>
  </si>
  <si>
    <t>LOSDOD</t>
  </si>
  <si>
    <t>NOL</t>
  </si>
  <si>
    <t>GRAWHT</t>
  </si>
  <si>
    <t>BURWHT</t>
  </si>
  <si>
    <t>PNK</t>
  </si>
  <si>
    <t>NVY</t>
  </si>
  <si>
    <t>MRN</t>
  </si>
  <si>
    <t>NVYSCA</t>
  </si>
  <si>
    <t>AGD</t>
  </si>
  <si>
    <t>GRHWHI</t>
  </si>
  <si>
    <t>MRNWHI</t>
  </si>
  <si>
    <t>CDT</t>
  </si>
  <si>
    <t>TRP</t>
  </si>
  <si>
    <t>FDR</t>
  </si>
  <si>
    <t>GRP</t>
  </si>
  <si>
    <t>STN</t>
  </si>
  <si>
    <t>ATB</t>
  </si>
  <si>
    <t>URC</t>
  </si>
  <si>
    <t>DKG</t>
  </si>
  <si>
    <t>CAR</t>
  </si>
  <si>
    <t>PLM</t>
  </si>
  <si>
    <t>SGR</t>
  </si>
  <si>
    <t>GRA</t>
  </si>
  <si>
    <t>BSK</t>
  </si>
  <si>
    <t>IRF</t>
  </si>
  <si>
    <t>Пол</t>
  </si>
  <si>
    <t>М</t>
  </si>
  <si>
    <t>МЖ</t>
  </si>
  <si>
    <t>Ж</t>
  </si>
  <si>
    <t>10145637-BLKBLK L/XL  Бейсболка 39THIRTY LEAGUE BASIC NEYYAN BLACK/BLACK черный р.L/XL</t>
  </si>
  <si>
    <t>11179831-WHI o/s  Бейсболка NE BASIC 9FORTY NEW ERA NVYWHI черный р. o/s</t>
  </si>
  <si>
    <t>11179834-GRAPWHI o/s  Бейсболка NE BASIC 9FORTY NEW ERA GRHWHI серый р. o/s</t>
  </si>
  <si>
    <t>11179866-BLKWHI o/s  Бейсболка NE BASIC 9FORTY NEW ERA BLKWHI черный р. o/s</t>
  </si>
  <si>
    <t>11179873-GRAWHI M/L  Бейсболка NE BASIC 39THIRTY NEW ERA GRAWHI серый р. M/L</t>
  </si>
  <si>
    <t>11179873-GRAWHI S/M  Бейсболка NE BASIC 39THIRTY NEW ERA GRAWHI серый р. S/M</t>
  </si>
  <si>
    <t>11277642-NVYRIG o/s  Шапка Contrast Cuff Bobble Hat синий/зелёный р.o/s</t>
  </si>
  <si>
    <t>11379840-WHT o/s  Бейсболка CORE 940 TRUCKER LOSDOD белый р. o/s</t>
  </si>
  <si>
    <t>11448329-OTC o/s Шапка MLB HEATHER BOBBLE NEYYAN HGROTC серый/синий р. o/s</t>
  </si>
  <si>
    <t>11448330-OTC o/s Шапка MLB HEATHER BOBBLE LOSDOD HGRMRN серый/бордовый р. o/s</t>
  </si>
  <si>
    <t>11448333-BLU o/s Шапка CUFF KNIT NEYGIA ROYAL BLUE синий р. o/s</t>
  </si>
  <si>
    <t>11600974-GRH o/s  Шапка Tonal Bobble Knit Hat серый р.o/s</t>
  </si>
  <si>
    <t>11601006-NVYGRY o/s  Шапка Contrast Cuff Bobble Hat синий р.o/s</t>
  </si>
  <si>
    <t>11601067-HNV o/s Шапка CUFF KNIT BOBBLE NE NAVY синий р. o/s</t>
  </si>
  <si>
    <t>12033074-NAV o/s  Шапка Wide Cuff Patch Knit Hat синий р.o/s</t>
  </si>
  <si>
    <t>12033078-BLK o/s  Шапка Wide Cuff Patch Knit Hat черный р.o/s</t>
  </si>
  <si>
    <t>12033099-NOV o/s Шапка CUFF KNIT NE NAVY LIC 915 зелёный р. o/s</t>
  </si>
  <si>
    <t>12033103-BLK o/s Шапка CUFF KNIT NE BLACK LIC 915 черный р. o/s</t>
  </si>
  <si>
    <t>12033128-BLK o/s  Шапка NYC Emb Knit Hat черный р.o/s</t>
  </si>
  <si>
    <t>12033266-LOSDOD o/s Шапка CUFF KNIT LOSOD DARK ROYAL LIC 805 синий р. o/s</t>
  </si>
  <si>
    <t>12122729-BLKBLK o/s  Шапка MLB ESSENTIAL CUFF KNIT NEYYAN BLKBLK Hat черный р.o/s</t>
  </si>
  <si>
    <t>12156075-OTC o/s  Шапка NBA ESSENTIAL KNIT CUFF CHIBUL BLKOTC Hat черный р.o/s</t>
  </si>
  <si>
    <t>12162668-BLK o/s  Бейсболка HEART RATE TRUCKER черный р. o/s</t>
  </si>
  <si>
    <t>12285245-BLK S/M  Бейсболка TONAL BLACK 950 SS CHIBUL BLK чёрный р. S/M</t>
  </si>
  <si>
    <t>12292584-BLK o/s  Бейсболка NBA ESSENTIAL OUTLINE 940 LOSLAK BLK чёрный р. o/s</t>
  </si>
  <si>
    <t>12292586-BLK o/s  Бейсболка NBA ESSENTIAL OUTLINE 940 CHIBUL BLK чёрный р. o/s</t>
  </si>
  <si>
    <t>12309046-NOL o/s  Бейсболка NEW ERA RUBBER LOGO TRUCKER оливковый р. o/s</t>
  </si>
  <si>
    <t>12489434-GRAWHT o/s  Шапка Wide Cuff Patch Knit Hat серый р.o/s</t>
  </si>
  <si>
    <t>12489435-BURWHT o/s  Шапка Wide Cuff Patch Knit Hat бордовый р.o/s</t>
  </si>
  <si>
    <t>12489441-PNK o/s Шапка CUFF KNIT PINK/CARDINA розовый р. o/s</t>
  </si>
  <si>
    <t>12489454-NVY o/s Шапка CUFF KNIT OAKATH NAVY LIC 805 синий р. o/s</t>
  </si>
  <si>
    <t>12489459-NVY o/s Шапка CUFF KNIT BOBBLE MLB NEYYAN NVYWHI синий р. o/s</t>
  </si>
  <si>
    <t>12489460-BLK o/s Шапка CUFF KNIT BOBBLE NEYYAN BLACK LIC 1500 черный р. o/s</t>
  </si>
  <si>
    <t>12489461-MRN o/s Шапка CUFF KNIT BOBBLE LOSDOD MAROON LIC 1500 бордовый р. o/s</t>
  </si>
  <si>
    <t>12505744-NVYSCA o/s Шапка TEAM POM LIC 12027 KNIT BOSRED NVYSCA серый р. o/s</t>
  </si>
  <si>
    <t>12505771-NOV o/s Шапка NE FLECK CUFF LIC 1505 KNIT NOV оливковый р. o/s</t>
  </si>
  <si>
    <t>12505772-MRN o/s Шапка NE FLECK CUFF LIC 1505 KNIT MRN бордовый р. o/s</t>
  </si>
  <si>
    <t>12505779-BLK o/s  Шапка NE Essential Cuff Knit чёрный р. o/s</t>
  </si>
  <si>
    <t>12505780-AGD o/s  Шапка NE Essential Cuff Knit желтый р. o/s</t>
  </si>
  <si>
    <t>12523896-GRHWHI o/s  Бейсболка JERSEY 9FORTY NEYYAN GRHWHI серый р. o/s</t>
  </si>
  <si>
    <t>12523908-MRNWHI L/XL  Бейсболка DIAMOND ERA 3930 NEYYAN MRNWHI Baseball cap бордовый р.L/XL</t>
  </si>
  <si>
    <t>12573358-WHI o/s  Бейсболка F AND L 940 AFRAME WHI белый р. o/s</t>
  </si>
  <si>
    <t>12881461-BLK o/s  Бейсболка FL 15TH A CASUAL CLASSIC BLK черный р. o/s</t>
  </si>
  <si>
    <t>60102591-OTC o/s Шапка NBA20 CITY OFF KNIT LOSCLI OTCLOS ANGELES CLIPPERS серый р. o/s</t>
  </si>
  <si>
    <t>60102707-OTC o/s Шапка NBA20 CITY ALT KNIT BRONET OTCBROOKLYN NETS серый р. o/s</t>
  </si>
  <si>
    <t>60102809-OTC o/s Шапка NBA20 CITY ALT KNIT MIAHEA OTCMIAMI HEAT серый р. o/s</t>
  </si>
  <si>
    <t>60102842-OTC o/s Шапка NBA20 CITY ALT KNIT CHIBUL OTCCHICAGO BULLS серый р. o/s</t>
  </si>
  <si>
    <t>60137461-CDT M/L  Бейсболка LEAGUE ESSENTIAL 9FIFTY LOSDOD  CDT синий р. M/L</t>
  </si>
  <si>
    <t>60137461-CDT S/M  Бейсболка LEAGUE ESSENTIAL 9FIFTY LOSDOD  CDT синий р. S/M</t>
  </si>
  <si>
    <t>60137517-BLK M/L  Бейсболка TEAM COLOUR 9FIFTY STSP LASRAI  BLK черный р. M/L</t>
  </si>
  <si>
    <t>60137517-BLK S/M  Бейсболка TEAM COLOUR 9FIFTY STSP LASRAI  BLK черный р. S/M</t>
  </si>
  <si>
    <t>60137527-NVYSCA 7 1/2  Бейсболка LEAGUE ESSENTIAL 59FIFTY NEYYAN  NVYSCA синий р. 7 1/2</t>
  </si>
  <si>
    <t>60137571-TRP M/L  Бейсболка TEAM COLOUR 9FIFTY STSP LOSLAK  TRP фиолетовый р. M/L</t>
  </si>
  <si>
    <t>60137571-TRP S/M  Бейсболка TEAM COLOUR 9FIFTY STSP LOSLAK  TRP фиолетовый р. S/M</t>
  </si>
  <si>
    <t>60137572-FDR M/L  Бейсболка TEAM COLOUR 9FIFTY STSP CHIBUL  FDR красный р. M/L</t>
  </si>
  <si>
    <t>60137572-FDR S/M  Бейсболка TEAM COLOUR 9FIFTY STSP CHIBUL  FDR красный р. S/M</t>
  </si>
  <si>
    <t>60141477-. L  Панама NE ESSENTIAL TAPERED BUCKET   BLK черный р. L</t>
  </si>
  <si>
    <t>60141477-. M  Панама NE ESSENTIAL TAPERED BUCKET   BLK черный р. M</t>
  </si>
  <si>
    <t>60141477-. S  Панама NE ESSENTIAL TAPERED BUCKET   BLK черный р. S</t>
  </si>
  <si>
    <t>60141518-. o/s  Шапка TEAM WAFFLE KNIT LOSLAK  GRA серый р. o/s</t>
  </si>
  <si>
    <t>60141613-. o/s  Шапка LEAGUE ESS CUFF KNIT DETTIG  ORG оранжевый р. o/s</t>
  </si>
  <si>
    <t>60141649-. o/s  Шапка NE POP SHORT CUFF KNIT   IND синий р. o/s</t>
  </si>
  <si>
    <t>60141650-. o/s  Шапка NE POP SHORT CUFF KNIT   NOV оливковый р. o/s</t>
  </si>
  <si>
    <t>60141694-. o/s  Шапка LEAGUE ESS CUFF KNIT NEYYAN  STN песочный р. o/s</t>
  </si>
  <si>
    <t>60141713-. o/s  Шапка LEAGUE ESS CUFF KNIT NEYYAN  BLKFUR черный р. o/s</t>
  </si>
  <si>
    <t>60141714-. o/s  Шапка LEAGUE ESS CUFF KNIT NEYYAN  BLKTEL черный р. o/s</t>
  </si>
  <si>
    <t>60141872-. o/s  Шапка TEAM CUFF BEANIE NEYYAN  MRN бордовый р. o/s</t>
  </si>
  <si>
    <t>60141873-. o/s  Шапка TEAM CUFF BEANIE NEYYAN  WHT коричневый р. o/s</t>
  </si>
  <si>
    <t>60142926-. o/s  Бейсболка RUBBER LOGO 940 TRUCKER ATHMAD  DRYWHI синий р. o/s</t>
  </si>
  <si>
    <t>60142978-. o/s  Бейсболка POP VISOR 940 FAI  LTCKGR белый, зелёный р. o/s</t>
  </si>
  <si>
    <t>60143362-. o/s  Шапка WORDMARK STRIPE CUFF BOBBLE CHELFC  LNV синий р. o/s</t>
  </si>
  <si>
    <t>60143365-. o/s  Шапка HERITAGE 50s CUFF KNIT CHELFC  CAB синий р. o/s</t>
  </si>
  <si>
    <t>60143369-. o/s  Бейсболка FADE 940 CHELFC  WHI синий р. o/s</t>
  </si>
  <si>
    <t>60143379-. o/s  Бейсболка COTTON 940 EFTRUCKER CHELFC  CAB синий р. o/s</t>
  </si>
  <si>
    <t>60143386-. o/s  Бейсболка RUBBER PATCH 940 MANUTD  SCA красный р. o/s</t>
  </si>
  <si>
    <t>60143387-. o/s  Бейсболка RIPSTOP 9FORTY MANUTD  BLK черный р. o/s</t>
  </si>
  <si>
    <t>60143388-. o/s  Бейсболка DEVIL LINE PRINT 940 TRUCKER MANUTD BLK черный р. o/s</t>
  </si>
  <si>
    <t>60143391-. o/s  Бейсболка CORD PATCH 9FORTY MANUTD  SCA красный р. o/s</t>
  </si>
  <si>
    <t>60143393-. o/s  Шапка WORDMARK BOBBLE CUFF KNIT MANUTD  GRABLK серый р. o/s</t>
  </si>
  <si>
    <t>60143394-. o/s  Шапка STRIPE SKULL KNIT MANUTD  BLKSCA красный р. o/s</t>
  </si>
  <si>
    <t>60143400-. o/s  Бейсболка PATCH 9FORTY MANUTD  NVY тёмно-синий р. o/s</t>
  </si>
  <si>
    <t>60143408-. o/s  Шапка WORDMARK BOBBLE CUFF KNIT MANUTD  BLKSCA красный р. o/s</t>
  </si>
  <si>
    <t>60143421-. o/s  Бейсболка RUBBER PATCH 9FORTY TOTHOT  WHI белый р. o/s</t>
  </si>
  <si>
    <t>60143425-. o/s  Шапка STRIPE SKULL KNIT TOTHOT  LNV тёмно-синий р. o/s</t>
  </si>
  <si>
    <t>60144009-BLU o/s  Шапка Womens MLB Cuff Knit голубой р. o/s</t>
  </si>
  <si>
    <t>60144011-GRP o/s  Шапка Womens MLB Cuff Knit серый р. o/s</t>
  </si>
  <si>
    <t>60179011-. o/s  Бейсболка ESSENTIAL COTTON 920 CRYPAL  NVY тёмно-синий р. o/s</t>
  </si>
  <si>
    <t>60221462-BLK o/s  Бейсболка SEASONAL 9FORTY MANUTD  BLK черный р. o/s</t>
  </si>
  <si>
    <t>60222226-NOV L  Панама NE ESSENTIAL TAPERED BUCKET NEWERA  NOV зеленый р. L</t>
  </si>
  <si>
    <t>60222226-NOV M  Панама NE ESSENTIAL TAPERED BUCKET NEWERA  NOV зеленый р. M</t>
  </si>
  <si>
    <t>60222226-NOV S  Панама NE ESSENTIAL TAPERED BUCKET NEWERA  NOV зеленый р. S</t>
  </si>
  <si>
    <t>60222227-STN L  Панама NE ESSENTIAL TAPERED BUCKET NEWERA  STN бежевый р. L</t>
  </si>
  <si>
    <t>60222227-STN M  Панама NE ESSENTIAL TAPERED BUCKET NEWERA  STN бежевый р. M</t>
  </si>
  <si>
    <t>60222249-ATB L  Панама NE ESSENTIAL TAPERED BUCKET NEWERA  ATB синий р. L</t>
  </si>
  <si>
    <t>60222249-ATB M  Панама NE ESSENTIAL TAPERED BUCKET NEWERA  ATB синий р. M</t>
  </si>
  <si>
    <t>60222249-ATB S  Панама NE ESSENTIAL TAPERED BUCKET NEWERA  ATB синий р. S</t>
  </si>
  <si>
    <t>60222255-URC L  Панама PATTERNED TAPERED BUCKET NEWERA  URC белый р. L</t>
  </si>
  <si>
    <t>60222255-URC M  Панама PATTERNED TAPERED BUCKET NEWERA  URC белый р. M</t>
  </si>
  <si>
    <t>60222255-URC S  Панама PATTERNED TAPERED BUCKET NEWERA  URC белый р. S</t>
  </si>
  <si>
    <t>60222258-DKG o/s  Бейсболка NE HERITAGE TRUCKER NEWERA  DKG зеленый р. o/s</t>
  </si>
  <si>
    <t>60222310-NVY L  Панама TEAM TAB TAPERED BUCKET NEYYAN  NVY синий р. L</t>
  </si>
  <si>
    <t>60222310-NVY S  Панама TEAM TAB TAPERED BUCKET NEYYAN  NVY синий р. S</t>
  </si>
  <si>
    <t>60222327-BLK M  Панама NE ESSENTIAL TAPERED BUCKET NEWERA  BLK черный р. M</t>
  </si>
  <si>
    <t>60222332-BLK L  Панама NE TRI PATCH BUCKET NEWERA  BLK черный р. L</t>
  </si>
  <si>
    <t>60222332-BLK M  Панама NE TRI PATCH BUCKET NEWERA  BLK черный р. M</t>
  </si>
  <si>
    <t>60222332-BLK S  Панама NE TRI PATCH BUCKET NEWERA  BLK черный р. S</t>
  </si>
  <si>
    <t>60222375-CAR o/s  Бейсболка NE HERITAGE 9FORTY NEWERA  CAR красный р. o/s</t>
  </si>
  <si>
    <t>60222382-GRP L  Панама PATTERNED TAPERED BUCKET NEWERA  GRP серый р. L</t>
  </si>
  <si>
    <t>60222382-GRP M  Панама PATTERNED TAPERED BUCKET NEWERA  GRP серый р. M</t>
  </si>
  <si>
    <t>60222382-GRP S  Панама PATTERNED TAPERED BUCKET NEWERA  GRP серый р. S</t>
  </si>
  <si>
    <t>60222405-PLM o/s  Бейсболка WMNS JERSEY 9FORTY NEYYAN  PLM розовый р. o/s</t>
  </si>
  <si>
    <t>60222423-SGR o/s  Бейсболка TEAM ARCH 9FORTY LASRAI  SGR серый р. o/s</t>
  </si>
  <si>
    <t>60222449-PNK L  Панама WMNS AOP BUCKET NEWERA  PNK розовый р. L</t>
  </si>
  <si>
    <t>60222449-PNK M  Панама WMNS AOP BUCKET NEWERA  PNK розовый р. M</t>
  </si>
  <si>
    <t>60222449-PNK S  Панама WMNS AOP BUCKET NEWERA  PNK розовый р. S</t>
  </si>
  <si>
    <t>60222488-NVY o/s  Бейсболка WORDMARK GRAPHIC TRUCKER NEYYAN  NVY синий р. o/s</t>
  </si>
  <si>
    <t>60222489-GRA o/s  Бейсболка WORDMARK GRAPHIC TRUCKER LOSLAK  GRA серый р. o/s</t>
  </si>
  <si>
    <t>60222496-BLK o/s  Бейсболка BLACK WHITE 9FORTY LOSDOD  BLK черный р. o/s</t>
  </si>
  <si>
    <t>60222498-BSK L  Панама WMNS NE ESSENTIAL BUCKET NEWERA  BSK розовый р. L</t>
  </si>
  <si>
    <t>60222498-BSK M  Панама WMNS NE ESSENTIAL BUCKET NEWERA  BSK розовый р. M</t>
  </si>
  <si>
    <t>60222505-BLK L  Панама TEAM TAB TAPERED BUCKET CHIBUL  BLK черный р. L</t>
  </si>
  <si>
    <t>60222506-GRA L  Панама TEAM TAB TAPERED BUCKET NEYYAN  GRA серый р. L</t>
  </si>
  <si>
    <t>60222506-GRA S  Панама TEAM TAB TAPERED BUCKET NEYYAN  GRA серый р. S</t>
  </si>
  <si>
    <t>60222551-BLK o/s  Бейсболка CALI 9FORTY NEWERA  BLK черный р. o/s</t>
  </si>
  <si>
    <t>60222553-IRF L  Панама WMNS NE ESSENTIAL BUCKET NEWERA  IRF синий р. L</t>
  </si>
  <si>
    <t>60222553-IRF M  Панама WMNS NE ESSENTIAL BUCKET NEWERA  IRF синий р. M</t>
  </si>
  <si>
    <t>Name</t>
  </si>
  <si>
    <t>Цена</t>
  </si>
  <si>
    <t>ORG</t>
  </si>
  <si>
    <t>IND</t>
  </si>
  <si>
    <t>BLKFUR</t>
  </si>
  <si>
    <t>BLKTEL</t>
  </si>
  <si>
    <t>DRYWHI</t>
  </si>
  <si>
    <t>LTCKGR</t>
  </si>
  <si>
    <t>LNV</t>
  </si>
  <si>
    <t>CAB</t>
  </si>
  <si>
    <t>SCA</t>
  </si>
  <si>
    <t>GRABLK</t>
  </si>
  <si>
    <t>BLKSCA</t>
  </si>
  <si>
    <t>NEYYAN</t>
  </si>
  <si>
    <t>MLB</t>
  </si>
  <si>
    <t>NEYGIA</t>
  </si>
  <si>
    <t>NBA</t>
  </si>
  <si>
    <t>CHIBUL</t>
  </si>
  <si>
    <t>LOSLAK</t>
  </si>
  <si>
    <t>OAKATH</t>
  </si>
  <si>
    <t>BOSRED</t>
  </si>
  <si>
    <t>LOSCLI</t>
  </si>
  <si>
    <t>OTCBROOKLYN</t>
  </si>
  <si>
    <t>MIAHEA</t>
  </si>
  <si>
    <t>LASRAI</t>
  </si>
  <si>
    <t>ATHMAD</t>
  </si>
  <si>
    <t>CHELFC</t>
  </si>
  <si>
    <t>MANUTD</t>
  </si>
  <si>
    <t>CRYPAL</t>
  </si>
  <si>
    <t>Код команды</t>
  </si>
  <si>
    <t>New York Yankees</t>
  </si>
  <si>
    <t>Команды</t>
  </si>
  <si>
    <t>Los Angeles Dodgers</t>
  </si>
  <si>
    <t>Chicago Bulls</t>
  </si>
  <si>
    <t>Los Angeles Lakers</t>
  </si>
  <si>
    <t>Boston Red Sox</t>
  </si>
  <si>
    <t>Las Vegas Raiders</t>
  </si>
  <si>
    <t>Oakland Athletics</t>
  </si>
  <si>
    <t>Los Angeles Clippers</t>
  </si>
  <si>
    <t>Brooklyn Nets</t>
  </si>
  <si>
    <t>Miami Heat</t>
  </si>
  <si>
    <t>Chelsea</t>
  </si>
  <si>
    <t>Manchester United</t>
  </si>
  <si>
    <t>Лига</t>
  </si>
  <si>
    <t>NFL</t>
  </si>
  <si>
    <t>Лиги</t>
  </si>
  <si>
    <t>Название</t>
  </si>
  <si>
    <t>New York Giants</t>
  </si>
  <si>
    <t>TOTHAT</t>
  </si>
  <si>
    <t>Crystal Palace</t>
  </si>
  <si>
    <t>Tottenham Hotspur</t>
  </si>
  <si>
    <t>Atletico Madrid</t>
  </si>
  <si>
    <t>FAI</t>
  </si>
  <si>
    <t>FA Ireland</t>
  </si>
  <si>
    <t>EPL</t>
  </si>
  <si>
    <t>UEFA</t>
  </si>
  <si>
    <t>Команда</t>
  </si>
  <si>
    <t>Style/Color</t>
  </si>
  <si>
    <t>O/S</t>
  </si>
  <si>
    <t>Размер их</t>
  </si>
  <si>
    <t>Наш</t>
  </si>
  <si>
    <t>Наш размер</t>
  </si>
  <si>
    <t>10145637BLKBLK</t>
  </si>
  <si>
    <t>11179831WHI</t>
  </si>
  <si>
    <t>11179834GRAPWHI</t>
  </si>
  <si>
    <t>11179866BLKWHI</t>
  </si>
  <si>
    <t>11179873GRAWHI</t>
  </si>
  <si>
    <t>11277642NVYRIG</t>
  </si>
  <si>
    <t>11379840WHT</t>
  </si>
  <si>
    <t>11448329OTC</t>
  </si>
  <si>
    <t>11448330OTC</t>
  </si>
  <si>
    <t>11448333BLU</t>
  </si>
  <si>
    <t>11600974GRH</t>
  </si>
  <si>
    <t>11601006NVYGRY</t>
  </si>
  <si>
    <t>11601067HNV</t>
  </si>
  <si>
    <t>12033074NAV</t>
  </si>
  <si>
    <t>12033078BLK</t>
  </si>
  <si>
    <t>12033099NOV</t>
  </si>
  <si>
    <t>12033103BLK</t>
  </si>
  <si>
    <t>12033128BLK</t>
  </si>
  <si>
    <t>12033266LOSDOD</t>
  </si>
  <si>
    <t>12122729BLKBLK</t>
  </si>
  <si>
    <t>12156075OTC</t>
  </si>
  <si>
    <t>12162668BLK</t>
  </si>
  <si>
    <t>12285245BLK</t>
  </si>
  <si>
    <t>12292584BLK</t>
  </si>
  <si>
    <t>12292586BLK</t>
  </si>
  <si>
    <t>12309046NOL</t>
  </si>
  <si>
    <t>12489434GRAWHT</t>
  </si>
  <si>
    <t>12489435BURWHT</t>
  </si>
  <si>
    <t>12489441PNK</t>
  </si>
  <si>
    <t>12489454NVY</t>
  </si>
  <si>
    <t>12489459NVY</t>
  </si>
  <si>
    <t>12489460BLK</t>
  </si>
  <si>
    <t>12489461MRN</t>
  </si>
  <si>
    <t>12505744NVYSCA</t>
  </si>
  <si>
    <t>12505771NOV</t>
  </si>
  <si>
    <t>12505772MRN</t>
  </si>
  <si>
    <t>12505779BLK</t>
  </si>
  <si>
    <t>12505780AGD</t>
  </si>
  <si>
    <t>12523896GRHWHI</t>
  </si>
  <si>
    <t>12523908MRNWHI</t>
  </si>
  <si>
    <t>12573358WHI</t>
  </si>
  <si>
    <t>12881461BLK</t>
  </si>
  <si>
    <t>60102591OTC</t>
  </si>
  <si>
    <t>60102707OTC</t>
  </si>
  <si>
    <t>60102809OTC</t>
  </si>
  <si>
    <t>60102842OTC</t>
  </si>
  <si>
    <t>60137461CDT</t>
  </si>
  <si>
    <t>60137517BLK</t>
  </si>
  <si>
    <t>60137527NVYSCA</t>
  </si>
  <si>
    <t>60137571TRP</t>
  </si>
  <si>
    <t>60137572FDR</t>
  </si>
  <si>
    <t>60141477BLK</t>
  </si>
  <si>
    <t>60141518GRA</t>
  </si>
  <si>
    <t>60141613ORG</t>
  </si>
  <si>
    <t>60141649IND</t>
  </si>
  <si>
    <t>60141650NOV</t>
  </si>
  <si>
    <t>60141694STN</t>
  </si>
  <si>
    <t>60141713BLKFUR</t>
  </si>
  <si>
    <t>60141714BLKTEL</t>
  </si>
  <si>
    <t>60141872MRN</t>
  </si>
  <si>
    <t>60141873WHT</t>
  </si>
  <si>
    <t>60142926DRYWHI</t>
  </si>
  <si>
    <t>60142978LTCKGR</t>
  </si>
  <si>
    <t>60143362LNV</t>
  </si>
  <si>
    <t>60143365CAB</t>
  </si>
  <si>
    <t>60143369WHI</t>
  </si>
  <si>
    <t>60143379CAB</t>
  </si>
  <si>
    <t>60143386SCA</t>
  </si>
  <si>
    <t>60143387BLK</t>
  </si>
  <si>
    <t>60143388BLK</t>
  </si>
  <si>
    <t>60143391SCA</t>
  </si>
  <si>
    <t>60143393GRABLK</t>
  </si>
  <si>
    <t>60143394BLKSCA</t>
  </si>
  <si>
    <t>60143400NVY</t>
  </si>
  <si>
    <t>60143408BLKSCA</t>
  </si>
  <si>
    <t>60143421WHI</t>
  </si>
  <si>
    <t>60143425LNV</t>
  </si>
  <si>
    <t>60144009BLU</t>
  </si>
  <si>
    <t>60144011GRP</t>
  </si>
  <si>
    <t>60179011NVY</t>
  </si>
  <si>
    <t>60221462BLK</t>
  </si>
  <si>
    <t>60222226NOV</t>
  </si>
  <si>
    <t>60222227STN</t>
  </si>
  <si>
    <t>60222249ATB</t>
  </si>
  <si>
    <t>60222255URC</t>
  </si>
  <si>
    <t>60222258DKG</t>
  </si>
  <si>
    <t>60222310NVY</t>
  </si>
  <si>
    <t>60222327BLK</t>
  </si>
  <si>
    <t>60222332BLK</t>
  </si>
  <si>
    <t>60222375CAR</t>
  </si>
  <si>
    <t>60222382GRP</t>
  </si>
  <si>
    <t>60222405PLM</t>
  </si>
  <si>
    <t>60222423SGR</t>
  </si>
  <si>
    <t>60222449PNK</t>
  </si>
  <si>
    <t>60222488NVY</t>
  </si>
  <si>
    <t>60222489GRA</t>
  </si>
  <si>
    <t>60222496BLK</t>
  </si>
  <si>
    <t>60222498BSK</t>
  </si>
  <si>
    <t>60222505BLK</t>
  </si>
  <si>
    <t>60222506GRA</t>
  </si>
  <si>
    <t>60222551BLK</t>
  </si>
  <si>
    <t>60222553IRF</t>
  </si>
  <si>
    <t>60222423sgr</t>
  </si>
  <si>
    <t>60222496blk</t>
  </si>
  <si>
    <t>1C Style</t>
  </si>
  <si>
    <t>1C Style/Color</t>
  </si>
  <si>
    <t>60222423</t>
  </si>
  <si>
    <t>60222496</t>
  </si>
  <si>
    <t>LaLiga</t>
  </si>
  <si>
    <t/>
  </si>
  <si>
    <t>черный</t>
  </si>
  <si>
    <t>серый</t>
  </si>
  <si>
    <t>белый</t>
  </si>
  <si>
    <t>серый / черный</t>
  </si>
  <si>
    <t>серый / бордовый</t>
  </si>
  <si>
    <t>темно-синий</t>
  </si>
  <si>
    <t>темно-серый</t>
  </si>
  <si>
    <t>оливковый</t>
  </si>
  <si>
    <t>темно-синий / зеленый</t>
  </si>
  <si>
    <t>темно-синий / белый</t>
  </si>
  <si>
    <t>синий</t>
  </si>
  <si>
    <t>камуфляж</t>
  </si>
  <si>
    <t>бордовый</t>
  </si>
  <si>
    <t>светло-синий</t>
  </si>
  <si>
    <t>светло-серый</t>
  </si>
  <si>
    <t>розовый</t>
  </si>
  <si>
    <t>красный</t>
  </si>
  <si>
    <t>темно-зеленый</t>
  </si>
  <si>
    <t>камуфляж / белый</t>
  </si>
  <si>
    <t>бирюзовый</t>
  </si>
  <si>
    <t>черный / красный</t>
  </si>
  <si>
    <t>оранжевый</t>
  </si>
  <si>
    <t>песочный</t>
  </si>
  <si>
    <t>коричневый</t>
  </si>
  <si>
    <t>зелёный</t>
  </si>
  <si>
    <t>фиолетовый</t>
  </si>
  <si>
    <t>желтый</t>
  </si>
  <si>
    <t>Цвет полный</t>
  </si>
  <si>
    <t>Унисекс</t>
  </si>
  <si>
    <t>Женский</t>
  </si>
  <si>
    <t>Бейсболка</t>
  </si>
  <si>
    <t>Шапка с помпоном</t>
  </si>
  <si>
    <t>Шапка вязаная</t>
  </si>
  <si>
    <t>Шапка т помпоном</t>
  </si>
  <si>
    <t>Бейсболка с прямым козырьком</t>
  </si>
  <si>
    <t>бейсболка</t>
  </si>
  <si>
    <t>Панама</t>
  </si>
  <si>
    <t>бейсболка с сеточкой</t>
  </si>
  <si>
    <t>Бейсболка с сеточкой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</si>
</sst>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1</xdr:row>
      <xdr:rowOff>25479</xdr:rowOff>
    </xdr:from>
    <xdr:to>
      <xdr:col>0</xdr:col>
      <xdr:colOff>1898650</xdr:colOff>
      <xdr:row>1</xdr:row>
      <xdr:rowOff>2270046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9BAB2736-04A5-42AD-B584-2404814179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59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</xdr:row>
      <xdr:rowOff>25479</xdr:rowOff>
    </xdr:from>
    <xdr:to>
      <xdr:col>0</xdr:col>
      <xdr:colOff>1898650</xdr:colOff>
      <xdr:row>2</xdr:row>
      <xdr:rowOff>2270046</xdr:rowOff>
    </xdr:to>
    <xdr:pic>
      <xdr:nvPicPr>
        <xdr:cNvPr id="201" name="Рисунок 200">
          <a:extLst>
            <a:ext uri="{FF2B5EF4-FFF2-40B4-BE49-F238E27FC236}">
              <a16:creationId xmlns:a16="http://schemas.microsoft.com/office/drawing/2014/main" id="{6124765D-1949-4DB6-9F1E-549F616A1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5115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</xdr:row>
      <xdr:rowOff>25479</xdr:rowOff>
    </xdr:from>
    <xdr:to>
      <xdr:col>0</xdr:col>
      <xdr:colOff>1898650</xdr:colOff>
      <xdr:row>3</xdr:row>
      <xdr:rowOff>2270046</xdr:rowOff>
    </xdr:to>
    <xdr:pic>
      <xdr:nvPicPr>
        <xdr:cNvPr id="203" name="Рисунок 202">
          <a:extLst>
            <a:ext uri="{FF2B5EF4-FFF2-40B4-BE49-F238E27FC236}">
              <a16:creationId xmlns:a16="http://schemas.microsoft.com/office/drawing/2014/main" id="{4C51C140-B528-4E38-BC2A-5B60A2330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8070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</xdr:row>
      <xdr:rowOff>25479</xdr:rowOff>
    </xdr:from>
    <xdr:to>
      <xdr:col>0</xdr:col>
      <xdr:colOff>1898650</xdr:colOff>
      <xdr:row>4</xdr:row>
      <xdr:rowOff>2270046</xdr:rowOff>
    </xdr:to>
    <xdr:pic>
      <xdr:nvPicPr>
        <xdr:cNvPr id="205" name="Рисунок 204">
          <a:extLst>
            <a:ext uri="{FF2B5EF4-FFF2-40B4-BE49-F238E27FC236}">
              <a16:creationId xmlns:a16="http://schemas.microsoft.com/office/drawing/2014/main" id="{EF63DA32-C83A-4672-8E5F-FE62F2034C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1025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</xdr:row>
      <xdr:rowOff>25479</xdr:rowOff>
    </xdr:from>
    <xdr:to>
      <xdr:col>0</xdr:col>
      <xdr:colOff>1898650</xdr:colOff>
      <xdr:row>5</xdr:row>
      <xdr:rowOff>2270046</xdr:rowOff>
    </xdr:to>
    <xdr:pic>
      <xdr:nvPicPr>
        <xdr:cNvPr id="207" name="Рисунок 206">
          <a:extLst>
            <a:ext uri="{FF2B5EF4-FFF2-40B4-BE49-F238E27FC236}">
              <a16:creationId xmlns:a16="http://schemas.microsoft.com/office/drawing/2014/main" id="{DE5478B7-4455-409F-99B4-CB519D0B57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3980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</xdr:row>
      <xdr:rowOff>25479</xdr:rowOff>
    </xdr:from>
    <xdr:to>
      <xdr:col>0</xdr:col>
      <xdr:colOff>1898650</xdr:colOff>
      <xdr:row>6</xdr:row>
      <xdr:rowOff>2270046</xdr:rowOff>
    </xdr:to>
    <xdr:pic>
      <xdr:nvPicPr>
        <xdr:cNvPr id="209" name="Рисунок 208">
          <a:extLst>
            <a:ext uri="{FF2B5EF4-FFF2-40B4-BE49-F238E27FC236}">
              <a16:creationId xmlns:a16="http://schemas.microsoft.com/office/drawing/2014/main" id="{A5F608F7-E8E5-478D-B5BA-E2447A88D6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6936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</xdr:row>
      <xdr:rowOff>25479</xdr:rowOff>
    </xdr:from>
    <xdr:to>
      <xdr:col>0</xdr:col>
      <xdr:colOff>1898650</xdr:colOff>
      <xdr:row>7</xdr:row>
      <xdr:rowOff>2270046</xdr:rowOff>
    </xdr:to>
    <xdr:pic>
      <xdr:nvPicPr>
        <xdr:cNvPr id="211" name="Рисунок 210">
          <a:extLst>
            <a:ext uri="{FF2B5EF4-FFF2-40B4-BE49-F238E27FC236}">
              <a16:creationId xmlns:a16="http://schemas.microsoft.com/office/drawing/2014/main" id="{CA2D3AC4-D7C2-4FC7-925B-B10CA2557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9891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</xdr:row>
      <xdr:rowOff>25479</xdr:rowOff>
    </xdr:from>
    <xdr:to>
      <xdr:col>0</xdr:col>
      <xdr:colOff>1898650</xdr:colOff>
      <xdr:row>8</xdr:row>
      <xdr:rowOff>2270046</xdr:rowOff>
    </xdr:to>
    <xdr:pic>
      <xdr:nvPicPr>
        <xdr:cNvPr id="213" name="Рисунок 212">
          <a:extLst>
            <a:ext uri="{FF2B5EF4-FFF2-40B4-BE49-F238E27FC236}">
              <a16:creationId xmlns:a16="http://schemas.microsoft.com/office/drawing/2014/main" id="{C1F9695E-7FFA-434F-9375-257E4340D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2846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</xdr:row>
      <xdr:rowOff>25479</xdr:rowOff>
    </xdr:from>
    <xdr:to>
      <xdr:col>0</xdr:col>
      <xdr:colOff>1898650</xdr:colOff>
      <xdr:row>9</xdr:row>
      <xdr:rowOff>2270046</xdr:rowOff>
    </xdr:to>
    <xdr:pic>
      <xdr:nvPicPr>
        <xdr:cNvPr id="215" name="Рисунок 214">
          <a:extLst>
            <a:ext uri="{FF2B5EF4-FFF2-40B4-BE49-F238E27FC236}">
              <a16:creationId xmlns:a16="http://schemas.microsoft.com/office/drawing/2014/main" id="{8AD11377-3675-4A6D-9E15-0B412459CC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58017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10</xdr:row>
      <xdr:rowOff>25479</xdr:rowOff>
    </xdr:from>
    <xdr:to>
      <xdr:col>0</xdr:col>
      <xdr:colOff>1898650</xdr:colOff>
      <xdr:row>10</xdr:row>
      <xdr:rowOff>2270046</xdr:rowOff>
    </xdr:to>
    <xdr:pic>
      <xdr:nvPicPr>
        <xdr:cNvPr id="217" name="Рисунок 216">
          <a:extLst>
            <a:ext uri="{FF2B5EF4-FFF2-40B4-BE49-F238E27FC236}">
              <a16:creationId xmlns:a16="http://schemas.microsoft.com/office/drawing/2014/main" id="{DE496568-72D9-4786-A748-F7F4C704B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087570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11</xdr:row>
      <xdr:rowOff>25479</xdr:rowOff>
    </xdr:from>
    <xdr:to>
      <xdr:col>0</xdr:col>
      <xdr:colOff>1898650</xdr:colOff>
      <xdr:row>11</xdr:row>
      <xdr:rowOff>2270046</xdr:rowOff>
    </xdr:to>
    <xdr:pic>
      <xdr:nvPicPr>
        <xdr:cNvPr id="219" name="Рисунок 218">
          <a:extLst>
            <a:ext uri="{FF2B5EF4-FFF2-40B4-BE49-F238E27FC236}">
              <a16:creationId xmlns:a16="http://schemas.microsoft.com/office/drawing/2014/main" id="{01588EE4-71CE-4300-8DC8-36E00475EE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317122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12</xdr:row>
      <xdr:rowOff>25479</xdr:rowOff>
    </xdr:from>
    <xdr:to>
      <xdr:col>0</xdr:col>
      <xdr:colOff>1898650</xdr:colOff>
      <xdr:row>12</xdr:row>
      <xdr:rowOff>2270046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3E4FD909-6F9F-49D2-B709-6F41F9C082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546675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13</xdr:row>
      <xdr:rowOff>25478</xdr:rowOff>
    </xdr:from>
    <xdr:to>
      <xdr:col>0</xdr:col>
      <xdr:colOff>1898650</xdr:colOff>
      <xdr:row>13</xdr:row>
      <xdr:rowOff>2270045</xdr:rowOff>
    </xdr:to>
    <xdr:pic>
      <xdr:nvPicPr>
        <xdr:cNvPr id="223" name="Рисунок 222">
          <a:extLst>
            <a:ext uri="{FF2B5EF4-FFF2-40B4-BE49-F238E27FC236}">
              <a16:creationId xmlns:a16="http://schemas.microsoft.com/office/drawing/2014/main" id="{F50F2828-3331-4693-A6EE-181315F14E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77622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14</xdr:row>
      <xdr:rowOff>25478</xdr:rowOff>
    </xdr:from>
    <xdr:to>
      <xdr:col>0</xdr:col>
      <xdr:colOff>1898650</xdr:colOff>
      <xdr:row>14</xdr:row>
      <xdr:rowOff>2270045</xdr:rowOff>
    </xdr:to>
    <xdr:pic>
      <xdr:nvPicPr>
        <xdr:cNvPr id="225" name="Рисунок 224">
          <a:extLst>
            <a:ext uri="{FF2B5EF4-FFF2-40B4-BE49-F238E27FC236}">
              <a16:creationId xmlns:a16="http://schemas.microsoft.com/office/drawing/2014/main" id="{4259C68D-953A-49B0-8746-1FBEDA746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00578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15</xdr:row>
      <xdr:rowOff>25478</xdr:rowOff>
    </xdr:from>
    <xdr:to>
      <xdr:col>0</xdr:col>
      <xdr:colOff>1898650</xdr:colOff>
      <xdr:row>15</xdr:row>
      <xdr:rowOff>2270045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05AC33EF-58C1-401D-8D19-97671E54A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23533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16</xdr:row>
      <xdr:rowOff>25478</xdr:rowOff>
    </xdr:from>
    <xdr:to>
      <xdr:col>0</xdr:col>
      <xdr:colOff>1898650</xdr:colOff>
      <xdr:row>16</xdr:row>
      <xdr:rowOff>2270045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B4BD3B45-9C7C-4465-8256-98CFC1335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464885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17</xdr:row>
      <xdr:rowOff>25478</xdr:rowOff>
    </xdr:from>
    <xdr:to>
      <xdr:col>0</xdr:col>
      <xdr:colOff>1898650</xdr:colOff>
      <xdr:row>17</xdr:row>
      <xdr:rowOff>2270045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F01A1FD0-65FF-4673-BF0D-286509A959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69443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18</xdr:row>
      <xdr:rowOff>25478</xdr:rowOff>
    </xdr:from>
    <xdr:to>
      <xdr:col>0</xdr:col>
      <xdr:colOff>1898650</xdr:colOff>
      <xdr:row>18</xdr:row>
      <xdr:rowOff>2270045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925AEB4E-9069-4616-8905-3849EA3B83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392399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19</xdr:row>
      <xdr:rowOff>25478</xdr:rowOff>
    </xdr:from>
    <xdr:to>
      <xdr:col>0</xdr:col>
      <xdr:colOff>1898650</xdr:colOff>
      <xdr:row>19</xdr:row>
      <xdr:rowOff>2270045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D2F6430A-7809-4E20-A591-C4D28A9BDB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15354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20</xdr:row>
      <xdr:rowOff>25478</xdr:rowOff>
    </xdr:from>
    <xdr:to>
      <xdr:col>0</xdr:col>
      <xdr:colOff>1898650</xdr:colOff>
      <xdr:row>20</xdr:row>
      <xdr:rowOff>2270045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61342B93-05CA-44C0-9BFA-ACC52E7C5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383095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21</xdr:row>
      <xdr:rowOff>25478</xdr:rowOff>
    </xdr:from>
    <xdr:to>
      <xdr:col>0</xdr:col>
      <xdr:colOff>1898650</xdr:colOff>
      <xdr:row>21</xdr:row>
      <xdr:rowOff>2270045</xdr:rowOff>
    </xdr:to>
    <xdr:pic>
      <xdr:nvPicPr>
        <xdr:cNvPr id="239" name="Рисунок 238">
          <a:extLst>
            <a:ext uri="{FF2B5EF4-FFF2-40B4-BE49-F238E27FC236}">
              <a16:creationId xmlns:a16="http://schemas.microsoft.com/office/drawing/2014/main" id="{0D33D079-C760-46ED-9137-D78CCF384C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612647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22</xdr:row>
      <xdr:rowOff>25478</xdr:rowOff>
    </xdr:from>
    <xdr:to>
      <xdr:col>0</xdr:col>
      <xdr:colOff>1898650</xdr:colOff>
      <xdr:row>22</xdr:row>
      <xdr:rowOff>2270045</xdr:rowOff>
    </xdr:to>
    <xdr:pic>
      <xdr:nvPicPr>
        <xdr:cNvPr id="241" name="Рисунок 240">
          <a:extLst>
            <a:ext uri="{FF2B5EF4-FFF2-40B4-BE49-F238E27FC236}">
              <a16:creationId xmlns:a16="http://schemas.microsoft.com/office/drawing/2014/main" id="{C91BB3E7-75FF-49AD-8EDE-EA013351F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48422003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23</xdr:row>
      <xdr:rowOff>25478</xdr:rowOff>
    </xdr:from>
    <xdr:to>
      <xdr:col>0</xdr:col>
      <xdr:colOff>1898650</xdr:colOff>
      <xdr:row>23</xdr:row>
      <xdr:rowOff>2270045</xdr:rowOff>
    </xdr:to>
    <xdr:pic>
      <xdr:nvPicPr>
        <xdr:cNvPr id="243" name="Рисунок 242">
          <a:extLst>
            <a:ext uri="{FF2B5EF4-FFF2-40B4-BE49-F238E27FC236}">
              <a16:creationId xmlns:a16="http://schemas.microsoft.com/office/drawing/2014/main" id="{7B8EDF5A-D6E3-4312-8035-2F6CC9C569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0717528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24</xdr:row>
      <xdr:rowOff>25481</xdr:rowOff>
    </xdr:from>
    <xdr:to>
      <xdr:col>0</xdr:col>
      <xdr:colOff>1898650</xdr:colOff>
      <xdr:row>24</xdr:row>
      <xdr:rowOff>2270048</xdr:rowOff>
    </xdr:to>
    <xdr:pic>
      <xdr:nvPicPr>
        <xdr:cNvPr id="245" name="Рисунок 244">
          <a:extLst>
            <a:ext uri="{FF2B5EF4-FFF2-40B4-BE49-F238E27FC236}">
              <a16:creationId xmlns:a16="http://schemas.microsoft.com/office/drawing/2014/main" id="{B94B6EB8-6DBB-4218-87E3-797ACC938A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30130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25</xdr:row>
      <xdr:rowOff>25481</xdr:rowOff>
    </xdr:from>
    <xdr:to>
      <xdr:col>0</xdr:col>
      <xdr:colOff>1898650</xdr:colOff>
      <xdr:row>25</xdr:row>
      <xdr:rowOff>2270048</xdr:rowOff>
    </xdr:to>
    <xdr:pic>
      <xdr:nvPicPr>
        <xdr:cNvPr id="247" name="Рисунок 246">
          <a:extLst>
            <a:ext uri="{FF2B5EF4-FFF2-40B4-BE49-F238E27FC236}">
              <a16:creationId xmlns:a16="http://schemas.microsoft.com/office/drawing/2014/main" id="{43DA0983-FE4C-418C-AE4D-2B3DDEBC5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53085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26</xdr:row>
      <xdr:rowOff>25481</xdr:rowOff>
    </xdr:from>
    <xdr:to>
      <xdr:col>0</xdr:col>
      <xdr:colOff>1898650</xdr:colOff>
      <xdr:row>26</xdr:row>
      <xdr:rowOff>2270048</xdr:rowOff>
    </xdr:to>
    <xdr:pic>
      <xdr:nvPicPr>
        <xdr:cNvPr id="249" name="Рисунок 248">
          <a:extLst>
            <a:ext uri="{FF2B5EF4-FFF2-40B4-BE49-F238E27FC236}">
              <a16:creationId xmlns:a16="http://schemas.microsoft.com/office/drawing/2014/main" id="{264F0A78-5C8B-45A1-8E7F-6C4BF2E4B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76041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27</xdr:row>
      <xdr:rowOff>25481</xdr:rowOff>
    </xdr:from>
    <xdr:to>
      <xdr:col>0</xdr:col>
      <xdr:colOff>1898650</xdr:colOff>
      <xdr:row>27</xdr:row>
      <xdr:rowOff>2270048</xdr:rowOff>
    </xdr:to>
    <xdr:pic>
      <xdr:nvPicPr>
        <xdr:cNvPr id="251" name="Рисунок 250">
          <a:extLst>
            <a:ext uri="{FF2B5EF4-FFF2-40B4-BE49-F238E27FC236}">
              <a16:creationId xmlns:a16="http://schemas.microsoft.com/office/drawing/2014/main" id="{0227BE0E-9AE8-43B4-879F-D70EEF74C0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598996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28</xdr:row>
      <xdr:rowOff>25481</xdr:rowOff>
    </xdr:from>
    <xdr:to>
      <xdr:col>0</xdr:col>
      <xdr:colOff>1898650</xdr:colOff>
      <xdr:row>28</xdr:row>
      <xdr:rowOff>2270048</xdr:rowOff>
    </xdr:to>
    <xdr:pic>
      <xdr:nvPicPr>
        <xdr:cNvPr id="253" name="Рисунок 252">
          <a:extLst>
            <a:ext uri="{FF2B5EF4-FFF2-40B4-BE49-F238E27FC236}">
              <a16:creationId xmlns:a16="http://schemas.microsoft.com/office/drawing/2014/main" id="{A7B6F2BE-181A-4054-889B-31A14C5F8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21951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37</xdr:row>
      <xdr:rowOff>25481</xdr:rowOff>
    </xdr:from>
    <xdr:to>
      <xdr:col>0</xdr:col>
      <xdr:colOff>1898650</xdr:colOff>
      <xdr:row>37</xdr:row>
      <xdr:rowOff>2270048</xdr:rowOff>
    </xdr:to>
    <xdr:pic>
      <xdr:nvPicPr>
        <xdr:cNvPr id="255" name="Рисунок 254">
          <a:extLst>
            <a:ext uri="{FF2B5EF4-FFF2-40B4-BE49-F238E27FC236}">
              <a16:creationId xmlns:a16="http://schemas.microsoft.com/office/drawing/2014/main" id="{A6996031-7491-4392-AAB7-2E8417882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60146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38</xdr:row>
      <xdr:rowOff>25481</xdr:rowOff>
    </xdr:from>
    <xdr:to>
      <xdr:col>0</xdr:col>
      <xdr:colOff>1898650</xdr:colOff>
      <xdr:row>38</xdr:row>
      <xdr:rowOff>2270048</xdr:rowOff>
    </xdr:to>
    <xdr:pic>
      <xdr:nvPicPr>
        <xdr:cNvPr id="257" name="Рисунок 256">
          <a:extLst>
            <a:ext uri="{FF2B5EF4-FFF2-40B4-BE49-F238E27FC236}">
              <a16:creationId xmlns:a16="http://schemas.microsoft.com/office/drawing/2014/main" id="{967B599A-421D-4A3B-A5A6-663673C98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683102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39</xdr:row>
      <xdr:rowOff>25481</xdr:rowOff>
    </xdr:from>
    <xdr:to>
      <xdr:col>0</xdr:col>
      <xdr:colOff>1898650</xdr:colOff>
      <xdr:row>39</xdr:row>
      <xdr:rowOff>2270048</xdr:rowOff>
    </xdr:to>
    <xdr:pic>
      <xdr:nvPicPr>
        <xdr:cNvPr id="259" name="Рисунок 258">
          <a:extLst>
            <a:ext uri="{FF2B5EF4-FFF2-40B4-BE49-F238E27FC236}">
              <a16:creationId xmlns:a16="http://schemas.microsoft.com/office/drawing/2014/main" id="{E72E447A-8F63-41C1-9F02-EABB752DA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06057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40</xdr:row>
      <xdr:rowOff>25481</xdr:rowOff>
    </xdr:from>
    <xdr:to>
      <xdr:col>0</xdr:col>
      <xdr:colOff>1898650</xdr:colOff>
      <xdr:row>40</xdr:row>
      <xdr:rowOff>2270048</xdr:rowOff>
    </xdr:to>
    <xdr:pic>
      <xdr:nvPicPr>
        <xdr:cNvPr id="261" name="Рисунок 260">
          <a:extLst>
            <a:ext uri="{FF2B5EF4-FFF2-40B4-BE49-F238E27FC236}">
              <a16:creationId xmlns:a16="http://schemas.microsoft.com/office/drawing/2014/main" id="{7F4A9101-2EF8-4FF9-AFF4-14341CF431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29012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41</xdr:row>
      <xdr:rowOff>25481</xdr:rowOff>
    </xdr:from>
    <xdr:to>
      <xdr:col>0</xdr:col>
      <xdr:colOff>1898650</xdr:colOff>
      <xdr:row>41</xdr:row>
      <xdr:rowOff>2270048</xdr:rowOff>
    </xdr:to>
    <xdr:pic>
      <xdr:nvPicPr>
        <xdr:cNvPr id="263" name="Рисунок 262">
          <a:extLst>
            <a:ext uri="{FF2B5EF4-FFF2-40B4-BE49-F238E27FC236}">
              <a16:creationId xmlns:a16="http://schemas.microsoft.com/office/drawing/2014/main" id="{CC98A867-2760-4FC8-86AC-47E4A5D1E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51967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42</xdr:row>
      <xdr:rowOff>25481</xdr:rowOff>
    </xdr:from>
    <xdr:to>
      <xdr:col>0</xdr:col>
      <xdr:colOff>1898650</xdr:colOff>
      <xdr:row>42</xdr:row>
      <xdr:rowOff>2270048</xdr:rowOff>
    </xdr:to>
    <xdr:pic>
      <xdr:nvPicPr>
        <xdr:cNvPr id="265" name="Рисунок 264">
          <a:extLst>
            <a:ext uri="{FF2B5EF4-FFF2-40B4-BE49-F238E27FC236}">
              <a16:creationId xmlns:a16="http://schemas.microsoft.com/office/drawing/2014/main" id="{9D33FCA0-390A-4CD4-9932-B965F33A3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74923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43</xdr:row>
      <xdr:rowOff>25481</xdr:rowOff>
    </xdr:from>
    <xdr:to>
      <xdr:col>0</xdr:col>
      <xdr:colOff>1898650</xdr:colOff>
      <xdr:row>43</xdr:row>
      <xdr:rowOff>2270048</xdr:rowOff>
    </xdr:to>
    <xdr:pic>
      <xdr:nvPicPr>
        <xdr:cNvPr id="267" name="Рисунок 266">
          <a:extLst>
            <a:ext uri="{FF2B5EF4-FFF2-40B4-BE49-F238E27FC236}">
              <a16:creationId xmlns:a16="http://schemas.microsoft.com/office/drawing/2014/main" id="{C4E87BA9-F065-456C-A96A-2D63F9A171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797878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44</xdr:row>
      <xdr:rowOff>25481</xdr:rowOff>
    </xdr:from>
    <xdr:to>
      <xdr:col>0</xdr:col>
      <xdr:colOff>1898650</xdr:colOff>
      <xdr:row>44</xdr:row>
      <xdr:rowOff>2270048</xdr:rowOff>
    </xdr:to>
    <xdr:pic>
      <xdr:nvPicPr>
        <xdr:cNvPr id="269" name="Рисунок 268">
          <a:extLst>
            <a:ext uri="{FF2B5EF4-FFF2-40B4-BE49-F238E27FC236}">
              <a16:creationId xmlns:a16="http://schemas.microsoft.com/office/drawing/2014/main" id="{FC3AAC1C-89F3-4452-BB6D-63B313DA5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20833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45</xdr:row>
      <xdr:rowOff>25481</xdr:rowOff>
    </xdr:from>
    <xdr:to>
      <xdr:col>0</xdr:col>
      <xdr:colOff>1898650</xdr:colOff>
      <xdr:row>45</xdr:row>
      <xdr:rowOff>2270048</xdr:rowOff>
    </xdr:to>
    <xdr:pic>
      <xdr:nvPicPr>
        <xdr:cNvPr id="271" name="Рисунок 270">
          <a:extLst>
            <a:ext uri="{FF2B5EF4-FFF2-40B4-BE49-F238E27FC236}">
              <a16:creationId xmlns:a16="http://schemas.microsoft.com/office/drawing/2014/main" id="{EF648D5F-2B90-4F5E-AF18-F749AD6A56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43788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46</xdr:row>
      <xdr:rowOff>25481</xdr:rowOff>
    </xdr:from>
    <xdr:to>
      <xdr:col>0</xdr:col>
      <xdr:colOff>1898650</xdr:colOff>
      <xdr:row>46</xdr:row>
      <xdr:rowOff>2270048</xdr:rowOff>
    </xdr:to>
    <xdr:pic>
      <xdr:nvPicPr>
        <xdr:cNvPr id="273" name="Рисунок 272">
          <a:extLst>
            <a:ext uri="{FF2B5EF4-FFF2-40B4-BE49-F238E27FC236}">
              <a16:creationId xmlns:a16="http://schemas.microsoft.com/office/drawing/2014/main" id="{A912CC69-9ED2-4B6A-BF7B-DB24D7B5A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66744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47</xdr:row>
      <xdr:rowOff>25481</xdr:rowOff>
    </xdr:from>
    <xdr:to>
      <xdr:col>0</xdr:col>
      <xdr:colOff>1898650</xdr:colOff>
      <xdr:row>47</xdr:row>
      <xdr:rowOff>2270048</xdr:rowOff>
    </xdr:to>
    <xdr:pic>
      <xdr:nvPicPr>
        <xdr:cNvPr id="275" name="Рисунок 274">
          <a:extLst>
            <a:ext uri="{FF2B5EF4-FFF2-40B4-BE49-F238E27FC236}">
              <a16:creationId xmlns:a16="http://schemas.microsoft.com/office/drawing/2014/main" id="{231B0984-8E5C-4C6C-A6A7-A467976FB0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889699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48</xdr:row>
      <xdr:rowOff>25481</xdr:rowOff>
    </xdr:from>
    <xdr:to>
      <xdr:col>0</xdr:col>
      <xdr:colOff>1898650</xdr:colOff>
      <xdr:row>48</xdr:row>
      <xdr:rowOff>2270048</xdr:rowOff>
    </xdr:to>
    <xdr:pic>
      <xdr:nvPicPr>
        <xdr:cNvPr id="277" name="Рисунок 276">
          <a:extLst>
            <a:ext uri="{FF2B5EF4-FFF2-40B4-BE49-F238E27FC236}">
              <a16:creationId xmlns:a16="http://schemas.microsoft.com/office/drawing/2014/main" id="{8560FF7B-100F-441A-AA95-7AD94422EA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12654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49</xdr:row>
      <xdr:rowOff>25481</xdr:rowOff>
    </xdr:from>
    <xdr:to>
      <xdr:col>0</xdr:col>
      <xdr:colOff>1898650</xdr:colOff>
      <xdr:row>49</xdr:row>
      <xdr:rowOff>2270048</xdr:rowOff>
    </xdr:to>
    <xdr:pic>
      <xdr:nvPicPr>
        <xdr:cNvPr id="279" name="Рисунок 278">
          <a:extLst>
            <a:ext uri="{FF2B5EF4-FFF2-40B4-BE49-F238E27FC236}">
              <a16:creationId xmlns:a16="http://schemas.microsoft.com/office/drawing/2014/main" id="{E69781CD-51BB-44FA-A2FB-CC4D808EB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35609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50</xdr:row>
      <xdr:rowOff>25481</xdr:rowOff>
    </xdr:from>
    <xdr:to>
      <xdr:col>0</xdr:col>
      <xdr:colOff>1898650</xdr:colOff>
      <xdr:row>50</xdr:row>
      <xdr:rowOff>2270048</xdr:rowOff>
    </xdr:to>
    <xdr:pic>
      <xdr:nvPicPr>
        <xdr:cNvPr id="281" name="Рисунок 280">
          <a:extLst>
            <a:ext uri="{FF2B5EF4-FFF2-40B4-BE49-F238E27FC236}">
              <a16:creationId xmlns:a16="http://schemas.microsoft.com/office/drawing/2014/main" id="{8803C7D5-55F1-4365-888A-D64298669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585650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51</xdr:row>
      <xdr:rowOff>25481</xdr:rowOff>
    </xdr:from>
    <xdr:to>
      <xdr:col>0</xdr:col>
      <xdr:colOff>1898650</xdr:colOff>
      <xdr:row>51</xdr:row>
      <xdr:rowOff>2270048</xdr:rowOff>
    </xdr:to>
    <xdr:pic>
      <xdr:nvPicPr>
        <xdr:cNvPr id="283" name="Рисунок 282">
          <a:extLst>
            <a:ext uri="{FF2B5EF4-FFF2-40B4-BE49-F238E27FC236}">
              <a16:creationId xmlns:a16="http://schemas.microsoft.com/office/drawing/2014/main" id="{F336F04D-C484-49CB-A3B7-7406CE77E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9815203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52</xdr:row>
      <xdr:rowOff>25481</xdr:rowOff>
    </xdr:from>
    <xdr:to>
      <xdr:col>0</xdr:col>
      <xdr:colOff>1898650</xdr:colOff>
      <xdr:row>52</xdr:row>
      <xdr:rowOff>2270048</xdr:rowOff>
    </xdr:to>
    <xdr:pic>
      <xdr:nvPicPr>
        <xdr:cNvPr id="285" name="Рисунок 284">
          <a:extLst>
            <a:ext uri="{FF2B5EF4-FFF2-40B4-BE49-F238E27FC236}">
              <a16:creationId xmlns:a16="http://schemas.microsoft.com/office/drawing/2014/main" id="{0E265BDE-58BA-4AA7-A449-AAC09B9597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00447556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53</xdr:row>
      <xdr:rowOff>25481</xdr:rowOff>
    </xdr:from>
    <xdr:to>
      <xdr:col>0</xdr:col>
      <xdr:colOff>1898650</xdr:colOff>
      <xdr:row>53</xdr:row>
      <xdr:rowOff>2270048</xdr:rowOff>
    </xdr:to>
    <xdr:pic>
      <xdr:nvPicPr>
        <xdr:cNvPr id="287" name="Рисунок 286">
          <a:extLst>
            <a:ext uri="{FF2B5EF4-FFF2-40B4-BE49-F238E27FC236}">
              <a16:creationId xmlns:a16="http://schemas.microsoft.com/office/drawing/2014/main" id="{8E999DA9-CF66-49B6-84B4-DE1A9982A4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02743081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54</xdr:row>
      <xdr:rowOff>25474</xdr:rowOff>
    </xdr:from>
    <xdr:to>
      <xdr:col>0</xdr:col>
      <xdr:colOff>1898650</xdr:colOff>
      <xdr:row>54</xdr:row>
      <xdr:rowOff>2270041</xdr:rowOff>
    </xdr:to>
    <xdr:pic>
      <xdr:nvPicPr>
        <xdr:cNvPr id="289" name="Рисунок 288">
          <a:extLst>
            <a:ext uri="{FF2B5EF4-FFF2-40B4-BE49-F238E27FC236}">
              <a16:creationId xmlns:a16="http://schemas.microsoft.com/office/drawing/2014/main" id="{E26A4802-E638-4472-946D-A18595BF32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050385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55</xdr:row>
      <xdr:rowOff>25474</xdr:rowOff>
    </xdr:from>
    <xdr:to>
      <xdr:col>0</xdr:col>
      <xdr:colOff>1898650</xdr:colOff>
      <xdr:row>55</xdr:row>
      <xdr:rowOff>2270041</xdr:rowOff>
    </xdr:to>
    <xdr:pic>
      <xdr:nvPicPr>
        <xdr:cNvPr id="291" name="Рисунок 290">
          <a:extLst>
            <a:ext uri="{FF2B5EF4-FFF2-40B4-BE49-F238E27FC236}">
              <a16:creationId xmlns:a16="http://schemas.microsoft.com/office/drawing/2014/main" id="{2E4EFCAD-31E0-4246-82E2-126508C5F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073341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56</xdr:row>
      <xdr:rowOff>25474</xdr:rowOff>
    </xdr:from>
    <xdr:to>
      <xdr:col>0</xdr:col>
      <xdr:colOff>1898650</xdr:colOff>
      <xdr:row>56</xdr:row>
      <xdr:rowOff>2270041</xdr:rowOff>
    </xdr:to>
    <xdr:pic>
      <xdr:nvPicPr>
        <xdr:cNvPr id="293" name="Рисунок 292">
          <a:extLst>
            <a:ext uri="{FF2B5EF4-FFF2-40B4-BE49-F238E27FC236}">
              <a16:creationId xmlns:a16="http://schemas.microsoft.com/office/drawing/2014/main" id="{E724D384-41B8-488E-A46E-E1861B3C66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096296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57</xdr:row>
      <xdr:rowOff>25474</xdr:rowOff>
    </xdr:from>
    <xdr:to>
      <xdr:col>0</xdr:col>
      <xdr:colOff>1898650</xdr:colOff>
      <xdr:row>57</xdr:row>
      <xdr:rowOff>2270041</xdr:rowOff>
    </xdr:to>
    <xdr:pic>
      <xdr:nvPicPr>
        <xdr:cNvPr id="295" name="Рисунок 294">
          <a:extLst>
            <a:ext uri="{FF2B5EF4-FFF2-40B4-BE49-F238E27FC236}">
              <a16:creationId xmlns:a16="http://schemas.microsoft.com/office/drawing/2014/main" id="{BE3B2D61-D353-488B-B35D-B592168D75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19251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58</xdr:row>
      <xdr:rowOff>25474</xdr:rowOff>
    </xdr:from>
    <xdr:to>
      <xdr:col>0</xdr:col>
      <xdr:colOff>1898650</xdr:colOff>
      <xdr:row>58</xdr:row>
      <xdr:rowOff>2270041</xdr:rowOff>
    </xdr:to>
    <xdr:pic>
      <xdr:nvPicPr>
        <xdr:cNvPr id="297" name="Рисунок 296">
          <a:extLst>
            <a:ext uri="{FF2B5EF4-FFF2-40B4-BE49-F238E27FC236}">
              <a16:creationId xmlns:a16="http://schemas.microsoft.com/office/drawing/2014/main" id="{2D9E0C0A-EC4A-420C-ABF1-1897F5DA56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42206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59</xdr:row>
      <xdr:rowOff>25474</xdr:rowOff>
    </xdr:from>
    <xdr:to>
      <xdr:col>0</xdr:col>
      <xdr:colOff>1898650</xdr:colOff>
      <xdr:row>59</xdr:row>
      <xdr:rowOff>2270041</xdr:rowOff>
    </xdr:to>
    <xdr:pic>
      <xdr:nvPicPr>
        <xdr:cNvPr id="299" name="Рисунок 298">
          <a:extLst>
            <a:ext uri="{FF2B5EF4-FFF2-40B4-BE49-F238E27FC236}">
              <a16:creationId xmlns:a16="http://schemas.microsoft.com/office/drawing/2014/main" id="{9EA328F9-1588-42E2-A766-9C1225D650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65162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60</xdr:row>
      <xdr:rowOff>25474</xdr:rowOff>
    </xdr:from>
    <xdr:to>
      <xdr:col>0</xdr:col>
      <xdr:colOff>1898650</xdr:colOff>
      <xdr:row>60</xdr:row>
      <xdr:rowOff>2270041</xdr:rowOff>
    </xdr:to>
    <xdr:pic>
      <xdr:nvPicPr>
        <xdr:cNvPr id="301" name="Рисунок 300">
          <a:extLst>
            <a:ext uri="{FF2B5EF4-FFF2-40B4-BE49-F238E27FC236}">
              <a16:creationId xmlns:a16="http://schemas.microsoft.com/office/drawing/2014/main" id="{BD958D4A-F7DB-4564-BDFD-B500BFF86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88117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61</xdr:row>
      <xdr:rowOff>25474</xdr:rowOff>
    </xdr:from>
    <xdr:to>
      <xdr:col>0</xdr:col>
      <xdr:colOff>1898650</xdr:colOff>
      <xdr:row>61</xdr:row>
      <xdr:rowOff>2270041</xdr:rowOff>
    </xdr:to>
    <xdr:pic>
      <xdr:nvPicPr>
        <xdr:cNvPr id="303" name="Рисунок 302">
          <a:extLst>
            <a:ext uri="{FF2B5EF4-FFF2-40B4-BE49-F238E27FC236}">
              <a16:creationId xmlns:a16="http://schemas.microsoft.com/office/drawing/2014/main" id="{27BEEF87-EA93-4CF8-8841-0A5EC1C52E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211072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62</xdr:row>
      <xdr:rowOff>25474</xdr:rowOff>
    </xdr:from>
    <xdr:to>
      <xdr:col>0</xdr:col>
      <xdr:colOff>1898650</xdr:colOff>
      <xdr:row>62</xdr:row>
      <xdr:rowOff>2270041</xdr:rowOff>
    </xdr:to>
    <xdr:pic>
      <xdr:nvPicPr>
        <xdr:cNvPr id="305" name="Рисунок 304">
          <a:extLst>
            <a:ext uri="{FF2B5EF4-FFF2-40B4-BE49-F238E27FC236}">
              <a16:creationId xmlns:a16="http://schemas.microsoft.com/office/drawing/2014/main" id="{D411A41A-0F70-4004-BFD8-2C4AD59BE5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234027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63</xdr:row>
      <xdr:rowOff>25474</xdr:rowOff>
    </xdr:from>
    <xdr:to>
      <xdr:col>0</xdr:col>
      <xdr:colOff>1898650</xdr:colOff>
      <xdr:row>63</xdr:row>
      <xdr:rowOff>2270041</xdr:rowOff>
    </xdr:to>
    <xdr:pic>
      <xdr:nvPicPr>
        <xdr:cNvPr id="307" name="Рисунок 306">
          <a:extLst>
            <a:ext uri="{FF2B5EF4-FFF2-40B4-BE49-F238E27FC236}">
              <a16:creationId xmlns:a16="http://schemas.microsoft.com/office/drawing/2014/main" id="{8DE36670-0B03-44E6-A492-0B03C2455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256983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64</xdr:row>
      <xdr:rowOff>25474</xdr:rowOff>
    </xdr:from>
    <xdr:to>
      <xdr:col>0</xdr:col>
      <xdr:colOff>1898650</xdr:colOff>
      <xdr:row>64</xdr:row>
      <xdr:rowOff>2270041</xdr:rowOff>
    </xdr:to>
    <xdr:pic>
      <xdr:nvPicPr>
        <xdr:cNvPr id="309" name="Рисунок 308">
          <a:extLst>
            <a:ext uri="{FF2B5EF4-FFF2-40B4-BE49-F238E27FC236}">
              <a16:creationId xmlns:a16="http://schemas.microsoft.com/office/drawing/2014/main" id="{CF96BCFE-4F50-4A11-8312-5A7F5A66C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279938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65</xdr:row>
      <xdr:rowOff>25474</xdr:rowOff>
    </xdr:from>
    <xdr:to>
      <xdr:col>0</xdr:col>
      <xdr:colOff>1898650</xdr:colOff>
      <xdr:row>65</xdr:row>
      <xdr:rowOff>2270041</xdr:rowOff>
    </xdr:to>
    <xdr:pic>
      <xdr:nvPicPr>
        <xdr:cNvPr id="311" name="Рисунок 310">
          <a:extLst>
            <a:ext uri="{FF2B5EF4-FFF2-40B4-BE49-F238E27FC236}">
              <a16:creationId xmlns:a16="http://schemas.microsoft.com/office/drawing/2014/main" id="{2D10C53F-A23A-4ED5-8E61-42DDC2F8D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02893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66</xdr:row>
      <xdr:rowOff>25474</xdr:rowOff>
    </xdr:from>
    <xdr:to>
      <xdr:col>0</xdr:col>
      <xdr:colOff>1898650</xdr:colOff>
      <xdr:row>66</xdr:row>
      <xdr:rowOff>2270041</xdr:rowOff>
    </xdr:to>
    <xdr:pic>
      <xdr:nvPicPr>
        <xdr:cNvPr id="313" name="Рисунок 312">
          <a:extLst>
            <a:ext uri="{FF2B5EF4-FFF2-40B4-BE49-F238E27FC236}">
              <a16:creationId xmlns:a16="http://schemas.microsoft.com/office/drawing/2014/main" id="{35F86CCE-246B-48CD-B321-074D0A4465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25848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67</xdr:row>
      <xdr:rowOff>25474</xdr:rowOff>
    </xdr:from>
    <xdr:to>
      <xdr:col>0</xdr:col>
      <xdr:colOff>1898650</xdr:colOff>
      <xdr:row>67</xdr:row>
      <xdr:rowOff>2270041</xdr:rowOff>
    </xdr:to>
    <xdr:pic>
      <xdr:nvPicPr>
        <xdr:cNvPr id="315" name="Рисунок 314">
          <a:extLst>
            <a:ext uri="{FF2B5EF4-FFF2-40B4-BE49-F238E27FC236}">
              <a16:creationId xmlns:a16="http://schemas.microsoft.com/office/drawing/2014/main" id="{DD27BBFD-7EC8-4008-9F61-C3BD0DDA0A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48804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68</xdr:row>
      <xdr:rowOff>25474</xdr:rowOff>
    </xdr:from>
    <xdr:to>
      <xdr:col>0</xdr:col>
      <xdr:colOff>1898650</xdr:colOff>
      <xdr:row>68</xdr:row>
      <xdr:rowOff>2270041</xdr:rowOff>
    </xdr:to>
    <xdr:pic>
      <xdr:nvPicPr>
        <xdr:cNvPr id="317" name="Рисунок 316">
          <a:extLst>
            <a:ext uri="{FF2B5EF4-FFF2-40B4-BE49-F238E27FC236}">
              <a16:creationId xmlns:a16="http://schemas.microsoft.com/office/drawing/2014/main" id="{DF2348C7-B678-4A9E-9CBE-03FF46373D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71759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69</xdr:row>
      <xdr:rowOff>25474</xdr:rowOff>
    </xdr:from>
    <xdr:to>
      <xdr:col>0</xdr:col>
      <xdr:colOff>1898650</xdr:colOff>
      <xdr:row>69</xdr:row>
      <xdr:rowOff>2270041</xdr:rowOff>
    </xdr:to>
    <xdr:pic>
      <xdr:nvPicPr>
        <xdr:cNvPr id="319" name="Рисунок 318">
          <a:extLst>
            <a:ext uri="{FF2B5EF4-FFF2-40B4-BE49-F238E27FC236}">
              <a16:creationId xmlns:a16="http://schemas.microsoft.com/office/drawing/2014/main" id="{15A30E7C-BC0A-4ED4-B3AE-9A278EF73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394714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70</xdr:row>
      <xdr:rowOff>25474</xdr:rowOff>
    </xdr:from>
    <xdr:to>
      <xdr:col>0</xdr:col>
      <xdr:colOff>1898650</xdr:colOff>
      <xdr:row>70</xdr:row>
      <xdr:rowOff>2270041</xdr:rowOff>
    </xdr:to>
    <xdr:pic>
      <xdr:nvPicPr>
        <xdr:cNvPr id="321" name="Рисунок 320">
          <a:extLst>
            <a:ext uri="{FF2B5EF4-FFF2-40B4-BE49-F238E27FC236}">
              <a16:creationId xmlns:a16="http://schemas.microsoft.com/office/drawing/2014/main" id="{1C61C6CA-1511-479D-B67B-9EBFC6A0E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417669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71</xdr:row>
      <xdr:rowOff>25474</xdr:rowOff>
    </xdr:from>
    <xdr:to>
      <xdr:col>0</xdr:col>
      <xdr:colOff>1898650</xdr:colOff>
      <xdr:row>71</xdr:row>
      <xdr:rowOff>2270041</xdr:rowOff>
    </xdr:to>
    <xdr:pic>
      <xdr:nvPicPr>
        <xdr:cNvPr id="323" name="Рисунок 322">
          <a:extLst>
            <a:ext uri="{FF2B5EF4-FFF2-40B4-BE49-F238E27FC236}">
              <a16:creationId xmlns:a16="http://schemas.microsoft.com/office/drawing/2014/main" id="{4418FC17-0BFB-4D1C-8CFD-06A772E3FE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440625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72</xdr:row>
      <xdr:rowOff>25474</xdr:rowOff>
    </xdr:from>
    <xdr:to>
      <xdr:col>0</xdr:col>
      <xdr:colOff>1898650</xdr:colOff>
      <xdr:row>72</xdr:row>
      <xdr:rowOff>2270041</xdr:rowOff>
    </xdr:to>
    <xdr:pic>
      <xdr:nvPicPr>
        <xdr:cNvPr id="325" name="Рисунок 324">
          <a:extLst>
            <a:ext uri="{FF2B5EF4-FFF2-40B4-BE49-F238E27FC236}">
              <a16:creationId xmlns:a16="http://schemas.microsoft.com/office/drawing/2014/main" id="{79BC850A-B3E3-4894-89BC-2C72ACFFE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463580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73</xdr:row>
      <xdr:rowOff>25474</xdr:rowOff>
    </xdr:from>
    <xdr:to>
      <xdr:col>0</xdr:col>
      <xdr:colOff>1898650</xdr:colOff>
      <xdr:row>73</xdr:row>
      <xdr:rowOff>2270041</xdr:rowOff>
    </xdr:to>
    <xdr:pic>
      <xdr:nvPicPr>
        <xdr:cNvPr id="327" name="Рисунок 326">
          <a:extLst>
            <a:ext uri="{FF2B5EF4-FFF2-40B4-BE49-F238E27FC236}">
              <a16:creationId xmlns:a16="http://schemas.microsoft.com/office/drawing/2014/main" id="{582C6251-78E9-4860-ADD4-E33B89ABC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486535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74</xdr:row>
      <xdr:rowOff>25474</xdr:rowOff>
    </xdr:from>
    <xdr:to>
      <xdr:col>0</xdr:col>
      <xdr:colOff>1898650</xdr:colOff>
      <xdr:row>74</xdr:row>
      <xdr:rowOff>2270041</xdr:rowOff>
    </xdr:to>
    <xdr:pic>
      <xdr:nvPicPr>
        <xdr:cNvPr id="329" name="Рисунок 328">
          <a:extLst>
            <a:ext uri="{FF2B5EF4-FFF2-40B4-BE49-F238E27FC236}">
              <a16:creationId xmlns:a16="http://schemas.microsoft.com/office/drawing/2014/main" id="{64181990-8689-43B4-97ED-005EAB3C2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509490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75</xdr:row>
      <xdr:rowOff>25474</xdr:rowOff>
    </xdr:from>
    <xdr:to>
      <xdr:col>0</xdr:col>
      <xdr:colOff>1898650</xdr:colOff>
      <xdr:row>75</xdr:row>
      <xdr:rowOff>2270041</xdr:rowOff>
    </xdr:to>
    <xdr:pic>
      <xdr:nvPicPr>
        <xdr:cNvPr id="331" name="Рисунок 330">
          <a:extLst>
            <a:ext uri="{FF2B5EF4-FFF2-40B4-BE49-F238E27FC236}">
              <a16:creationId xmlns:a16="http://schemas.microsoft.com/office/drawing/2014/main" id="{C874AC9A-20D8-4873-B87E-162A4BD7D9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532446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76</xdr:row>
      <xdr:rowOff>25474</xdr:rowOff>
    </xdr:from>
    <xdr:to>
      <xdr:col>0</xdr:col>
      <xdr:colOff>1898650</xdr:colOff>
      <xdr:row>76</xdr:row>
      <xdr:rowOff>2270041</xdr:rowOff>
    </xdr:to>
    <xdr:pic>
      <xdr:nvPicPr>
        <xdr:cNvPr id="333" name="Рисунок 332">
          <a:extLst>
            <a:ext uri="{FF2B5EF4-FFF2-40B4-BE49-F238E27FC236}">
              <a16:creationId xmlns:a16="http://schemas.microsoft.com/office/drawing/2014/main" id="{484A611E-10F6-4777-B2B4-53BEE968AF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555401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77</xdr:row>
      <xdr:rowOff>25474</xdr:rowOff>
    </xdr:from>
    <xdr:to>
      <xdr:col>0</xdr:col>
      <xdr:colOff>1898650</xdr:colOff>
      <xdr:row>77</xdr:row>
      <xdr:rowOff>2270041</xdr:rowOff>
    </xdr:to>
    <xdr:pic>
      <xdr:nvPicPr>
        <xdr:cNvPr id="335" name="Рисунок 334">
          <a:extLst>
            <a:ext uri="{FF2B5EF4-FFF2-40B4-BE49-F238E27FC236}">
              <a16:creationId xmlns:a16="http://schemas.microsoft.com/office/drawing/2014/main" id="{17E9DF48-BA9E-4D33-ACAC-4C740B5EC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578356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78</xdr:row>
      <xdr:rowOff>25474</xdr:rowOff>
    </xdr:from>
    <xdr:to>
      <xdr:col>0</xdr:col>
      <xdr:colOff>1898650</xdr:colOff>
      <xdr:row>78</xdr:row>
      <xdr:rowOff>2270041</xdr:rowOff>
    </xdr:to>
    <xdr:pic>
      <xdr:nvPicPr>
        <xdr:cNvPr id="337" name="Рисунок 336">
          <a:extLst>
            <a:ext uri="{FF2B5EF4-FFF2-40B4-BE49-F238E27FC236}">
              <a16:creationId xmlns:a16="http://schemas.microsoft.com/office/drawing/2014/main" id="{64DC9A79-2608-47C6-8A4C-18A9A5625F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01311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79</xdr:row>
      <xdr:rowOff>25474</xdr:rowOff>
    </xdr:from>
    <xdr:to>
      <xdr:col>0</xdr:col>
      <xdr:colOff>1898650</xdr:colOff>
      <xdr:row>79</xdr:row>
      <xdr:rowOff>2270041</xdr:rowOff>
    </xdr:to>
    <xdr:pic>
      <xdr:nvPicPr>
        <xdr:cNvPr id="339" name="Рисунок 338">
          <a:extLst>
            <a:ext uri="{FF2B5EF4-FFF2-40B4-BE49-F238E27FC236}">
              <a16:creationId xmlns:a16="http://schemas.microsoft.com/office/drawing/2014/main" id="{87BFD4E9-CA44-4FF5-901C-5C1D3B5C2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24267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81</xdr:row>
      <xdr:rowOff>25474</xdr:rowOff>
    </xdr:from>
    <xdr:to>
      <xdr:col>0</xdr:col>
      <xdr:colOff>1898650</xdr:colOff>
      <xdr:row>81</xdr:row>
      <xdr:rowOff>2270041</xdr:rowOff>
    </xdr:to>
    <xdr:pic>
      <xdr:nvPicPr>
        <xdr:cNvPr id="341" name="Рисунок 340">
          <a:extLst>
            <a:ext uri="{FF2B5EF4-FFF2-40B4-BE49-F238E27FC236}">
              <a16:creationId xmlns:a16="http://schemas.microsoft.com/office/drawing/2014/main" id="{9941669A-E1EE-403C-8E6A-665241E7EB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49127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82</xdr:row>
      <xdr:rowOff>25474</xdr:rowOff>
    </xdr:from>
    <xdr:to>
      <xdr:col>0</xdr:col>
      <xdr:colOff>1898650</xdr:colOff>
      <xdr:row>82</xdr:row>
      <xdr:rowOff>2270041</xdr:rowOff>
    </xdr:to>
    <xdr:pic>
      <xdr:nvPicPr>
        <xdr:cNvPr id="343" name="Рисунок 342">
          <a:extLst>
            <a:ext uri="{FF2B5EF4-FFF2-40B4-BE49-F238E27FC236}">
              <a16:creationId xmlns:a16="http://schemas.microsoft.com/office/drawing/2014/main" id="{8854E737-1A95-4789-80EC-E8C596414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72082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83</xdr:row>
      <xdr:rowOff>25474</xdr:rowOff>
    </xdr:from>
    <xdr:to>
      <xdr:col>0</xdr:col>
      <xdr:colOff>1898650</xdr:colOff>
      <xdr:row>83</xdr:row>
      <xdr:rowOff>2270041</xdr:rowOff>
    </xdr:to>
    <xdr:pic>
      <xdr:nvPicPr>
        <xdr:cNvPr id="345" name="Рисунок 344">
          <a:extLst>
            <a:ext uri="{FF2B5EF4-FFF2-40B4-BE49-F238E27FC236}">
              <a16:creationId xmlns:a16="http://schemas.microsoft.com/office/drawing/2014/main" id="{F1108060-E860-4C92-8F44-AB70D3F26C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695037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84</xdr:row>
      <xdr:rowOff>25474</xdr:rowOff>
    </xdr:from>
    <xdr:to>
      <xdr:col>0</xdr:col>
      <xdr:colOff>1898650</xdr:colOff>
      <xdr:row>84</xdr:row>
      <xdr:rowOff>2270041</xdr:rowOff>
    </xdr:to>
    <xdr:pic>
      <xdr:nvPicPr>
        <xdr:cNvPr id="347" name="Рисунок 346">
          <a:extLst>
            <a:ext uri="{FF2B5EF4-FFF2-40B4-BE49-F238E27FC236}">
              <a16:creationId xmlns:a16="http://schemas.microsoft.com/office/drawing/2014/main" id="{C2A04BE4-146A-428C-B210-049533757A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717993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85</xdr:row>
      <xdr:rowOff>25474</xdr:rowOff>
    </xdr:from>
    <xdr:to>
      <xdr:col>0</xdr:col>
      <xdr:colOff>1898650</xdr:colOff>
      <xdr:row>85</xdr:row>
      <xdr:rowOff>2270041</xdr:rowOff>
    </xdr:to>
    <xdr:pic>
      <xdr:nvPicPr>
        <xdr:cNvPr id="349" name="Рисунок 348">
          <a:extLst>
            <a:ext uri="{FF2B5EF4-FFF2-40B4-BE49-F238E27FC236}">
              <a16:creationId xmlns:a16="http://schemas.microsoft.com/office/drawing/2014/main" id="{50E9AC2A-3B0A-465F-9C5B-B286FC33EE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740948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86</xdr:row>
      <xdr:rowOff>25474</xdr:rowOff>
    </xdr:from>
    <xdr:to>
      <xdr:col>0</xdr:col>
      <xdr:colOff>1898650</xdr:colOff>
      <xdr:row>86</xdr:row>
      <xdr:rowOff>2270041</xdr:rowOff>
    </xdr:to>
    <xdr:pic>
      <xdr:nvPicPr>
        <xdr:cNvPr id="351" name="Рисунок 350">
          <a:extLst>
            <a:ext uri="{FF2B5EF4-FFF2-40B4-BE49-F238E27FC236}">
              <a16:creationId xmlns:a16="http://schemas.microsoft.com/office/drawing/2014/main" id="{80F5D12C-1F5D-44FF-A376-FE92F781D0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763903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87</xdr:row>
      <xdr:rowOff>25474</xdr:rowOff>
    </xdr:from>
    <xdr:to>
      <xdr:col>0</xdr:col>
      <xdr:colOff>1898650</xdr:colOff>
      <xdr:row>87</xdr:row>
      <xdr:rowOff>2270041</xdr:rowOff>
    </xdr:to>
    <xdr:pic>
      <xdr:nvPicPr>
        <xdr:cNvPr id="353" name="Рисунок 352">
          <a:extLst>
            <a:ext uri="{FF2B5EF4-FFF2-40B4-BE49-F238E27FC236}">
              <a16:creationId xmlns:a16="http://schemas.microsoft.com/office/drawing/2014/main" id="{F5DBDDA7-61AE-4A62-8B0A-AEEF3975D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786858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88</xdr:row>
      <xdr:rowOff>25474</xdr:rowOff>
    </xdr:from>
    <xdr:to>
      <xdr:col>0</xdr:col>
      <xdr:colOff>1898650</xdr:colOff>
      <xdr:row>88</xdr:row>
      <xdr:rowOff>2270041</xdr:rowOff>
    </xdr:to>
    <xdr:pic>
      <xdr:nvPicPr>
        <xdr:cNvPr id="355" name="Рисунок 354">
          <a:extLst>
            <a:ext uri="{FF2B5EF4-FFF2-40B4-BE49-F238E27FC236}">
              <a16:creationId xmlns:a16="http://schemas.microsoft.com/office/drawing/2014/main" id="{A4716DAF-D4EB-479E-BB2D-1F09DA30D8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09814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89</xdr:row>
      <xdr:rowOff>25474</xdr:rowOff>
    </xdr:from>
    <xdr:to>
      <xdr:col>0</xdr:col>
      <xdr:colOff>1898650</xdr:colOff>
      <xdr:row>89</xdr:row>
      <xdr:rowOff>2270041</xdr:rowOff>
    </xdr:to>
    <xdr:pic>
      <xdr:nvPicPr>
        <xdr:cNvPr id="357" name="Рисунок 356">
          <a:extLst>
            <a:ext uri="{FF2B5EF4-FFF2-40B4-BE49-F238E27FC236}">
              <a16:creationId xmlns:a16="http://schemas.microsoft.com/office/drawing/2014/main" id="{1B07268A-6156-41F5-9E3F-A84D09BBE6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32769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90</xdr:row>
      <xdr:rowOff>25474</xdr:rowOff>
    </xdr:from>
    <xdr:to>
      <xdr:col>0</xdr:col>
      <xdr:colOff>1898650</xdr:colOff>
      <xdr:row>90</xdr:row>
      <xdr:rowOff>2270041</xdr:rowOff>
    </xdr:to>
    <xdr:pic>
      <xdr:nvPicPr>
        <xdr:cNvPr id="359" name="Рисунок 358">
          <a:extLst>
            <a:ext uri="{FF2B5EF4-FFF2-40B4-BE49-F238E27FC236}">
              <a16:creationId xmlns:a16="http://schemas.microsoft.com/office/drawing/2014/main" id="{0B862010-F50D-4258-A466-54FF995B5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55724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91</xdr:row>
      <xdr:rowOff>25474</xdr:rowOff>
    </xdr:from>
    <xdr:to>
      <xdr:col>0</xdr:col>
      <xdr:colOff>1898650</xdr:colOff>
      <xdr:row>91</xdr:row>
      <xdr:rowOff>2270041</xdr:rowOff>
    </xdr:to>
    <xdr:pic>
      <xdr:nvPicPr>
        <xdr:cNvPr id="361" name="Рисунок 360">
          <a:extLst>
            <a:ext uri="{FF2B5EF4-FFF2-40B4-BE49-F238E27FC236}">
              <a16:creationId xmlns:a16="http://schemas.microsoft.com/office/drawing/2014/main" id="{344C621B-4B75-4B36-AC05-197C169C3A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878679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92</xdr:row>
      <xdr:rowOff>25474</xdr:rowOff>
    </xdr:from>
    <xdr:to>
      <xdr:col>0</xdr:col>
      <xdr:colOff>1898650</xdr:colOff>
      <xdr:row>92</xdr:row>
      <xdr:rowOff>2270041</xdr:rowOff>
    </xdr:to>
    <xdr:pic>
      <xdr:nvPicPr>
        <xdr:cNvPr id="363" name="Рисунок 362">
          <a:extLst>
            <a:ext uri="{FF2B5EF4-FFF2-40B4-BE49-F238E27FC236}">
              <a16:creationId xmlns:a16="http://schemas.microsoft.com/office/drawing/2014/main" id="{39A99336-2FD4-4778-9CFB-D91F72827A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901635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93</xdr:row>
      <xdr:rowOff>25474</xdr:rowOff>
    </xdr:from>
    <xdr:to>
      <xdr:col>0</xdr:col>
      <xdr:colOff>1898650</xdr:colOff>
      <xdr:row>93</xdr:row>
      <xdr:rowOff>2270041</xdr:rowOff>
    </xdr:to>
    <xdr:pic>
      <xdr:nvPicPr>
        <xdr:cNvPr id="365" name="Рисунок 364">
          <a:extLst>
            <a:ext uri="{FF2B5EF4-FFF2-40B4-BE49-F238E27FC236}">
              <a16:creationId xmlns:a16="http://schemas.microsoft.com/office/drawing/2014/main" id="{30FC93E4-A41D-49D1-A15B-2CBADE9485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924590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94</xdr:row>
      <xdr:rowOff>25474</xdr:rowOff>
    </xdr:from>
    <xdr:to>
      <xdr:col>0</xdr:col>
      <xdr:colOff>1898650</xdr:colOff>
      <xdr:row>94</xdr:row>
      <xdr:rowOff>2270041</xdr:rowOff>
    </xdr:to>
    <xdr:pic>
      <xdr:nvPicPr>
        <xdr:cNvPr id="367" name="Рисунок 366">
          <a:extLst>
            <a:ext uri="{FF2B5EF4-FFF2-40B4-BE49-F238E27FC236}">
              <a16:creationId xmlns:a16="http://schemas.microsoft.com/office/drawing/2014/main" id="{DD39253E-0458-4BAD-A3B7-7C7E7CB16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947545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95</xdr:row>
      <xdr:rowOff>25474</xdr:rowOff>
    </xdr:from>
    <xdr:to>
      <xdr:col>0</xdr:col>
      <xdr:colOff>1898650</xdr:colOff>
      <xdr:row>95</xdr:row>
      <xdr:rowOff>2270041</xdr:rowOff>
    </xdr:to>
    <xdr:pic>
      <xdr:nvPicPr>
        <xdr:cNvPr id="369" name="Рисунок 368">
          <a:extLst>
            <a:ext uri="{FF2B5EF4-FFF2-40B4-BE49-F238E27FC236}">
              <a16:creationId xmlns:a16="http://schemas.microsoft.com/office/drawing/2014/main" id="{701B3A3C-BA3A-4223-8AB9-BF2D3EE0A9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970500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96</xdr:row>
      <xdr:rowOff>25474</xdr:rowOff>
    </xdr:from>
    <xdr:to>
      <xdr:col>0</xdr:col>
      <xdr:colOff>1898650</xdr:colOff>
      <xdr:row>96</xdr:row>
      <xdr:rowOff>2270041</xdr:rowOff>
    </xdr:to>
    <xdr:pic>
      <xdr:nvPicPr>
        <xdr:cNvPr id="371" name="Рисунок 370">
          <a:extLst>
            <a:ext uri="{FF2B5EF4-FFF2-40B4-BE49-F238E27FC236}">
              <a16:creationId xmlns:a16="http://schemas.microsoft.com/office/drawing/2014/main" id="{DBE48EEC-AA0E-4FB9-A7C8-8BD5757AF0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993456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97</xdr:row>
      <xdr:rowOff>25474</xdr:rowOff>
    </xdr:from>
    <xdr:to>
      <xdr:col>0</xdr:col>
      <xdr:colOff>1898650</xdr:colOff>
      <xdr:row>97</xdr:row>
      <xdr:rowOff>2270041</xdr:rowOff>
    </xdr:to>
    <xdr:pic>
      <xdr:nvPicPr>
        <xdr:cNvPr id="373" name="Рисунок 372">
          <a:extLst>
            <a:ext uri="{FF2B5EF4-FFF2-40B4-BE49-F238E27FC236}">
              <a16:creationId xmlns:a16="http://schemas.microsoft.com/office/drawing/2014/main" id="{9E680A79-4A83-4B96-8EB1-113DA05D4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016411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98</xdr:row>
      <xdr:rowOff>25474</xdr:rowOff>
    </xdr:from>
    <xdr:to>
      <xdr:col>0</xdr:col>
      <xdr:colOff>1898650</xdr:colOff>
      <xdr:row>98</xdr:row>
      <xdr:rowOff>2270041</xdr:rowOff>
    </xdr:to>
    <xdr:pic>
      <xdr:nvPicPr>
        <xdr:cNvPr id="375" name="Рисунок 374">
          <a:extLst>
            <a:ext uri="{FF2B5EF4-FFF2-40B4-BE49-F238E27FC236}">
              <a16:creationId xmlns:a16="http://schemas.microsoft.com/office/drawing/2014/main" id="{6BCE9734-DB63-4A35-BC24-919C1F4F94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0393667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99</xdr:row>
      <xdr:rowOff>25474</xdr:rowOff>
    </xdr:from>
    <xdr:to>
      <xdr:col>0</xdr:col>
      <xdr:colOff>1898650</xdr:colOff>
      <xdr:row>99</xdr:row>
      <xdr:rowOff>2270041</xdr:rowOff>
    </xdr:to>
    <xdr:pic>
      <xdr:nvPicPr>
        <xdr:cNvPr id="377" name="Рисунок 376">
          <a:extLst>
            <a:ext uri="{FF2B5EF4-FFF2-40B4-BE49-F238E27FC236}">
              <a16:creationId xmlns:a16="http://schemas.microsoft.com/office/drawing/2014/main" id="{53B9AE27-B618-49E5-9E92-D1CD5A77E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0623219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100</xdr:row>
      <xdr:rowOff>25474</xdr:rowOff>
    </xdr:from>
    <xdr:to>
      <xdr:col>0</xdr:col>
      <xdr:colOff>1898650</xdr:colOff>
      <xdr:row>100</xdr:row>
      <xdr:rowOff>2270041</xdr:rowOff>
    </xdr:to>
    <xdr:pic>
      <xdr:nvPicPr>
        <xdr:cNvPr id="379" name="Рисунок 378">
          <a:extLst>
            <a:ext uri="{FF2B5EF4-FFF2-40B4-BE49-F238E27FC236}">
              <a16:creationId xmlns:a16="http://schemas.microsoft.com/office/drawing/2014/main" id="{DB1944CE-F140-49E3-9609-E34C0FB70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08527724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101</xdr:row>
      <xdr:rowOff>25474</xdr:rowOff>
    </xdr:from>
    <xdr:to>
      <xdr:col>0</xdr:col>
      <xdr:colOff>1898650</xdr:colOff>
      <xdr:row>101</xdr:row>
      <xdr:rowOff>2270041</xdr:rowOff>
    </xdr:to>
    <xdr:pic>
      <xdr:nvPicPr>
        <xdr:cNvPr id="381" name="Рисунок 380">
          <a:extLst>
            <a:ext uri="{FF2B5EF4-FFF2-40B4-BE49-F238E27FC236}">
              <a16:creationId xmlns:a16="http://schemas.microsoft.com/office/drawing/2014/main" id="{EA1298CA-F6C8-44F2-B199-BD6B7C13E6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0823249"/>
          <a:ext cx="1778000" cy="224456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102</xdr:row>
      <xdr:rowOff>25474</xdr:rowOff>
    </xdr:from>
    <xdr:to>
      <xdr:col>0</xdr:col>
      <xdr:colOff>1898650</xdr:colOff>
      <xdr:row>102</xdr:row>
      <xdr:rowOff>2270041</xdr:rowOff>
    </xdr:to>
    <xdr:pic>
      <xdr:nvPicPr>
        <xdr:cNvPr id="383" name="Рисунок 382">
          <a:extLst>
            <a:ext uri="{FF2B5EF4-FFF2-40B4-BE49-F238E27FC236}">
              <a16:creationId xmlns:a16="http://schemas.microsoft.com/office/drawing/2014/main" id="{8978EE1D-83BF-495E-A222-FBE27EBC2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3118774"/>
          <a:ext cx="1778000" cy="2244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173-0EDC-4F0F-9B37-5860C9D8972C}">
  <sheetPr codeName="Лист1"/>
  <dimension ref="A1:P134"/>
  <sheetViews>
    <sheetView topLeftCell="A107" workbookViewId="0">
      <selection activeCell="I2" sqref="I2:I134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9.5703125" bestFit="1" customWidth="1"/>
    <col min="4" max="4" width="96" bestFit="1" customWidth="1"/>
    <col min="5" max="5" width="6.85546875" bestFit="1" customWidth="1"/>
    <col min="6" max="6" width="6.42578125" bestFit="1" customWidth="1"/>
    <col min="7" max="7" width="23" bestFit="1" customWidth="1"/>
    <col min="8" max="8" width="16.140625" bestFit="1" customWidth="1"/>
    <col min="9" max="9" width="9.5703125" bestFit="1" customWidth="1"/>
    <col min="10" max="10" width="27.140625" bestFit="1" customWidth="1"/>
    <col min="11" max="11" width="48.42578125" bestFit="1" customWidth="1"/>
    <col min="12" max="12" width="6.85546875" bestFit="1" customWidth="1"/>
    <col min="13" max="13" width="8" bestFit="1" customWidth="1"/>
    <col min="14" max="14" width="14.28515625" bestFit="1" customWidth="1"/>
    <col min="15" max="15" width="19.42578125" bestFit="1" customWidth="1"/>
    <col min="16" max="16" width="5.140625" bestFit="1" customWidth="1"/>
  </cols>
  <sheetData>
    <row r="1" spans="1:16" s="2" customFormat="1" x14ac:dyDescent="0.25">
      <c r="A1" s="2" t="s">
        <v>297</v>
      </c>
      <c r="B1" s="2" t="s">
        <v>0</v>
      </c>
      <c r="C1" s="2" t="s">
        <v>1</v>
      </c>
      <c r="D1" s="2" t="s">
        <v>240</v>
      </c>
      <c r="E1" s="2" t="s">
        <v>10</v>
      </c>
      <c r="F1" s="2" t="s">
        <v>15</v>
      </c>
      <c r="G1" s="2" t="s">
        <v>301</v>
      </c>
      <c r="H1" s="2" t="s">
        <v>16</v>
      </c>
      <c r="I1" s="2" t="s">
        <v>19</v>
      </c>
      <c r="J1" s="2" t="s">
        <v>20</v>
      </c>
      <c r="K1" s="2" t="s">
        <v>58</v>
      </c>
      <c r="L1" s="2" t="s">
        <v>110</v>
      </c>
      <c r="M1" s="2" t="s">
        <v>241</v>
      </c>
      <c r="N1" s="2" t="s">
        <v>269</v>
      </c>
      <c r="O1" s="2" t="s">
        <v>296</v>
      </c>
      <c r="P1" s="2" t="s">
        <v>283</v>
      </c>
    </row>
    <row r="2" spans="1:16" x14ac:dyDescent="0.25">
      <c r="A2" t="str">
        <f t="shared" ref="A2:A33" si="0">B2&amp;C2</f>
        <v>10145637BLKBLK</v>
      </c>
      <c r="B2">
        <v>10145637</v>
      </c>
      <c r="C2" t="s">
        <v>70</v>
      </c>
      <c r="D2" t="s">
        <v>114</v>
      </c>
      <c r="E2" t="s">
        <v>2</v>
      </c>
      <c r="F2" t="s">
        <v>11</v>
      </c>
      <c r="G2">
        <f>VLOOKUP(E2,Справочник!H:I,2,0)</f>
        <v>60</v>
      </c>
      <c r="H2" t="s">
        <v>17</v>
      </c>
      <c r="I2">
        <v>2</v>
      </c>
      <c r="J2" t="s">
        <v>21</v>
      </c>
      <c r="K2" t="s">
        <v>67</v>
      </c>
      <c r="L2" t="s">
        <v>111</v>
      </c>
      <c r="M2">
        <v>1489.65</v>
      </c>
      <c r="N2" t="s">
        <v>253</v>
      </c>
      <c r="O2" t="str">
        <f>IF(N2&lt;&gt;"",_xlfn.XLOOKUP(N2,Справочник!A:A,Справочник!B:B,"",0),"")</f>
        <v>New York Yankees</v>
      </c>
      <c r="P2" t="str">
        <f>IF(N2&lt;&gt;"",_xlfn.XLOOKUP(N2,Справочник!A:A,Справочник!C:C,"",0),"")</f>
        <v>MLB</v>
      </c>
    </row>
    <row r="3" spans="1:16" x14ac:dyDescent="0.25">
      <c r="A3" t="str">
        <f t="shared" si="0"/>
        <v>11179831WHI</v>
      </c>
      <c r="B3">
        <v>11179831</v>
      </c>
      <c r="C3" t="s">
        <v>71</v>
      </c>
      <c r="D3" t="s">
        <v>115</v>
      </c>
      <c r="E3" t="s">
        <v>3</v>
      </c>
      <c r="F3" t="s">
        <v>12</v>
      </c>
      <c r="G3" t="str">
        <f>VLOOKUP(E3,Справочник!H:I,2,0)</f>
        <v>O/S</v>
      </c>
      <c r="H3" t="s">
        <v>18</v>
      </c>
      <c r="I3">
        <v>20</v>
      </c>
      <c r="J3" t="s">
        <v>22</v>
      </c>
      <c r="K3" t="s">
        <v>60</v>
      </c>
      <c r="L3" t="s">
        <v>111</v>
      </c>
      <c r="M3">
        <v>1163.57</v>
      </c>
      <c r="O3" t="str">
        <f>IF(N3&lt;&gt;"",_xlfn.XLOOKUP(N3,Справочник!A:A,Справочник!B:B,"",0),"")</f>
        <v/>
      </c>
      <c r="P3" t="str">
        <f>IF(N3&lt;&gt;"",_xlfn.XLOOKUP(N3,Справочник!A:A,Справочник!C:C,"",0),"")</f>
        <v/>
      </c>
    </row>
    <row r="4" spans="1:16" x14ac:dyDescent="0.25">
      <c r="A4" t="str">
        <f t="shared" si="0"/>
        <v>11179834GRAPWHI</v>
      </c>
      <c r="B4">
        <v>11179834</v>
      </c>
      <c r="C4" t="s">
        <v>72</v>
      </c>
      <c r="D4" t="s">
        <v>116</v>
      </c>
      <c r="E4" t="s">
        <v>3</v>
      </c>
      <c r="F4" t="s">
        <v>12</v>
      </c>
      <c r="G4" t="str">
        <f>VLOOKUP(E4,Справочник!H:I,2,0)</f>
        <v>O/S</v>
      </c>
      <c r="H4" t="s">
        <v>18</v>
      </c>
      <c r="I4">
        <v>20</v>
      </c>
      <c r="J4" t="s">
        <v>22</v>
      </c>
      <c r="K4" t="s">
        <v>60</v>
      </c>
      <c r="L4" t="s">
        <v>111</v>
      </c>
      <c r="M4">
        <v>1163.57</v>
      </c>
      <c r="O4" t="str">
        <f>IF(N4&lt;&gt;"",_xlfn.XLOOKUP(N4,Справочник!A:A,Справочник!B:B,"",0),"")</f>
        <v/>
      </c>
      <c r="P4" t="str">
        <f>IF(N4&lt;&gt;"",_xlfn.XLOOKUP(N4,Справочник!A:A,Справочник!C:C,"",0),"")</f>
        <v/>
      </c>
    </row>
    <row r="5" spans="1:16" x14ac:dyDescent="0.25">
      <c r="A5" t="str">
        <f t="shared" si="0"/>
        <v>11179866BLKWHI</v>
      </c>
      <c r="B5">
        <v>11179866</v>
      </c>
      <c r="C5" t="s">
        <v>73</v>
      </c>
      <c r="D5" t="s">
        <v>117</v>
      </c>
      <c r="E5" t="s">
        <v>3</v>
      </c>
      <c r="F5" t="s">
        <v>12</v>
      </c>
      <c r="G5" t="str">
        <f>VLOOKUP(E5,Справочник!H:I,2,0)</f>
        <v>O/S</v>
      </c>
      <c r="H5" t="s">
        <v>18</v>
      </c>
      <c r="I5">
        <v>20</v>
      </c>
      <c r="J5" t="s">
        <v>22</v>
      </c>
      <c r="K5" t="s">
        <v>60</v>
      </c>
      <c r="L5" t="s">
        <v>112</v>
      </c>
      <c r="M5">
        <v>1163.57</v>
      </c>
      <c r="O5" t="str">
        <f>IF(N5&lt;&gt;"",_xlfn.XLOOKUP(N5,Справочник!A:A,Справочник!B:B,"",0),"")</f>
        <v/>
      </c>
      <c r="P5" t="str">
        <f>IF(N5&lt;&gt;"",_xlfn.XLOOKUP(N5,Справочник!A:A,Справочник!C:C,"",0),"")</f>
        <v/>
      </c>
    </row>
    <row r="6" spans="1:16" x14ac:dyDescent="0.25">
      <c r="A6" t="str">
        <f t="shared" si="0"/>
        <v>11179873GRAWHI</v>
      </c>
      <c r="B6">
        <v>11179873</v>
      </c>
      <c r="C6" t="s">
        <v>74</v>
      </c>
      <c r="D6" t="s">
        <v>118</v>
      </c>
      <c r="E6" t="s">
        <v>4</v>
      </c>
      <c r="F6" t="s">
        <v>13</v>
      </c>
      <c r="G6">
        <f>VLOOKUP(E6,Справочник!H:I,2,0)</f>
        <v>58</v>
      </c>
      <c r="H6" t="s">
        <v>18</v>
      </c>
      <c r="I6">
        <v>2</v>
      </c>
      <c r="J6" t="s">
        <v>22</v>
      </c>
      <c r="K6" t="s">
        <v>66</v>
      </c>
      <c r="L6" t="s">
        <v>111</v>
      </c>
      <c r="M6">
        <v>1117.1199999999999</v>
      </c>
      <c r="O6" t="str">
        <f>IF(N6&lt;&gt;"",_xlfn.XLOOKUP(N6,Справочник!A:A,Справочник!B:B,"",0),"")</f>
        <v/>
      </c>
      <c r="P6" t="str">
        <f>IF(N6&lt;&gt;"",_xlfn.XLOOKUP(N6,Справочник!A:A,Справочник!C:C,"",0),"")</f>
        <v/>
      </c>
    </row>
    <row r="7" spans="1:16" x14ac:dyDescent="0.25">
      <c r="A7" t="str">
        <f t="shared" si="0"/>
        <v>11179873GRAWHI</v>
      </c>
      <c r="B7">
        <v>11179873</v>
      </c>
      <c r="C7" t="s">
        <v>74</v>
      </c>
      <c r="D7" t="s">
        <v>119</v>
      </c>
      <c r="E7" t="s">
        <v>5</v>
      </c>
      <c r="F7" t="s">
        <v>14</v>
      </c>
      <c r="G7">
        <f>VLOOKUP(E7,Справочник!H:I,2,0)</f>
        <v>56</v>
      </c>
      <c r="H7" t="s">
        <v>18</v>
      </c>
      <c r="I7">
        <v>2</v>
      </c>
      <c r="J7" t="s">
        <v>22</v>
      </c>
      <c r="K7" t="s">
        <v>66</v>
      </c>
      <c r="L7" t="s">
        <v>111</v>
      </c>
      <c r="M7">
        <v>1117.1199999999999</v>
      </c>
      <c r="O7" t="str">
        <f>IF(N7&lt;&gt;"",_xlfn.XLOOKUP(N7,Справочник!A:A,Справочник!B:B,"",0),"")</f>
        <v/>
      </c>
      <c r="P7" t="str">
        <f>IF(N7&lt;&gt;"",_xlfn.XLOOKUP(N7,Справочник!A:A,Справочник!C:C,"",0),"")</f>
        <v/>
      </c>
    </row>
    <row r="8" spans="1:16" x14ac:dyDescent="0.25">
      <c r="A8" t="str">
        <f t="shared" si="0"/>
        <v>11277642NVYRIG</v>
      </c>
      <c r="B8">
        <v>11277642</v>
      </c>
      <c r="C8" t="s">
        <v>75</v>
      </c>
      <c r="D8" t="s">
        <v>120</v>
      </c>
      <c r="E8" t="s">
        <v>3</v>
      </c>
      <c r="F8" t="s">
        <v>12</v>
      </c>
      <c r="G8" t="str">
        <f>VLOOKUP(E8,Справочник!H:I,2,0)</f>
        <v>O/S</v>
      </c>
      <c r="H8" t="s">
        <v>18</v>
      </c>
      <c r="I8">
        <v>6</v>
      </c>
      <c r="J8" t="s">
        <v>23</v>
      </c>
      <c r="K8" t="s">
        <v>61</v>
      </c>
      <c r="L8" t="s">
        <v>112</v>
      </c>
      <c r="M8">
        <v>465.2</v>
      </c>
      <c r="O8" t="str">
        <f>IF(N8&lt;&gt;"",_xlfn.XLOOKUP(N8,Справочник!A:A,Справочник!B:B,"",0),"")</f>
        <v/>
      </c>
      <c r="P8" t="str">
        <f>IF(N8&lt;&gt;"",_xlfn.XLOOKUP(N8,Справочник!A:A,Справочник!C:C,"",0),"")</f>
        <v/>
      </c>
    </row>
    <row r="9" spans="1:16" x14ac:dyDescent="0.25">
      <c r="A9" t="str">
        <f t="shared" si="0"/>
        <v>11379840WHT</v>
      </c>
      <c r="B9">
        <v>11379840</v>
      </c>
      <c r="C9" t="s">
        <v>76</v>
      </c>
      <c r="D9" t="s">
        <v>121</v>
      </c>
      <c r="E9" t="s">
        <v>3</v>
      </c>
      <c r="F9" t="s">
        <v>12</v>
      </c>
      <c r="G9" t="str">
        <f>VLOOKUP(E9,Справочник!H:I,2,0)</f>
        <v>O/S</v>
      </c>
      <c r="H9" t="s">
        <v>18</v>
      </c>
      <c r="I9">
        <v>6</v>
      </c>
      <c r="J9" t="s">
        <v>24</v>
      </c>
      <c r="K9" t="s">
        <v>62</v>
      </c>
      <c r="L9" t="s">
        <v>112</v>
      </c>
      <c r="M9">
        <v>750.95</v>
      </c>
      <c r="N9" t="s">
        <v>85</v>
      </c>
      <c r="O9" t="str">
        <f>IF(N9&lt;&gt;"",_xlfn.XLOOKUP(N9,Справочник!A:A,Справочник!B:B,"",0),"")</f>
        <v>Los Angeles Dodgers</v>
      </c>
      <c r="P9" t="str">
        <f>IF(N9&lt;&gt;"",_xlfn.XLOOKUP(N9,Справочник!A:A,Справочник!C:C,"",0),"")</f>
        <v>MLB</v>
      </c>
    </row>
    <row r="10" spans="1:16" x14ac:dyDescent="0.25">
      <c r="A10" t="str">
        <f t="shared" si="0"/>
        <v>11448329OTC</v>
      </c>
      <c r="B10">
        <v>11448329</v>
      </c>
      <c r="C10" t="s">
        <v>77</v>
      </c>
      <c r="D10" t="s">
        <v>122</v>
      </c>
      <c r="E10" t="s">
        <v>3</v>
      </c>
      <c r="F10" t="s">
        <v>12</v>
      </c>
      <c r="G10" t="str">
        <f>VLOOKUP(E10,Справочник!H:I,2,0)</f>
        <v>O/S</v>
      </c>
      <c r="H10" t="s">
        <v>18</v>
      </c>
      <c r="I10">
        <v>4</v>
      </c>
      <c r="J10" t="s">
        <v>25</v>
      </c>
      <c r="K10" t="s">
        <v>59</v>
      </c>
      <c r="L10" t="s">
        <v>112</v>
      </c>
      <c r="M10">
        <v>756.12</v>
      </c>
      <c r="N10" t="s">
        <v>253</v>
      </c>
      <c r="O10" t="str">
        <f>IF(N10&lt;&gt;"",_xlfn.XLOOKUP(N10,Справочник!A:A,Справочник!B:B,"",0),"")</f>
        <v>New York Yankees</v>
      </c>
      <c r="P10" t="str">
        <f>IF(N10&lt;&gt;"",_xlfn.XLOOKUP(N10,Справочник!A:A,Справочник!C:C,"",0),"")</f>
        <v>MLB</v>
      </c>
    </row>
    <row r="11" spans="1:16" x14ac:dyDescent="0.25">
      <c r="A11" t="str">
        <f t="shared" si="0"/>
        <v>11448330OTC</v>
      </c>
      <c r="B11">
        <v>11448330</v>
      </c>
      <c r="C11" t="s">
        <v>77</v>
      </c>
      <c r="D11" t="s">
        <v>123</v>
      </c>
      <c r="E11" t="s">
        <v>3</v>
      </c>
      <c r="F11" t="s">
        <v>12</v>
      </c>
      <c r="G11" t="str">
        <f>VLOOKUP(E11,Справочник!H:I,2,0)</f>
        <v>O/S</v>
      </c>
      <c r="H11" t="s">
        <v>18</v>
      </c>
      <c r="I11">
        <v>4</v>
      </c>
      <c r="J11" t="s">
        <v>25</v>
      </c>
      <c r="K11" t="s">
        <v>59</v>
      </c>
      <c r="L11" t="s">
        <v>112</v>
      </c>
      <c r="M11">
        <v>756.12</v>
      </c>
      <c r="N11" t="s">
        <v>85</v>
      </c>
      <c r="O11" t="str">
        <f>IF(N11&lt;&gt;"",_xlfn.XLOOKUP(N11,Справочник!A:A,Справочник!B:B,"",0),"")</f>
        <v>Los Angeles Dodgers</v>
      </c>
      <c r="P11" t="str">
        <f>IF(N11&lt;&gt;"",_xlfn.XLOOKUP(N11,Справочник!A:A,Справочник!C:C,"",0),"")</f>
        <v>MLB</v>
      </c>
    </row>
    <row r="12" spans="1:16" x14ac:dyDescent="0.25">
      <c r="A12" t="str">
        <f t="shared" si="0"/>
        <v>11448333BLU</v>
      </c>
      <c r="B12">
        <v>11448333</v>
      </c>
      <c r="C12" t="s">
        <v>78</v>
      </c>
      <c r="D12" t="s">
        <v>124</v>
      </c>
      <c r="E12" t="s">
        <v>3</v>
      </c>
      <c r="F12" t="s">
        <v>12</v>
      </c>
      <c r="G12" t="str">
        <f>VLOOKUP(E12,Справочник!H:I,2,0)</f>
        <v>O/S</v>
      </c>
      <c r="H12" t="s">
        <v>18</v>
      </c>
      <c r="I12">
        <v>3</v>
      </c>
      <c r="J12" t="s">
        <v>25</v>
      </c>
      <c r="K12" t="s">
        <v>59</v>
      </c>
      <c r="L12" t="s">
        <v>112</v>
      </c>
      <c r="M12">
        <v>581.5</v>
      </c>
      <c r="N12" t="s">
        <v>255</v>
      </c>
      <c r="O12" t="str">
        <f>IF(N12&lt;&gt;"",_xlfn.XLOOKUP(N12,Справочник!A:A,Справочник!B:B,"",0),"")</f>
        <v>New York Giants</v>
      </c>
      <c r="P12" t="str">
        <f>IF(N12&lt;&gt;"",_xlfn.XLOOKUP(N12,Справочник!A:A,Справочник!C:C,"",0),"")</f>
        <v>NFL</v>
      </c>
    </row>
    <row r="13" spans="1:16" x14ac:dyDescent="0.25">
      <c r="A13" t="str">
        <f t="shared" si="0"/>
        <v>11600974GRH</v>
      </c>
      <c r="B13">
        <v>11600974</v>
      </c>
      <c r="C13" t="s">
        <v>79</v>
      </c>
      <c r="D13" t="s">
        <v>125</v>
      </c>
      <c r="E13" t="s">
        <v>3</v>
      </c>
      <c r="F13" t="s">
        <v>12</v>
      </c>
      <c r="G13" t="str">
        <f>VLOOKUP(E13,Справочник!H:I,2,0)</f>
        <v>O/S</v>
      </c>
      <c r="H13" t="s">
        <v>18</v>
      </c>
      <c r="I13">
        <v>9</v>
      </c>
      <c r="J13" t="s">
        <v>23</v>
      </c>
      <c r="K13" t="s">
        <v>61</v>
      </c>
      <c r="L13" t="s">
        <v>112</v>
      </c>
      <c r="M13">
        <v>465.2</v>
      </c>
      <c r="O13" t="str">
        <f>IF(N13&lt;&gt;"",_xlfn.XLOOKUP(N13,Справочник!A:A,Справочник!B:B,"",0),"")</f>
        <v/>
      </c>
      <c r="P13" t="str">
        <f>IF(N13&lt;&gt;"",_xlfn.XLOOKUP(N13,Справочник!A:A,Справочник!C:C,"",0),"")</f>
        <v/>
      </c>
    </row>
    <row r="14" spans="1:16" x14ac:dyDescent="0.25">
      <c r="A14" t="str">
        <f t="shared" si="0"/>
        <v>11601006NVYGRY</v>
      </c>
      <c r="B14">
        <v>11601006</v>
      </c>
      <c r="C14" t="s">
        <v>80</v>
      </c>
      <c r="D14" t="s">
        <v>126</v>
      </c>
      <c r="E14" t="s">
        <v>3</v>
      </c>
      <c r="F14" t="s">
        <v>12</v>
      </c>
      <c r="G14" t="str">
        <f>VLOOKUP(E14,Справочник!H:I,2,0)</f>
        <v>O/S</v>
      </c>
      <c r="H14" t="s">
        <v>18</v>
      </c>
      <c r="I14">
        <v>7</v>
      </c>
      <c r="J14" t="s">
        <v>23</v>
      </c>
      <c r="K14" t="s">
        <v>59</v>
      </c>
      <c r="L14" t="s">
        <v>112</v>
      </c>
      <c r="M14">
        <v>465.2</v>
      </c>
      <c r="O14" t="str">
        <f>IF(N14&lt;&gt;"",_xlfn.XLOOKUP(N14,Справочник!A:A,Справочник!B:B,"",0),"")</f>
        <v/>
      </c>
      <c r="P14" t="str">
        <f>IF(N14&lt;&gt;"",_xlfn.XLOOKUP(N14,Справочник!A:A,Справочник!C:C,"",0),"")</f>
        <v/>
      </c>
    </row>
    <row r="15" spans="1:16" x14ac:dyDescent="0.25">
      <c r="A15" t="str">
        <f t="shared" si="0"/>
        <v>11601067HNV</v>
      </c>
      <c r="B15">
        <v>11601067</v>
      </c>
      <c r="C15" t="s">
        <v>81</v>
      </c>
      <c r="D15" t="s">
        <v>127</v>
      </c>
      <c r="E15" t="s">
        <v>3</v>
      </c>
      <c r="F15" t="s">
        <v>12</v>
      </c>
      <c r="G15" t="str">
        <f>VLOOKUP(E15,Справочник!H:I,2,0)</f>
        <v>O/S</v>
      </c>
      <c r="H15" t="s">
        <v>18</v>
      </c>
      <c r="I15">
        <v>7</v>
      </c>
      <c r="J15" t="s">
        <v>26</v>
      </c>
      <c r="K15" t="s">
        <v>61</v>
      </c>
      <c r="L15" t="s">
        <v>112</v>
      </c>
      <c r="M15">
        <v>465.2</v>
      </c>
      <c r="O15" t="str">
        <f>IF(N15&lt;&gt;"",_xlfn.XLOOKUP(N15,Справочник!A:A,Справочник!B:B,"",0),"")</f>
        <v/>
      </c>
      <c r="P15" t="str">
        <f>IF(N15&lt;&gt;"",_xlfn.XLOOKUP(N15,Справочник!A:A,Справочник!C:C,"",0),"")</f>
        <v/>
      </c>
    </row>
    <row r="16" spans="1:16" x14ac:dyDescent="0.25">
      <c r="A16" t="str">
        <f t="shared" si="0"/>
        <v>12033074NAV</v>
      </c>
      <c r="B16">
        <v>12033074</v>
      </c>
      <c r="C16" t="s">
        <v>82</v>
      </c>
      <c r="D16" t="s">
        <v>128</v>
      </c>
      <c r="E16" t="s">
        <v>3</v>
      </c>
      <c r="F16" t="s">
        <v>12</v>
      </c>
      <c r="G16" t="str">
        <f>VLOOKUP(E16,Справочник!H:I,2,0)</f>
        <v>O/S</v>
      </c>
      <c r="H16" t="s">
        <v>18</v>
      </c>
      <c r="I16">
        <v>20</v>
      </c>
      <c r="J16" t="s">
        <v>27</v>
      </c>
      <c r="K16" t="s">
        <v>59</v>
      </c>
      <c r="L16" t="s">
        <v>111</v>
      </c>
      <c r="M16">
        <v>744.59</v>
      </c>
      <c r="O16" t="str">
        <f>IF(N16&lt;&gt;"",_xlfn.XLOOKUP(N16,Справочник!A:A,Справочник!B:B,"",0),"")</f>
        <v/>
      </c>
      <c r="P16" t="str">
        <f>IF(N16&lt;&gt;"",_xlfn.XLOOKUP(N16,Справочник!A:A,Справочник!C:C,"",0),"")</f>
        <v/>
      </c>
    </row>
    <row r="17" spans="1:16" x14ac:dyDescent="0.25">
      <c r="A17" t="str">
        <f t="shared" si="0"/>
        <v>12033078BLK</v>
      </c>
      <c r="B17">
        <v>12033078</v>
      </c>
      <c r="C17" t="s">
        <v>83</v>
      </c>
      <c r="D17" t="s">
        <v>129</v>
      </c>
      <c r="E17" t="s">
        <v>3</v>
      </c>
      <c r="F17" t="s">
        <v>12</v>
      </c>
      <c r="G17" t="str">
        <f>VLOOKUP(E17,Справочник!H:I,2,0)</f>
        <v>O/S</v>
      </c>
      <c r="H17" t="s">
        <v>18</v>
      </c>
      <c r="I17">
        <v>30</v>
      </c>
      <c r="J17" t="s">
        <v>27</v>
      </c>
      <c r="K17" t="s">
        <v>59</v>
      </c>
      <c r="L17" t="s">
        <v>111</v>
      </c>
      <c r="M17">
        <v>744.59</v>
      </c>
      <c r="O17" t="str">
        <f>IF(N17&lt;&gt;"",_xlfn.XLOOKUP(N17,Справочник!A:A,Справочник!B:B,"",0),"")</f>
        <v/>
      </c>
      <c r="P17" t="str">
        <f>IF(N17&lt;&gt;"",_xlfn.XLOOKUP(N17,Справочник!A:A,Справочник!C:C,"",0),"")</f>
        <v/>
      </c>
    </row>
    <row r="18" spans="1:16" x14ac:dyDescent="0.25">
      <c r="A18" t="str">
        <f t="shared" si="0"/>
        <v>12033099NOV</v>
      </c>
      <c r="B18">
        <v>12033099</v>
      </c>
      <c r="C18" t="s">
        <v>84</v>
      </c>
      <c r="D18" t="s">
        <v>130</v>
      </c>
      <c r="E18" t="s">
        <v>3</v>
      </c>
      <c r="F18" t="s">
        <v>12</v>
      </c>
      <c r="G18" t="str">
        <f>VLOOKUP(E18,Справочник!H:I,2,0)</f>
        <v>O/S</v>
      </c>
      <c r="H18" t="s">
        <v>18</v>
      </c>
      <c r="I18">
        <v>2</v>
      </c>
      <c r="J18" t="s">
        <v>26</v>
      </c>
      <c r="K18" t="s">
        <v>59</v>
      </c>
      <c r="L18" t="s">
        <v>111</v>
      </c>
      <c r="M18">
        <v>581.5</v>
      </c>
      <c r="O18" t="str">
        <f>IF(N18&lt;&gt;"",_xlfn.XLOOKUP(N18,Справочник!A:A,Справочник!B:B,"",0),"")</f>
        <v/>
      </c>
      <c r="P18" t="str">
        <f>IF(N18&lt;&gt;"",_xlfn.XLOOKUP(N18,Справочник!A:A,Справочник!C:C,"",0),"")</f>
        <v/>
      </c>
    </row>
    <row r="19" spans="1:16" x14ac:dyDescent="0.25">
      <c r="A19" t="str">
        <f t="shared" si="0"/>
        <v>12033103BLK</v>
      </c>
      <c r="B19">
        <v>12033103</v>
      </c>
      <c r="C19" t="s">
        <v>83</v>
      </c>
      <c r="D19" t="s">
        <v>131</v>
      </c>
      <c r="E19" t="s">
        <v>3</v>
      </c>
      <c r="F19" t="s">
        <v>12</v>
      </c>
      <c r="G19" t="str">
        <f>VLOOKUP(E19,Справочник!H:I,2,0)</f>
        <v>O/S</v>
      </c>
      <c r="H19" t="s">
        <v>18</v>
      </c>
      <c r="I19">
        <v>4</v>
      </c>
      <c r="J19" t="s">
        <v>25</v>
      </c>
      <c r="K19" t="s">
        <v>59</v>
      </c>
      <c r="L19" t="s">
        <v>111</v>
      </c>
      <c r="M19">
        <v>581.5</v>
      </c>
      <c r="O19" t="str">
        <f>IF(N19&lt;&gt;"",_xlfn.XLOOKUP(N19,Справочник!A:A,Справочник!B:B,"",0),"")</f>
        <v/>
      </c>
      <c r="P19" t="str">
        <f>IF(N19&lt;&gt;"",_xlfn.XLOOKUP(N19,Справочник!A:A,Справочник!C:C,"",0),"")</f>
        <v/>
      </c>
    </row>
    <row r="20" spans="1:16" x14ac:dyDescent="0.25">
      <c r="A20" t="str">
        <f t="shared" si="0"/>
        <v>12033128BLK</v>
      </c>
      <c r="B20">
        <v>12033128</v>
      </c>
      <c r="C20" t="s">
        <v>83</v>
      </c>
      <c r="D20" t="s">
        <v>132</v>
      </c>
      <c r="E20" t="s">
        <v>3</v>
      </c>
      <c r="F20" t="s">
        <v>12</v>
      </c>
      <c r="G20" t="str">
        <f>VLOOKUP(E20,Справочник!H:I,2,0)</f>
        <v>O/S</v>
      </c>
      <c r="H20" t="s">
        <v>18</v>
      </c>
      <c r="I20">
        <v>5</v>
      </c>
      <c r="J20" t="s">
        <v>28</v>
      </c>
      <c r="K20" t="s">
        <v>59</v>
      </c>
      <c r="L20" t="s">
        <v>111</v>
      </c>
      <c r="M20">
        <v>750.95</v>
      </c>
      <c r="O20" t="str">
        <f>IF(N20&lt;&gt;"",_xlfn.XLOOKUP(N20,Справочник!A:A,Справочник!B:B,"",0),"")</f>
        <v/>
      </c>
      <c r="P20" t="str">
        <f>IF(N20&lt;&gt;"",_xlfn.XLOOKUP(N20,Справочник!A:A,Справочник!C:C,"",0),"")</f>
        <v/>
      </c>
    </row>
    <row r="21" spans="1:16" x14ac:dyDescent="0.25">
      <c r="A21" t="str">
        <f t="shared" si="0"/>
        <v>12033266LOSDOD</v>
      </c>
      <c r="B21">
        <v>12033266</v>
      </c>
      <c r="C21" t="s">
        <v>85</v>
      </c>
      <c r="D21" t="s">
        <v>133</v>
      </c>
      <c r="E21" t="s">
        <v>3</v>
      </c>
      <c r="F21" t="s">
        <v>12</v>
      </c>
      <c r="G21" t="str">
        <f>VLOOKUP(E21,Справочник!H:I,2,0)</f>
        <v>O/S</v>
      </c>
      <c r="H21" t="s">
        <v>18</v>
      </c>
      <c r="I21">
        <v>2</v>
      </c>
      <c r="J21" t="s">
        <v>25</v>
      </c>
      <c r="K21" t="s">
        <v>59</v>
      </c>
      <c r="L21" t="s">
        <v>111</v>
      </c>
      <c r="M21">
        <v>581.5</v>
      </c>
      <c r="N21" t="s">
        <v>85</v>
      </c>
      <c r="O21" t="str">
        <f>IF(N21&lt;&gt;"",_xlfn.XLOOKUP(N21,Справочник!A:A,Справочник!B:B,"",0),"")</f>
        <v>Los Angeles Dodgers</v>
      </c>
      <c r="P21" t="str">
        <f>IF(N21&lt;&gt;"",_xlfn.XLOOKUP(N21,Справочник!A:A,Справочник!C:C,"",0),"")</f>
        <v>MLB</v>
      </c>
    </row>
    <row r="22" spans="1:16" x14ac:dyDescent="0.25">
      <c r="A22" t="str">
        <f t="shared" si="0"/>
        <v>12122729BLKBLK</v>
      </c>
      <c r="B22">
        <v>12122729</v>
      </c>
      <c r="C22" t="s">
        <v>70</v>
      </c>
      <c r="D22" t="s">
        <v>134</v>
      </c>
      <c r="E22" t="s">
        <v>3</v>
      </c>
      <c r="F22" t="s">
        <v>12</v>
      </c>
      <c r="G22" t="str">
        <f>VLOOKUP(E22,Справочник!H:I,2,0)</f>
        <v>O/S</v>
      </c>
      <c r="H22" t="s">
        <v>18</v>
      </c>
      <c r="I22">
        <v>11</v>
      </c>
      <c r="J22" t="s">
        <v>29</v>
      </c>
      <c r="K22" t="s">
        <v>59</v>
      </c>
      <c r="L22" t="s">
        <v>112</v>
      </c>
      <c r="M22">
        <v>1396.52</v>
      </c>
      <c r="N22" t="s">
        <v>253</v>
      </c>
      <c r="O22" t="str">
        <f>IF(N22&lt;&gt;"",_xlfn.XLOOKUP(N22,Справочник!A:A,Справочник!B:B,"",0),"")</f>
        <v>New York Yankees</v>
      </c>
      <c r="P22" t="str">
        <f>IF(N22&lt;&gt;"",_xlfn.XLOOKUP(N22,Справочник!A:A,Справочник!C:C,"",0),"")</f>
        <v>MLB</v>
      </c>
    </row>
    <row r="23" spans="1:16" x14ac:dyDescent="0.25">
      <c r="A23" t="str">
        <f t="shared" si="0"/>
        <v>12156075OTC</v>
      </c>
      <c r="B23">
        <v>12156075</v>
      </c>
      <c r="C23" t="s">
        <v>77</v>
      </c>
      <c r="D23" t="s">
        <v>135</v>
      </c>
      <c r="E23" t="s">
        <v>3</v>
      </c>
      <c r="F23" t="s">
        <v>12</v>
      </c>
      <c r="G23" t="str">
        <f>VLOOKUP(E23,Справочник!H:I,2,0)</f>
        <v>O/S</v>
      </c>
      <c r="H23" t="s">
        <v>18</v>
      </c>
      <c r="I23">
        <v>7</v>
      </c>
      <c r="J23" t="s">
        <v>29</v>
      </c>
      <c r="K23" t="s">
        <v>59</v>
      </c>
      <c r="L23" t="s">
        <v>112</v>
      </c>
      <c r="M23">
        <v>1396.52</v>
      </c>
      <c r="N23" t="s">
        <v>257</v>
      </c>
      <c r="O23" t="str">
        <f>IF(N23&lt;&gt;"",_xlfn.XLOOKUP(N23,Справочник!A:A,Справочник!B:B,"",0),"")</f>
        <v>Chicago Bulls</v>
      </c>
      <c r="P23" t="str">
        <f>IF(N23&lt;&gt;"",_xlfn.XLOOKUP(N23,Справочник!A:A,Справочник!C:C,"",0),"")</f>
        <v>NBA</v>
      </c>
    </row>
    <row r="24" spans="1:16" x14ac:dyDescent="0.25">
      <c r="A24" t="str">
        <f t="shared" si="0"/>
        <v>12162668BLK</v>
      </c>
      <c r="B24">
        <v>12162668</v>
      </c>
      <c r="C24" t="s">
        <v>83</v>
      </c>
      <c r="D24" t="s">
        <v>136</v>
      </c>
      <c r="E24" t="s">
        <v>3</v>
      </c>
      <c r="F24" t="s">
        <v>12</v>
      </c>
      <c r="G24" t="str">
        <f>VLOOKUP(E24,Справочник!H:I,2,0)</f>
        <v>O/S</v>
      </c>
      <c r="H24" t="s">
        <v>18</v>
      </c>
      <c r="I24">
        <v>3</v>
      </c>
      <c r="J24" t="s">
        <v>30</v>
      </c>
      <c r="K24" t="s">
        <v>62</v>
      </c>
      <c r="L24" t="s">
        <v>112</v>
      </c>
      <c r="M24">
        <v>791.16</v>
      </c>
      <c r="O24" t="str">
        <f>IF(N24&lt;&gt;"",_xlfn.XLOOKUP(N24,Справочник!A:A,Справочник!B:B,"",0),"")</f>
        <v/>
      </c>
      <c r="P24" t="str">
        <f>IF(N24&lt;&gt;"",_xlfn.XLOOKUP(N24,Справочник!A:A,Справочник!C:C,"",0),"")</f>
        <v/>
      </c>
    </row>
    <row r="25" spans="1:16" x14ac:dyDescent="0.25">
      <c r="A25" t="str">
        <f t="shared" si="0"/>
        <v>12285245BLK</v>
      </c>
      <c r="B25">
        <v>12285245</v>
      </c>
      <c r="C25" t="s">
        <v>83</v>
      </c>
      <c r="D25" t="s">
        <v>137</v>
      </c>
      <c r="E25" t="s">
        <v>5</v>
      </c>
      <c r="F25" t="s">
        <v>14</v>
      </c>
      <c r="G25">
        <f>VLOOKUP(E25,Справочник!H:I,2,0)</f>
        <v>56</v>
      </c>
      <c r="H25" t="s">
        <v>18</v>
      </c>
      <c r="I25">
        <v>4</v>
      </c>
      <c r="J25" t="s">
        <v>31</v>
      </c>
      <c r="K25" t="s">
        <v>67</v>
      </c>
      <c r="L25" t="s">
        <v>111</v>
      </c>
      <c r="M25">
        <v>1769.05</v>
      </c>
      <c r="N25" t="s">
        <v>257</v>
      </c>
      <c r="O25" t="str">
        <f>IF(N25&lt;&gt;"",_xlfn.XLOOKUP(N25,Справочник!A:A,Справочник!B:B,"",0),"")</f>
        <v>Chicago Bulls</v>
      </c>
      <c r="P25" t="str">
        <f>IF(N25&lt;&gt;"",_xlfn.XLOOKUP(N25,Справочник!A:A,Справочник!C:C,"",0),"")</f>
        <v>NBA</v>
      </c>
    </row>
    <row r="26" spans="1:16" x14ac:dyDescent="0.25">
      <c r="A26" t="str">
        <f t="shared" si="0"/>
        <v>12292584BLK</v>
      </c>
      <c r="B26">
        <v>12292584</v>
      </c>
      <c r="C26" t="s">
        <v>83</v>
      </c>
      <c r="D26" t="s">
        <v>138</v>
      </c>
      <c r="E26" t="s">
        <v>3</v>
      </c>
      <c r="F26" t="s">
        <v>12</v>
      </c>
      <c r="G26" t="str">
        <f>VLOOKUP(E26,Справочник!H:I,2,0)</f>
        <v>O/S</v>
      </c>
      <c r="H26" t="s">
        <v>18</v>
      </c>
      <c r="I26">
        <v>13</v>
      </c>
      <c r="J26" t="s">
        <v>22</v>
      </c>
      <c r="K26" t="s">
        <v>62</v>
      </c>
      <c r="L26" t="s">
        <v>111</v>
      </c>
      <c r="M26">
        <v>1210.25</v>
      </c>
      <c r="N26" t="s">
        <v>258</v>
      </c>
      <c r="O26" t="str">
        <f>IF(N26&lt;&gt;"",_xlfn.XLOOKUP(N26,Справочник!A:A,Справочник!B:B,"",0),"")</f>
        <v>Los Angeles Lakers</v>
      </c>
      <c r="P26" t="str">
        <f>IF(N26&lt;&gt;"",_xlfn.XLOOKUP(N26,Справочник!A:A,Справочник!C:C,"",0),"")</f>
        <v>NBA</v>
      </c>
    </row>
    <row r="27" spans="1:16" x14ac:dyDescent="0.25">
      <c r="A27" t="str">
        <f t="shared" si="0"/>
        <v>12292586BLK</v>
      </c>
      <c r="B27">
        <v>12292586</v>
      </c>
      <c r="C27" t="s">
        <v>83</v>
      </c>
      <c r="D27" t="s">
        <v>139</v>
      </c>
      <c r="E27" t="s">
        <v>3</v>
      </c>
      <c r="F27" t="s">
        <v>12</v>
      </c>
      <c r="G27" t="str">
        <f>VLOOKUP(E27,Справочник!H:I,2,0)</f>
        <v>O/S</v>
      </c>
      <c r="H27" t="s">
        <v>18</v>
      </c>
      <c r="I27">
        <v>11</v>
      </c>
      <c r="J27" t="s">
        <v>22</v>
      </c>
      <c r="K27" t="s">
        <v>62</v>
      </c>
      <c r="L27" t="s">
        <v>111</v>
      </c>
      <c r="M27">
        <v>1210.25</v>
      </c>
      <c r="N27" t="s">
        <v>257</v>
      </c>
      <c r="O27" t="str">
        <f>IF(N27&lt;&gt;"",_xlfn.XLOOKUP(N27,Справочник!A:A,Справочник!B:B,"",0),"")</f>
        <v>Chicago Bulls</v>
      </c>
      <c r="P27" t="str">
        <f>IF(N27&lt;&gt;"",_xlfn.XLOOKUP(N27,Справочник!A:A,Справочник!C:C,"",0),"")</f>
        <v>NBA</v>
      </c>
    </row>
    <row r="28" spans="1:16" x14ac:dyDescent="0.25">
      <c r="A28" t="str">
        <f t="shared" si="0"/>
        <v>12309046NOL</v>
      </c>
      <c r="B28">
        <v>12309046</v>
      </c>
      <c r="C28" t="s">
        <v>86</v>
      </c>
      <c r="D28" t="s">
        <v>140</v>
      </c>
      <c r="E28" t="s">
        <v>3</v>
      </c>
      <c r="F28" t="s">
        <v>12</v>
      </c>
      <c r="G28" t="str">
        <f>VLOOKUP(E28,Справочник!H:I,2,0)</f>
        <v>O/S</v>
      </c>
      <c r="H28" t="s">
        <v>18</v>
      </c>
      <c r="I28">
        <v>3</v>
      </c>
      <c r="J28" t="s">
        <v>30</v>
      </c>
      <c r="K28" t="s">
        <v>62</v>
      </c>
      <c r="L28" t="s">
        <v>112</v>
      </c>
      <c r="M28">
        <v>997.4</v>
      </c>
      <c r="O28" t="str">
        <f>IF(N28&lt;&gt;"",_xlfn.XLOOKUP(N28,Справочник!A:A,Справочник!B:B,"",0),"")</f>
        <v/>
      </c>
      <c r="P28" t="str">
        <f>IF(N28&lt;&gt;"",_xlfn.XLOOKUP(N28,Справочник!A:A,Справочник!C:C,"",0),"")</f>
        <v/>
      </c>
    </row>
    <row r="29" spans="1:16" x14ac:dyDescent="0.25">
      <c r="A29" t="str">
        <f t="shared" si="0"/>
        <v>12489434GRAWHT</v>
      </c>
      <c r="B29">
        <v>12489434</v>
      </c>
      <c r="C29" t="s">
        <v>87</v>
      </c>
      <c r="D29" t="s">
        <v>141</v>
      </c>
      <c r="E29" t="s">
        <v>3</v>
      </c>
      <c r="F29" t="s">
        <v>12</v>
      </c>
      <c r="G29" t="str">
        <f>VLOOKUP(E29,Справочник!H:I,2,0)</f>
        <v>O/S</v>
      </c>
      <c r="H29" t="s">
        <v>18</v>
      </c>
      <c r="I29">
        <v>9</v>
      </c>
      <c r="J29" t="s">
        <v>27</v>
      </c>
      <c r="K29" t="s">
        <v>59</v>
      </c>
      <c r="L29" t="s">
        <v>112</v>
      </c>
      <c r="M29">
        <v>744.59</v>
      </c>
      <c r="O29" t="str">
        <f>IF(N29&lt;&gt;"",_xlfn.XLOOKUP(N29,Справочник!A:A,Справочник!B:B,"",0),"")</f>
        <v/>
      </c>
      <c r="P29" t="str">
        <f>IF(N29&lt;&gt;"",_xlfn.XLOOKUP(N29,Справочник!A:A,Справочник!C:C,"",0),"")</f>
        <v/>
      </c>
    </row>
    <row r="30" spans="1:16" x14ac:dyDescent="0.25">
      <c r="A30" t="str">
        <f t="shared" si="0"/>
        <v>12489435BURWHT</v>
      </c>
      <c r="B30">
        <v>12489435</v>
      </c>
      <c r="C30" t="s">
        <v>88</v>
      </c>
      <c r="D30" t="s">
        <v>142</v>
      </c>
      <c r="E30" t="s">
        <v>3</v>
      </c>
      <c r="F30" t="s">
        <v>12</v>
      </c>
      <c r="G30" t="str">
        <f>VLOOKUP(E30,Справочник!H:I,2,0)</f>
        <v>O/S</v>
      </c>
      <c r="H30" t="s">
        <v>18</v>
      </c>
      <c r="I30">
        <v>6</v>
      </c>
      <c r="J30" t="s">
        <v>27</v>
      </c>
      <c r="K30" t="s">
        <v>59</v>
      </c>
      <c r="L30" t="s">
        <v>112</v>
      </c>
      <c r="M30">
        <v>558.33000000000004</v>
      </c>
      <c r="O30" t="str">
        <f>IF(N30&lt;&gt;"",_xlfn.XLOOKUP(N30,Справочник!A:A,Справочник!B:B,"",0),"")</f>
        <v/>
      </c>
      <c r="P30" t="str">
        <f>IF(N30&lt;&gt;"",_xlfn.XLOOKUP(N30,Справочник!A:A,Справочник!C:C,"",0),"")</f>
        <v/>
      </c>
    </row>
    <row r="31" spans="1:16" x14ac:dyDescent="0.25">
      <c r="A31" t="str">
        <f t="shared" si="0"/>
        <v>12489441PNK</v>
      </c>
      <c r="B31">
        <v>12489441</v>
      </c>
      <c r="C31" t="s">
        <v>89</v>
      </c>
      <c r="D31" t="s">
        <v>143</v>
      </c>
      <c r="E31" t="s">
        <v>3</v>
      </c>
      <c r="F31" t="s">
        <v>12</v>
      </c>
      <c r="G31" t="str">
        <f>VLOOKUP(E31,Справочник!H:I,2,0)</f>
        <v>O/S</v>
      </c>
      <c r="H31" t="s">
        <v>18</v>
      </c>
      <c r="I31">
        <v>4</v>
      </c>
      <c r="J31" t="s">
        <v>25</v>
      </c>
      <c r="K31" t="s">
        <v>59</v>
      </c>
      <c r="L31" t="s">
        <v>111</v>
      </c>
      <c r="M31">
        <v>581.5</v>
      </c>
      <c r="O31" t="str">
        <f>IF(N31&lt;&gt;"",_xlfn.XLOOKUP(N31,Справочник!A:A,Справочник!B:B,"",0),"")</f>
        <v/>
      </c>
      <c r="P31" t="str">
        <f>IF(N31&lt;&gt;"",_xlfn.XLOOKUP(N31,Справочник!A:A,Справочник!C:C,"",0),"")</f>
        <v/>
      </c>
    </row>
    <row r="32" spans="1:16" x14ac:dyDescent="0.25">
      <c r="A32" t="str">
        <f t="shared" si="0"/>
        <v>12489454NVY</v>
      </c>
      <c r="B32">
        <v>12489454</v>
      </c>
      <c r="C32" t="s">
        <v>90</v>
      </c>
      <c r="D32" t="s">
        <v>144</v>
      </c>
      <c r="E32" t="s">
        <v>3</v>
      </c>
      <c r="F32" t="s">
        <v>12</v>
      </c>
      <c r="G32" t="str">
        <f>VLOOKUP(E32,Справочник!H:I,2,0)</f>
        <v>O/S</v>
      </c>
      <c r="H32" t="s">
        <v>18</v>
      </c>
      <c r="I32">
        <v>4</v>
      </c>
      <c r="J32" t="s">
        <v>25</v>
      </c>
      <c r="K32" t="s">
        <v>59</v>
      </c>
      <c r="L32" t="s">
        <v>112</v>
      </c>
      <c r="M32">
        <v>581.5</v>
      </c>
      <c r="N32" t="s">
        <v>259</v>
      </c>
      <c r="O32" t="str">
        <f>IF(N32&lt;&gt;"",_xlfn.XLOOKUP(N32,Справочник!A:A,Справочник!B:B,"",0),"")</f>
        <v>Oakland Athletics</v>
      </c>
      <c r="P32" t="str">
        <f>IF(N32&lt;&gt;"",_xlfn.XLOOKUP(N32,Справочник!A:A,Справочник!C:C,"",0),"")</f>
        <v>MLB</v>
      </c>
    </row>
    <row r="33" spans="1:16" x14ac:dyDescent="0.25">
      <c r="A33" t="str">
        <f t="shared" si="0"/>
        <v>12489459NVY</v>
      </c>
      <c r="B33">
        <v>12489459</v>
      </c>
      <c r="C33" t="s">
        <v>90</v>
      </c>
      <c r="D33" t="s">
        <v>145</v>
      </c>
      <c r="E33" t="s">
        <v>3</v>
      </c>
      <c r="F33" t="s">
        <v>12</v>
      </c>
      <c r="G33" t="str">
        <f>VLOOKUP(E33,Справочник!H:I,2,0)</f>
        <v>O/S</v>
      </c>
      <c r="H33" t="s">
        <v>18</v>
      </c>
      <c r="I33">
        <v>2</v>
      </c>
      <c r="J33" t="s">
        <v>25</v>
      </c>
      <c r="K33" t="s">
        <v>59</v>
      </c>
      <c r="L33" t="s">
        <v>112</v>
      </c>
      <c r="M33">
        <v>756.12</v>
      </c>
      <c r="N33" t="s">
        <v>253</v>
      </c>
      <c r="O33" t="str">
        <f>IF(N33&lt;&gt;"",_xlfn.XLOOKUP(N33,Справочник!A:A,Справочник!B:B,"",0),"")</f>
        <v>New York Yankees</v>
      </c>
      <c r="P33" t="str">
        <f>IF(N33&lt;&gt;"",_xlfn.XLOOKUP(N33,Справочник!A:A,Справочник!C:C,"",0),"")</f>
        <v>MLB</v>
      </c>
    </row>
    <row r="34" spans="1:16" x14ac:dyDescent="0.25">
      <c r="A34" t="str">
        <f t="shared" ref="A34:A65" si="1">B34&amp;C34</f>
        <v>12489460BLK</v>
      </c>
      <c r="B34">
        <v>12489460</v>
      </c>
      <c r="C34" t="s">
        <v>83</v>
      </c>
      <c r="D34" t="s">
        <v>146</v>
      </c>
      <c r="E34" t="s">
        <v>3</v>
      </c>
      <c r="F34" t="s">
        <v>12</v>
      </c>
      <c r="G34" t="str">
        <f>VLOOKUP(E34,Справочник!H:I,2,0)</f>
        <v>O/S</v>
      </c>
      <c r="H34" t="s">
        <v>18</v>
      </c>
      <c r="I34">
        <v>4</v>
      </c>
      <c r="J34" t="s">
        <v>25</v>
      </c>
      <c r="K34" t="s">
        <v>59</v>
      </c>
      <c r="L34" t="s">
        <v>112</v>
      </c>
      <c r="M34">
        <v>756.12</v>
      </c>
      <c r="N34" t="s">
        <v>253</v>
      </c>
      <c r="O34" t="str">
        <f>IF(N34&lt;&gt;"",_xlfn.XLOOKUP(N34,Справочник!A:A,Справочник!B:B,"",0),"")</f>
        <v>New York Yankees</v>
      </c>
      <c r="P34" t="str">
        <f>IF(N34&lt;&gt;"",_xlfn.XLOOKUP(N34,Справочник!A:A,Справочник!C:C,"",0),"")</f>
        <v>MLB</v>
      </c>
    </row>
    <row r="35" spans="1:16" x14ac:dyDescent="0.25">
      <c r="A35" t="str">
        <f t="shared" si="1"/>
        <v>12489461MRN</v>
      </c>
      <c r="B35">
        <v>12489461</v>
      </c>
      <c r="C35" t="s">
        <v>91</v>
      </c>
      <c r="D35" t="s">
        <v>147</v>
      </c>
      <c r="E35" t="s">
        <v>3</v>
      </c>
      <c r="F35" t="s">
        <v>12</v>
      </c>
      <c r="G35" t="str">
        <f>VLOOKUP(E35,Справочник!H:I,2,0)</f>
        <v>O/S</v>
      </c>
      <c r="H35" t="s">
        <v>18</v>
      </c>
      <c r="I35">
        <v>4</v>
      </c>
      <c r="J35" t="s">
        <v>25</v>
      </c>
      <c r="K35" t="s">
        <v>59</v>
      </c>
      <c r="L35" t="s">
        <v>112</v>
      </c>
      <c r="M35">
        <v>756.12</v>
      </c>
      <c r="N35" t="s">
        <v>85</v>
      </c>
      <c r="O35" t="str">
        <f>IF(N35&lt;&gt;"",_xlfn.XLOOKUP(N35,Справочник!A:A,Справочник!B:B,"",0),"")</f>
        <v>Los Angeles Dodgers</v>
      </c>
      <c r="P35" t="str">
        <f>IF(N35&lt;&gt;"",_xlfn.XLOOKUP(N35,Справочник!A:A,Справочник!C:C,"",0),"")</f>
        <v>MLB</v>
      </c>
    </row>
    <row r="36" spans="1:16" x14ac:dyDescent="0.25">
      <c r="A36" t="str">
        <f t="shared" si="1"/>
        <v>12505744NVYSCA</v>
      </c>
      <c r="B36">
        <v>12505744</v>
      </c>
      <c r="C36" t="s">
        <v>92</v>
      </c>
      <c r="D36" t="s">
        <v>148</v>
      </c>
      <c r="E36" t="s">
        <v>3</v>
      </c>
      <c r="F36" t="s">
        <v>12</v>
      </c>
      <c r="G36" t="str">
        <f>VLOOKUP(E36,Справочник!H:I,2,0)</f>
        <v>O/S</v>
      </c>
      <c r="H36" t="s">
        <v>18</v>
      </c>
      <c r="I36">
        <v>4</v>
      </c>
      <c r="J36" t="s">
        <v>32</v>
      </c>
      <c r="K36" t="s">
        <v>59</v>
      </c>
      <c r="L36" t="s">
        <v>112</v>
      </c>
      <c r="M36">
        <v>698.03</v>
      </c>
      <c r="N36" t="s">
        <v>260</v>
      </c>
      <c r="O36" t="str">
        <f>IF(N36&lt;&gt;"",_xlfn.XLOOKUP(N36,Справочник!A:A,Справочник!B:B,"",0),"")</f>
        <v>Boston Red Sox</v>
      </c>
      <c r="P36" t="str">
        <f>IF(N36&lt;&gt;"",_xlfn.XLOOKUP(N36,Справочник!A:A,Справочник!C:C,"",0),"")</f>
        <v>MLB</v>
      </c>
    </row>
    <row r="37" spans="1:16" x14ac:dyDescent="0.25">
      <c r="A37" t="str">
        <f t="shared" si="1"/>
        <v>12505771NOV</v>
      </c>
      <c r="B37">
        <v>12505771</v>
      </c>
      <c r="C37" t="s">
        <v>84</v>
      </c>
      <c r="D37" t="s">
        <v>149</v>
      </c>
      <c r="E37" t="s">
        <v>3</v>
      </c>
      <c r="F37" t="s">
        <v>12</v>
      </c>
      <c r="G37" t="str">
        <f>VLOOKUP(E37,Справочник!H:I,2,0)</f>
        <v>O/S</v>
      </c>
      <c r="H37" t="s">
        <v>18</v>
      </c>
      <c r="I37">
        <v>4</v>
      </c>
      <c r="J37" t="s">
        <v>25</v>
      </c>
      <c r="K37" t="s">
        <v>68</v>
      </c>
      <c r="L37" t="s">
        <v>112</v>
      </c>
      <c r="M37">
        <v>581.5</v>
      </c>
      <c r="O37" t="str">
        <f>IF(N37&lt;&gt;"",_xlfn.XLOOKUP(N37,Справочник!A:A,Справочник!B:B,"",0),"")</f>
        <v/>
      </c>
      <c r="P37" t="str">
        <f>IF(N37&lt;&gt;"",_xlfn.XLOOKUP(N37,Справочник!A:A,Справочник!C:C,"",0),"")</f>
        <v/>
      </c>
    </row>
    <row r="38" spans="1:16" x14ac:dyDescent="0.25">
      <c r="A38" t="str">
        <f t="shared" si="1"/>
        <v>12505772MRN</v>
      </c>
      <c r="B38">
        <v>12505772</v>
      </c>
      <c r="C38" t="s">
        <v>91</v>
      </c>
      <c r="D38" t="s">
        <v>150</v>
      </c>
      <c r="E38" t="s">
        <v>3</v>
      </c>
      <c r="F38" t="s">
        <v>12</v>
      </c>
      <c r="G38" t="str">
        <f>VLOOKUP(E38,Справочник!H:I,2,0)</f>
        <v>O/S</v>
      </c>
      <c r="H38" t="s">
        <v>18</v>
      </c>
      <c r="I38">
        <v>4</v>
      </c>
      <c r="J38" t="s">
        <v>33</v>
      </c>
      <c r="K38" t="s">
        <v>68</v>
      </c>
      <c r="L38" t="s">
        <v>112</v>
      </c>
      <c r="M38">
        <v>581.5</v>
      </c>
      <c r="O38" t="str">
        <f>IF(N38&lt;&gt;"",_xlfn.XLOOKUP(N38,Справочник!A:A,Справочник!B:B,"",0),"")</f>
        <v/>
      </c>
      <c r="P38" t="str">
        <f>IF(N38&lt;&gt;"",_xlfn.XLOOKUP(N38,Справочник!A:A,Справочник!C:C,"",0),"")</f>
        <v/>
      </c>
    </row>
    <row r="39" spans="1:16" x14ac:dyDescent="0.25">
      <c r="A39" t="str">
        <f t="shared" si="1"/>
        <v>12505779BLK</v>
      </c>
      <c r="B39">
        <v>12505779</v>
      </c>
      <c r="C39" t="s">
        <v>83</v>
      </c>
      <c r="D39" t="s">
        <v>151</v>
      </c>
      <c r="E39" t="s">
        <v>3</v>
      </c>
      <c r="F39" t="s">
        <v>12</v>
      </c>
      <c r="G39" t="str">
        <f>VLOOKUP(E39,Справочник!H:I,2,0)</f>
        <v>O/S</v>
      </c>
      <c r="H39" t="s">
        <v>18</v>
      </c>
      <c r="I39">
        <v>12</v>
      </c>
      <c r="J39" t="s">
        <v>23</v>
      </c>
      <c r="K39" t="s">
        <v>59</v>
      </c>
      <c r="L39" t="s">
        <v>112</v>
      </c>
      <c r="M39">
        <v>744.59</v>
      </c>
      <c r="O39" t="str">
        <f>IF(N39&lt;&gt;"",_xlfn.XLOOKUP(N39,Справочник!A:A,Справочник!B:B,"",0),"")</f>
        <v/>
      </c>
      <c r="P39" t="str">
        <f>IF(N39&lt;&gt;"",_xlfn.XLOOKUP(N39,Справочник!A:A,Справочник!C:C,"",0),"")</f>
        <v/>
      </c>
    </row>
    <row r="40" spans="1:16" x14ac:dyDescent="0.25">
      <c r="A40" t="str">
        <f t="shared" si="1"/>
        <v>12505780AGD</v>
      </c>
      <c r="B40">
        <v>12505780</v>
      </c>
      <c r="C40" t="s">
        <v>93</v>
      </c>
      <c r="D40" t="s">
        <v>152</v>
      </c>
      <c r="E40" t="s">
        <v>3</v>
      </c>
      <c r="F40" t="s">
        <v>12</v>
      </c>
      <c r="G40" t="str">
        <f>VLOOKUP(E40,Справочник!H:I,2,0)</f>
        <v>O/S</v>
      </c>
      <c r="H40" t="s">
        <v>18</v>
      </c>
      <c r="I40">
        <v>7</v>
      </c>
      <c r="J40" t="s">
        <v>23</v>
      </c>
      <c r="K40" t="s">
        <v>59</v>
      </c>
      <c r="L40" t="s">
        <v>112</v>
      </c>
      <c r="M40">
        <v>558.33000000000004</v>
      </c>
      <c r="O40" t="str">
        <f>IF(N40&lt;&gt;"",_xlfn.XLOOKUP(N40,Справочник!A:A,Справочник!B:B,"",0),"")</f>
        <v/>
      </c>
      <c r="P40" t="str">
        <f>IF(N40&lt;&gt;"",_xlfn.XLOOKUP(N40,Справочник!A:A,Справочник!C:C,"",0),"")</f>
        <v/>
      </c>
    </row>
    <row r="41" spans="1:16" x14ac:dyDescent="0.25">
      <c r="A41" t="str">
        <f t="shared" si="1"/>
        <v>12523896GRHWHI</v>
      </c>
      <c r="B41">
        <v>12523896</v>
      </c>
      <c r="C41" t="s">
        <v>94</v>
      </c>
      <c r="D41" t="s">
        <v>153</v>
      </c>
      <c r="E41" t="s">
        <v>3</v>
      </c>
      <c r="F41" t="s">
        <v>12</v>
      </c>
      <c r="G41" t="str">
        <f>VLOOKUP(E41,Справочник!H:I,2,0)</f>
        <v>O/S</v>
      </c>
      <c r="H41" t="s">
        <v>18</v>
      </c>
      <c r="I41">
        <v>13</v>
      </c>
      <c r="J41" t="s">
        <v>34</v>
      </c>
      <c r="K41" t="s">
        <v>60</v>
      </c>
      <c r="L41" t="s">
        <v>111</v>
      </c>
      <c r="M41">
        <v>1687.44</v>
      </c>
      <c r="N41" t="s">
        <v>253</v>
      </c>
      <c r="O41" t="str">
        <f>IF(N41&lt;&gt;"",_xlfn.XLOOKUP(N41,Справочник!A:A,Справочник!B:B,"",0),"")</f>
        <v>New York Yankees</v>
      </c>
      <c r="P41" t="str">
        <f>IF(N41&lt;&gt;"",_xlfn.XLOOKUP(N41,Справочник!A:A,Справочник!C:C,"",0),"")</f>
        <v>MLB</v>
      </c>
    </row>
    <row r="42" spans="1:16" x14ac:dyDescent="0.25">
      <c r="A42" t="str">
        <f t="shared" si="1"/>
        <v>12523908MRNWHI</v>
      </c>
      <c r="B42">
        <v>12523908</v>
      </c>
      <c r="C42" t="s">
        <v>95</v>
      </c>
      <c r="D42" t="s">
        <v>154</v>
      </c>
      <c r="E42" t="s">
        <v>2</v>
      </c>
      <c r="F42" t="s">
        <v>11</v>
      </c>
      <c r="G42">
        <f>VLOOKUP(E42,Справочник!H:I,2,0)</f>
        <v>60</v>
      </c>
      <c r="H42" t="s">
        <v>17</v>
      </c>
      <c r="I42">
        <v>6</v>
      </c>
      <c r="J42" t="s">
        <v>35</v>
      </c>
      <c r="K42" t="s">
        <v>63</v>
      </c>
      <c r="L42" t="s">
        <v>111</v>
      </c>
      <c r="M42">
        <v>1722.48</v>
      </c>
      <c r="N42" t="s">
        <v>253</v>
      </c>
      <c r="O42" t="str">
        <f>IF(N42&lt;&gt;"",_xlfn.XLOOKUP(N42,Справочник!A:A,Справочник!B:B,"",0),"")</f>
        <v>New York Yankees</v>
      </c>
      <c r="P42" t="str">
        <f>IF(N42&lt;&gt;"",_xlfn.XLOOKUP(N42,Справочник!A:A,Справочник!C:C,"",0),"")</f>
        <v>MLB</v>
      </c>
    </row>
    <row r="43" spans="1:16" x14ac:dyDescent="0.25">
      <c r="A43" t="str">
        <f t="shared" si="1"/>
        <v>12573358WHI</v>
      </c>
      <c r="B43">
        <v>12573358</v>
      </c>
      <c r="C43" t="s">
        <v>71</v>
      </c>
      <c r="D43" t="s">
        <v>155</v>
      </c>
      <c r="E43" t="s">
        <v>3</v>
      </c>
      <c r="F43" t="s">
        <v>12</v>
      </c>
      <c r="G43" t="str">
        <f>VLOOKUP(E43,Справочник!H:I,2,0)</f>
        <v>O/S</v>
      </c>
      <c r="H43" t="s">
        <v>18</v>
      </c>
      <c r="I43">
        <v>6</v>
      </c>
      <c r="J43" t="s">
        <v>36</v>
      </c>
      <c r="K43" t="s">
        <v>62</v>
      </c>
      <c r="L43" t="s">
        <v>112</v>
      </c>
      <c r="M43">
        <v>1978.48</v>
      </c>
      <c r="O43" t="str">
        <f>IF(N43&lt;&gt;"",_xlfn.XLOOKUP(N43,Справочник!A:A,Справочник!B:B,"",0),"")</f>
        <v/>
      </c>
      <c r="P43" t="str">
        <f>IF(N43&lt;&gt;"",_xlfn.XLOOKUP(N43,Справочник!A:A,Справочник!C:C,"",0),"")</f>
        <v/>
      </c>
    </row>
    <row r="44" spans="1:16" x14ac:dyDescent="0.25">
      <c r="A44" t="str">
        <f t="shared" si="1"/>
        <v>12881461BLK</v>
      </c>
      <c r="B44">
        <v>12881461</v>
      </c>
      <c r="C44" t="s">
        <v>83</v>
      </c>
      <c r="D44" t="s">
        <v>156</v>
      </c>
      <c r="E44" t="s">
        <v>3</v>
      </c>
      <c r="F44" t="s">
        <v>12</v>
      </c>
      <c r="G44" t="str">
        <f>VLOOKUP(E44,Справочник!H:I,2,0)</f>
        <v>O/S</v>
      </c>
      <c r="H44" t="s">
        <v>18</v>
      </c>
      <c r="I44">
        <v>12</v>
      </c>
      <c r="J44" t="s">
        <v>37</v>
      </c>
      <c r="K44" t="s">
        <v>64</v>
      </c>
      <c r="L44" t="s">
        <v>112</v>
      </c>
      <c r="M44">
        <v>1978.48</v>
      </c>
      <c r="O44" t="str">
        <f>IF(N44&lt;&gt;"",_xlfn.XLOOKUP(N44,Справочник!A:A,Справочник!B:B,"",0),"")</f>
        <v/>
      </c>
      <c r="P44" t="str">
        <f>IF(N44&lt;&gt;"",_xlfn.XLOOKUP(N44,Справочник!A:A,Справочник!C:C,"",0),"")</f>
        <v/>
      </c>
    </row>
    <row r="45" spans="1:16" x14ac:dyDescent="0.25">
      <c r="A45" t="str">
        <f t="shared" si="1"/>
        <v>60102591OTC</v>
      </c>
      <c r="B45">
        <v>60102591</v>
      </c>
      <c r="C45" t="s">
        <v>77</v>
      </c>
      <c r="D45" t="s">
        <v>157</v>
      </c>
      <c r="E45" t="s">
        <v>3</v>
      </c>
      <c r="F45" t="s">
        <v>12</v>
      </c>
      <c r="G45" t="str">
        <f>VLOOKUP(E45,Справочник!H:I,2,0)</f>
        <v>O/S</v>
      </c>
      <c r="H45" t="s">
        <v>18</v>
      </c>
      <c r="I45">
        <v>3</v>
      </c>
      <c r="J45" t="s">
        <v>38</v>
      </c>
      <c r="K45" t="s">
        <v>59</v>
      </c>
      <c r="L45" t="s">
        <v>111</v>
      </c>
      <c r="M45">
        <v>1454.61</v>
      </c>
      <c r="N45" t="s">
        <v>261</v>
      </c>
      <c r="O45" t="str">
        <f>IF(N45&lt;&gt;"",_xlfn.XLOOKUP(N45,Справочник!A:A,Справочник!B:B,"",0),"")</f>
        <v>Los Angeles Clippers</v>
      </c>
      <c r="P45" t="str">
        <f>IF(N45&lt;&gt;"",_xlfn.XLOOKUP(N45,Справочник!A:A,Справочник!C:C,"",0),"")</f>
        <v>NBA</v>
      </c>
    </row>
    <row r="46" spans="1:16" x14ac:dyDescent="0.25">
      <c r="A46" t="str">
        <f t="shared" si="1"/>
        <v>60102707OTC</v>
      </c>
      <c r="B46">
        <v>60102707</v>
      </c>
      <c r="C46" t="s">
        <v>77</v>
      </c>
      <c r="D46" t="s">
        <v>158</v>
      </c>
      <c r="E46" t="s">
        <v>3</v>
      </c>
      <c r="F46" t="s">
        <v>12</v>
      </c>
      <c r="G46" t="str">
        <f>VLOOKUP(E46,Справочник!H:I,2,0)</f>
        <v>O/S</v>
      </c>
      <c r="H46" t="s">
        <v>18</v>
      </c>
      <c r="I46">
        <v>3</v>
      </c>
      <c r="J46" t="s">
        <v>38</v>
      </c>
      <c r="K46" t="s">
        <v>59</v>
      </c>
      <c r="L46" t="s">
        <v>111</v>
      </c>
      <c r="M46">
        <v>1454.61</v>
      </c>
      <c r="N46" t="s">
        <v>262</v>
      </c>
      <c r="O46" t="str">
        <f>IF(N46&lt;&gt;"",_xlfn.XLOOKUP(N46,Справочник!A:A,Справочник!B:B,"",0),"")</f>
        <v>Brooklyn Nets</v>
      </c>
      <c r="P46" t="str">
        <f>IF(N46&lt;&gt;"",_xlfn.XLOOKUP(N46,Справочник!A:A,Справочник!C:C,"",0),"")</f>
        <v>NBA</v>
      </c>
    </row>
    <row r="47" spans="1:16" x14ac:dyDescent="0.25">
      <c r="A47" t="str">
        <f t="shared" si="1"/>
        <v>60102809OTC</v>
      </c>
      <c r="B47">
        <v>60102809</v>
      </c>
      <c r="C47" t="s">
        <v>77</v>
      </c>
      <c r="D47" t="s">
        <v>159</v>
      </c>
      <c r="E47" t="s">
        <v>3</v>
      </c>
      <c r="F47" t="s">
        <v>12</v>
      </c>
      <c r="G47" t="str">
        <f>VLOOKUP(E47,Справочник!H:I,2,0)</f>
        <v>O/S</v>
      </c>
      <c r="H47" t="s">
        <v>18</v>
      </c>
      <c r="I47">
        <v>3</v>
      </c>
      <c r="J47" t="s">
        <v>38</v>
      </c>
      <c r="K47" t="s">
        <v>59</v>
      </c>
      <c r="L47" t="s">
        <v>111</v>
      </c>
      <c r="M47">
        <v>1454.61</v>
      </c>
      <c r="N47" t="s">
        <v>263</v>
      </c>
      <c r="O47" t="str">
        <f>IF(N47&lt;&gt;"",_xlfn.XLOOKUP(N47,Справочник!A:A,Справочник!B:B,"",0),"")</f>
        <v>Miami Heat</v>
      </c>
      <c r="P47" t="str">
        <f>IF(N47&lt;&gt;"",_xlfn.XLOOKUP(N47,Справочник!A:A,Справочник!C:C,"",0),"")</f>
        <v>NBA</v>
      </c>
    </row>
    <row r="48" spans="1:16" x14ac:dyDescent="0.25">
      <c r="A48" t="str">
        <f t="shared" si="1"/>
        <v>60102842OTC</v>
      </c>
      <c r="B48">
        <v>60102842</v>
      </c>
      <c r="C48" t="s">
        <v>77</v>
      </c>
      <c r="D48" t="s">
        <v>160</v>
      </c>
      <c r="E48" t="s">
        <v>3</v>
      </c>
      <c r="F48" t="s">
        <v>12</v>
      </c>
      <c r="G48" t="str">
        <f>VLOOKUP(E48,Справочник!H:I,2,0)</f>
        <v>O/S</v>
      </c>
      <c r="H48" t="s">
        <v>18</v>
      </c>
      <c r="I48">
        <v>7</v>
      </c>
      <c r="J48" t="s">
        <v>38</v>
      </c>
      <c r="K48" t="s">
        <v>59</v>
      </c>
      <c r="L48" t="s">
        <v>111</v>
      </c>
      <c r="M48">
        <v>1454.61</v>
      </c>
      <c r="N48" t="s">
        <v>257</v>
      </c>
      <c r="O48" t="str">
        <f>IF(N48&lt;&gt;"",_xlfn.XLOOKUP(N48,Справочник!A:A,Справочник!B:B,"",0),"")</f>
        <v>Chicago Bulls</v>
      </c>
      <c r="P48" t="str">
        <f>IF(N48&lt;&gt;"",_xlfn.XLOOKUP(N48,Справочник!A:A,Справочник!C:C,"",0),"")</f>
        <v>NBA</v>
      </c>
    </row>
    <row r="49" spans="1:16" x14ac:dyDescent="0.25">
      <c r="A49" t="str">
        <f t="shared" si="1"/>
        <v>60137461CDT</v>
      </c>
      <c r="B49">
        <v>60137461</v>
      </c>
      <c r="C49" t="s">
        <v>96</v>
      </c>
      <c r="D49" t="s">
        <v>161</v>
      </c>
      <c r="E49" t="s">
        <v>4</v>
      </c>
      <c r="F49" t="s">
        <v>13</v>
      </c>
      <c r="G49">
        <f>VLOOKUP(E49,Справочник!H:I,2,0)</f>
        <v>58</v>
      </c>
      <c r="H49" t="s">
        <v>17</v>
      </c>
      <c r="I49">
        <v>3</v>
      </c>
      <c r="J49" t="s">
        <v>39</v>
      </c>
      <c r="K49" t="s">
        <v>62</v>
      </c>
      <c r="L49" t="s">
        <v>111</v>
      </c>
      <c r="M49">
        <v>1256.82</v>
      </c>
      <c r="N49" t="s">
        <v>85</v>
      </c>
      <c r="O49" t="str">
        <f>IF(N49&lt;&gt;"",_xlfn.XLOOKUP(N49,Справочник!A:A,Справочник!B:B,"",0),"")</f>
        <v>Los Angeles Dodgers</v>
      </c>
      <c r="P49" t="str">
        <f>IF(N49&lt;&gt;"",_xlfn.XLOOKUP(N49,Справочник!A:A,Справочник!C:C,"",0),"")</f>
        <v>MLB</v>
      </c>
    </row>
    <row r="50" spans="1:16" x14ac:dyDescent="0.25">
      <c r="A50" t="str">
        <f t="shared" si="1"/>
        <v>60137461CDT</v>
      </c>
      <c r="B50">
        <v>60137461</v>
      </c>
      <c r="C50" t="s">
        <v>96</v>
      </c>
      <c r="D50" t="s">
        <v>162</v>
      </c>
      <c r="E50" t="s">
        <v>5</v>
      </c>
      <c r="F50" t="s">
        <v>14</v>
      </c>
      <c r="G50">
        <f>VLOOKUP(E50,Справочник!H:I,2,0)</f>
        <v>56</v>
      </c>
      <c r="H50" t="s">
        <v>17</v>
      </c>
      <c r="I50">
        <v>3</v>
      </c>
      <c r="J50" t="s">
        <v>39</v>
      </c>
      <c r="K50" t="s">
        <v>62</v>
      </c>
      <c r="L50" t="s">
        <v>111</v>
      </c>
      <c r="M50">
        <v>1256.82</v>
      </c>
      <c r="N50" t="s">
        <v>85</v>
      </c>
      <c r="O50" t="str">
        <f>IF(N50&lt;&gt;"",_xlfn.XLOOKUP(N50,Справочник!A:A,Справочник!B:B,"",0),"")</f>
        <v>Los Angeles Dodgers</v>
      </c>
      <c r="P50" t="str">
        <f>IF(N50&lt;&gt;"",_xlfn.XLOOKUP(N50,Справочник!A:A,Справочник!C:C,"",0),"")</f>
        <v>MLB</v>
      </c>
    </row>
    <row r="51" spans="1:16" x14ac:dyDescent="0.25">
      <c r="A51" t="str">
        <f t="shared" si="1"/>
        <v>60137517BLK</v>
      </c>
      <c r="B51">
        <v>60137517</v>
      </c>
      <c r="C51" t="s">
        <v>83</v>
      </c>
      <c r="D51" t="s">
        <v>163</v>
      </c>
      <c r="E51" t="s">
        <v>4</v>
      </c>
      <c r="F51" t="s">
        <v>13</v>
      </c>
      <c r="G51">
        <f>VLOOKUP(E51,Справочник!H:I,2,0)</f>
        <v>58</v>
      </c>
      <c r="H51" t="s">
        <v>18</v>
      </c>
      <c r="I51">
        <v>2</v>
      </c>
      <c r="J51" t="s">
        <v>40</v>
      </c>
      <c r="K51" t="s">
        <v>67</v>
      </c>
      <c r="L51" t="s">
        <v>111</v>
      </c>
      <c r="M51">
        <v>1769.05</v>
      </c>
      <c r="N51" t="s">
        <v>264</v>
      </c>
      <c r="O51" t="str">
        <f>IF(N51&lt;&gt;"",_xlfn.XLOOKUP(N51,Справочник!A:A,Справочник!B:B,"",0),"")</f>
        <v>Las Vegas Raiders</v>
      </c>
      <c r="P51" t="str">
        <f>IF(N51&lt;&gt;"",_xlfn.XLOOKUP(N51,Справочник!A:A,Справочник!C:C,"",0),"")</f>
        <v>NFL</v>
      </c>
    </row>
    <row r="52" spans="1:16" x14ac:dyDescent="0.25">
      <c r="A52" t="str">
        <f t="shared" si="1"/>
        <v>60137517BLK</v>
      </c>
      <c r="B52">
        <v>60137517</v>
      </c>
      <c r="C52" t="s">
        <v>83</v>
      </c>
      <c r="D52" t="s">
        <v>164</v>
      </c>
      <c r="E52" t="s">
        <v>5</v>
      </c>
      <c r="F52" t="s">
        <v>14</v>
      </c>
      <c r="G52">
        <f>VLOOKUP(E52,Справочник!H:I,2,0)</f>
        <v>56</v>
      </c>
      <c r="H52" t="s">
        <v>18</v>
      </c>
      <c r="I52">
        <v>1</v>
      </c>
      <c r="J52" t="s">
        <v>41</v>
      </c>
      <c r="K52" t="s">
        <v>67</v>
      </c>
      <c r="L52" t="s">
        <v>111</v>
      </c>
      <c r="M52">
        <v>1769.05</v>
      </c>
      <c r="N52" t="s">
        <v>264</v>
      </c>
      <c r="O52" t="str">
        <f>IF(N52&lt;&gt;"",_xlfn.XLOOKUP(N52,Справочник!A:A,Справочник!B:B,"",0),"")</f>
        <v>Las Vegas Raiders</v>
      </c>
      <c r="P52" t="str">
        <f>IF(N52&lt;&gt;"",_xlfn.XLOOKUP(N52,Справочник!A:A,Справочник!C:C,"",0),"")</f>
        <v>NFL</v>
      </c>
    </row>
    <row r="53" spans="1:16" x14ac:dyDescent="0.25">
      <c r="A53" t="str">
        <f t="shared" si="1"/>
        <v>60137517BLK</v>
      </c>
      <c r="B53">
        <v>60137517</v>
      </c>
      <c r="C53" t="s">
        <v>83</v>
      </c>
      <c r="D53" t="s">
        <v>164</v>
      </c>
      <c r="E53" t="s">
        <v>5</v>
      </c>
      <c r="F53" t="s">
        <v>14</v>
      </c>
      <c r="G53">
        <f>VLOOKUP(E53,Справочник!H:I,2,0)</f>
        <v>56</v>
      </c>
      <c r="H53" t="s">
        <v>18</v>
      </c>
      <c r="I53">
        <v>1</v>
      </c>
      <c r="J53" t="s">
        <v>40</v>
      </c>
      <c r="K53" t="s">
        <v>67</v>
      </c>
      <c r="L53" t="s">
        <v>111</v>
      </c>
      <c r="M53">
        <v>1769.05</v>
      </c>
      <c r="N53" t="s">
        <v>264</v>
      </c>
      <c r="O53" t="str">
        <f>IF(N53&lt;&gt;"",_xlfn.XLOOKUP(N53,Справочник!A:A,Справочник!B:B,"",0),"")</f>
        <v>Las Vegas Raiders</v>
      </c>
      <c r="P53" t="str">
        <f>IF(N53&lt;&gt;"",_xlfn.XLOOKUP(N53,Справочник!A:A,Справочник!C:C,"",0),"")</f>
        <v>NFL</v>
      </c>
    </row>
    <row r="54" spans="1:16" x14ac:dyDescent="0.25">
      <c r="A54" t="str">
        <f t="shared" si="1"/>
        <v>60137527NVYSCA</v>
      </c>
      <c r="B54">
        <v>60137527</v>
      </c>
      <c r="C54" t="s">
        <v>92</v>
      </c>
      <c r="D54" t="s">
        <v>165</v>
      </c>
      <c r="E54" t="s">
        <v>6</v>
      </c>
      <c r="F54">
        <v>60</v>
      </c>
      <c r="G54">
        <f>VLOOKUP(E54,Справочник!H:I,2,0)</f>
        <v>60</v>
      </c>
      <c r="H54" t="s">
        <v>17</v>
      </c>
      <c r="I54">
        <v>2</v>
      </c>
      <c r="J54" t="s">
        <v>39</v>
      </c>
      <c r="K54" t="s">
        <v>62</v>
      </c>
      <c r="L54" t="s">
        <v>111</v>
      </c>
      <c r="M54">
        <v>1303.3900000000001</v>
      </c>
      <c r="N54" t="s">
        <v>253</v>
      </c>
      <c r="O54" t="str">
        <f>IF(N54&lt;&gt;"",_xlfn.XLOOKUP(N54,Справочник!A:A,Справочник!B:B,"",0),"")</f>
        <v>New York Yankees</v>
      </c>
      <c r="P54" t="str">
        <f>IF(N54&lt;&gt;"",_xlfn.XLOOKUP(N54,Справочник!A:A,Справочник!C:C,"",0),"")</f>
        <v>MLB</v>
      </c>
    </row>
    <row r="55" spans="1:16" x14ac:dyDescent="0.25">
      <c r="A55" t="str">
        <f t="shared" si="1"/>
        <v>60137571TRP</v>
      </c>
      <c r="B55">
        <v>60137571</v>
      </c>
      <c r="C55" t="s">
        <v>97</v>
      </c>
      <c r="D55" t="s">
        <v>166</v>
      </c>
      <c r="E55" t="s">
        <v>4</v>
      </c>
      <c r="F55" t="s">
        <v>13</v>
      </c>
      <c r="G55">
        <f>VLOOKUP(E55,Справочник!H:I,2,0)</f>
        <v>58</v>
      </c>
      <c r="H55" t="s">
        <v>18</v>
      </c>
      <c r="I55">
        <v>5</v>
      </c>
      <c r="J55" t="s">
        <v>40</v>
      </c>
      <c r="K55" t="s">
        <v>67</v>
      </c>
      <c r="L55" t="s">
        <v>111</v>
      </c>
      <c r="M55">
        <v>1769.05</v>
      </c>
      <c r="N55" t="s">
        <v>258</v>
      </c>
      <c r="O55" t="str">
        <f>IF(N55&lt;&gt;"",_xlfn.XLOOKUP(N55,Справочник!A:A,Справочник!B:B,"",0),"")</f>
        <v>Los Angeles Lakers</v>
      </c>
      <c r="P55" t="str">
        <f>IF(N55&lt;&gt;"",_xlfn.XLOOKUP(N55,Справочник!A:A,Справочник!C:C,"",0),"")</f>
        <v>NBA</v>
      </c>
    </row>
    <row r="56" spans="1:16" x14ac:dyDescent="0.25">
      <c r="A56" t="str">
        <f t="shared" si="1"/>
        <v>60137571TRP</v>
      </c>
      <c r="B56">
        <v>60137571</v>
      </c>
      <c r="C56" t="s">
        <v>97</v>
      </c>
      <c r="D56" t="s">
        <v>167</v>
      </c>
      <c r="E56" t="s">
        <v>5</v>
      </c>
      <c r="F56" t="s">
        <v>14</v>
      </c>
      <c r="G56">
        <f>VLOOKUP(E56,Справочник!H:I,2,0)</f>
        <v>56</v>
      </c>
      <c r="H56" t="s">
        <v>18</v>
      </c>
      <c r="I56">
        <v>5</v>
      </c>
      <c r="J56" t="s">
        <v>40</v>
      </c>
      <c r="K56" t="s">
        <v>67</v>
      </c>
      <c r="L56" t="s">
        <v>111</v>
      </c>
      <c r="M56">
        <v>1769.05</v>
      </c>
      <c r="N56" t="s">
        <v>258</v>
      </c>
      <c r="O56" t="str">
        <f>IF(N56&lt;&gt;"",_xlfn.XLOOKUP(N56,Справочник!A:A,Справочник!B:B,"",0),"")</f>
        <v>Los Angeles Lakers</v>
      </c>
      <c r="P56" t="str">
        <f>IF(N56&lt;&gt;"",_xlfn.XLOOKUP(N56,Справочник!A:A,Справочник!C:C,"",0),"")</f>
        <v>NBA</v>
      </c>
    </row>
    <row r="57" spans="1:16" x14ac:dyDescent="0.25">
      <c r="A57" t="str">
        <f t="shared" si="1"/>
        <v>60137572FDR</v>
      </c>
      <c r="B57">
        <v>60137572</v>
      </c>
      <c r="C57" t="s">
        <v>98</v>
      </c>
      <c r="D57" t="s">
        <v>168</v>
      </c>
      <c r="E57" t="s">
        <v>4</v>
      </c>
      <c r="F57" t="s">
        <v>13</v>
      </c>
      <c r="G57">
        <f>VLOOKUP(E57,Справочник!H:I,2,0)</f>
        <v>58</v>
      </c>
      <c r="H57" t="s">
        <v>18</v>
      </c>
      <c r="I57">
        <v>1</v>
      </c>
      <c r="J57" t="s">
        <v>40</v>
      </c>
      <c r="K57" t="s">
        <v>67</v>
      </c>
      <c r="L57" t="s">
        <v>111</v>
      </c>
      <c r="M57">
        <v>1769.05</v>
      </c>
      <c r="N57" t="s">
        <v>257</v>
      </c>
      <c r="O57" t="str">
        <f>IF(N57&lt;&gt;"",_xlfn.XLOOKUP(N57,Справочник!A:A,Справочник!B:B,"",0),"")</f>
        <v>Chicago Bulls</v>
      </c>
      <c r="P57" t="str">
        <f>IF(N57&lt;&gt;"",_xlfn.XLOOKUP(N57,Справочник!A:A,Справочник!C:C,"",0),"")</f>
        <v>NBA</v>
      </c>
    </row>
    <row r="58" spans="1:16" x14ac:dyDescent="0.25">
      <c r="A58" t="str">
        <f t="shared" si="1"/>
        <v>60137572FDR</v>
      </c>
      <c r="B58">
        <v>60137572</v>
      </c>
      <c r="C58" t="s">
        <v>98</v>
      </c>
      <c r="D58" t="s">
        <v>168</v>
      </c>
      <c r="E58" t="s">
        <v>4</v>
      </c>
      <c r="F58" t="s">
        <v>13</v>
      </c>
      <c r="G58">
        <f>VLOOKUP(E58,Справочник!H:I,2,0)</f>
        <v>58</v>
      </c>
      <c r="H58" t="s">
        <v>18</v>
      </c>
      <c r="I58">
        <v>3</v>
      </c>
      <c r="J58" t="s">
        <v>41</v>
      </c>
      <c r="K58" t="s">
        <v>67</v>
      </c>
      <c r="L58" t="s">
        <v>111</v>
      </c>
      <c r="M58">
        <v>1769.05</v>
      </c>
      <c r="N58" t="s">
        <v>257</v>
      </c>
      <c r="O58" t="str">
        <f>IF(N58&lt;&gt;"",_xlfn.XLOOKUP(N58,Справочник!A:A,Справочник!B:B,"",0),"")</f>
        <v>Chicago Bulls</v>
      </c>
      <c r="P58" t="str">
        <f>IF(N58&lt;&gt;"",_xlfn.XLOOKUP(N58,Справочник!A:A,Справочник!C:C,"",0),"")</f>
        <v>NBA</v>
      </c>
    </row>
    <row r="59" spans="1:16" x14ac:dyDescent="0.25">
      <c r="A59" t="str">
        <f t="shared" si="1"/>
        <v>60137572FDR</v>
      </c>
      <c r="B59">
        <v>60137572</v>
      </c>
      <c r="C59" t="s">
        <v>98</v>
      </c>
      <c r="D59" t="s">
        <v>169</v>
      </c>
      <c r="E59" t="s">
        <v>5</v>
      </c>
      <c r="F59" t="s">
        <v>14</v>
      </c>
      <c r="G59">
        <f>VLOOKUP(E59,Справочник!H:I,2,0)</f>
        <v>56</v>
      </c>
      <c r="H59" t="s">
        <v>18</v>
      </c>
      <c r="I59">
        <v>1</v>
      </c>
      <c r="J59" t="s">
        <v>40</v>
      </c>
      <c r="K59" t="s">
        <v>67</v>
      </c>
      <c r="L59" t="s">
        <v>111</v>
      </c>
      <c r="M59">
        <v>1769.05</v>
      </c>
      <c r="N59" t="s">
        <v>257</v>
      </c>
      <c r="O59" t="str">
        <f>IF(N59&lt;&gt;"",_xlfn.XLOOKUP(N59,Справочник!A:A,Справочник!B:B,"",0),"")</f>
        <v>Chicago Bulls</v>
      </c>
      <c r="P59" t="str">
        <f>IF(N59&lt;&gt;"",_xlfn.XLOOKUP(N59,Справочник!A:A,Справочник!C:C,"",0),"")</f>
        <v>NBA</v>
      </c>
    </row>
    <row r="60" spans="1:16" x14ac:dyDescent="0.25">
      <c r="A60" t="str">
        <f t="shared" si="1"/>
        <v>60137572FDR</v>
      </c>
      <c r="B60">
        <v>60137572</v>
      </c>
      <c r="C60" t="s">
        <v>98</v>
      </c>
      <c r="D60" t="s">
        <v>169</v>
      </c>
      <c r="E60" t="s">
        <v>5</v>
      </c>
      <c r="F60" t="s">
        <v>14</v>
      </c>
      <c r="G60">
        <f>VLOOKUP(E60,Справочник!H:I,2,0)</f>
        <v>56</v>
      </c>
      <c r="H60" t="s">
        <v>18</v>
      </c>
      <c r="I60">
        <v>3</v>
      </c>
      <c r="J60" t="s">
        <v>41</v>
      </c>
      <c r="K60" t="s">
        <v>67</v>
      </c>
      <c r="L60" t="s">
        <v>111</v>
      </c>
      <c r="M60">
        <v>1769.05</v>
      </c>
      <c r="N60" t="s">
        <v>257</v>
      </c>
      <c r="O60" t="str">
        <f>IF(N60&lt;&gt;"",_xlfn.XLOOKUP(N60,Справочник!A:A,Справочник!B:B,"",0),"")</f>
        <v>Chicago Bulls</v>
      </c>
      <c r="P60" t="str">
        <f>IF(N60&lt;&gt;"",_xlfn.XLOOKUP(N60,Справочник!A:A,Справочник!C:C,"",0),"")</f>
        <v>NBA</v>
      </c>
    </row>
    <row r="61" spans="1:16" x14ac:dyDescent="0.25">
      <c r="A61" t="str">
        <f t="shared" si="1"/>
        <v>60141477BLK</v>
      </c>
      <c r="B61">
        <v>60141477</v>
      </c>
      <c r="C61" t="s">
        <v>83</v>
      </c>
      <c r="D61" t="s">
        <v>170</v>
      </c>
      <c r="E61" t="s">
        <v>7</v>
      </c>
      <c r="F61">
        <v>60</v>
      </c>
      <c r="G61">
        <f>VLOOKUP(E61,Справочник!H:I,2,0)</f>
        <v>59</v>
      </c>
      <c r="H61" t="s">
        <v>18</v>
      </c>
      <c r="I61">
        <v>2</v>
      </c>
      <c r="J61" t="s">
        <v>42</v>
      </c>
      <c r="K61" t="s">
        <v>62</v>
      </c>
      <c r="L61" t="s">
        <v>112</v>
      </c>
      <c r="M61">
        <v>1117.1199999999999</v>
      </c>
      <c r="O61" t="str">
        <f>IF(N61&lt;&gt;"",_xlfn.XLOOKUP(N61,Справочник!A:A,Справочник!B:B,"",0),"")</f>
        <v/>
      </c>
      <c r="P61" t="str">
        <f>IF(N61&lt;&gt;"",_xlfn.XLOOKUP(N61,Справочник!A:A,Справочник!C:C,"",0),"")</f>
        <v/>
      </c>
    </row>
    <row r="62" spans="1:16" x14ac:dyDescent="0.25">
      <c r="A62" t="str">
        <f t="shared" si="1"/>
        <v>60141477BLK</v>
      </c>
      <c r="B62">
        <v>60141477</v>
      </c>
      <c r="C62" t="s">
        <v>83</v>
      </c>
      <c r="D62" t="s">
        <v>171</v>
      </c>
      <c r="E62" t="s">
        <v>8</v>
      </c>
      <c r="F62">
        <v>57</v>
      </c>
      <c r="G62">
        <f>VLOOKUP(E62,Справочник!H:I,2,0)</f>
        <v>57</v>
      </c>
      <c r="H62" t="s">
        <v>18</v>
      </c>
      <c r="I62">
        <v>3</v>
      </c>
      <c r="J62" t="s">
        <v>42</v>
      </c>
      <c r="K62" t="s">
        <v>62</v>
      </c>
      <c r="L62" t="s">
        <v>112</v>
      </c>
      <c r="M62">
        <v>1117.1199999999999</v>
      </c>
      <c r="O62" t="str">
        <f>IF(N62&lt;&gt;"",_xlfn.XLOOKUP(N62,Справочник!A:A,Справочник!B:B,"",0),"")</f>
        <v/>
      </c>
      <c r="P62" t="str">
        <f>IF(N62&lt;&gt;"",_xlfn.XLOOKUP(N62,Справочник!A:A,Справочник!C:C,"",0),"")</f>
        <v/>
      </c>
    </row>
    <row r="63" spans="1:16" x14ac:dyDescent="0.25">
      <c r="A63" t="str">
        <f t="shared" si="1"/>
        <v>60141477BLK</v>
      </c>
      <c r="B63">
        <v>60141477</v>
      </c>
      <c r="C63" t="s">
        <v>83</v>
      </c>
      <c r="D63" t="s">
        <v>172</v>
      </c>
      <c r="E63" t="s">
        <v>9</v>
      </c>
      <c r="F63">
        <v>54</v>
      </c>
      <c r="G63">
        <f>VLOOKUP(E63,Справочник!H:I,2,0)</f>
        <v>55</v>
      </c>
      <c r="H63" t="s">
        <v>18</v>
      </c>
      <c r="I63">
        <v>2</v>
      </c>
      <c r="J63" t="s">
        <v>42</v>
      </c>
      <c r="K63" t="s">
        <v>62</v>
      </c>
      <c r="L63" t="s">
        <v>112</v>
      </c>
      <c r="M63">
        <v>1117.1199999999999</v>
      </c>
      <c r="O63" t="str">
        <f>IF(N63&lt;&gt;"",_xlfn.XLOOKUP(N63,Справочник!A:A,Справочник!B:B,"",0),"")</f>
        <v/>
      </c>
      <c r="P63" t="str">
        <f>IF(N63&lt;&gt;"",_xlfn.XLOOKUP(N63,Справочник!A:A,Справочник!C:C,"",0),"")</f>
        <v/>
      </c>
    </row>
    <row r="64" spans="1:16" x14ac:dyDescent="0.25">
      <c r="A64" t="str">
        <f t="shared" si="1"/>
        <v>60141518GRA</v>
      </c>
      <c r="B64">
        <v>60141518</v>
      </c>
      <c r="C64" t="s">
        <v>107</v>
      </c>
      <c r="D64" t="s">
        <v>173</v>
      </c>
      <c r="E64" t="s">
        <v>3</v>
      </c>
      <c r="F64" t="s">
        <v>12</v>
      </c>
      <c r="G64" t="str">
        <f>VLOOKUP(E64,Справочник!H:I,2,0)</f>
        <v>O/S</v>
      </c>
      <c r="H64" t="s">
        <v>18</v>
      </c>
      <c r="I64">
        <v>6</v>
      </c>
      <c r="J64" t="s">
        <v>43</v>
      </c>
      <c r="K64" t="s">
        <v>59</v>
      </c>
      <c r="L64" t="s">
        <v>112</v>
      </c>
      <c r="M64">
        <v>1536.22</v>
      </c>
      <c r="N64" t="s">
        <v>258</v>
      </c>
      <c r="O64" t="str">
        <f>IF(N64&lt;&gt;"",_xlfn.XLOOKUP(N64,Справочник!A:A,Справочник!B:B,"",0),"")</f>
        <v>Los Angeles Lakers</v>
      </c>
      <c r="P64" t="str">
        <f>IF(N64&lt;&gt;"",_xlfn.XLOOKUP(N64,Справочник!A:A,Справочник!C:C,"",0),"")</f>
        <v>NBA</v>
      </c>
    </row>
    <row r="65" spans="1:16" x14ac:dyDescent="0.25">
      <c r="A65" t="str">
        <f t="shared" si="1"/>
        <v>60141613ORG</v>
      </c>
      <c r="B65">
        <v>60141613</v>
      </c>
      <c r="C65" t="s">
        <v>242</v>
      </c>
      <c r="D65" t="s">
        <v>174</v>
      </c>
      <c r="E65" t="s">
        <v>3</v>
      </c>
      <c r="F65" t="s">
        <v>12</v>
      </c>
      <c r="G65" t="str">
        <f>VLOOKUP(E65,Справочник!H:I,2,0)</f>
        <v>O/S</v>
      </c>
      <c r="H65" t="s">
        <v>18</v>
      </c>
      <c r="I65">
        <v>2</v>
      </c>
      <c r="J65" t="s">
        <v>43</v>
      </c>
      <c r="K65" t="s">
        <v>59</v>
      </c>
      <c r="L65" t="s">
        <v>112</v>
      </c>
      <c r="M65">
        <v>1070.56</v>
      </c>
      <c r="O65" t="str">
        <f>IF(N65&lt;&gt;"",_xlfn.XLOOKUP(N65,Справочник!A:A,Справочник!B:B,"",0),"")</f>
        <v/>
      </c>
      <c r="P65" t="str">
        <f>IF(N65&lt;&gt;"",_xlfn.XLOOKUP(N65,Справочник!A:A,Справочник!C:C,"",0),"")</f>
        <v/>
      </c>
    </row>
    <row r="66" spans="1:16" x14ac:dyDescent="0.25">
      <c r="A66" t="str">
        <f t="shared" ref="A66:A97" si="2">B66&amp;C66</f>
        <v>60141649IND</v>
      </c>
      <c r="B66">
        <v>60141649</v>
      </c>
      <c r="C66" t="s">
        <v>243</v>
      </c>
      <c r="D66" t="s">
        <v>175</v>
      </c>
      <c r="E66" t="s">
        <v>3</v>
      </c>
      <c r="F66" t="s">
        <v>12</v>
      </c>
      <c r="G66" t="str">
        <f>VLOOKUP(E66,Справочник!H:I,2,0)</f>
        <v>O/S</v>
      </c>
      <c r="H66" t="s">
        <v>18</v>
      </c>
      <c r="I66">
        <v>8</v>
      </c>
      <c r="J66" t="s">
        <v>44</v>
      </c>
      <c r="K66" t="s">
        <v>59</v>
      </c>
      <c r="L66" t="s">
        <v>112</v>
      </c>
      <c r="M66">
        <v>930.86</v>
      </c>
      <c r="O66" t="str">
        <f>IF(N66&lt;&gt;"",_xlfn.XLOOKUP(N66,Справочник!A:A,Справочник!B:B,"",0),"")</f>
        <v/>
      </c>
      <c r="P66" t="str">
        <f>IF(N66&lt;&gt;"",_xlfn.XLOOKUP(N66,Справочник!A:A,Справочник!C:C,"",0),"")</f>
        <v/>
      </c>
    </row>
    <row r="67" spans="1:16" x14ac:dyDescent="0.25">
      <c r="A67" t="str">
        <f t="shared" si="2"/>
        <v>60141650NOV</v>
      </c>
      <c r="B67">
        <v>60141650</v>
      </c>
      <c r="C67" t="s">
        <v>84</v>
      </c>
      <c r="D67" t="s">
        <v>176</v>
      </c>
      <c r="E67" t="s">
        <v>3</v>
      </c>
      <c r="F67" t="s">
        <v>12</v>
      </c>
      <c r="G67" t="str">
        <f>VLOOKUP(E67,Справочник!H:I,2,0)</f>
        <v>O/S</v>
      </c>
      <c r="H67" t="s">
        <v>18</v>
      </c>
      <c r="I67">
        <v>8</v>
      </c>
      <c r="J67" t="s">
        <v>44</v>
      </c>
      <c r="K67" t="s">
        <v>59</v>
      </c>
      <c r="L67" t="s">
        <v>112</v>
      </c>
      <c r="M67">
        <v>930.86</v>
      </c>
      <c r="O67" t="str">
        <f>IF(N67&lt;&gt;"",_xlfn.XLOOKUP(N67,Справочник!A:A,Справочник!B:B,"",0),"")</f>
        <v/>
      </c>
      <c r="P67" t="str">
        <f>IF(N67&lt;&gt;"",_xlfn.XLOOKUP(N67,Справочник!A:A,Справочник!C:C,"",0),"")</f>
        <v/>
      </c>
    </row>
    <row r="68" spans="1:16" x14ac:dyDescent="0.25">
      <c r="A68" t="str">
        <f t="shared" si="2"/>
        <v>60141694STN</v>
      </c>
      <c r="B68">
        <v>60141694</v>
      </c>
      <c r="C68" t="s">
        <v>100</v>
      </c>
      <c r="D68" t="s">
        <v>177</v>
      </c>
      <c r="E68" t="s">
        <v>3</v>
      </c>
      <c r="F68" t="s">
        <v>12</v>
      </c>
      <c r="G68" t="str">
        <f>VLOOKUP(E68,Справочник!H:I,2,0)</f>
        <v>O/S</v>
      </c>
      <c r="H68" t="s">
        <v>18</v>
      </c>
      <c r="I68">
        <v>2</v>
      </c>
      <c r="J68" t="s">
        <v>44</v>
      </c>
      <c r="K68" t="s">
        <v>59</v>
      </c>
      <c r="L68" t="s">
        <v>112</v>
      </c>
      <c r="M68">
        <v>1396.52</v>
      </c>
      <c r="N68" t="s">
        <v>253</v>
      </c>
      <c r="O68" t="str">
        <f>IF(N68&lt;&gt;"",_xlfn.XLOOKUP(N68,Справочник!A:A,Справочник!B:B,"",0),"")</f>
        <v>New York Yankees</v>
      </c>
      <c r="P68" t="str">
        <f>IF(N68&lt;&gt;"",_xlfn.XLOOKUP(N68,Справочник!A:A,Справочник!C:C,"",0),"")</f>
        <v>MLB</v>
      </c>
    </row>
    <row r="69" spans="1:16" x14ac:dyDescent="0.25">
      <c r="A69" t="str">
        <f t="shared" si="2"/>
        <v>60141713BLKFUR</v>
      </c>
      <c r="B69">
        <v>60141713</v>
      </c>
      <c r="C69" t="s">
        <v>244</v>
      </c>
      <c r="D69" t="s">
        <v>178</v>
      </c>
      <c r="E69" t="s">
        <v>3</v>
      </c>
      <c r="F69" t="s">
        <v>12</v>
      </c>
      <c r="G69" t="str">
        <f>VLOOKUP(E69,Справочник!H:I,2,0)</f>
        <v>O/S</v>
      </c>
      <c r="H69" t="s">
        <v>18</v>
      </c>
      <c r="I69">
        <v>9</v>
      </c>
      <c r="J69" t="s">
        <v>44</v>
      </c>
      <c r="K69" t="s">
        <v>59</v>
      </c>
      <c r="L69" t="s">
        <v>112</v>
      </c>
      <c r="M69">
        <v>1396.52</v>
      </c>
      <c r="N69" t="s">
        <v>253</v>
      </c>
      <c r="O69" t="str">
        <f>IF(N69&lt;&gt;"",_xlfn.XLOOKUP(N69,Справочник!A:A,Справочник!B:B,"",0),"")</f>
        <v>New York Yankees</v>
      </c>
      <c r="P69" t="str">
        <f>IF(N69&lt;&gt;"",_xlfn.XLOOKUP(N69,Справочник!A:A,Справочник!C:C,"",0),"")</f>
        <v>MLB</v>
      </c>
    </row>
    <row r="70" spans="1:16" x14ac:dyDescent="0.25">
      <c r="A70" t="str">
        <f t="shared" si="2"/>
        <v>60141714BLKTEL</v>
      </c>
      <c r="B70">
        <v>60141714</v>
      </c>
      <c r="C70" t="s">
        <v>245</v>
      </c>
      <c r="D70" t="s">
        <v>179</v>
      </c>
      <c r="E70" t="s">
        <v>3</v>
      </c>
      <c r="F70" t="s">
        <v>12</v>
      </c>
      <c r="G70" t="str">
        <f>VLOOKUP(E70,Справочник!H:I,2,0)</f>
        <v>O/S</v>
      </c>
      <c r="H70" t="s">
        <v>18</v>
      </c>
      <c r="I70">
        <v>11</v>
      </c>
      <c r="J70" t="s">
        <v>44</v>
      </c>
      <c r="K70" t="s">
        <v>59</v>
      </c>
      <c r="L70" t="s">
        <v>112</v>
      </c>
      <c r="M70">
        <v>1396.52</v>
      </c>
      <c r="N70" t="s">
        <v>253</v>
      </c>
      <c r="O70" t="str">
        <f>IF(N70&lt;&gt;"",_xlfn.XLOOKUP(N70,Справочник!A:A,Справочник!B:B,"",0),"")</f>
        <v>New York Yankees</v>
      </c>
      <c r="P70" t="str">
        <f>IF(N70&lt;&gt;"",_xlfn.XLOOKUP(N70,Справочник!A:A,Справочник!C:C,"",0),"")</f>
        <v>MLB</v>
      </c>
    </row>
    <row r="71" spans="1:16" x14ac:dyDescent="0.25">
      <c r="A71" t="str">
        <f t="shared" si="2"/>
        <v>60141872MRN</v>
      </c>
      <c r="B71">
        <v>60141872</v>
      </c>
      <c r="C71" t="s">
        <v>91</v>
      </c>
      <c r="D71" t="s">
        <v>180</v>
      </c>
      <c r="E71" t="s">
        <v>3</v>
      </c>
      <c r="F71" t="s">
        <v>12</v>
      </c>
      <c r="G71" t="str">
        <f>VLOOKUP(E71,Справочник!H:I,2,0)</f>
        <v>O/S</v>
      </c>
      <c r="H71" t="s">
        <v>18</v>
      </c>
      <c r="I71">
        <v>13</v>
      </c>
      <c r="J71" t="s">
        <v>44</v>
      </c>
      <c r="K71" t="s">
        <v>59</v>
      </c>
      <c r="L71" t="s">
        <v>112</v>
      </c>
      <c r="M71">
        <v>1117.1199999999999</v>
      </c>
      <c r="N71" t="s">
        <v>253</v>
      </c>
      <c r="O71" t="str">
        <f>IF(N71&lt;&gt;"",_xlfn.XLOOKUP(N71,Справочник!A:A,Справочник!B:B,"",0),"")</f>
        <v>New York Yankees</v>
      </c>
      <c r="P71" t="str">
        <f>IF(N71&lt;&gt;"",_xlfn.XLOOKUP(N71,Справочник!A:A,Справочник!C:C,"",0),"")</f>
        <v>MLB</v>
      </c>
    </row>
    <row r="72" spans="1:16" x14ac:dyDescent="0.25">
      <c r="A72" t="str">
        <f t="shared" si="2"/>
        <v>60141873WHT</v>
      </c>
      <c r="B72">
        <v>60141873</v>
      </c>
      <c r="C72" t="s">
        <v>76</v>
      </c>
      <c r="D72" t="s">
        <v>181</v>
      </c>
      <c r="E72" t="s">
        <v>3</v>
      </c>
      <c r="F72" t="s">
        <v>12</v>
      </c>
      <c r="G72" t="str">
        <f>VLOOKUP(E72,Справочник!H:I,2,0)</f>
        <v>O/S</v>
      </c>
      <c r="H72" t="s">
        <v>18</v>
      </c>
      <c r="I72">
        <v>8</v>
      </c>
      <c r="J72" t="s">
        <v>44</v>
      </c>
      <c r="K72" t="s">
        <v>59</v>
      </c>
      <c r="L72" t="s">
        <v>112</v>
      </c>
      <c r="M72">
        <v>1117.1199999999999</v>
      </c>
      <c r="N72" t="s">
        <v>253</v>
      </c>
      <c r="O72" t="str">
        <f>IF(N72&lt;&gt;"",_xlfn.XLOOKUP(N72,Справочник!A:A,Справочник!B:B,"",0),"")</f>
        <v>New York Yankees</v>
      </c>
      <c r="P72" t="str">
        <f>IF(N72&lt;&gt;"",_xlfn.XLOOKUP(N72,Справочник!A:A,Справочник!C:C,"",0),"")</f>
        <v>MLB</v>
      </c>
    </row>
    <row r="73" spans="1:16" x14ac:dyDescent="0.25">
      <c r="A73" t="str">
        <f t="shared" si="2"/>
        <v>60142926DRYWHI</v>
      </c>
      <c r="B73">
        <v>60142926</v>
      </c>
      <c r="C73" t="s">
        <v>246</v>
      </c>
      <c r="D73" t="s">
        <v>182</v>
      </c>
      <c r="E73" t="s">
        <v>3</v>
      </c>
      <c r="F73" t="s">
        <v>12</v>
      </c>
      <c r="G73" t="str">
        <f>VLOOKUP(E73,Справочник!H:I,2,0)</f>
        <v>O/S</v>
      </c>
      <c r="H73" t="s">
        <v>18</v>
      </c>
      <c r="I73">
        <v>6</v>
      </c>
      <c r="J73" t="s">
        <v>45</v>
      </c>
      <c r="K73" t="s">
        <v>62</v>
      </c>
      <c r="L73" t="s">
        <v>112</v>
      </c>
      <c r="M73">
        <v>1070.56</v>
      </c>
      <c r="O73" t="str">
        <f>IF(N73&lt;&gt;"",_xlfn.XLOOKUP(N73,Справочник!A:A,Справочник!B:B,"",0),"")</f>
        <v/>
      </c>
      <c r="P73" t="str">
        <f>IF(N73&lt;&gt;"",_xlfn.XLOOKUP(N73,Справочник!A:A,Справочник!C:C,"",0),"")</f>
        <v/>
      </c>
    </row>
    <row r="74" spans="1:16" x14ac:dyDescent="0.25">
      <c r="A74" t="str">
        <f t="shared" si="2"/>
        <v>60142978LTCKGR</v>
      </c>
      <c r="B74">
        <v>60142978</v>
      </c>
      <c r="C74" t="s">
        <v>247</v>
      </c>
      <c r="D74" t="s">
        <v>183</v>
      </c>
      <c r="E74" t="s">
        <v>3</v>
      </c>
      <c r="F74" t="s">
        <v>12</v>
      </c>
      <c r="G74" t="str">
        <f>VLOOKUP(E74,Справочник!H:I,2,0)</f>
        <v>O/S</v>
      </c>
      <c r="H74" t="s">
        <v>18</v>
      </c>
      <c r="I74">
        <v>3</v>
      </c>
      <c r="J74" t="s">
        <v>34</v>
      </c>
      <c r="K74" t="s">
        <v>62</v>
      </c>
      <c r="L74" t="s">
        <v>112</v>
      </c>
      <c r="M74">
        <v>884.29</v>
      </c>
      <c r="N74" t="s">
        <v>292</v>
      </c>
      <c r="O74" t="str">
        <f>IF(N74&lt;&gt;"",_xlfn.XLOOKUP(N74,Справочник!A:A,Справочник!B:B,"",0),"")</f>
        <v>FA Ireland</v>
      </c>
      <c r="P74" t="str">
        <f>IF(N74&lt;&gt;"",_xlfn.XLOOKUP(N74,Справочник!A:A,Справочник!C:C,"",0),"")</f>
        <v>UEFA</v>
      </c>
    </row>
    <row r="75" spans="1:16" x14ac:dyDescent="0.25">
      <c r="A75" t="str">
        <f t="shared" si="2"/>
        <v>60143362LNV</v>
      </c>
      <c r="B75">
        <v>60143362</v>
      </c>
      <c r="C75" t="s">
        <v>248</v>
      </c>
      <c r="D75" t="s">
        <v>184</v>
      </c>
      <c r="E75" t="s">
        <v>3</v>
      </c>
      <c r="F75" t="s">
        <v>12</v>
      </c>
      <c r="G75" t="str">
        <f>VLOOKUP(E75,Справочник!H:I,2,0)</f>
        <v>O/S</v>
      </c>
      <c r="H75" t="s">
        <v>18</v>
      </c>
      <c r="I75">
        <v>3</v>
      </c>
      <c r="J75" t="s">
        <v>46</v>
      </c>
      <c r="K75" t="s">
        <v>59</v>
      </c>
      <c r="L75" t="s">
        <v>112</v>
      </c>
      <c r="M75">
        <v>1163.69</v>
      </c>
      <c r="N75" t="s">
        <v>266</v>
      </c>
      <c r="O75" t="str">
        <f>IF(N75&lt;&gt;"",_xlfn.XLOOKUP(N75,Справочник!A:A,Справочник!B:B,"",0),"")</f>
        <v>Chelsea</v>
      </c>
      <c r="P75" t="str">
        <f>IF(N75&lt;&gt;"",_xlfn.XLOOKUP(N75,Справочник!A:A,Справочник!C:C,"",0),"")</f>
        <v>EPL</v>
      </c>
    </row>
    <row r="76" spans="1:16" x14ac:dyDescent="0.25">
      <c r="A76" t="str">
        <f t="shared" si="2"/>
        <v>60143365CAB</v>
      </c>
      <c r="B76">
        <v>60143365</v>
      </c>
      <c r="C76" t="s">
        <v>249</v>
      </c>
      <c r="D76" t="s">
        <v>185</v>
      </c>
      <c r="E76" t="s">
        <v>3</v>
      </c>
      <c r="F76" t="s">
        <v>12</v>
      </c>
      <c r="G76" t="str">
        <f>VLOOKUP(E76,Справочник!H:I,2,0)</f>
        <v>O/S</v>
      </c>
      <c r="H76" t="s">
        <v>18</v>
      </c>
      <c r="I76">
        <v>9</v>
      </c>
      <c r="J76" t="s">
        <v>46</v>
      </c>
      <c r="K76" t="s">
        <v>59</v>
      </c>
      <c r="L76" t="s">
        <v>112</v>
      </c>
      <c r="M76">
        <v>1070.56</v>
      </c>
      <c r="N76" t="s">
        <v>266</v>
      </c>
      <c r="O76" t="str">
        <f>IF(N76&lt;&gt;"",_xlfn.XLOOKUP(N76,Справочник!A:A,Справочник!B:B,"",0),"")</f>
        <v>Chelsea</v>
      </c>
      <c r="P76" t="str">
        <f>IF(N76&lt;&gt;"",_xlfn.XLOOKUP(N76,Справочник!A:A,Справочник!C:C,"",0),"")</f>
        <v>EPL</v>
      </c>
    </row>
    <row r="77" spans="1:16" x14ac:dyDescent="0.25">
      <c r="A77" t="str">
        <f t="shared" si="2"/>
        <v>60143369WHI</v>
      </c>
      <c r="B77">
        <v>60143369</v>
      </c>
      <c r="C77" t="s">
        <v>71</v>
      </c>
      <c r="D77" t="s">
        <v>186</v>
      </c>
      <c r="E77" t="s">
        <v>3</v>
      </c>
      <c r="F77" t="s">
        <v>12</v>
      </c>
      <c r="G77" t="str">
        <f>VLOOKUP(E77,Справочник!H:I,2,0)</f>
        <v>O/S</v>
      </c>
      <c r="H77" t="s">
        <v>18</v>
      </c>
      <c r="I77">
        <v>12</v>
      </c>
      <c r="J77" t="s">
        <v>47</v>
      </c>
      <c r="K77" t="s">
        <v>65</v>
      </c>
      <c r="L77" t="s">
        <v>112</v>
      </c>
      <c r="M77">
        <v>1070.56</v>
      </c>
      <c r="N77" t="s">
        <v>266</v>
      </c>
      <c r="O77" t="str">
        <f>IF(N77&lt;&gt;"",_xlfn.XLOOKUP(N77,Справочник!A:A,Справочник!B:B,"",0),"")</f>
        <v>Chelsea</v>
      </c>
      <c r="P77" t="str">
        <f>IF(N77&lt;&gt;"",_xlfn.XLOOKUP(N77,Справочник!A:A,Справочник!C:C,"",0),"")</f>
        <v>EPL</v>
      </c>
    </row>
    <row r="78" spans="1:16" x14ac:dyDescent="0.25">
      <c r="A78" t="str">
        <f t="shared" si="2"/>
        <v>60143379CAB</v>
      </c>
      <c r="B78">
        <v>60143379</v>
      </c>
      <c r="C78" t="s">
        <v>249</v>
      </c>
      <c r="D78" t="s">
        <v>187</v>
      </c>
      <c r="E78" t="s">
        <v>3</v>
      </c>
      <c r="F78" t="s">
        <v>12</v>
      </c>
      <c r="G78" t="str">
        <f>VLOOKUP(E78,Справочник!H:I,2,0)</f>
        <v>O/S</v>
      </c>
      <c r="H78" t="s">
        <v>18</v>
      </c>
      <c r="I78">
        <v>12</v>
      </c>
      <c r="J78" t="s">
        <v>34</v>
      </c>
      <c r="K78" t="s">
        <v>62</v>
      </c>
      <c r="L78" t="s">
        <v>112</v>
      </c>
      <c r="M78">
        <v>1070.56</v>
      </c>
      <c r="N78" t="s">
        <v>266</v>
      </c>
      <c r="O78" t="str">
        <f>IF(N78&lt;&gt;"",_xlfn.XLOOKUP(N78,Справочник!A:A,Справочник!B:B,"",0),"")</f>
        <v>Chelsea</v>
      </c>
      <c r="P78" t="str">
        <f>IF(N78&lt;&gt;"",_xlfn.XLOOKUP(N78,Справочник!A:A,Справочник!C:C,"",0),"")</f>
        <v>EPL</v>
      </c>
    </row>
    <row r="79" spans="1:16" x14ac:dyDescent="0.25">
      <c r="A79" t="str">
        <f t="shared" si="2"/>
        <v>60143386SCA</v>
      </c>
      <c r="B79">
        <v>60143386</v>
      </c>
      <c r="C79" t="s">
        <v>250</v>
      </c>
      <c r="D79" t="s">
        <v>188</v>
      </c>
      <c r="E79" t="s">
        <v>3</v>
      </c>
      <c r="F79" t="s">
        <v>12</v>
      </c>
      <c r="G79" t="str">
        <f>VLOOKUP(E79,Справочник!H:I,2,0)</f>
        <v>O/S</v>
      </c>
      <c r="H79" t="s">
        <v>18</v>
      </c>
      <c r="I79">
        <v>6</v>
      </c>
      <c r="J79" t="s">
        <v>34</v>
      </c>
      <c r="K79" t="s">
        <v>65</v>
      </c>
      <c r="L79" t="s">
        <v>112</v>
      </c>
      <c r="M79">
        <v>1163.69</v>
      </c>
      <c r="N79" t="s">
        <v>267</v>
      </c>
      <c r="O79" t="str">
        <f>IF(N79&lt;&gt;"",_xlfn.XLOOKUP(N79,Справочник!A:A,Справочник!B:B,"",0),"")</f>
        <v>Manchester United</v>
      </c>
      <c r="P79" t="str">
        <f>IF(N79&lt;&gt;"",_xlfn.XLOOKUP(N79,Справочник!A:A,Справочник!C:C,"",0),"")</f>
        <v>EPL</v>
      </c>
    </row>
    <row r="80" spans="1:16" x14ac:dyDescent="0.25">
      <c r="A80" t="str">
        <f t="shared" si="2"/>
        <v>60143387BLK</v>
      </c>
      <c r="B80">
        <v>60143387</v>
      </c>
      <c r="C80" t="s">
        <v>83</v>
      </c>
      <c r="D80" t="s">
        <v>189</v>
      </c>
      <c r="E80" t="s">
        <v>3</v>
      </c>
      <c r="F80" t="s">
        <v>12</v>
      </c>
      <c r="G80" t="str">
        <f>VLOOKUP(E80,Справочник!H:I,2,0)</f>
        <v>O/S</v>
      </c>
      <c r="H80" t="s">
        <v>18</v>
      </c>
      <c r="I80">
        <v>12</v>
      </c>
      <c r="J80" t="s">
        <v>47</v>
      </c>
      <c r="K80" t="s">
        <v>65</v>
      </c>
      <c r="L80" t="s">
        <v>112</v>
      </c>
      <c r="M80">
        <v>1070.56</v>
      </c>
      <c r="N80" t="s">
        <v>267</v>
      </c>
      <c r="O80" t="str">
        <f>IF(N80&lt;&gt;"",_xlfn.XLOOKUP(N80,Справочник!A:A,Справочник!B:B,"",0),"")</f>
        <v>Manchester United</v>
      </c>
      <c r="P80" t="str">
        <f>IF(N80&lt;&gt;"",_xlfn.XLOOKUP(N80,Справочник!A:A,Справочник!C:C,"",0),"")</f>
        <v>EPL</v>
      </c>
    </row>
    <row r="81" spans="1:16" x14ac:dyDescent="0.25">
      <c r="A81" t="str">
        <f t="shared" si="2"/>
        <v>60143388BLK</v>
      </c>
      <c r="B81">
        <v>60143388</v>
      </c>
      <c r="C81" t="s">
        <v>83</v>
      </c>
      <c r="D81" t="s">
        <v>190</v>
      </c>
      <c r="E81" t="s">
        <v>3</v>
      </c>
      <c r="F81" t="s">
        <v>12</v>
      </c>
      <c r="G81" t="str">
        <f>VLOOKUP(E81,Справочник!H:I,2,0)</f>
        <v>O/S</v>
      </c>
      <c r="H81" t="s">
        <v>18</v>
      </c>
      <c r="I81">
        <v>12</v>
      </c>
      <c r="J81" t="s">
        <v>47</v>
      </c>
      <c r="K81" t="s">
        <v>62</v>
      </c>
      <c r="L81" t="s">
        <v>112</v>
      </c>
      <c r="M81">
        <v>1210.25</v>
      </c>
      <c r="N81" t="s">
        <v>267</v>
      </c>
      <c r="O81" t="str">
        <f>IF(N81&lt;&gt;"",_xlfn.XLOOKUP(N81,Справочник!A:A,Справочник!B:B,"",0),"")</f>
        <v>Manchester United</v>
      </c>
      <c r="P81" t="str">
        <f>IF(N81&lt;&gt;"",_xlfn.XLOOKUP(N81,Справочник!A:A,Справочник!C:C,"",0),"")</f>
        <v>EPL</v>
      </c>
    </row>
    <row r="82" spans="1:16" x14ac:dyDescent="0.25">
      <c r="A82" t="str">
        <f t="shared" si="2"/>
        <v>60143391SCA</v>
      </c>
      <c r="B82">
        <v>60143391</v>
      </c>
      <c r="C82" t="s">
        <v>250</v>
      </c>
      <c r="D82" t="s">
        <v>191</v>
      </c>
      <c r="E82" t="s">
        <v>3</v>
      </c>
      <c r="F82" t="s">
        <v>12</v>
      </c>
      <c r="G82" t="str">
        <f>VLOOKUP(E82,Справочник!H:I,2,0)</f>
        <v>O/S</v>
      </c>
      <c r="H82" t="s">
        <v>18</v>
      </c>
      <c r="I82">
        <v>6</v>
      </c>
      <c r="J82" t="s">
        <v>34</v>
      </c>
      <c r="K82" t="s">
        <v>69</v>
      </c>
      <c r="L82" t="s">
        <v>112</v>
      </c>
      <c r="M82">
        <v>1163.69</v>
      </c>
      <c r="N82" t="s">
        <v>267</v>
      </c>
      <c r="O82" t="str">
        <f>IF(N82&lt;&gt;"",_xlfn.XLOOKUP(N82,Справочник!A:A,Справочник!B:B,"",0),"")</f>
        <v>Manchester United</v>
      </c>
      <c r="P82" t="str">
        <f>IF(N82&lt;&gt;"",_xlfn.XLOOKUP(N82,Справочник!A:A,Справочник!C:C,"",0),"")</f>
        <v>EPL</v>
      </c>
    </row>
    <row r="83" spans="1:16" x14ac:dyDescent="0.25">
      <c r="A83" t="str">
        <f t="shared" si="2"/>
        <v>60143393GRABLK</v>
      </c>
      <c r="B83">
        <v>60143393</v>
      </c>
      <c r="C83" t="s">
        <v>251</v>
      </c>
      <c r="D83" t="s">
        <v>192</v>
      </c>
      <c r="E83" t="s">
        <v>3</v>
      </c>
      <c r="F83" t="s">
        <v>12</v>
      </c>
      <c r="G83" t="str">
        <f>VLOOKUP(E83,Справочник!H:I,2,0)</f>
        <v>O/S</v>
      </c>
      <c r="H83" t="s">
        <v>18</v>
      </c>
      <c r="I83">
        <v>6</v>
      </c>
      <c r="J83" t="s">
        <v>46</v>
      </c>
      <c r="K83" t="s">
        <v>59</v>
      </c>
      <c r="L83" t="s">
        <v>112</v>
      </c>
      <c r="M83">
        <v>1163.69</v>
      </c>
      <c r="N83" t="s">
        <v>267</v>
      </c>
      <c r="O83" t="str">
        <f>IF(N83&lt;&gt;"",_xlfn.XLOOKUP(N83,Справочник!A:A,Справочник!B:B,"",0),"")</f>
        <v>Manchester United</v>
      </c>
      <c r="P83" t="str">
        <f>IF(N83&lt;&gt;"",_xlfn.XLOOKUP(N83,Справочник!A:A,Справочник!C:C,"",0),"")</f>
        <v>EPL</v>
      </c>
    </row>
    <row r="84" spans="1:16" x14ac:dyDescent="0.25">
      <c r="A84" t="str">
        <f t="shared" si="2"/>
        <v>60143394BLKSCA</v>
      </c>
      <c r="B84">
        <v>60143394</v>
      </c>
      <c r="C84" t="s">
        <v>252</v>
      </c>
      <c r="D84" t="s">
        <v>193</v>
      </c>
      <c r="E84" t="s">
        <v>3</v>
      </c>
      <c r="F84" t="s">
        <v>12</v>
      </c>
      <c r="G84" t="str">
        <f>VLOOKUP(E84,Справочник!H:I,2,0)</f>
        <v>O/S</v>
      </c>
      <c r="H84" t="s">
        <v>18</v>
      </c>
      <c r="I84">
        <v>6</v>
      </c>
      <c r="J84" t="s">
        <v>46</v>
      </c>
      <c r="K84" t="s">
        <v>59</v>
      </c>
      <c r="L84" t="s">
        <v>112</v>
      </c>
      <c r="M84">
        <v>884.29</v>
      </c>
      <c r="N84" t="s">
        <v>267</v>
      </c>
      <c r="O84" t="str">
        <f>IF(N84&lt;&gt;"",_xlfn.XLOOKUP(N84,Справочник!A:A,Справочник!B:B,"",0),"")</f>
        <v>Manchester United</v>
      </c>
      <c r="P84" t="str">
        <f>IF(N84&lt;&gt;"",_xlfn.XLOOKUP(N84,Справочник!A:A,Справочник!C:C,"",0),"")</f>
        <v>EPL</v>
      </c>
    </row>
    <row r="85" spans="1:16" x14ac:dyDescent="0.25">
      <c r="A85" t="str">
        <f t="shared" si="2"/>
        <v>60143400NVY</v>
      </c>
      <c r="B85">
        <v>60143400</v>
      </c>
      <c r="C85" t="s">
        <v>90</v>
      </c>
      <c r="D85" t="s">
        <v>194</v>
      </c>
      <c r="E85" t="s">
        <v>3</v>
      </c>
      <c r="F85" t="s">
        <v>12</v>
      </c>
      <c r="G85" t="str">
        <f>VLOOKUP(E85,Справочник!H:I,2,0)</f>
        <v>O/S</v>
      </c>
      <c r="H85" t="s">
        <v>18</v>
      </c>
      <c r="I85">
        <v>9</v>
      </c>
      <c r="J85" t="s">
        <v>47</v>
      </c>
      <c r="K85" t="s">
        <v>60</v>
      </c>
      <c r="L85" t="s">
        <v>112</v>
      </c>
      <c r="M85">
        <v>1582.78</v>
      </c>
      <c r="N85" t="s">
        <v>267</v>
      </c>
      <c r="O85" t="str">
        <f>IF(N85&lt;&gt;"",_xlfn.XLOOKUP(N85,Справочник!A:A,Справочник!B:B,"",0),"")</f>
        <v>Manchester United</v>
      </c>
      <c r="P85" t="str">
        <f>IF(N85&lt;&gt;"",_xlfn.XLOOKUP(N85,Справочник!A:A,Справочник!C:C,"",0),"")</f>
        <v>EPL</v>
      </c>
    </row>
    <row r="86" spans="1:16" x14ac:dyDescent="0.25">
      <c r="A86" t="str">
        <f t="shared" si="2"/>
        <v>60143408BLKSCA</v>
      </c>
      <c r="B86">
        <v>60143408</v>
      </c>
      <c r="C86" t="s">
        <v>252</v>
      </c>
      <c r="D86" t="s">
        <v>195</v>
      </c>
      <c r="E86" t="s">
        <v>3</v>
      </c>
      <c r="F86" t="s">
        <v>12</v>
      </c>
      <c r="G86" t="str">
        <f>VLOOKUP(E86,Справочник!H:I,2,0)</f>
        <v>O/S</v>
      </c>
      <c r="H86" t="s">
        <v>18</v>
      </c>
      <c r="I86">
        <v>9</v>
      </c>
      <c r="J86" t="s">
        <v>46</v>
      </c>
      <c r="K86" t="s">
        <v>59</v>
      </c>
      <c r="L86" t="s">
        <v>112</v>
      </c>
      <c r="M86">
        <v>1163.69</v>
      </c>
      <c r="N86" t="s">
        <v>267</v>
      </c>
      <c r="O86" t="str">
        <f>IF(N86&lt;&gt;"",_xlfn.XLOOKUP(N86,Справочник!A:A,Справочник!B:B,"",0),"")</f>
        <v>Manchester United</v>
      </c>
      <c r="P86" t="str">
        <f>IF(N86&lt;&gt;"",_xlfn.XLOOKUP(N86,Справочник!A:A,Справочник!C:C,"",0),"")</f>
        <v>EPL</v>
      </c>
    </row>
    <row r="87" spans="1:16" x14ac:dyDescent="0.25">
      <c r="A87" t="str">
        <f t="shared" si="2"/>
        <v>60143421WHI</v>
      </c>
      <c r="B87">
        <v>60143421</v>
      </c>
      <c r="C87" t="s">
        <v>71</v>
      </c>
      <c r="D87" t="s">
        <v>196</v>
      </c>
      <c r="E87" t="s">
        <v>3</v>
      </c>
      <c r="F87" t="s">
        <v>12</v>
      </c>
      <c r="G87" t="str">
        <f>VLOOKUP(E87,Справочник!H:I,2,0)</f>
        <v>O/S</v>
      </c>
      <c r="H87" t="s">
        <v>18</v>
      </c>
      <c r="I87">
        <v>10</v>
      </c>
      <c r="J87" t="s">
        <v>34</v>
      </c>
      <c r="K87" t="s">
        <v>65</v>
      </c>
      <c r="L87" t="s">
        <v>112</v>
      </c>
      <c r="M87">
        <v>1163.69</v>
      </c>
      <c r="O87" t="str">
        <f>IF(N87&lt;&gt;"",_xlfn.XLOOKUP(N87,Справочник!A:A,Справочник!B:B,"",0),"")</f>
        <v/>
      </c>
      <c r="P87" t="str">
        <f>IF(N87&lt;&gt;"",_xlfn.XLOOKUP(N87,Справочник!A:A,Справочник!C:C,"",0),"")</f>
        <v/>
      </c>
    </row>
    <row r="88" spans="1:16" x14ac:dyDescent="0.25">
      <c r="A88" t="str">
        <f t="shared" si="2"/>
        <v>60143425LNV</v>
      </c>
      <c r="B88">
        <v>60143425</v>
      </c>
      <c r="C88" t="s">
        <v>248</v>
      </c>
      <c r="D88" t="s">
        <v>197</v>
      </c>
      <c r="E88" t="s">
        <v>3</v>
      </c>
      <c r="F88" t="s">
        <v>12</v>
      </c>
      <c r="G88" t="str">
        <f>VLOOKUP(E88,Справочник!H:I,2,0)</f>
        <v>O/S</v>
      </c>
      <c r="H88" t="s">
        <v>18</v>
      </c>
      <c r="I88">
        <v>6</v>
      </c>
      <c r="J88" t="s">
        <v>46</v>
      </c>
      <c r="K88" t="s">
        <v>59</v>
      </c>
      <c r="L88" t="s">
        <v>112</v>
      </c>
      <c r="M88">
        <v>884.29</v>
      </c>
      <c r="O88" t="str">
        <f>IF(N88&lt;&gt;"",_xlfn.XLOOKUP(N88,Справочник!A:A,Справочник!B:B,"",0),"")</f>
        <v/>
      </c>
      <c r="P88" t="str">
        <f>IF(N88&lt;&gt;"",_xlfn.XLOOKUP(N88,Справочник!A:A,Справочник!C:C,"",0),"")</f>
        <v/>
      </c>
    </row>
    <row r="89" spans="1:16" x14ac:dyDescent="0.25">
      <c r="A89" t="str">
        <f t="shared" si="2"/>
        <v>60144009BLU</v>
      </c>
      <c r="B89">
        <v>60144009</v>
      </c>
      <c r="C89" t="s">
        <v>78</v>
      </c>
      <c r="D89" t="s">
        <v>198</v>
      </c>
      <c r="E89" t="s">
        <v>3</v>
      </c>
      <c r="F89" t="s">
        <v>12</v>
      </c>
      <c r="G89" t="str">
        <f>VLOOKUP(E89,Справочник!H:I,2,0)</f>
        <v>O/S</v>
      </c>
      <c r="H89" t="s">
        <v>18</v>
      </c>
      <c r="I89">
        <v>2</v>
      </c>
      <c r="J89" t="s">
        <v>23</v>
      </c>
      <c r="K89" t="s">
        <v>59</v>
      </c>
      <c r="L89" t="s">
        <v>113</v>
      </c>
      <c r="M89">
        <v>558.33000000000004</v>
      </c>
      <c r="O89" t="str">
        <f>IF(N89&lt;&gt;"",_xlfn.XLOOKUP(N89,Справочник!A:A,Справочник!B:B,"",0),"")</f>
        <v/>
      </c>
      <c r="P89" t="str">
        <f>IF(N89&lt;&gt;"",_xlfn.XLOOKUP(N89,Справочник!A:A,Справочник!C:C,"",0),"")</f>
        <v/>
      </c>
    </row>
    <row r="90" spans="1:16" x14ac:dyDescent="0.25">
      <c r="A90" t="str">
        <f t="shared" si="2"/>
        <v>60144011GRP</v>
      </c>
      <c r="B90">
        <v>60144011</v>
      </c>
      <c r="C90" t="s">
        <v>99</v>
      </c>
      <c r="D90" t="s">
        <v>199</v>
      </c>
      <c r="E90" t="s">
        <v>3</v>
      </c>
      <c r="F90" t="s">
        <v>12</v>
      </c>
      <c r="G90" t="str">
        <f>VLOOKUP(E90,Справочник!H:I,2,0)</f>
        <v>O/S</v>
      </c>
      <c r="H90" t="s">
        <v>18</v>
      </c>
      <c r="I90">
        <v>10</v>
      </c>
      <c r="J90" t="s">
        <v>23</v>
      </c>
      <c r="K90" t="s">
        <v>59</v>
      </c>
      <c r="L90" t="s">
        <v>113</v>
      </c>
      <c r="M90">
        <v>744.59</v>
      </c>
      <c r="O90" t="str">
        <f>IF(N90&lt;&gt;"",_xlfn.XLOOKUP(N90,Справочник!A:A,Справочник!B:B,"",0),"")</f>
        <v/>
      </c>
      <c r="P90" t="str">
        <f>IF(N90&lt;&gt;"",_xlfn.XLOOKUP(N90,Справочник!A:A,Справочник!C:C,"",0),"")</f>
        <v/>
      </c>
    </row>
    <row r="91" spans="1:16" x14ac:dyDescent="0.25">
      <c r="A91" t="str">
        <f t="shared" si="2"/>
        <v>60179011NVY</v>
      </c>
      <c r="B91">
        <v>60179011</v>
      </c>
      <c r="C91" t="s">
        <v>90</v>
      </c>
      <c r="D91" t="s">
        <v>200</v>
      </c>
      <c r="E91" t="s">
        <v>3</v>
      </c>
      <c r="F91" t="s">
        <v>12</v>
      </c>
      <c r="G91" t="str">
        <f>VLOOKUP(E91,Справочник!H:I,2,0)</f>
        <v>O/S</v>
      </c>
      <c r="H91" t="s">
        <v>18</v>
      </c>
      <c r="I91">
        <v>10</v>
      </c>
      <c r="J91" t="s">
        <v>47</v>
      </c>
      <c r="K91" t="s">
        <v>62</v>
      </c>
      <c r="L91" t="s">
        <v>112</v>
      </c>
      <c r="M91">
        <v>884.29</v>
      </c>
      <c r="O91" t="str">
        <f>IF(N91&lt;&gt;"",_xlfn.XLOOKUP(N91,Справочник!A:A,Справочник!B:B,"",0),"")</f>
        <v/>
      </c>
      <c r="P91" t="str">
        <f>IF(N91&lt;&gt;"",_xlfn.XLOOKUP(N91,Справочник!A:A,Справочник!C:C,"",0),"")</f>
        <v/>
      </c>
    </row>
    <row r="92" spans="1:16" x14ac:dyDescent="0.25">
      <c r="A92" t="str">
        <f t="shared" si="2"/>
        <v>60221462BLK</v>
      </c>
      <c r="B92">
        <v>60221462</v>
      </c>
      <c r="C92" t="s">
        <v>83</v>
      </c>
      <c r="D92" t="s">
        <v>201</v>
      </c>
      <c r="E92" t="s">
        <v>3</v>
      </c>
      <c r="F92" t="s">
        <v>12</v>
      </c>
      <c r="G92" t="str">
        <f>VLOOKUP(E92,Справочник!H:I,2,0)</f>
        <v>O/S</v>
      </c>
      <c r="H92" t="s">
        <v>17</v>
      </c>
      <c r="I92">
        <v>6</v>
      </c>
      <c r="J92" t="s">
        <v>48</v>
      </c>
      <c r="K92" t="s">
        <v>60</v>
      </c>
      <c r="L92" t="s">
        <v>111</v>
      </c>
      <c r="M92">
        <v>1512.82</v>
      </c>
      <c r="N92" t="s">
        <v>267</v>
      </c>
      <c r="O92" t="str">
        <f>IF(N92&lt;&gt;"",_xlfn.XLOOKUP(N92,Справочник!A:A,Справочник!B:B,"",0),"")</f>
        <v>Manchester United</v>
      </c>
      <c r="P92" t="str">
        <f>IF(N92&lt;&gt;"",_xlfn.XLOOKUP(N92,Справочник!A:A,Справочник!C:C,"",0),"")</f>
        <v>EPL</v>
      </c>
    </row>
    <row r="93" spans="1:16" x14ac:dyDescent="0.25">
      <c r="A93" t="str">
        <f t="shared" si="2"/>
        <v>60221462BLK</v>
      </c>
      <c r="B93">
        <v>60221462</v>
      </c>
      <c r="C93" t="s">
        <v>83</v>
      </c>
      <c r="D93" t="s">
        <v>201</v>
      </c>
      <c r="E93" t="s">
        <v>3</v>
      </c>
      <c r="F93" t="s">
        <v>12</v>
      </c>
      <c r="G93" t="str">
        <f>VLOOKUP(E93,Справочник!H:I,2,0)</f>
        <v>O/S</v>
      </c>
      <c r="H93" t="s">
        <v>17</v>
      </c>
      <c r="I93">
        <v>6</v>
      </c>
      <c r="J93" t="s">
        <v>49</v>
      </c>
      <c r="K93" t="s">
        <v>60</v>
      </c>
      <c r="L93" t="s">
        <v>111</v>
      </c>
      <c r="M93">
        <v>1512.82</v>
      </c>
      <c r="N93" t="s">
        <v>267</v>
      </c>
      <c r="O93" t="str">
        <f>IF(N93&lt;&gt;"",_xlfn.XLOOKUP(N93,Справочник!A:A,Справочник!B:B,"",0),"")</f>
        <v>Manchester United</v>
      </c>
      <c r="P93" t="str">
        <f>IF(N93&lt;&gt;"",_xlfn.XLOOKUP(N93,Справочник!A:A,Справочник!C:C,"",0),"")</f>
        <v>EPL</v>
      </c>
    </row>
    <row r="94" spans="1:16" x14ac:dyDescent="0.25">
      <c r="A94" t="str">
        <f t="shared" si="2"/>
        <v>60222226NOV</v>
      </c>
      <c r="B94">
        <v>60222226</v>
      </c>
      <c r="C94" t="s">
        <v>84</v>
      </c>
      <c r="D94" t="s">
        <v>202</v>
      </c>
      <c r="E94" t="s">
        <v>7</v>
      </c>
      <c r="F94">
        <v>60</v>
      </c>
      <c r="G94">
        <f>VLOOKUP(E94,Справочник!H:I,2,0)</f>
        <v>59</v>
      </c>
      <c r="H94" t="s">
        <v>17</v>
      </c>
      <c r="I94">
        <v>3</v>
      </c>
      <c r="J94" t="s">
        <v>50</v>
      </c>
      <c r="K94" t="s">
        <v>60</v>
      </c>
      <c r="L94" t="s">
        <v>111</v>
      </c>
      <c r="M94">
        <v>1862.06</v>
      </c>
      <c r="O94" t="str">
        <f>IF(N94&lt;&gt;"",_xlfn.XLOOKUP(N94,Справочник!A:A,Справочник!B:B,"",0),"")</f>
        <v/>
      </c>
      <c r="P94" t="str">
        <f>IF(N94&lt;&gt;"",_xlfn.XLOOKUP(N94,Справочник!A:A,Справочник!C:C,"",0),"")</f>
        <v/>
      </c>
    </row>
    <row r="95" spans="1:16" x14ac:dyDescent="0.25">
      <c r="A95" t="str">
        <f t="shared" si="2"/>
        <v>60222226NOV</v>
      </c>
      <c r="B95">
        <v>60222226</v>
      </c>
      <c r="C95" t="s">
        <v>84</v>
      </c>
      <c r="D95" t="s">
        <v>203</v>
      </c>
      <c r="E95" t="s">
        <v>8</v>
      </c>
      <c r="F95">
        <v>57</v>
      </c>
      <c r="G95">
        <f>VLOOKUP(E95,Справочник!H:I,2,0)</f>
        <v>57</v>
      </c>
      <c r="H95" t="s">
        <v>17</v>
      </c>
      <c r="I95">
        <v>3</v>
      </c>
      <c r="J95" t="s">
        <v>50</v>
      </c>
      <c r="K95" t="s">
        <v>60</v>
      </c>
      <c r="L95" t="s">
        <v>111</v>
      </c>
      <c r="M95">
        <v>1862.06</v>
      </c>
      <c r="O95" t="str">
        <f>IF(N95&lt;&gt;"",_xlfn.XLOOKUP(N95,Справочник!A:A,Справочник!B:B,"",0),"")</f>
        <v/>
      </c>
      <c r="P95" t="str">
        <f>IF(N95&lt;&gt;"",_xlfn.XLOOKUP(N95,Справочник!A:A,Справочник!C:C,"",0),"")</f>
        <v/>
      </c>
    </row>
    <row r="96" spans="1:16" x14ac:dyDescent="0.25">
      <c r="A96" t="str">
        <f t="shared" si="2"/>
        <v>60222226NOV</v>
      </c>
      <c r="B96">
        <v>60222226</v>
      </c>
      <c r="C96" t="s">
        <v>84</v>
      </c>
      <c r="D96" t="s">
        <v>204</v>
      </c>
      <c r="E96" t="s">
        <v>9</v>
      </c>
      <c r="F96">
        <v>54</v>
      </c>
      <c r="G96">
        <f>VLOOKUP(E96,Справочник!H:I,2,0)</f>
        <v>55</v>
      </c>
      <c r="H96" t="s">
        <v>17</v>
      </c>
      <c r="I96">
        <v>2</v>
      </c>
      <c r="J96" t="s">
        <v>50</v>
      </c>
      <c r="K96" t="s">
        <v>60</v>
      </c>
      <c r="L96" t="s">
        <v>111</v>
      </c>
      <c r="M96">
        <v>1862.06</v>
      </c>
      <c r="O96" t="str">
        <f>IF(N96&lt;&gt;"",_xlfn.XLOOKUP(N96,Справочник!A:A,Справочник!B:B,"",0),"")</f>
        <v/>
      </c>
      <c r="P96" t="str">
        <f>IF(N96&lt;&gt;"",_xlfn.XLOOKUP(N96,Справочник!A:A,Справочник!C:C,"",0),"")</f>
        <v/>
      </c>
    </row>
    <row r="97" spans="1:16" x14ac:dyDescent="0.25">
      <c r="A97" t="str">
        <f t="shared" si="2"/>
        <v>60222227STN</v>
      </c>
      <c r="B97">
        <v>60222227</v>
      </c>
      <c r="C97" t="s">
        <v>100</v>
      </c>
      <c r="D97" t="s">
        <v>205</v>
      </c>
      <c r="E97" t="s">
        <v>7</v>
      </c>
      <c r="F97">
        <v>60</v>
      </c>
      <c r="G97">
        <f>VLOOKUP(E97,Справочник!H:I,2,0)</f>
        <v>59</v>
      </c>
      <c r="H97" t="s">
        <v>17</v>
      </c>
      <c r="I97">
        <v>3</v>
      </c>
      <c r="J97" t="s">
        <v>51</v>
      </c>
      <c r="K97" t="s">
        <v>60</v>
      </c>
      <c r="L97" t="s">
        <v>111</v>
      </c>
      <c r="M97">
        <v>1862.06</v>
      </c>
      <c r="O97" t="str">
        <f>IF(N97&lt;&gt;"",_xlfn.XLOOKUP(N97,Справочник!A:A,Справочник!B:B,"",0),"")</f>
        <v/>
      </c>
      <c r="P97" t="str">
        <f>IF(N97&lt;&gt;"",_xlfn.XLOOKUP(N97,Справочник!A:A,Справочник!C:C,"",0),"")</f>
        <v/>
      </c>
    </row>
    <row r="98" spans="1:16" x14ac:dyDescent="0.25">
      <c r="A98" t="str">
        <f t="shared" ref="A98:A129" si="3">B98&amp;C98</f>
        <v>60222227STN</v>
      </c>
      <c r="B98">
        <v>60222227</v>
      </c>
      <c r="C98" t="s">
        <v>100</v>
      </c>
      <c r="D98" t="s">
        <v>206</v>
      </c>
      <c r="E98" t="s">
        <v>8</v>
      </c>
      <c r="F98">
        <v>57</v>
      </c>
      <c r="G98">
        <f>VLOOKUP(E98,Справочник!H:I,2,0)</f>
        <v>57</v>
      </c>
      <c r="H98" t="s">
        <v>17</v>
      </c>
      <c r="I98">
        <v>3</v>
      </c>
      <c r="J98" t="s">
        <v>52</v>
      </c>
      <c r="K98" t="s">
        <v>60</v>
      </c>
      <c r="L98" t="s">
        <v>111</v>
      </c>
      <c r="M98">
        <v>1862.06</v>
      </c>
      <c r="O98" t="str">
        <f>IF(N98&lt;&gt;"",_xlfn.XLOOKUP(N98,Справочник!A:A,Справочник!B:B,"",0),"")</f>
        <v/>
      </c>
      <c r="P98" t="str">
        <f>IF(N98&lt;&gt;"",_xlfn.XLOOKUP(N98,Справочник!A:A,Справочник!C:C,"",0),"")</f>
        <v/>
      </c>
    </row>
    <row r="99" spans="1:16" x14ac:dyDescent="0.25">
      <c r="A99" t="str">
        <f t="shared" si="3"/>
        <v>60222249ATB</v>
      </c>
      <c r="B99">
        <v>60222249</v>
      </c>
      <c r="C99" t="s">
        <v>101</v>
      </c>
      <c r="D99" t="s">
        <v>207</v>
      </c>
      <c r="E99" t="s">
        <v>7</v>
      </c>
      <c r="F99">
        <v>60</v>
      </c>
      <c r="G99">
        <f>VLOOKUP(E99,Справочник!H:I,2,0)</f>
        <v>59</v>
      </c>
      <c r="H99" t="s">
        <v>17</v>
      </c>
      <c r="I99">
        <v>2</v>
      </c>
      <c r="J99" t="s">
        <v>50</v>
      </c>
      <c r="K99" t="s">
        <v>60</v>
      </c>
      <c r="L99" t="s">
        <v>111</v>
      </c>
      <c r="M99">
        <v>1862.06</v>
      </c>
      <c r="O99" t="str">
        <f>IF(N99&lt;&gt;"",_xlfn.XLOOKUP(N99,Справочник!A:A,Справочник!B:B,"",0),"")</f>
        <v/>
      </c>
      <c r="P99" t="str">
        <f>IF(N99&lt;&gt;"",_xlfn.XLOOKUP(N99,Справочник!A:A,Справочник!C:C,"",0),"")</f>
        <v/>
      </c>
    </row>
    <row r="100" spans="1:16" x14ac:dyDescent="0.25">
      <c r="A100" t="str">
        <f t="shared" si="3"/>
        <v>60222249ATB</v>
      </c>
      <c r="B100">
        <v>60222249</v>
      </c>
      <c r="C100" t="s">
        <v>101</v>
      </c>
      <c r="D100" t="s">
        <v>208</v>
      </c>
      <c r="E100" t="s">
        <v>8</v>
      </c>
      <c r="F100">
        <v>57</v>
      </c>
      <c r="G100">
        <f>VLOOKUP(E100,Справочник!H:I,2,0)</f>
        <v>57</v>
      </c>
      <c r="H100" t="s">
        <v>17</v>
      </c>
      <c r="I100">
        <v>3</v>
      </c>
      <c r="J100" t="s">
        <v>50</v>
      </c>
      <c r="K100" t="s">
        <v>60</v>
      </c>
      <c r="L100" t="s">
        <v>111</v>
      </c>
      <c r="M100">
        <v>1862.06</v>
      </c>
      <c r="O100" t="str">
        <f>IF(N100&lt;&gt;"",_xlfn.XLOOKUP(N100,Справочник!A:A,Справочник!B:B,"",0),"")</f>
        <v/>
      </c>
      <c r="P100" t="str">
        <f>IF(N100&lt;&gt;"",_xlfn.XLOOKUP(N100,Справочник!A:A,Справочник!C:C,"",0),"")</f>
        <v/>
      </c>
    </row>
    <row r="101" spans="1:16" x14ac:dyDescent="0.25">
      <c r="A101" t="str">
        <f t="shared" si="3"/>
        <v>60222249ATB</v>
      </c>
      <c r="B101">
        <v>60222249</v>
      </c>
      <c r="C101" t="s">
        <v>101</v>
      </c>
      <c r="D101" t="s">
        <v>209</v>
      </c>
      <c r="E101" t="s">
        <v>9</v>
      </c>
      <c r="F101">
        <v>54</v>
      </c>
      <c r="G101">
        <f>VLOOKUP(E101,Справочник!H:I,2,0)</f>
        <v>55</v>
      </c>
      <c r="H101" t="s">
        <v>17</v>
      </c>
      <c r="I101">
        <v>2</v>
      </c>
      <c r="J101" t="s">
        <v>50</v>
      </c>
      <c r="K101" t="s">
        <v>60</v>
      </c>
      <c r="L101" t="s">
        <v>111</v>
      </c>
      <c r="M101">
        <v>1862.06</v>
      </c>
      <c r="O101" t="str">
        <f>IF(N101&lt;&gt;"",_xlfn.XLOOKUP(N101,Справочник!A:A,Справочник!B:B,"",0),"")</f>
        <v/>
      </c>
      <c r="P101" t="str">
        <f>IF(N101&lt;&gt;"",_xlfn.XLOOKUP(N101,Справочник!A:A,Справочник!C:C,"",0),"")</f>
        <v/>
      </c>
    </row>
    <row r="102" spans="1:16" x14ac:dyDescent="0.25">
      <c r="A102" t="str">
        <f t="shared" si="3"/>
        <v>60222255URC</v>
      </c>
      <c r="B102">
        <v>60222255</v>
      </c>
      <c r="C102" t="s">
        <v>102</v>
      </c>
      <c r="D102" t="s">
        <v>210</v>
      </c>
      <c r="E102" t="s">
        <v>7</v>
      </c>
      <c r="F102">
        <v>60</v>
      </c>
      <c r="G102">
        <f>VLOOKUP(E102,Справочник!H:I,2,0)</f>
        <v>59</v>
      </c>
      <c r="H102" t="s">
        <v>18</v>
      </c>
      <c r="I102">
        <v>3</v>
      </c>
      <c r="J102" t="s">
        <v>53</v>
      </c>
      <c r="K102" t="s">
        <v>60</v>
      </c>
      <c r="L102" t="s">
        <v>111</v>
      </c>
      <c r="M102">
        <v>1978.48</v>
      </c>
      <c r="O102" t="str">
        <f>IF(N102&lt;&gt;"",_xlfn.XLOOKUP(N102,Справочник!A:A,Справочник!B:B,"",0),"")</f>
        <v/>
      </c>
      <c r="P102" t="str">
        <f>IF(N102&lt;&gt;"",_xlfn.XLOOKUP(N102,Справочник!A:A,Справочник!C:C,"",0),"")</f>
        <v/>
      </c>
    </row>
    <row r="103" spans="1:16" x14ac:dyDescent="0.25">
      <c r="A103" t="str">
        <f t="shared" si="3"/>
        <v>60222255URC</v>
      </c>
      <c r="B103">
        <v>60222255</v>
      </c>
      <c r="C103" t="s">
        <v>102</v>
      </c>
      <c r="D103" t="s">
        <v>211</v>
      </c>
      <c r="E103" t="s">
        <v>8</v>
      </c>
      <c r="F103">
        <v>57</v>
      </c>
      <c r="G103">
        <f>VLOOKUP(E103,Справочник!H:I,2,0)</f>
        <v>57</v>
      </c>
      <c r="H103" t="s">
        <v>18</v>
      </c>
      <c r="I103">
        <v>3</v>
      </c>
      <c r="J103" t="s">
        <v>53</v>
      </c>
      <c r="K103" t="s">
        <v>60</v>
      </c>
      <c r="L103" t="s">
        <v>111</v>
      </c>
      <c r="M103">
        <v>1978.48</v>
      </c>
      <c r="O103" t="str">
        <f>IF(N103&lt;&gt;"",_xlfn.XLOOKUP(N103,Справочник!A:A,Справочник!B:B,"",0),"")</f>
        <v/>
      </c>
      <c r="P103" t="str">
        <f>IF(N103&lt;&gt;"",_xlfn.XLOOKUP(N103,Справочник!A:A,Справочник!C:C,"",0),"")</f>
        <v/>
      </c>
    </row>
    <row r="104" spans="1:16" x14ac:dyDescent="0.25">
      <c r="A104" t="str">
        <f t="shared" si="3"/>
        <v>60222255URC</v>
      </c>
      <c r="B104">
        <v>60222255</v>
      </c>
      <c r="C104" t="s">
        <v>102</v>
      </c>
      <c r="D104" t="s">
        <v>212</v>
      </c>
      <c r="E104" t="s">
        <v>9</v>
      </c>
      <c r="F104">
        <v>54</v>
      </c>
      <c r="G104">
        <f>VLOOKUP(E104,Справочник!H:I,2,0)</f>
        <v>55</v>
      </c>
      <c r="H104" t="s">
        <v>18</v>
      </c>
      <c r="I104">
        <v>2</v>
      </c>
      <c r="J104" t="s">
        <v>54</v>
      </c>
      <c r="K104" t="s">
        <v>60</v>
      </c>
      <c r="L104" t="s">
        <v>111</v>
      </c>
      <c r="M104">
        <v>1978.48</v>
      </c>
      <c r="O104" t="str">
        <f>IF(N104&lt;&gt;"",_xlfn.XLOOKUP(N104,Справочник!A:A,Справочник!B:B,"",0),"")</f>
        <v/>
      </c>
      <c r="P104" t="str">
        <f>IF(N104&lt;&gt;"",_xlfn.XLOOKUP(N104,Справочник!A:A,Справочник!C:C,"",0),"")</f>
        <v/>
      </c>
    </row>
    <row r="105" spans="1:16" x14ac:dyDescent="0.25">
      <c r="A105" t="str">
        <f t="shared" si="3"/>
        <v>60222258DKG</v>
      </c>
      <c r="B105">
        <v>60222258</v>
      </c>
      <c r="C105" t="s">
        <v>103</v>
      </c>
      <c r="D105" t="s">
        <v>213</v>
      </c>
      <c r="E105" t="s">
        <v>3</v>
      </c>
      <c r="F105" t="s">
        <v>12</v>
      </c>
      <c r="G105" t="str">
        <f>VLOOKUP(E105,Справочник!H:I,2,0)</f>
        <v>O/S</v>
      </c>
      <c r="H105" t="s">
        <v>18</v>
      </c>
      <c r="I105">
        <v>8</v>
      </c>
      <c r="J105" t="s">
        <v>55</v>
      </c>
      <c r="K105" t="s">
        <v>62</v>
      </c>
      <c r="L105" t="s">
        <v>111</v>
      </c>
      <c r="M105">
        <v>1978.48</v>
      </c>
      <c r="O105" t="str">
        <f>IF(N105&lt;&gt;"",_xlfn.XLOOKUP(N105,Справочник!A:A,Справочник!B:B,"",0),"")</f>
        <v/>
      </c>
      <c r="P105" t="str">
        <f>IF(N105&lt;&gt;"",_xlfn.XLOOKUP(N105,Справочник!A:A,Справочник!C:C,"",0),"")</f>
        <v/>
      </c>
    </row>
    <row r="106" spans="1:16" x14ac:dyDescent="0.25">
      <c r="A106" t="str">
        <f t="shared" si="3"/>
        <v>60222310NVY</v>
      </c>
      <c r="B106">
        <v>60222310</v>
      </c>
      <c r="C106" t="s">
        <v>90</v>
      </c>
      <c r="D106" t="s">
        <v>214</v>
      </c>
      <c r="E106" t="s">
        <v>7</v>
      </c>
      <c r="F106">
        <v>60</v>
      </c>
      <c r="G106">
        <f>VLOOKUP(E106,Справочник!H:I,2,0)</f>
        <v>59</v>
      </c>
      <c r="H106" t="s">
        <v>17</v>
      </c>
      <c r="I106">
        <v>1</v>
      </c>
      <c r="J106" t="s">
        <v>52</v>
      </c>
      <c r="K106" t="s">
        <v>60</v>
      </c>
      <c r="L106" t="s">
        <v>111</v>
      </c>
      <c r="M106">
        <v>1978.48</v>
      </c>
      <c r="N106" t="s">
        <v>253</v>
      </c>
      <c r="O106" t="str">
        <f>IF(N106&lt;&gt;"",_xlfn.XLOOKUP(N106,Справочник!A:A,Справочник!B:B,"",0),"")</f>
        <v>New York Yankees</v>
      </c>
      <c r="P106" t="str">
        <f>IF(N106&lt;&gt;"",_xlfn.XLOOKUP(N106,Справочник!A:A,Справочник!C:C,"",0),"")</f>
        <v>MLB</v>
      </c>
    </row>
    <row r="107" spans="1:16" x14ac:dyDescent="0.25">
      <c r="A107" t="str">
        <f t="shared" si="3"/>
        <v>60222310NVY</v>
      </c>
      <c r="B107">
        <v>60222310</v>
      </c>
      <c r="C107" t="s">
        <v>90</v>
      </c>
      <c r="D107" t="s">
        <v>214</v>
      </c>
      <c r="E107" t="s">
        <v>7</v>
      </c>
      <c r="F107">
        <v>60</v>
      </c>
      <c r="G107">
        <f>VLOOKUP(E107,Справочник!H:I,2,0)</f>
        <v>59</v>
      </c>
      <c r="H107" t="s">
        <v>17</v>
      </c>
      <c r="I107">
        <v>1</v>
      </c>
      <c r="J107" t="s">
        <v>51</v>
      </c>
      <c r="K107" t="s">
        <v>60</v>
      </c>
      <c r="L107" t="s">
        <v>111</v>
      </c>
      <c r="M107">
        <v>1978.48</v>
      </c>
      <c r="N107" t="s">
        <v>253</v>
      </c>
      <c r="O107" t="str">
        <f>IF(N107&lt;&gt;"",_xlfn.XLOOKUP(N107,Справочник!A:A,Справочник!B:B,"",0),"")</f>
        <v>New York Yankees</v>
      </c>
      <c r="P107" t="str">
        <f>IF(N107&lt;&gt;"",_xlfn.XLOOKUP(N107,Справочник!A:A,Справочник!C:C,"",0),"")</f>
        <v>MLB</v>
      </c>
    </row>
    <row r="108" spans="1:16" x14ac:dyDescent="0.25">
      <c r="A108" t="str">
        <f t="shared" si="3"/>
        <v>60222310NVY</v>
      </c>
      <c r="B108">
        <v>60222310</v>
      </c>
      <c r="C108" t="s">
        <v>90</v>
      </c>
      <c r="D108" t="s">
        <v>215</v>
      </c>
      <c r="E108" t="s">
        <v>9</v>
      </c>
      <c r="F108">
        <v>54</v>
      </c>
      <c r="G108">
        <f>VLOOKUP(E108,Справочник!H:I,2,0)</f>
        <v>55</v>
      </c>
      <c r="H108" t="s">
        <v>17</v>
      </c>
      <c r="I108">
        <v>2</v>
      </c>
      <c r="J108" t="s">
        <v>56</v>
      </c>
      <c r="K108" t="s">
        <v>60</v>
      </c>
      <c r="L108" t="s">
        <v>111</v>
      </c>
      <c r="M108">
        <v>1978.48</v>
      </c>
      <c r="N108" t="s">
        <v>253</v>
      </c>
      <c r="O108" t="str">
        <f>IF(N108&lt;&gt;"",_xlfn.XLOOKUP(N108,Справочник!A:A,Справочник!B:B,"",0),"")</f>
        <v>New York Yankees</v>
      </c>
      <c r="P108" t="str">
        <f>IF(N108&lt;&gt;"",_xlfn.XLOOKUP(N108,Справочник!A:A,Справочник!C:C,"",0),"")</f>
        <v>MLB</v>
      </c>
    </row>
    <row r="109" spans="1:16" x14ac:dyDescent="0.25">
      <c r="A109" t="str">
        <f t="shared" si="3"/>
        <v>60222327BLK</v>
      </c>
      <c r="B109">
        <v>60222327</v>
      </c>
      <c r="C109" t="s">
        <v>83</v>
      </c>
      <c r="D109" t="s">
        <v>216</v>
      </c>
      <c r="E109" t="s">
        <v>8</v>
      </c>
      <c r="F109">
        <v>57</v>
      </c>
      <c r="G109">
        <f>VLOOKUP(E109,Справочник!H:I,2,0)</f>
        <v>57</v>
      </c>
      <c r="H109" t="s">
        <v>17</v>
      </c>
      <c r="I109">
        <v>6</v>
      </c>
      <c r="J109" t="s">
        <v>52</v>
      </c>
      <c r="K109" t="s">
        <v>60</v>
      </c>
      <c r="L109" t="s">
        <v>111</v>
      </c>
      <c r="M109">
        <v>1862.06</v>
      </c>
      <c r="O109" t="str">
        <f>IF(N109&lt;&gt;"",_xlfn.XLOOKUP(N109,Справочник!A:A,Справочник!B:B,"",0),"")</f>
        <v/>
      </c>
      <c r="P109" t="str">
        <f>IF(N109&lt;&gt;"",_xlfn.XLOOKUP(N109,Справочник!A:A,Справочник!C:C,"",0),"")</f>
        <v/>
      </c>
    </row>
    <row r="110" spans="1:16" x14ac:dyDescent="0.25">
      <c r="A110" t="str">
        <f t="shared" si="3"/>
        <v>60222332BLK</v>
      </c>
      <c r="B110">
        <v>60222332</v>
      </c>
      <c r="C110" t="s">
        <v>83</v>
      </c>
      <c r="D110" t="s">
        <v>217</v>
      </c>
      <c r="E110" t="s">
        <v>7</v>
      </c>
      <c r="F110">
        <v>60</v>
      </c>
      <c r="G110">
        <f>VLOOKUP(E110,Справочник!H:I,2,0)</f>
        <v>59</v>
      </c>
      <c r="H110" t="s">
        <v>18</v>
      </c>
      <c r="I110">
        <v>3</v>
      </c>
      <c r="J110" t="s">
        <v>54</v>
      </c>
      <c r="K110" t="s">
        <v>63</v>
      </c>
      <c r="L110" t="s">
        <v>111</v>
      </c>
      <c r="M110">
        <v>1978.48</v>
      </c>
      <c r="O110" t="str">
        <f>IF(N110&lt;&gt;"",_xlfn.XLOOKUP(N110,Справочник!A:A,Справочник!B:B,"",0),"")</f>
        <v/>
      </c>
      <c r="P110" t="str">
        <f>IF(N110&lt;&gt;"",_xlfn.XLOOKUP(N110,Справочник!A:A,Справочник!C:C,"",0),"")</f>
        <v/>
      </c>
    </row>
    <row r="111" spans="1:16" x14ac:dyDescent="0.25">
      <c r="A111" t="str">
        <f t="shared" si="3"/>
        <v>60222332BLK</v>
      </c>
      <c r="B111">
        <v>60222332</v>
      </c>
      <c r="C111" t="s">
        <v>83</v>
      </c>
      <c r="D111" t="s">
        <v>218</v>
      </c>
      <c r="E111" t="s">
        <v>8</v>
      </c>
      <c r="F111">
        <v>57</v>
      </c>
      <c r="G111">
        <f>VLOOKUP(E111,Справочник!H:I,2,0)</f>
        <v>57</v>
      </c>
      <c r="H111" t="s">
        <v>18</v>
      </c>
      <c r="I111">
        <v>3</v>
      </c>
      <c r="J111" t="s">
        <v>54</v>
      </c>
      <c r="K111" t="s">
        <v>63</v>
      </c>
      <c r="L111" t="s">
        <v>111</v>
      </c>
      <c r="M111">
        <v>1978.48</v>
      </c>
      <c r="O111" t="str">
        <f>IF(N111&lt;&gt;"",_xlfn.XLOOKUP(N111,Справочник!A:A,Справочник!B:B,"",0),"")</f>
        <v/>
      </c>
      <c r="P111" t="str">
        <f>IF(N111&lt;&gt;"",_xlfn.XLOOKUP(N111,Справочник!A:A,Справочник!C:C,"",0),"")</f>
        <v/>
      </c>
    </row>
    <row r="112" spans="1:16" x14ac:dyDescent="0.25">
      <c r="A112" t="str">
        <f t="shared" si="3"/>
        <v>60222332BLK</v>
      </c>
      <c r="B112">
        <v>60222332</v>
      </c>
      <c r="C112" t="s">
        <v>83</v>
      </c>
      <c r="D112" t="s">
        <v>219</v>
      </c>
      <c r="E112" t="s">
        <v>9</v>
      </c>
      <c r="F112">
        <v>54</v>
      </c>
      <c r="G112">
        <f>VLOOKUP(E112,Справочник!H:I,2,0)</f>
        <v>55</v>
      </c>
      <c r="H112" t="s">
        <v>18</v>
      </c>
      <c r="I112">
        <v>2</v>
      </c>
      <c r="J112" t="s">
        <v>54</v>
      </c>
      <c r="K112" t="s">
        <v>63</v>
      </c>
      <c r="L112" t="s">
        <v>111</v>
      </c>
      <c r="M112">
        <v>1978.48</v>
      </c>
      <c r="O112" t="str">
        <f>IF(N112&lt;&gt;"",_xlfn.XLOOKUP(N112,Справочник!A:A,Справочник!B:B,"",0),"")</f>
        <v/>
      </c>
      <c r="P112" t="str">
        <f>IF(N112&lt;&gt;"",_xlfn.XLOOKUP(N112,Справочник!A:A,Справочник!C:C,"",0),"")</f>
        <v/>
      </c>
    </row>
    <row r="113" spans="1:16" x14ac:dyDescent="0.25">
      <c r="A113" t="str">
        <f t="shared" si="3"/>
        <v>60222375CAR</v>
      </c>
      <c r="B113">
        <v>60222375</v>
      </c>
      <c r="C113" t="s">
        <v>104</v>
      </c>
      <c r="D113" t="s">
        <v>220</v>
      </c>
      <c r="E113" t="s">
        <v>3</v>
      </c>
      <c r="F113" t="s">
        <v>12</v>
      </c>
      <c r="G113" t="str">
        <f>VLOOKUP(E113,Справочник!H:I,2,0)</f>
        <v>O/S</v>
      </c>
      <c r="H113" t="s">
        <v>18</v>
      </c>
      <c r="I113">
        <v>6</v>
      </c>
      <c r="J113" t="s">
        <v>55</v>
      </c>
      <c r="K113" t="s">
        <v>60</v>
      </c>
      <c r="L113" t="s">
        <v>111</v>
      </c>
      <c r="M113">
        <v>1687.44</v>
      </c>
      <c r="O113" t="str">
        <f>IF(N113&lt;&gt;"",_xlfn.XLOOKUP(N113,Справочник!A:A,Справочник!B:B,"",0),"")</f>
        <v/>
      </c>
      <c r="P113" t="str">
        <f>IF(N113&lt;&gt;"",_xlfn.XLOOKUP(N113,Справочник!A:A,Справочник!C:C,"",0),"")</f>
        <v/>
      </c>
    </row>
    <row r="114" spans="1:16" x14ac:dyDescent="0.25">
      <c r="A114" t="str">
        <f t="shared" si="3"/>
        <v>60222382GRP</v>
      </c>
      <c r="B114">
        <v>60222382</v>
      </c>
      <c r="C114" t="s">
        <v>99</v>
      </c>
      <c r="D114" t="s">
        <v>221</v>
      </c>
      <c r="E114" t="s">
        <v>7</v>
      </c>
      <c r="F114">
        <v>60</v>
      </c>
      <c r="G114">
        <f>VLOOKUP(E114,Справочник!H:I,2,0)</f>
        <v>59</v>
      </c>
      <c r="H114" t="s">
        <v>18</v>
      </c>
      <c r="I114">
        <v>3</v>
      </c>
      <c r="J114" t="s">
        <v>54</v>
      </c>
      <c r="K114" t="s">
        <v>60</v>
      </c>
      <c r="L114" t="s">
        <v>111</v>
      </c>
      <c r="M114">
        <v>1978.48</v>
      </c>
      <c r="O114" t="str">
        <f>IF(N114&lt;&gt;"",_xlfn.XLOOKUP(N114,Справочник!A:A,Справочник!B:B,"",0),"")</f>
        <v/>
      </c>
      <c r="P114" t="str">
        <f>IF(N114&lt;&gt;"",_xlfn.XLOOKUP(N114,Справочник!A:A,Справочник!C:C,"",0),"")</f>
        <v/>
      </c>
    </row>
    <row r="115" spans="1:16" x14ac:dyDescent="0.25">
      <c r="A115" t="str">
        <f t="shared" si="3"/>
        <v>60222382GRP</v>
      </c>
      <c r="B115">
        <v>60222382</v>
      </c>
      <c r="C115" t="s">
        <v>99</v>
      </c>
      <c r="D115" t="s">
        <v>222</v>
      </c>
      <c r="E115" t="s">
        <v>8</v>
      </c>
      <c r="F115">
        <v>57</v>
      </c>
      <c r="G115">
        <f>VLOOKUP(E115,Справочник!H:I,2,0)</f>
        <v>57</v>
      </c>
      <c r="H115" t="s">
        <v>18</v>
      </c>
      <c r="I115">
        <v>3</v>
      </c>
      <c r="J115" t="s">
        <v>54</v>
      </c>
      <c r="K115" t="s">
        <v>60</v>
      </c>
      <c r="L115" t="s">
        <v>111</v>
      </c>
      <c r="M115">
        <v>1978.48</v>
      </c>
      <c r="O115" t="str">
        <f>IF(N115&lt;&gt;"",_xlfn.XLOOKUP(N115,Справочник!A:A,Справочник!B:B,"",0),"")</f>
        <v/>
      </c>
      <c r="P115" t="str">
        <f>IF(N115&lt;&gt;"",_xlfn.XLOOKUP(N115,Справочник!A:A,Справочник!C:C,"",0),"")</f>
        <v/>
      </c>
    </row>
    <row r="116" spans="1:16" x14ac:dyDescent="0.25">
      <c r="A116" t="str">
        <f t="shared" si="3"/>
        <v>60222382GRP</v>
      </c>
      <c r="B116">
        <v>60222382</v>
      </c>
      <c r="C116" t="s">
        <v>99</v>
      </c>
      <c r="D116" t="s">
        <v>223</v>
      </c>
      <c r="E116" t="s">
        <v>9</v>
      </c>
      <c r="F116">
        <v>54</v>
      </c>
      <c r="G116">
        <f>VLOOKUP(E116,Справочник!H:I,2,0)</f>
        <v>55</v>
      </c>
      <c r="H116" t="s">
        <v>18</v>
      </c>
      <c r="I116">
        <v>1</v>
      </c>
      <c r="J116" t="s">
        <v>54</v>
      </c>
      <c r="K116" t="s">
        <v>60</v>
      </c>
      <c r="L116" t="s">
        <v>111</v>
      </c>
      <c r="M116">
        <v>1978.48</v>
      </c>
      <c r="O116" t="str">
        <f>IF(N116&lt;&gt;"",_xlfn.XLOOKUP(N116,Справочник!A:A,Справочник!B:B,"",0),"")</f>
        <v/>
      </c>
      <c r="P116" t="str">
        <f>IF(N116&lt;&gt;"",_xlfn.XLOOKUP(N116,Справочник!A:A,Справочник!C:C,"",0),"")</f>
        <v/>
      </c>
    </row>
    <row r="117" spans="1:16" x14ac:dyDescent="0.25">
      <c r="A117" t="str">
        <f t="shared" si="3"/>
        <v>60222405PLM</v>
      </c>
      <c r="B117">
        <v>60222405</v>
      </c>
      <c r="C117" t="s">
        <v>105</v>
      </c>
      <c r="D117" t="s">
        <v>224</v>
      </c>
      <c r="E117" t="s">
        <v>3</v>
      </c>
      <c r="F117" t="s">
        <v>12</v>
      </c>
      <c r="G117" t="str">
        <f>VLOOKUP(E117,Справочник!H:I,2,0)</f>
        <v>O/S</v>
      </c>
      <c r="H117" t="s">
        <v>18</v>
      </c>
      <c r="I117">
        <v>8</v>
      </c>
      <c r="J117" t="s">
        <v>55</v>
      </c>
      <c r="K117" t="s">
        <v>60</v>
      </c>
      <c r="L117" t="s">
        <v>113</v>
      </c>
      <c r="M117">
        <v>1687.44</v>
      </c>
      <c r="N117" t="s">
        <v>253</v>
      </c>
      <c r="O117" t="str">
        <f>IF(N117&lt;&gt;"",_xlfn.XLOOKUP(N117,Справочник!A:A,Справочник!B:B,"",0),"")</f>
        <v>New York Yankees</v>
      </c>
      <c r="P117" t="str">
        <f>IF(N117&lt;&gt;"",_xlfn.XLOOKUP(N117,Справочник!A:A,Справочник!C:C,"",0),"")</f>
        <v>MLB</v>
      </c>
    </row>
    <row r="118" spans="1:16" x14ac:dyDescent="0.25">
      <c r="A118" t="str">
        <f t="shared" si="3"/>
        <v>60222423SGR</v>
      </c>
      <c r="B118">
        <v>60222423</v>
      </c>
      <c r="C118" t="s">
        <v>106</v>
      </c>
      <c r="D118" t="s">
        <v>225</v>
      </c>
      <c r="E118" t="s">
        <v>3</v>
      </c>
      <c r="F118" t="s">
        <v>12</v>
      </c>
      <c r="G118" t="str">
        <f>VLOOKUP(E118,Справочник!H:I,2,0)</f>
        <v>O/S</v>
      </c>
      <c r="H118" t="s">
        <v>18</v>
      </c>
      <c r="I118">
        <v>6</v>
      </c>
      <c r="J118" t="s">
        <v>55</v>
      </c>
      <c r="K118" t="s">
        <v>63</v>
      </c>
      <c r="L118" t="s">
        <v>111</v>
      </c>
      <c r="M118">
        <v>1978.48</v>
      </c>
      <c r="N118" t="s">
        <v>264</v>
      </c>
      <c r="O118" t="str">
        <f>IF(N118&lt;&gt;"",_xlfn.XLOOKUP(N118,Справочник!A:A,Справочник!B:B,"",0),"")</f>
        <v>Las Vegas Raiders</v>
      </c>
      <c r="P118" t="str">
        <f>IF(N118&lt;&gt;"",_xlfn.XLOOKUP(N118,Справочник!A:A,Справочник!C:C,"",0),"")</f>
        <v>NFL</v>
      </c>
    </row>
    <row r="119" spans="1:16" x14ac:dyDescent="0.25">
      <c r="A119" t="str">
        <f t="shared" si="3"/>
        <v>60222449PNK</v>
      </c>
      <c r="B119">
        <v>60222449</v>
      </c>
      <c r="C119" t="s">
        <v>89</v>
      </c>
      <c r="D119" t="s">
        <v>226</v>
      </c>
      <c r="E119" t="s">
        <v>7</v>
      </c>
      <c r="F119">
        <v>60</v>
      </c>
      <c r="G119">
        <f>VLOOKUP(E119,Справочник!H:I,2,0)</f>
        <v>59</v>
      </c>
      <c r="H119" t="s">
        <v>18</v>
      </c>
      <c r="I119">
        <v>3</v>
      </c>
      <c r="J119" t="s">
        <v>54</v>
      </c>
      <c r="K119" t="s">
        <v>60</v>
      </c>
      <c r="L119" t="s">
        <v>113</v>
      </c>
      <c r="M119">
        <v>1978.48</v>
      </c>
      <c r="O119" t="str">
        <f>IF(N119&lt;&gt;"",_xlfn.XLOOKUP(N119,Справочник!A:A,Справочник!B:B,"",0),"")</f>
        <v/>
      </c>
      <c r="P119" t="str">
        <f>IF(N119&lt;&gt;"",_xlfn.XLOOKUP(N119,Справочник!A:A,Справочник!C:C,"",0),"")</f>
        <v/>
      </c>
    </row>
    <row r="120" spans="1:16" x14ac:dyDescent="0.25">
      <c r="A120" t="str">
        <f t="shared" si="3"/>
        <v>60222449PNK</v>
      </c>
      <c r="B120">
        <v>60222449</v>
      </c>
      <c r="C120" t="s">
        <v>89</v>
      </c>
      <c r="D120" t="s">
        <v>227</v>
      </c>
      <c r="E120" t="s">
        <v>8</v>
      </c>
      <c r="F120">
        <v>57</v>
      </c>
      <c r="G120">
        <f>VLOOKUP(E120,Справочник!H:I,2,0)</f>
        <v>57</v>
      </c>
      <c r="H120" t="s">
        <v>18</v>
      </c>
      <c r="I120">
        <v>5</v>
      </c>
      <c r="J120" t="s">
        <v>54</v>
      </c>
      <c r="K120" t="s">
        <v>60</v>
      </c>
      <c r="L120" t="s">
        <v>113</v>
      </c>
      <c r="M120">
        <v>1978.48</v>
      </c>
      <c r="O120" t="str">
        <f>IF(N120&lt;&gt;"",_xlfn.XLOOKUP(N120,Справочник!A:A,Справочник!B:B,"",0),"")</f>
        <v/>
      </c>
      <c r="P120" t="str">
        <f>IF(N120&lt;&gt;"",_xlfn.XLOOKUP(N120,Справочник!A:A,Справочник!C:C,"",0),"")</f>
        <v/>
      </c>
    </row>
    <row r="121" spans="1:16" x14ac:dyDescent="0.25">
      <c r="A121" t="str">
        <f t="shared" si="3"/>
        <v>60222449PNK</v>
      </c>
      <c r="B121">
        <v>60222449</v>
      </c>
      <c r="C121" t="s">
        <v>89</v>
      </c>
      <c r="D121" t="s">
        <v>227</v>
      </c>
      <c r="E121" t="s">
        <v>8</v>
      </c>
      <c r="F121">
        <v>57</v>
      </c>
      <c r="G121">
        <f>VLOOKUP(E121,Справочник!H:I,2,0)</f>
        <v>57</v>
      </c>
      <c r="H121" t="s">
        <v>18</v>
      </c>
      <c r="I121">
        <v>1</v>
      </c>
      <c r="J121" t="s">
        <v>53</v>
      </c>
      <c r="K121" t="s">
        <v>60</v>
      </c>
      <c r="L121" t="s">
        <v>113</v>
      </c>
      <c r="M121">
        <v>1978.48</v>
      </c>
      <c r="O121" t="str">
        <f>IF(N121&lt;&gt;"",_xlfn.XLOOKUP(N121,Справочник!A:A,Справочник!B:B,"",0),"")</f>
        <v/>
      </c>
      <c r="P121" t="str">
        <f>IF(N121&lt;&gt;"",_xlfn.XLOOKUP(N121,Справочник!A:A,Справочник!C:C,"",0),"")</f>
        <v/>
      </c>
    </row>
    <row r="122" spans="1:16" x14ac:dyDescent="0.25">
      <c r="A122" t="str">
        <f t="shared" si="3"/>
        <v>60222449PNK</v>
      </c>
      <c r="B122">
        <v>60222449</v>
      </c>
      <c r="C122" t="s">
        <v>89</v>
      </c>
      <c r="D122" t="s">
        <v>228</v>
      </c>
      <c r="E122" t="s">
        <v>9</v>
      </c>
      <c r="F122">
        <v>54</v>
      </c>
      <c r="G122">
        <f>VLOOKUP(E122,Справочник!H:I,2,0)</f>
        <v>55</v>
      </c>
      <c r="H122" t="s">
        <v>18</v>
      </c>
      <c r="I122">
        <v>3</v>
      </c>
      <c r="J122" t="s">
        <v>54</v>
      </c>
      <c r="K122" t="s">
        <v>60</v>
      </c>
      <c r="L122" t="s">
        <v>113</v>
      </c>
      <c r="M122">
        <v>1978.48</v>
      </c>
      <c r="O122" t="str">
        <f>IF(N122&lt;&gt;"",_xlfn.XLOOKUP(N122,Справочник!A:A,Справочник!B:B,"",0),"")</f>
        <v/>
      </c>
      <c r="P122" t="str">
        <f>IF(N122&lt;&gt;"",_xlfn.XLOOKUP(N122,Справочник!A:A,Справочник!C:C,"",0),"")</f>
        <v/>
      </c>
    </row>
    <row r="123" spans="1:16" x14ac:dyDescent="0.25">
      <c r="A123" t="str">
        <f t="shared" si="3"/>
        <v>60222488NVY</v>
      </c>
      <c r="B123">
        <v>60222488</v>
      </c>
      <c r="C123" t="s">
        <v>90</v>
      </c>
      <c r="D123" t="s">
        <v>229</v>
      </c>
      <c r="E123" t="s">
        <v>3</v>
      </c>
      <c r="F123" t="s">
        <v>12</v>
      </c>
      <c r="G123" t="str">
        <f>VLOOKUP(E123,Справочник!H:I,2,0)</f>
        <v>O/S</v>
      </c>
      <c r="H123" t="s">
        <v>18</v>
      </c>
      <c r="I123">
        <v>9</v>
      </c>
      <c r="J123" t="s">
        <v>55</v>
      </c>
      <c r="K123" t="s">
        <v>62</v>
      </c>
      <c r="L123" t="s">
        <v>111</v>
      </c>
      <c r="M123">
        <v>1862.06</v>
      </c>
      <c r="N123" t="s">
        <v>253</v>
      </c>
      <c r="O123" t="str">
        <f>IF(N123&lt;&gt;"",_xlfn.XLOOKUP(N123,Справочник!A:A,Справочник!B:B,"",0),"")</f>
        <v>New York Yankees</v>
      </c>
      <c r="P123" t="str">
        <f>IF(N123&lt;&gt;"",_xlfn.XLOOKUP(N123,Справочник!A:A,Справочник!C:C,"",0),"")</f>
        <v>MLB</v>
      </c>
    </row>
    <row r="124" spans="1:16" x14ac:dyDescent="0.25">
      <c r="A124" t="str">
        <f t="shared" si="3"/>
        <v>60222489GRA</v>
      </c>
      <c r="B124">
        <v>60222489</v>
      </c>
      <c r="C124" t="s">
        <v>107</v>
      </c>
      <c r="D124" t="s">
        <v>230</v>
      </c>
      <c r="E124" t="s">
        <v>3</v>
      </c>
      <c r="F124" t="s">
        <v>12</v>
      </c>
      <c r="G124" t="str">
        <f>VLOOKUP(E124,Справочник!H:I,2,0)</f>
        <v>O/S</v>
      </c>
      <c r="H124" t="s">
        <v>18</v>
      </c>
      <c r="I124">
        <v>6</v>
      </c>
      <c r="J124" t="s">
        <v>55</v>
      </c>
      <c r="K124" t="s">
        <v>62</v>
      </c>
      <c r="L124" t="s">
        <v>111</v>
      </c>
      <c r="M124">
        <v>1862.06</v>
      </c>
      <c r="N124" t="s">
        <v>258</v>
      </c>
      <c r="O124" t="str">
        <f>IF(N124&lt;&gt;"",_xlfn.XLOOKUP(N124,Справочник!A:A,Справочник!B:B,"",0),"")</f>
        <v>Los Angeles Lakers</v>
      </c>
      <c r="P124" t="str">
        <f>IF(N124&lt;&gt;"",_xlfn.XLOOKUP(N124,Справочник!A:A,Справочник!C:C,"",0),"")</f>
        <v>NBA</v>
      </c>
    </row>
    <row r="125" spans="1:16" x14ac:dyDescent="0.25">
      <c r="A125" t="str">
        <f t="shared" si="3"/>
        <v>60222496BLK</v>
      </c>
      <c r="B125">
        <v>60222496</v>
      </c>
      <c r="C125" t="s">
        <v>83</v>
      </c>
      <c r="D125" t="s">
        <v>231</v>
      </c>
      <c r="E125" t="s">
        <v>3</v>
      </c>
      <c r="F125" t="s">
        <v>12</v>
      </c>
      <c r="G125" t="str">
        <f>VLOOKUP(E125,Справочник!H:I,2,0)</f>
        <v>O/S</v>
      </c>
      <c r="H125" t="s">
        <v>18</v>
      </c>
      <c r="I125">
        <v>12</v>
      </c>
      <c r="J125" t="s">
        <v>55</v>
      </c>
      <c r="K125" t="s">
        <v>63</v>
      </c>
      <c r="L125" t="s">
        <v>111</v>
      </c>
      <c r="M125">
        <v>2153.1</v>
      </c>
      <c r="N125" t="s">
        <v>85</v>
      </c>
      <c r="O125" t="str">
        <f>IF(N125&lt;&gt;"",_xlfn.XLOOKUP(N125,Справочник!A:A,Справочник!B:B,"",0),"")</f>
        <v>Los Angeles Dodgers</v>
      </c>
      <c r="P125" t="str">
        <f>IF(N125&lt;&gt;"",_xlfn.XLOOKUP(N125,Справочник!A:A,Справочник!C:C,"",0),"")</f>
        <v>MLB</v>
      </c>
    </row>
    <row r="126" spans="1:16" x14ac:dyDescent="0.25">
      <c r="A126" t="str">
        <f t="shared" si="3"/>
        <v>60222498BSK</v>
      </c>
      <c r="B126">
        <v>60222498</v>
      </c>
      <c r="C126" t="s">
        <v>108</v>
      </c>
      <c r="D126" t="s">
        <v>232</v>
      </c>
      <c r="E126" t="s">
        <v>7</v>
      </c>
      <c r="F126">
        <v>60</v>
      </c>
      <c r="G126">
        <f>VLOOKUP(E126,Справочник!H:I,2,0)</f>
        <v>59</v>
      </c>
      <c r="H126" t="s">
        <v>17</v>
      </c>
      <c r="I126">
        <v>1</v>
      </c>
      <c r="J126" t="s">
        <v>56</v>
      </c>
      <c r="K126" t="s">
        <v>60</v>
      </c>
      <c r="L126" t="s">
        <v>113</v>
      </c>
      <c r="M126">
        <v>1920.27</v>
      </c>
      <c r="O126" t="str">
        <f>IF(N126&lt;&gt;"",_xlfn.XLOOKUP(N126,Справочник!A:A,Справочник!B:B,"",0),"")</f>
        <v/>
      </c>
      <c r="P126" t="str">
        <f>IF(N126&lt;&gt;"",_xlfn.XLOOKUP(N126,Справочник!A:A,Справочник!C:C,"",0),"")</f>
        <v/>
      </c>
    </row>
    <row r="127" spans="1:16" x14ac:dyDescent="0.25">
      <c r="A127" t="str">
        <f t="shared" si="3"/>
        <v>60222498BSK</v>
      </c>
      <c r="B127">
        <v>60222498</v>
      </c>
      <c r="C127" t="s">
        <v>108</v>
      </c>
      <c r="D127" t="s">
        <v>232</v>
      </c>
      <c r="E127" t="s">
        <v>7</v>
      </c>
      <c r="F127">
        <v>60</v>
      </c>
      <c r="G127">
        <f>VLOOKUP(E127,Справочник!H:I,2,0)</f>
        <v>59</v>
      </c>
      <c r="H127" t="s">
        <v>17</v>
      </c>
      <c r="I127">
        <v>2</v>
      </c>
      <c r="J127" t="s">
        <v>57</v>
      </c>
      <c r="K127" t="s">
        <v>60</v>
      </c>
      <c r="L127" t="s">
        <v>113</v>
      </c>
      <c r="M127">
        <v>1920.27</v>
      </c>
      <c r="O127" t="str">
        <f>IF(N127&lt;&gt;"",_xlfn.XLOOKUP(N127,Справочник!A:A,Справочник!B:B,"",0),"")</f>
        <v/>
      </c>
      <c r="P127" t="str">
        <f>IF(N127&lt;&gt;"",_xlfn.XLOOKUP(N127,Справочник!A:A,Справочник!C:C,"",0),"")</f>
        <v/>
      </c>
    </row>
    <row r="128" spans="1:16" x14ac:dyDescent="0.25">
      <c r="A128" t="str">
        <f t="shared" si="3"/>
        <v>60222498BSK</v>
      </c>
      <c r="B128">
        <v>60222498</v>
      </c>
      <c r="C128" t="s">
        <v>108</v>
      </c>
      <c r="D128" t="s">
        <v>233</v>
      </c>
      <c r="E128" t="s">
        <v>8</v>
      </c>
      <c r="F128">
        <v>57</v>
      </c>
      <c r="G128">
        <f>VLOOKUP(E128,Справочник!H:I,2,0)</f>
        <v>57</v>
      </c>
      <c r="H128" t="s">
        <v>17</v>
      </c>
      <c r="I128">
        <v>6</v>
      </c>
      <c r="J128" t="s">
        <v>56</v>
      </c>
      <c r="K128" t="s">
        <v>60</v>
      </c>
      <c r="L128" t="s">
        <v>113</v>
      </c>
      <c r="M128">
        <v>1920.27</v>
      </c>
      <c r="O128" t="str">
        <f>IF(N128&lt;&gt;"",_xlfn.XLOOKUP(N128,Справочник!A:A,Справочник!B:B,"",0),"")</f>
        <v/>
      </c>
      <c r="P128" t="str">
        <f>IF(N128&lt;&gt;"",_xlfn.XLOOKUP(N128,Справочник!A:A,Справочник!C:C,"",0),"")</f>
        <v/>
      </c>
    </row>
    <row r="129" spans="1:16" x14ac:dyDescent="0.25">
      <c r="A129" t="str">
        <f t="shared" si="3"/>
        <v>60222505BLK</v>
      </c>
      <c r="B129">
        <v>60222505</v>
      </c>
      <c r="C129" t="s">
        <v>83</v>
      </c>
      <c r="D129" t="s">
        <v>234</v>
      </c>
      <c r="E129" t="s">
        <v>7</v>
      </c>
      <c r="F129">
        <v>60</v>
      </c>
      <c r="G129">
        <f>VLOOKUP(E129,Справочник!H:I,2,0)</f>
        <v>59</v>
      </c>
      <c r="H129" t="s">
        <v>17</v>
      </c>
      <c r="I129">
        <v>3</v>
      </c>
      <c r="J129" t="s">
        <v>51</v>
      </c>
      <c r="K129" t="s">
        <v>60</v>
      </c>
      <c r="L129" t="s">
        <v>111</v>
      </c>
      <c r="M129">
        <v>1978.48</v>
      </c>
      <c r="N129" t="s">
        <v>257</v>
      </c>
      <c r="O129" t="str">
        <f>IF(N129&lt;&gt;"",_xlfn.XLOOKUP(N129,Справочник!A:A,Справочник!B:B,"",0),"")</f>
        <v>Chicago Bulls</v>
      </c>
      <c r="P129" t="str">
        <f>IF(N129&lt;&gt;"",_xlfn.XLOOKUP(N129,Справочник!A:A,Справочник!C:C,"",0),"")</f>
        <v>NBA</v>
      </c>
    </row>
    <row r="130" spans="1:16" x14ac:dyDescent="0.25">
      <c r="A130" t="str">
        <f t="shared" ref="A130:A161" si="4">B130&amp;C130</f>
        <v>60222506GRA</v>
      </c>
      <c r="B130">
        <v>60222506</v>
      </c>
      <c r="C130" t="s">
        <v>107</v>
      </c>
      <c r="D130" t="s">
        <v>235</v>
      </c>
      <c r="E130" t="s">
        <v>7</v>
      </c>
      <c r="F130">
        <v>60</v>
      </c>
      <c r="G130">
        <f>VLOOKUP(E130,Справочник!H:I,2,0)</f>
        <v>59</v>
      </c>
      <c r="H130" t="s">
        <v>17</v>
      </c>
      <c r="I130">
        <v>2</v>
      </c>
      <c r="J130" t="s">
        <v>50</v>
      </c>
      <c r="K130" t="s">
        <v>60</v>
      </c>
      <c r="L130" t="s">
        <v>111</v>
      </c>
      <c r="M130">
        <v>1978.48</v>
      </c>
      <c r="N130" t="s">
        <v>253</v>
      </c>
      <c r="O130" t="str">
        <f>IF(N130&lt;&gt;"",_xlfn.XLOOKUP(N130,Справочник!A:A,Справочник!B:B,"",0),"")</f>
        <v>New York Yankees</v>
      </c>
      <c r="P130" t="str">
        <f>IF(N130&lt;&gt;"",_xlfn.XLOOKUP(N130,Справочник!A:A,Справочник!C:C,"",0),"")</f>
        <v>MLB</v>
      </c>
    </row>
    <row r="131" spans="1:16" x14ac:dyDescent="0.25">
      <c r="A131" t="str">
        <f t="shared" si="4"/>
        <v>60222506GRA</v>
      </c>
      <c r="B131">
        <v>60222506</v>
      </c>
      <c r="C131" t="s">
        <v>107</v>
      </c>
      <c r="D131" t="s">
        <v>236</v>
      </c>
      <c r="E131" t="s">
        <v>9</v>
      </c>
      <c r="F131">
        <v>54</v>
      </c>
      <c r="G131">
        <f>VLOOKUP(E131,Справочник!H:I,2,0)</f>
        <v>55</v>
      </c>
      <c r="H131" t="s">
        <v>17</v>
      </c>
      <c r="I131">
        <v>2</v>
      </c>
      <c r="J131" t="s">
        <v>50</v>
      </c>
      <c r="K131" t="s">
        <v>60</v>
      </c>
      <c r="L131" t="s">
        <v>111</v>
      </c>
      <c r="M131">
        <v>1978.48</v>
      </c>
      <c r="N131" t="s">
        <v>253</v>
      </c>
      <c r="O131" t="str">
        <f>IF(N131&lt;&gt;"",_xlfn.XLOOKUP(N131,Справочник!A:A,Справочник!B:B,"",0),"")</f>
        <v>New York Yankees</v>
      </c>
      <c r="P131" t="str">
        <f>IF(N131&lt;&gt;"",_xlfn.XLOOKUP(N131,Справочник!A:A,Справочник!C:C,"",0),"")</f>
        <v>MLB</v>
      </c>
    </row>
    <row r="132" spans="1:16" x14ac:dyDescent="0.25">
      <c r="A132" t="str">
        <f t="shared" si="4"/>
        <v>60222551BLK</v>
      </c>
      <c r="B132">
        <v>60222551</v>
      </c>
      <c r="C132" t="s">
        <v>83</v>
      </c>
      <c r="D132" t="s">
        <v>237</v>
      </c>
      <c r="E132" t="s">
        <v>3</v>
      </c>
      <c r="F132" t="s">
        <v>12</v>
      </c>
      <c r="G132" t="str">
        <f>VLOOKUP(E132,Справочник!H:I,2,0)</f>
        <v>O/S</v>
      </c>
      <c r="H132" t="s">
        <v>17</v>
      </c>
      <c r="I132">
        <v>3</v>
      </c>
      <c r="J132" t="s">
        <v>48</v>
      </c>
      <c r="K132" t="s">
        <v>60</v>
      </c>
      <c r="L132" t="s">
        <v>111</v>
      </c>
      <c r="M132">
        <v>1512.82</v>
      </c>
      <c r="O132" t="str">
        <f>IF(N132&lt;&gt;"",_xlfn.XLOOKUP(N132,Справочник!A:A,Справочник!B:B,"",0),"")</f>
        <v/>
      </c>
      <c r="P132" t="str">
        <f>IF(N132&lt;&gt;"",_xlfn.XLOOKUP(N132,Справочник!A:A,Справочник!C:C,"",0),"")</f>
        <v/>
      </c>
    </row>
    <row r="133" spans="1:16" x14ac:dyDescent="0.25">
      <c r="A133" t="str">
        <f t="shared" si="4"/>
        <v>60222553IRF</v>
      </c>
      <c r="B133">
        <v>60222553</v>
      </c>
      <c r="C133" t="s">
        <v>109</v>
      </c>
      <c r="D133" t="s">
        <v>238</v>
      </c>
      <c r="E133" t="s">
        <v>7</v>
      </c>
      <c r="F133">
        <v>60</v>
      </c>
      <c r="G133">
        <f>VLOOKUP(E133,Справочник!H:I,2,0)</f>
        <v>59</v>
      </c>
      <c r="H133" t="s">
        <v>17</v>
      </c>
      <c r="I133">
        <v>3</v>
      </c>
      <c r="J133" t="s">
        <v>50</v>
      </c>
      <c r="K133" t="s">
        <v>60</v>
      </c>
      <c r="L133" t="s">
        <v>113</v>
      </c>
      <c r="M133">
        <v>1920.27</v>
      </c>
      <c r="O133" t="str">
        <f>IF(N133&lt;&gt;"",_xlfn.XLOOKUP(N133,Справочник!A:A,Справочник!B:B,"",0),"")</f>
        <v/>
      </c>
      <c r="P133" t="str">
        <f>IF(N133&lt;&gt;"",_xlfn.XLOOKUP(N133,Справочник!A:A,Справочник!C:C,"",0),"")</f>
        <v/>
      </c>
    </row>
    <row r="134" spans="1:16" x14ac:dyDescent="0.25">
      <c r="A134" t="str">
        <f t="shared" si="4"/>
        <v>60222553IRF</v>
      </c>
      <c r="B134">
        <v>60222553</v>
      </c>
      <c r="C134" t="s">
        <v>109</v>
      </c>
      <c r="D134" t="s">
        <v>239</v>
      </c>
      <c r="E134" t="s">
        <v>8</v>
      </c>
      <c r="F134">
        <v>57</v>
      </c>
      <c r="G134">
        <f>VLOOKUP(E134,Справочник!H:I,2,0)</f>
        <v>57</v>
      </c>
      <c r="H134" t="s">
        <v>17</v>
      </c>
      <c r="I134">
        <v>6</v>
      </c>
      <c r="J134" t="s">
        <v>50</v>
      </c>
      <c r="K134" t="s">
        <v>60</v>
      </c>
      <c r="L134" t="s">
        <v>113</v>
      </c>
      <c r="M134">
        <v>1920.27</v>
      </c>
      <c r="O134" t="str">
        <f>IF(N134&lt;&gt;"",_xlfn.XLOOKUP(N134,Справочник!A:A,Справочник!B:B,"",0),"")</f>
        <v/>
      </c>
      <c r="P134" t="str">
        <f>IF(N134&lt;&gt;"",_xlfn.XLOOKUP(N134,Справочник!A:A,Справочник!C:C,"",0),"")</f>
        <v/>
      </c>
    </row>
  </sheetData>
  <autoFilter ref="A1:M134" xr:uid="{4F2EB173-0EDC-4F0F-9B37-5860C9D8972C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B9E3-6853-41AB-90A3-873A30A21867}">
  <sheetPr codeName="Лист2"/>
  <dimension ref="A1:D103"/>
  <sheetViews>
    <sheetView workbookViewId="0">
      <selection activeCell="G103" sqref="G103"/>
    </sheetView>
  </sheetViews>
  <sheetFormatPr defaultRowHeight="15" x14ac:dyDescent="0.25"/>
  <cols>
    <col min="1" max="1" width="9" bestFit="1" customWidth="1"/>
    <col min="2" max="2" width="17.85546875" bestFit="1" customWidth="1"/>
    <col min="3" max="3" width="13.7109375" bestFit="1" customWidth="1"/>
    <col min="4" max="4" width="8" bestFit="1" customWidth="1"/>
  </cols>
  <sheetData>
    <row r="1" spans="1:4" x14ac:dyDescent="0.25">
      <c r="B1" t="s">
        <v>297</v>
      </c>
      <c r="C1" t="s">
        <v>407</v>
      </c>
      <c r="D1" t="s">
        <v>406</v>
      </c>
    </row>
    <row r="2" spans="1:4" x14ac:dyDescent="0.25">
      <c r="A2">
        <v>10145637</v>
      </c>
      <c r="B2" t="s">
        <v>302</v>
      </c>
      <c r="C2" t="e">
        <v>#N/A</v>
      </c>
      <c r="D2" t="e">
        <v>#N/A</v>
      </c>
    </row>
    <row r="3" spans="1:4" x14ac:dyDescent="0.25">
      <c r="A3">
        <v>11179831</v>
      </c>
      <c r="B3" t="s">
        <v>303</v>
      </c>
      <c r="C3" t="e">
        <v>#N/A</v>
      </c>
      <c r="D3" t="e">
        <v>#N/A</v>
      </c>
    </row>
    <row r="4" spans="1:4" x14ac:dyDescent="0.25">
      <c r="A4">
        <v>11179834</v>
      </c>
      <c r="B4" t="s">
        <v>304</v>
      </c>
      <c r="C4" t="e">
        <v>#N/A</v>
      </c>
      <c r="D4" t="e">
        <v>#N/A</v>
      </c>
    </row>
    <row r="5" spans="1:4" x14ac:dyDescent="0.25">
      <c r="A5">
        <v>11179866</v>
      </c>
      <c r="B5" t="s">
        <v>305</v>
      </c>
      <c r="C5" t="e">
        <v>#N/A</v>
      </c>
      <c r="D5" t="e">
        <v>#N/A</v>
      </c>
    </row>
    <row r="6" spans="1:4" x14ac:dyDescent="0.25">
      <c r="A6">
        <v>11179873</v>
      </c>
      <c r="B6" t="s">
        <v>306</v>
      </c>
      <c r="C6" t="e">
        <v>#N/A</v>
      </c>
      <c r="D6" t="e">
        <v>#N/A</v>
      </c>
    </row>
    <row r="7" spans="1:4" x14ac:dyDescent="0.25">
      <c r="A7">
        <v>11277642</v>
      </c>
      <c r="B7" t="s">
        <v>307</v>
      </c>
      <c r="C7" t="e">
        <v>#N/A</v>
      </c>
      <c r="D7" t="e">
        <v>#N/A</v>
      </c>
    </row>
    <row r="8" spans="1:4" x14ac:dyDescent="0.25">
      <c r="A8">
        <v>11379840</v>
      </c>
      <c r="B8" t="s">
        <v>308</v>
      </c>
      <c r="C8" t="e">
        <v>#N/A</v>
      </c>
      <c r="D8" t="e">
        <v>#N/A</v>
      </c>
    </row>
    <row r="9" spans="1:4" x14ac:dyDescent="0.25">
      <c r="A9">
        <v>11448329</v>
      </c>
      <c r="B9" t="s">
        <v>309</v>
      </c>
      <c r="C9" t="e">
        <v>#N/A</v>
      </c>
      <c r="D9" t="e">
        <v>#N/A</v>
      </c>
    </row>
    <row r="10" spans="1:4" x14ac:dyDescent="0.25">
      <c r="A10">
        <v>11448330</v>
      </c>
      <c r="B10" t="s">
        <v>310</v>
      </c>
      <c r="C10" t="e">
        <v>#N/A</v>
      </c>
      <c r="D10" t="e">
        <v>#N/A</v>
      </c>
    </row>
    <row r="11" spans="1:4" x14ac:dyDescent="0.25">
      <c r="A11">
        <v>11448333</v>
      </c>
      <c r="B11" t="s">
        <v>311</v>
      </c>
      <c r="C11" t="e">
        <v>#N/A</v>
      </c>
      <c r="D11" t="e">
        <v>#N/A</v>
      </c>
    </row>
    <row r="12" spans="1:4" x14ac:dyDescent="0.25">
      <c r="A12">
        <v>11600974</v>
      </c>
      <c r="B12" t="s">
        <v>312</v>
      </c>
      <c r="C12" t="e">
        <v>#N/A</v>
      </c>
      <c r="D12" t="e">
        <v>#N/A</v>
      </c>
    </row>
    <row r="13" spans="1:4" x14ac:dyDescent="0.25">
      <c r="A13">
        <v>11601006</v>
      </c>
      <c r="B13" t="s">
        <v>313</v>
      </c>
      <c r="C13" t="e">
        <v>#N/A</v>
      </c>
      <c r="D13" t="e">
        <v>#N/A</v>
      </c>
    </row>
    <row r="14" spans="1:4" x14ac:dyDescent="0.25">
      <c r="A14">
        <v>11601067</v>
      </c>
      <c r="B14" t="s">
        <v>314</v>
      </c>
      <c r="C14" t="e">
        <v>#N/A</v>
      </c>
      <c r="D14" t="e">
        <v>#N/A</v>
      </c>
    </row>
    <row r="15" spans="1:4" x14ac:dyDescent="0.25">
      <c r="A15">
        <v>12033074</v>
      </c>
      <c r="B15" t="s">
        <v>315</v>
      </c>
      <c r="C15" t="e">
        <v>#N/A</v>
      </c>
      <c r="D15" t="e">
        <v>#N/A</v>
      </c>
    </row>
    <row r="16" spans="1:4" x14ac:dyDescent="0.25">
      <c r="A16">
        <v>12033078</v>
      </c>
      <c r="B16" t="s">
        <v>316</v>
      </c>
      <c r="C16" t="e">
        <v>#N/A</v>
      </c>
      <c r="D16" t="e">
        <v>#N/A</v>
      </c>
    </row>
    <row r="17" spans="1:4" x14ac:dyDescent="0.25">
      <c r="A17">
        <v>12033099</v>
      </c>
      <c r="B17" t="s">
        <v>317</v>
      </c>
      <c r="C17" t="e">
        <v>#N/A</v>
      </c>
      <c r="D17" t="e">
        <v>#N/A</v>
      </c>
    </row>
    <row r="18" spans="1:4" x14ac:dyDescent="0.25">
      <c r="A18">
        <v>12033103</v>
      </c>
      <c r="B18" t="s">
        <v>318</v>
      </c>
      <c r="C18" t="e">
        <v>#N/A</v>
      </c>
      <c r="D18" t="e">
        <v>#N/A</v>
      </c>
    </row>
    <row r="19" spans="1:4" x14ac:dyDescent="0.25">
      <c r="A19">
        <v>12033128</v>
      </c>
      <c r="B19" t="s">
        <v>319</v>
      </c>
      <c r="C19" t="e">
        <v>#N/A</v>
      </c>
      <c r="D19" t="e">
        <v>#N/A</v>
      </c>
    </row>
    <row r="20" spans="1:4" x14ac:dyDescent="0.25">
      <c r="A20">
        <v>12033266</v>
      </c>
      <c r="B20" t="s">
        <v>320</v>
      </c>
      <c r="C20" t="e">
        <v>#N/A</v>
      </c>
      <c r="D20" t="e">
        <v>#N/A</v>
      </c>
    </row>
    <row r="21" spans="1:4" x14ac:dyDescent="0.25">
      <c r="A21">
        <v>12122729</v>
      </c>
      <c r="B21" t="s">
        <v>321</v>
      </c>
      <c r="C21" t="e">
        <v>#N/A</v>
      </c>
      <c r="D21" t="e">
        <v>#N/A</v>
      </c>
    </row>
    <row r="22" spans="1:4" x14ac:dyDescent="0.25">
      <c r="A22">
        <v>12156075</v>
      </c>
      <c r="B22" t="s">
        <v>322</v>
      </c>
      <c r="C22" t="e">
        <v>#N/A</v>
      </c>
      <c r="D22" t="e">
        <v>#N/A</v>
      </c>
    </row>
    <row r="23" spans="1:4" x14ac:dyDescent="0.25">
      <c r="A23">
        <v>12162668</v>
      </c>
      <c r="B23" t="s">
        <v>323</v>
      </c>
      <c r="C23" t="e">
        <v>#N/A</v>
      </c>
      <c r="D23" t="e">
        <v>#N/A</v>
      </c>
    </row>
    <row r="24" spans="1:4" x14ac:dyDescent="0.25">
      <c r="A24">
        <v>12285245</v>
      </c>
      <c r="B24" t="s">
        <v>324</v>
      </c>
      <c r="C24" t="e">
        <v>#N/A</v>
      </c>
      <c r="D24" t="e">
        <v>#N/A</v>
      </c>
    </row>
    <row r="25" spans="1:4" x14ac:dyDescent="0.25">
      <c r="A25">
        <v>12292584</v>
      </c>
      <c r="B25" t="s">
        <v>325</v>
      </c>
      <c r="C25" t="e">
        <v>#N/A</v>
      </c>
      <c r="D25" t="e">
        <v>#N/A</v>
      </c>
    </row>
    <row r="26" spans="1:4" x14ac:dyDescent="0.25">
      <c r="A26">
        <v>12292586</v>
      </c>
      <c r="B26" t="s">
        <v>326</v>
      </c>
      <c r="C26" t="e">
        <v>#N/A</v>
      </c>
      <c r="D26" t="e">
        <v>#N/A</v>
      </c>
    </row>
    <row r="27" spans="1:4" x14ac:dyDescent="0.25">
      <c r="A27">
        <v>12309046</v>
      </c>
      <c r="B27" t="s">
        <v>327</v>
      </c>
      <c r="C27" t="e">
        <v>#N/A</v>
      </c>
      <c r="D27" t="e">
        <v>#N/A</v>
      </c>
    </row>
    <row r="28" spans="1:4" x14ac:dyDescent="0.25">
      <c r="A28">
        <v>12489434</v>
      </c>
      <c r="B28" t="s">
        <v>328</v>
      </c>
      <c r="C28" t="e">
        <v>#N/A</v>
      </c>
      <c r="D28" t="e">
        <v>#N/A</v>
      </c>
    </row>
    <row r="29" spans="1:4" x14ac:dyDescent="0.25">
      <c r="A29">
        <v>12489435</v>
      </c>
      <c r="B29" t="s">
        <v>329</v>
      </c>
      <c r="C29" t="e">
        <v>#N/A</v>
      </c>
      <c r="D29" t="e">
        <v>#N/A</v>
      </c>
    </row>
    <row r="30" spans="1:4" x14ac:dyDescent="0.25">
      <c r="A30">
        <v>12489441</v>
      </c>
      <c r="B30" t="s">
        <v>330</v>
      </c>
      <c r="C30" t="e">
        <v>#N/A</v>
      </c>
      <c r="D30" t="e">
        <v>#N/A</v>
      </c>
    </row>
    <row r="31" spans="1:4" x14ac:dyDescent="0.25">
      <c r="A31">
        <v>12489454</v>
      </c>
      <c r="B31" t="s">
        <v>331</v>
      </c>
      <c r="C31" t="e">
        <v>#N/A</v>
      </c>
      <c r="D31" t="e">
        <v>#N/A</v>
      </c>
    </row>
    <row r="32" spans="1:4" x14ac:dyDescent="0.25">
      <c r="A32">
        <v>12489459</v>
      </c>
      <c r="B32" t="s">
        <v>332</v>
      </c>
      <c r="C32" t="e">
        <v>#N/A</v>
      </c>
      <c r="D32" t="e">
        <v>#N/A</v>
      </c>
    </row>
    <row r="33" spans="1:4" x14ac:dyDescent="0.25">
      <c r="A33">
        <v>12489460</v>
      </c>
      <c r="B33" t="s">
        <v>333</v>
      </c>
      <c r="C33" t="e">
        <v>#N/A</v>
      </c>
      <c r="D33" t="e">
        <v>#N/A</v>
      </c>
    </row>
    <row r="34" spans="1:4" x14ac:dyDescent="0.25">
      <c r="A34">
        <v>12489461</v>
      </c>
      <c r="B34" t="s">
        <v>334</v>
      </c>
      <c r="C34" t="e">
        <v>#N/A</v>
      </c>
      <c r="D34" t="e">
        <v>#N/A</v>
      </c>
    </row>
    <row r="35" spans="1:4" x14ac:dyDescent="0.25">
      <c r="A35">
        <v>12505744</v>
      </c>
      <c r="B35" t="s">
        <v>335</v>
      </c>
      <c r="C35" t="e">
        <v>#N/A</v>
      </c>
      <c r="D35" t="e">
        <v>#N/A</v>
      </c>
    </row>
    <row r="36" spans="1:4" x14ac:dyDescent="0.25">
      <c r="A36">
        <v>12505771</v>
      </c>
      <c r="B36" t="s">
        <v>336</v>
      </c>
      <c r="C36" t="e">
        <v>#N/A</v>
      </c>
      <c r="D36" t="e">
        <v>#N/A</v>
      </c>
    </row>
    <row r="37" spans="1:4" x14ac:dyDescent="0.25">
      <c r="A37">
        <v>12505772</v>
      </c>
      <c r="B37" t="s">
        <v>337</v>
      </c>
      <c r="C37" t="e">
        <v>#N/A</v>
      </c>
      <c r="D37" t="e">
        <v>#N/A</v>
      </c>
    </row>
    <row r="38" spans="1:4" x14ac:dyDescent="0.25">
      <c r="A38">
        <v>12505779</v>
      </c>
      <c r="B38" t="s">
        <v>338</v>
      </c>
      <c r="C38" t="e">
        <v>#N/A</v>
      </c>
      <c r="D38" t="e">
        <v>#N/A</v>
      </c>
    </row>
    <row r="39" spans="1:4" x14ac:dyDescent="0.25">
      <c r="A39">
        <v>12505780</v>
      </c>
      <c r="B39" t="s">
        <v>339</v>
      </c>
      <c r="C39" t="e">
        <v>#N/A</v>
      </c>
      <c r="D39" t="e">
        <v>#N/A</v>
      </c>
    </row>
    <row r="40" spans="1:4" x14ac:dyDescent="0.25">
      <c r="A40">
        <v>12523896</v>
      </c>
      <c r="B40" t="s">
        <v>340</v>
      </c>
      <c r="C40" t="e">
        <v>#N/A</v>
      </c>
      <c r="D40" t="e">
        <v>#N/A</v>
      </c>
    </row>
    <row r="41" spans="1:4" x14ac:dyDescent="0.25">
      <c r="A41">
        <v>12523908</v>
      </c>
      <c r="B41" t="s">
        <v>341</v>
      </c>
      <c r="C41" t="e">
        <v>#N/A</v>
      </c>
      <c r="D41" t="e">
        <v>#N/A</v>
      </c>
    </row>
    <row r="42" spans="1:4" x14ac:dyDescent="0.25">
      <c r="A42">
        <v>12573358</v>
      </c>
      <c r="B42" t="s">
        <v>342</v>
      </c>
      <c r="C42" t="e">
        <v>#N/A</v>
      </c>
      <c r="D42" t="e">
        <v>#N/A</v>
      </c>
    </row>
    <row r="43" spans="1:4" x14ac:dyDescent="0.25">
      <c r="A43">
        <v>12881461</v>
      </c>
      <c r="B43" t="s">
        <v>343</v>
      </c>
      <c r="C43" t="e">
        <v>#N/A</v>
      </c>
      <c r="D43" t="e">
        <v>#N/A</v>
      </c>
    </row>
    <row r="44" spans="1:4" x14ac:dyDescent="0.25">
      <c r="A44">
        <v>60102591</v>
      </c>
      <c r="B44" t="s">
        <v>344</v>
      </c>
      <c r="C44" t="e">
        <v>#N/A</v>
      </c>
      <c r="D44" t="e">
        <v>#N/A</v>
      </c>
    </row>
    <row r="45" spans="1:4" x14ac:dyDescent="0.25">
      <c r="A45">
        <v>60102707</v>
      </c>
      <c r="B45" t="s">
        <v>345</v>
      </c>
      <c r="C45" t="e">
        <v>#N/A</v>
      </c>
      <c r="D45" t="e">
        <v>#N/A</v>
      </c>
    </row>
    <row r="46" spans="1:4" x14ac:dyDescent="0.25">
      <c r="A46">
        <v>60102809</v>
      </c>
      <c r="B46" t="s">
        <v>346</v>
      </c>
      <c r="C46" t="e">
        <v>#N/A</v>
      </c>
      <c r="D46" t="e">
        <v>#N/A</v>
      </c>
    </row>
    <row r="47" spans="1:4" x14ac:dyDescent="0.25">
      <c r="A47">
        <v>60102842</v>
      </c>
      <c r="B47" t="s">
        <v>347</v>
      </c>
      <c r="C47" t="e">
        <v>#N/A</v>
      </c>
      <c r="D47" t="e">
        <v>#N/A</v>
      </c>
    </row>
    <row r="48" spans="1:4" x14ac:dyDescent="0.25">
      <c r="A48">
        <v>60137461</v>
      </c>
      <c r="B48" t="s">
        <v>348</v>
      </c>
      <c r="C48" t="e">
        <v>#N/A</v>
      </c>
      <c r="D48" t="e">
        <v>#N/A</v>
      </c>
    </row>
    <row r="49" spans="1:4" x14ac:dyDescent="0.25">
      <c r="A49">
        <v>60137517</v>
      </c>
      <c r="B49" t="s">
        <v>349</v>
      </c>
      <c r="C49" t="e">
        <v>#N/A</v>
      </c>
      <c r="D49" t="e">
        <v>#N/A</v>
      </c>
    </row>
    <row r="50" spans="1:4" x14ac:dyDescent="0.25">
      <c r="A50">
        <v>60137527</v>
      </c>
      <c r="B50" t="s">
        <v>350</v>
      </c>
      <c r="C50" t="e">
        <v>#N/A</v>
      </c>
      <c r="D50" t="e">
        <v>#N/A</v>
      </c>
    </row>
    <row r="51" spans="1:4" x14ac:dyDescent="0.25">
      <c r="A51">
        <v>60137571</v>
      </c>
      <c r="B51" t="s">
        <v>351</v>
      </c>
      <c r="C51" t="e">
        <v>#N/A</v>
      </c>
      <c r="D51" t="e">
        <v>#N/A</v>
      </c>
    </row>
    <row r="52" spans="1:4" x14ac:dyDescent="0.25">
      <c r="A52">
        <v>60137572</v>
      </c>
      <c r="B52" t="s">
        <v>352</v>
      </c>
      <c r="C52" t="e">
        <v>#N/A</v>
      </c>
      <c r="D52" t="e">
        <v>#N/A</v>
      </c>
    </row>
    <row r="53" spans="1:4" x14ac:dyDescent="0.25">
      <c r="A53">
        <v>60141477</v>
      </c>
      <c r="B53" t="s">
        <v>353</v>
      </c>
      <c r="C53" t="e">
        <v>#N/A</v>
      </c>
      <c r="D53" t="e">
        <v>#N/A</v>
      </c>
    </row>
    <row r="54" spans="1:4" x14ac:dyDescent="0.25">
      <c r="A54">
        <v>60141518</v>
      </c>
      <c r="B54" t="s">
        <v>354</v>
      </c>
      <c r="C54" t="e">
        <v>#N/A</v>
      </c>
      <c r="D54" t="e">
        <v>#N/A</v>
      </c>
    </row>
    <row r="55" spans="1:4" x14ac:dyDescent="0.25">
      <c r="A55">
        <v>60141613</v>
      </c>
      <c r="B55" t="s">
        <v>355</v>
      </c>
      <c r="C55" t="e">
        <v>#N/A</v>
      </c>
      <c r="D55" t="e">
        <v>#N/A</v>
      </c>
    </row>
    <row r="56" spans="1:4" x14ac:dyDescent="0.25">
      <c r="A56">
        <v>60141649</v>
      </c>
      <c r="B56" t="s">
        <v>356</v>
      </c>
      <c r="C56" t="e">
        <v>#N/A</v>
      </c>
      <c r="D56" t="e">
        <v>#N/A</v>
      </c>
    </row>
    <row r="57" spans="1:4" x14ac:dyDescent="0.25">
      <c r="A57">
        <v>60141650</v>
      </c>
      <c r="B57" t="s">
        <v>357</v>
      </c>
      <c r="C57" t="e">
        <v>#N/A</v>
      </c>
      <c r="D57" t="e">
        <v>#N/A</v>
      </c>
    </row>
    <row r="58" spans="1:4" x14ac:dyDescent="0.25">
      <c r="A58">
        <v>60141694</v>
      </c>
      <c r="B58" t="s">
        <v>358</v>
      </c>
      <c r="C58" t="e">
        <v>#N/A</v>
      </c>
      <c r="D58" t="e">
        <v>#N/A</v>
      </c>
    </row>
    <row r="59" spans="1:4" x14ac:dyDescent="0.25">
      <c r="A59">
        <v>60141713</v>
      </c>
      <c r="B59" t="s">
        <v>359</v>
      </c>
      <c r="C59" t="e">
        <v>#N/A</v>
      </c>
      <c r="D59" t="e">
        <v>#N/A</v>
      </c>
    </row>
    <row r="60" spans="1:4" x14ac:dyDescent="0.25">
      <c r="A60">
        <v>60141714</v>
      </c>
      <c r="B60" t="s">
        <v>360</v>
      </c>
      <c r="C60" t="e">
        <v>#N/A</v>
      </c>
      <c r="D60" t="e">
        <v>#N/A</v>
      </c>
    </row>
    <row r="61" spans="1:4" x14ac:dyDescent="0.25">
      <c r="A61">
        <v>60141872</v>
      </c>
      <c r="B61" t="s">
        <v>361</v>
      </c>
      <c r="C61" t="e">
        <v>#N/A</v>
      </c>
      <c r="D61" t="e">
        <v>#N/A</v>
      </c>
    </row>
    <row r="62" spans="1:4" x14ac:dyDescent="0.25">
      <c r="A62">
        <v>60141873</v>
      </c>
      <c r="B62" t="s">
        <v>362</v>
      </c>
      <c r="C62" t="e">
        <v>#N/A</v>
      </c>
      <c r="D62" t="e">
        <v>#N/A</v>
      </c>
    </row>
    <row r="63" spans="1:4" x14ac:dyDescent="0.25">
      <c r="A63">
        <v>60142926</v>
      </c>
      <c r="B63" t="s">
        <v>363</v>
      </c>
      <c r="C63" t="e">
        <v>#N/A</v>
      </c>
      <c r="D63" t="e">
        <v>#N/A</v>
      </c>
    </row>
    <row r="64" spans="1:4" x14ac:dyDescent="0.25">
      <c r="A64">
        <v>60142978</v>
      </c>
      <c r="B64" t="s">
        <v>364</v>
      </c>
      <c r="C64" t="e">
        <v>#N/A</v>
      </c>
      <c r="D64" t="e">
        <v>#N/A</v>
      </c>
    </row>
    <row r="65" spans="1:4" x14ac:dyDescent="0.25">
      <c r="A65">
        <v>60143362</v>
      </c>
      <c r="B65" t="s">
        <v>365</v>
      </c>
      <c r="C65" t="e">
        <v>#N/A</v>
      </c>
      <c r="D65" t="e">
        <v>#N/A</v>
      </c>
    </row>
    <row r="66" spans="1:4" x14ac:dyDescent="0.25">
      <c r="A66">
        <v>60143365</v>
      </c>
      <c r="B66" t="s">
        <v>366</v>
      </c>
      <c r="C66" t="e">
        <v>#N/A</v>
      </c>
      <c r="D66" t="e">
        <v>#N/A</v>
      </c>
    </row>
    <row r="67" spans="1:4" x14ac:dyDescent="0.25">
      <c r="A67">
        <v>60143369</v>
      </c>
      <c r="B67" t="s">
        <v>367</v>
      </c>
      <c r="C67" t="e">
        <v>#N/A</v>
      </c>
      <c r="D67" t="e">
        <v>#N/A</v>
      </c>
    </row>
    <row r="68" spans="1:4" x14ac:dyDescent="0.25">
      <c r="A68">
        <v>60143379</v>
      </c>
      <c r="B68" t="s">
        <v>368</v>
      </c>
      <c r="C68" t="e">
        <v>#N/A</v>
      </c>
      <c r="D68" t="e">
        <v>#N/A</v>
      </c>
    </row>
    <row r="69" spans="1:4" x14ac:dyDescent="0.25">
      <c r="A69">
        <v>60143386</v>
      </c>
      <c r="B69" t="s">
        <v>369</v>
      </c>
      <c r="C69" t="e">
        <v>#N/A</v>
      </c>
      <c r="D69" t="e">
        <v>#N/A</v>
      </c>
    </row>
    <row r="70" spans="1:4" x14ac:dyDescent="0.25">
      <c r="A70">
        <v>60143387</v>
      </c>
      <c r="B70" t="s">
        <v>370</v>
      </c>
      <c r="C70" t="e">
        <v>#N/A</v>
      </c>
      <c r="D70" t="e">
        <v>#N/A</v>
      </c>
    </row>
    <row r="71" spans="1:4" x14ac:dyDescent="0.25">
      <c r="A71">
        <v>60143388</v>
      </c>
      <c r="B71" t="s">
        <v>371</v>
      </c>
      <c r="C71" t="e">
        <v>#N/A</v>
      </c>
      <c r="D71" t="e">
        <v>#N/A</v>
      </c>
    </row>
    <row r="72" spans="1:4" x14ac:dyDescent="0.25">
      <c r="A72">
        <v>60143391</v>
      </c>
      <c r="B72" t="s">
        <v>372</v>
      </c>
      <c r="C72" t="e">
        <v>#N/A</v>
      </c>
      <c r="D72" t="e">
        <v>#N/A</v>
      </c>
    </row>
    <row r="73" spans="1:4" x14ac:dyDescent="0.25">
      <c r="A73">
        <v>60143393</v>
      </c>
      <c r="B73" t="s">
        <v>373</v>
      </c>
      <c r="C73" t="e">
        <v>#N/A</v>
      </c>
      <c r="D73" t="e">
        <v>#N/A</v>
      </c>
    </row>
    <row r="74" spans="1:4" x14ac:dyDescent="0.25">
      <c r="A74">
        <v>60143394</v>
      </c>
      <c r="B74" t="s">
        <v>374</v>
      </c>
      <c r="C74" t="e">
        <v>#N/A</v>
      </c>
      <c r="D74" t="e">
        <v>#N/A</v>
      </c>
    </row>
    <row r="75" spans="1:4" x14ac:dyDescent="0.25">
      <c r="A75">
        <v>60143400</v>
      </c>
      <c r="B75" t="s">
        <v>375</v>
      </c>
      <c r="C75" t="e">
        <v>#N/A</v>
      </c>
      <c r="D75" t="e">
        <v>#N/A</v>
      </c>
    </row>
    <row r="76" spans="1:4" x14ac:dyDescent="0.25">
      <c r="A76">
        <v>60143408</v>
      </c>
      <c r="B76" t="s">
        <v>376</v>
      </c>
      <c r="C76" t="e">
        <v>#N/A</v>
      </c>
      <c r="D76" t="e">
        <v>#N/A</v>
      </c>
    </row>
    <row r="77" spans="1:4" x14ac:dyDescent="0.25">
      <c r="A77">
        <v>60143421</v>
      </c>
      <c r="B77" t="s">
        <v>377</v>
      </c>
      <c r="C77" t="e">
        <v>#N/A</v>
      </c>
      <c r="D77" t="e">
        <v>#N/A</v>
      </c>
    </row>
    <row r="78" spans="1:4" x14ac:dyDescent="0.25">
      <c r="A78">
        <v>60143425</v>
      </c>
      <c r="B78" t="s">
        <v>378</v>
      </c>
      <c r="C78" t="e">
        <v>#N/A</v>
      </c>
      <c r="D78" t="e">
        <v>#N/A</v>
      </c>
    </row>
    <row r="79" spans="1:4" x14ac:dyDescent="0.25">
      <c r="A79">
        <v>60144009</v>
      </c>
      <c r="B79" t="s">
        <v>379</v>
      </c>
      <c r="C79" t="e">
        <v>#N/A</v>
      </c>
      <c r="D79" t="e">
        <v>#N/A</v>
      </c>
    </row>
    <row r="80" spans="1:4" x14ac:dyDescent="0.25">
      <c r="A80">
        <v>60144011</v>
      </c>
      <c r="B80" t="s">
        <v>380</v>
      </c>
      <c r="C80" t="e">
        <v>#N/A</v>
      </c>
      <c r="D80" t="e">
        <v>#N/A</v>
      </c>
    </row>
    <row r="81" spans="1:4" x14ac:dyDescent="0.25">
      <c r="A81">
        <v>60179011</v>
      </c>
      <c r="B81" t="s">
        <v>381</v>
      </c>
      <c r="C81" t="e">
        <v>#N/A</v>
      </c>
      <c r="D81" t="e">
        <v>#N/A</v>
      </c>
    </row>
    <row r="82" spans="1:4" x14ac:dyDescent="0.25">
      <c r="A82">
        <v>60221462</v>
      </c>
      <c r="B82" t="s">
        <v>382</v>
      </c>
      <c r="C82" t="e">
        <v>#N/A</v>
      </c>
      <c r="D82" t="e">
        <v>#N/A</v>
      </c>
    </row>
    <row r="83" spans="1:4" x14ac:dyDescent="0.25">
      <c r="A83">
        <v>60222226</v>
      </c>
      <c r="B83" t="s">
        <v>383</v>
      </c>
      <c r="C83" t="e">
        <v>#N/A</v>
      </c>
      <c r="D83" t="e">
        <v>#N/A</v>
      </c>
    </row>
    <row r="84" spans="1:4" x14ac:dyDescent="0.25">
      <c r="A84">
        <v>60222227</v>
      </c>
      <c r="B84" t="s">
        <v>384</v>
      </c>
      <c r="C84" t="e">
        <v>#N/A</v>
      </c>
      <c r="D84" t="e">
        <v>#N/A</v>
      </c>
    </row>
    <row r="85" spans="1:4" x14ac:dyDescent="0.25">
      <c r="A85">
        <v>60222249</v>
      </c>
      <c r="B85" t="s">
        <v>385</v>
      </c>
      <c r="C85" t="e">
        <v>#N/A</v>
      </c>
      <c r="D85" t="e">
        <v>#N/A</v>
      </c>
    </row>
    <row r="86" spans="1:4" x14ac:dyDescent="0.25">
      <c r="A86">
        <v>60222255</v>
      </c>
      <c r="B86" t="s">
        <v>386</v>
      </c>
      <c r="C86" t="e">
        <v>#N/A</v>
      </c>
      <c r="D86" t="e">
        <v>#N/A</v>
      </c>
    </row>
    <row r="87" spans="1:4" x14ac:dyDescent="0.25">
      <c r="A87">
        <v>60222258</v>
      </c>
      <c r="B87" t="s">
        <v>387</v>
      </c>
      <c r="C87" t="e">
        <v>#N/A</v>
      </c>
      <c r="D87" t="e">
        <v>#N/A</v>
      </c>
    </row>
    <row r="88" spans="1:4" x14ac:dyDescent="0.25">
      <c r="A88">
        <v>60222310</v>
      </c>
      <c r="B88" t="s">
        <v>388</v>
      </c>
      <c r="C88" t="e">
        <v>#N/A</v>
      </c>
      <c r="D88" t="e">
        <v>#N/A</v>
      </c>
    </row>
    <row r="89" spans="1:4" x14ac:dyDescent="0.25">
      <c r="A89">
        <v>60222327</v>
      </c>
      <c r="B89" t="s">
        <v>389</v>
      </c>
      <c r="C89" t="e">
        <v>#N/A</v>
      </c>
      <c r="D89" t="e">
        <v>#N/A</v>
      </c>
    </row>
    <row r="90" spans="1:4" x14ac:dyDescent="0.25">
      <c r="A90">
        <v>60222332</v>
      </c>
      <c r="B90" t="s">
        <v>390</v>
      </c>
      <c r="C90" t="e">
        <v>#N/A</v>
      </c>
      <c r="D90" t="e">
        <v>#N/A</v>
      </c>
    </row>
    <row r="91" spans="1:4" x14ac:dyDescent="0.25">
      <c r="A91">
        <v>60222375</v>
      </c>
      <c r="B91" t="s">
        <v>391</v>
      </c>
      <c r="C91" t="e">
        <v>#N/A</v>
      </c>
      <c r="D91" t="e">
        <v>#N/A</v>
      </c>
    </row>
    <row r="92" spans="1:4" x14ac:dyDescent="0.25">
      <c r="A92">
        <v>60222382</v>
      </c>
      <c r="B92" t="s">
        <v>392</v>
      </c>
      <c r="C92" t="e">
        <v>#N/A</v>
      </c>
      <c r="D92" t="e">
        <v>#N/A</v>
      </c>
    </row>
    <row r="93" spans="1:4" x14ac:dyDescent="0.25">
      <c r="A93">
        <v>60222405</v>
      </c>
      <c r="B93" t="s">
        <v>393</v>
      </c>
      <c r="C93" t="e">
        <v>#N/A</v>
      </c>
      <c r="D93" t="e">
        <v>#N/A</v>
      </c>
    </row>
    <row r="94" spans="1:4" x14ac:dyDescent="0.25">
      <c r="A94">
        <v>60222423</v>
      </c>
      <c r="B94" t="s">
        <v>394</v>
      </c>
      <c r="C94" t="s">
        <v>404</v>
      </c>
      <c r="D94" t="s">
        <v>408</v>
      </c>
    </row>
    <row r="95" spans="1:4" x14ac:dyDescent="0.25">
      <c r="A95">
        <v>60222449</v>
      </c>
      <c r="B95" t="s">
        <v>395</v>
      </c>
      <c r="C95" t="e">
        <v>#N/A</v>
      </c>
      <c r="D95" t="e">
        <v>#N/A</v>
      </c>
    </row>
    <row r="96" spans="1:4" x14ac:dyDescent="0.25">
      <c r="A96">
        <v>60222488</v>
      </c>
      <c r="B96" t="s">
        <v>396</v>
      </c>
      <c r="C96" t="e">
        <v>#N/A</v>
      </c>
      <c r="D96" t="e">
        <v>#N/A</v>
      </c>
    </row>
    <row r="97" spans="1:4" x14ac:dyDescent="0.25">
      <c r="A97">
        <v>60222489</v>
      </c>
      <c r="B97" t="s">
        <v>397</v>
      </c>
      <c r="C97" t="e">
        <v>#N/A</v>
      </c>
      <c r="D97" t="e">
        <v>#N/A</v>
      </c>
    </row>
    <row r="98" spans="1:4" x14ac:dyDescent="0.25">
      <c r="A98">
        <v>60222496</v>
      </c>
      <c r="B98" t="s">
        <v>398</v>
      </c>
      <c r="C98" t="s">
        <v>405</v>
      </c>
      <c r="D98" t="s">
        <v>409</v>
      </c>
    </row>
    <row r="99" spans="1:4" x14ac:dyDescent="0.25">
      <c r="A99">
        <v>60222498</v>
      </c>
      <c r="B99" t="s">
        <v>399</v>
      </c>
      <c r="C99" t="e">
        <v>#N/A</v>
      </c>
      <c r="D99" t="e">
        <v>#N/A</v>
      </c>
    </row>
    <row r="100" spans="1:4" x14ac:dyDescent="0.25">
      <c r="A100">
        <v>60222505</v>
      </c>
      <c r="B100" t="s">
        <v>400</v>
      </c>
      <c r="C100" t="e">
        <v>#N/A</v>
      </c>
      <c r="D100" t="e">
        <v>#N/A</v>
      </c>
    </row>
    <row r="101" spans="1:4" x14ac:dyDescent="0.25">
      <c r="A101">
        <v>60222506</v>
      </c>
      <c r="B101" t="s">
        <v>401</v>
      </c>
      <c r="C101" t="e">
        <v>#N/A</v>
      </c>
      <c r="D101" t="e">
        <v>#N/A</v>
      </c>
    </row>
    <row r="102" spans="1:4" x14ac:dyDescent="0.25">
      <c r="A102">
        <v>60222551</v>
      </c>
      <c r="B102" t="s">
        <v>402</v>
      </c>
      <c r="C102" t="e">
        <v>#N/A</v>
      </c>
      <c r="D102" t="e">
        <v>#N/A</v>
      </c>
    </row>
    <row r="103" spans="1:4" x14ac:dyDescent="0.25">
      <c r="A103">
        <v>60222553</v>
      </c>
      <c r="B103" t="s">
        <v>403</v>
      </c>
      <c r="C103" t="e">
        <v>#N/A</v>
      </c>
      <c r="D103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DA83-0A66-4259-A28B-23FB20048171}">
  <sheetPr codeName="Лист3"/>
  <dimension ref="A1:V103"/>
  <sheetViews>
    <sheetView tabSelected="1" zoomScale="85" zoomScaleNormal="85" workbookViewId="0">
      <pane ySplit="1" topLeftCell="A29" activePane="bottomLeft" state="frozen"/>
      <selection pane="bottomLeft" activeCell="B32" sqref="B32"/>
    </sheetView>
  </sheetViews>
  <sheetFormatPr defaultRowHeight="15" x14ac:dyDescent="0.25"/>
  <cols>
    <col min="1" max="2" width="30.28515625" customWidth="1"/>
    <col min="3" max="3" width="17.85546875" bestFit="1" customWidth="1"/>
    <col min="4" max="4" width="17.85546875" customWidth="1"/>
    <col min="5" max="5" width="9" customWidth="1"/>
    <col min="6" max="6" width="9.5703125" bestFit="1" customWidth="1"/>
    <col min="7" max="7" width="96" bestFit="1" customWidth="1"/>
    <col min="8" max="8" width="13.85546875" bestFit="1" customWidth="1"/>
    <col min="9" max="9" width="27.140625" bestFit="1" customWidth="1"/>
    <col min="10" max="10" width="48.42578125" bestFit="1" customWidth="1"/>
    <col min="11" max="11" width="4.5703125" bestFit="1" customWidth="1"/>
    <col min="12" max="12" width="8" bestFit="1" customWidth="1"/>
    <col min="13" max="13" width="14.28515625" bestFit="1" customWidth="1"/>
    <col min="14" max="14" width="5.5703125" bestFit="1" customWidth="1"/>
    <col min="15" max="15" width="19.42578125" bestFit="1" customWidth="1"/>
    <col min="16" max="16" width="4.28515625" style="7" bestFit="1" customWidth="1"/>
    <col min="17" max="22" width="3" style="7" customWidth="1"/>
    <col min="23" max="23" width="9" customWidth="1"/>
  </cols>
  <sheetData>
    <row r="1" spans="1:22" s="2" customFormat="1" x14ac:dyDescent="0.25">
      <c r="A1" s="3"/>
      <c r="B1" s="3"/>
      <c r="C1" s="3" t="s">
        <v>297</v>
      </c>
      <c r="D1" s="3" t="s">
        <v>439</v>
      </c>
      <c r="E1" s="3" t="s">
        <v>0</v>
      </c>
      <c r="F1" s="3" t="s">
        <v>1</v>
      </c>
      <c r="G1" s="3" t="s">
        <v>240</v>
      </c>
      <c r="H1" s="3" t="s">
        <v>16</v>
      </c>
      <c r="I1" s="3" t="s">
        <v>20</v>
      </c>
      <c r="J1" s="3" t="s">
        <v>58</v>
      </c>
      <c r="K1" s="3" t="s">
        <v>110</v>
      </c>
      <c r="L1" s="3" t="s">
        <v>241</v>
      </c>
      <c r="M1" s="3" t="s">
        <v>269</v>
      </c>
      <c r="N1" s="3" t="s">
        <v>283</v>
      </c>
      <c r="O1" s="3" t="s">
        <v>296</v>
      </c>
      <c r="P1" s="5" t="s">
        <v>298</v>
      </c>
      <c r="Q1" s="5">
        <v>55</v>
      </c>
      <c r="R1" s="5">
        <v>56</v>
      </c>
      <c r="S1" s="5">
        <v>57</v>
      </c>
      <c r="T1" s="5">
        <v>58</v>
      </c>
      <c r="U1" s="5">
        <v>59</v>
      </c>
      <c r="V1" s="5">
        <v>60</v>
      </c>
    </row>
    <row r="2" spans="1:22" ht="180.75" customHeight="1" x14ac:dyDescent="0.25">
      <c r="A2" s="4"/>
      <c r="B2" s="4" t="s">
        <v>442</v>
      </c>
      <c r="C2" s="4" t="s">
        <v>302</v>
      </c>
      <c r="D2" s="4" t="s">
        <v>412</v>
      </c>
      <c r="E2" s="4">
        <v>10145637</v>
      </c>
      <c r="F2" s="4" t="s">
        <v>70</v>
      </c>
      <c r="G2" s="4" t="s">
        <v>114</v>
      </c>
      <c r="H2" s="4" t="s">
        <v>17</v>
      </c>
      <c r="I2" s="4" t="s">
        <v>21</v>
      </c>
      <c r="J2" s="4" t="s">
        <v>67</v>
      </c>
      <c r="K2" s="4" t="s">
        <v>440</v>
      </c>
      <c r="L2" s="4">
        <v>1489.65</v>
      </c>
      <c r="M2" s="4" t="s">
        <v>253</v>
      </c>
      <c r="N2" s="4" t="s">
        <v>254</v>
      </c>
      <c r="O2" s="4" t="s">
        <v>270</v>
      </c>
      <c r="P2" s="6"/>
      <c r="Q2" s="6"/>
      <c r="R2" s="6"/>
      <c r="S2" s="6"/>
      <c r="T2" s="6"/>
      <c r="U2" s="6"/>
      <c r="V2" s="6">
        <v>2</v>
      </c>
    </row>
    <row r="3" spans="1:22" ht="180.75" customHeight="1" x14ac:dyDescent="0.25">
      <c r="A3" s="4"/>
      <c r="B3" s="4" t="s">
        <v>442</v>
      </c>
      <c r="C3" s="4" t="s">
        <v>303</v>
      </c>
      <c r="D3" s="4" t="s">
        <v>412</v>
      </c>
      <c r="E3" s="4">
        <v>11179831</v>
      </c>
      <c r="F3" s="4" t="s">
        <v>71</v>
      </c>
      <c r="G3" s="4" t="s">
        <v>115</v>
      </c>
      <c r="H3" s="4" t="s">
        <v>18</v>
      </c>
      <c r="I3" s="4" t="s">
        <v>22</v>
      </c>
      <c r="J3" s="4" t="s">
        <v>60</v>
      </c>
      <c r="K3" s="4" t="s">
        <v>440</v>
      </c>
      <c r="L3" s="4">
        <v>1163.57</v>
      </c>
      <c r="M3" s="4"/>
      <c r="N3" s="4" t="s">
        <v>411</v>
      </c>
      <c r="O3" s="4" t="s">
        <v>411</v>
      </c>
      <c r="P3" s="6">
        <v>20</v>
      </c>
      <c r="Q3" s="6"/>
      <c r="R3" s="6"/>
      <c r="S3" s="6"/>
      <c r="T3" s="6"/>
      <c r="U3" s="6"/>
      <c r="V3" s="6"/>
    </row>
    <row r="4" spans="1:22" ht="180.75" customHeight="1" x14ac:dyDescent="0.25">
      <c r="A4" s="4"/>
      <c r="B4" s="4" t="s">
        <v>442</v>
      </c>
      <c r="C4" s="4" t="s">
        <v>304</v>
      </c>
      <c r="D4" s="4" t="s">
        <v>413</v>
      </c>
      <c r="E4" s="4">
        <v>11179834</v>
      </c>
      <c r="F4" s="4" t="s">
        <v>72</v>
      </c>
      <c r="G4" s="4" t="s">
        <v>116</v>
      </c>
      <c r="H4" s="4" t="s">
        <v>18</v>
      </c>
      <c r="I4" s="4" t="s">
        <v>22</v>
      </c>
      <c r="J4" s="4" t="s">
        <v>60</v>
      </c>
      <c r="K4" s="4" t="s">
        <v>440</v>
      </c>
      <c r="L4" s="4">
        <v>1163.57</v>
      </c>
      <c r="M4" s="4"/>
      <c r="N4" s="4" t="s">
        <v>411</v>
      </c>
      <c r="O4" s="4" t="s">
        <v>411</v>
      </c>
      <c r="P4" s="6">
        <v>20</v>
      </c>
      <c r="Q4" s="6"/>
      <c r="R4" s="6"/>
      <c r="S4" s="6"/>
      <c r="T4" s="6"/>
      <c r="U4" s="6"/>
      <c r="V4" s="6"/>
    </row>
    <row r="5" spans="1:22" ht="180.75" customHeight="1" x14ac:dyDescent="0.25">
      <c r="A5" s="4"/>
      <c r="B5" s="4" t="s">
        <v>442</v>
      </c>
      <c r="C5" s="4" t="s">
        <v>305</v>
      </c>
      <c r="D5" s="4" t="s">
        <v>412</v>
      </c>
      <c r="E5" s="4">
        <v>11179866</v>
      </c>
      <c r="F5" s="4" t="s">
        <v>73</v>
      </c>
      <c r="G5" s="4" t="s">
        <v>117</v>
      </c>
      <c r="H5" s="4" t="s">
        <v>18</v>
      </c>
      <c r="I5" s="4" t="s">
        <v>22</v>
      </c>
      <c r="J5" s="4" t="s">
        <v>60</v>
      </c>
      <c r="K5" s="4" t="s">
        <v>440</v>
      </c>
      <c r="L5" s="4">
        <v>1163.57</v>
      </c>
      <c r="M5" s="4"/>
      <c r="N5" s="4" t="s">
        <v>411</v>
      </c>
      <c r="O5" s="4" t="s">
        <v>411</v>
      </c>
      <c r="P5" s="6">
        <v>20</v>
      </c>
      <c r="Q5" s="6"/>
      <c r="R5" s="6"/>
      <c r="S5" s="6"/>
      <c r="T5" s="6"/>
      <c r="U5" s="6"/>
      <c r="V5" s="6"/>
    </row>
    <row r="6" spans="1:22" ht="180.75" customHeight="1" x14ac:dyDescent="0.25">
      <c r="A6" s="4"/>
      <c r="B6" s="4" t="s">
        <v>442</v>
      </c>
      <c r="C6" s="4" t="s">
        <v>306</v>
      </c>
      <c r="D6" s="4" t="s">
        <v>413</v>
      </c>
      <c r="E6" s="4">
        <v>11179873</v>
      </c>
      <c r="F6" s="4" t="s">
        <v>74</v>
      </c>
      <c r="G6" s="4" t="s">
        <v>118</v>
      </c>
      <c r="H6" s="4" t="s">
        <v>18</v>
      </c>
      <c r="I6" s="4" t="s">
        <v>22</v>
      </c>
      <c r="J6" s="4" t="s">
        <v>66</v>
      </c>
      <c r="K6" s="4" t="s">
        <v>440</v>
      </c>
      <c r="L6" s="4">
        <v>1117.1199999999999</v>
      </c>
      <c r="M6" s="4"/>
      <c r="N6" s="4" t="s">
        <v>411</v>
      </c>
      <c r="O6" s="4" t="s">
        <v>411</v>
      </c>
      <c r="P6" s="6"/>
      <c r="Q6" s="6"/>
      <c r="R6" s="6">
        <v>2</v>
      </c>
      <c r="S6" s="6"/>
      <c r="T6" s="6">
        <v>2</v>
      </c>
      <c r="U6" s="6"/>
      <c r="V6" s="6"/>
    </row>
    <row r="7" spans="1:22" ht="180.75" customHeight="1" x14ac:dyDescent="0.25">
      <c r="A7" s="4"/>
      <c r="B7" s="4" t="s">
        <v>443</v>
      </c>
      <c r="C7" s="4" t="s">
        <v>307</v>
      </c>
      <c r="D7" s="4" t="s">
        <v>420</v>
      </c>
      <c r="E7" s="4">
        <v>11277642</v>
      </c>
      <c r="F7" s="4" t="s">
        <v>75</v>
      </c>
      <c r="G7" s="4" t="s">
        <v>120</v>
      </c>
      <c r="H7" s="4" t="s">
        <v>18</v>
      </c>
      <c r="I7" s="4" t="s">
        <v>23</v>
      </c>
      <c r="J7" s="4" t="s">
        <v>61</v>
      </c>
      <c r="K7" s="4" t="s">
        <v>440</v>
      </c>
      <c r="L7" s="4">
        <v>465.2</v>
      </c>
      <c r="M7" s="4"/>
      <c r="N7" s="4" t="s">
        <v>411</v>
      </c>
      <c r="O7" s="4" t="s">
        <v>411</v>
      </c>
      <c r="P7" s="6">
        <v>6</v>
      </c>
      <c r="Q7" s="6"/>
      <c r="R7" s="6"/>
      <c r="S7" s="6"/>
      <c r="T7" s="6"/>
      <c r="U7" s="6"/>
      <c r="V7" s="6"/>
    </row>
    <row r="8" spans="1:22" ht="180.75" customHeight="1" x14ac:dyDescent="0.25">
      <c r="A8" s="4"/>
      <c r="B8" s="4" t="s">
        <v>442</v>
      </c>
      <c r="C8" s="4" t="s">
        <v>308</v>
      </c>
      <c r="D8" s="4" t="s">
        <v>414</v>
      </c>
      <c r="E8" s="4">
        <v>11379840</v>
      </c>
      <c r="F8" s="4" t="s">
        <v>76</v>
      </c>
      <c r="G8" s="4" t="s">
        <v>121</v>
      </c>
      <c r="H8" s="4" t="s">
        <v>18</v>
      </c>
      <c r="I8" s="4" t="s">
        <v>24</v>
      </c>
      <c r="J8" s="4" t="s">
        <v>62</v>
      </c>
      <c r="K8" s="4" t="s">
        <v>440</v>
      </c>
      <c r="L8" s="4">
        <v>750.95</v>
      </c>
      <c r="M8" s="4" t="s">
        <v>85</v>
      </c>
      <c r="N8" s="4" t="s">
        <v>254</v>
      </c>
      <c r="O8" s="4" t="s">
        <v>272</v>
      </c>
      <c r="P8" s="6">
        <v>6</v>
      </c>
      <c r="Q8" s="6"/>
      <c r="R8" s="6"/>
      <c r="S8" s="6"/>
      <c r="T8" s="6"/>
      <c r="U8" s="6"/>
      <c r="V8" s="6"/>
    </row>
    <row r="9" spans="1:22" ht="180.75" customHeight="1" x14ac:dyDescent="0.25">
      <c r="A9" s="4"/>
      <c r="B9" s="4" t="s">
        <v>443</v>
      </c>
      <c r="C9" s="4" t="s">
        <v>309</v>
      </c>
      <c r="D9" s="4" t="s">
        <v>415</v>
      </c>
      <c r="E9" s="4">
        <v>11448329</v>
      </c>
      <c r="F9" s="4" t="s">
        <v>77</v>
      </c>
      <c r="G9" s="4" t="s">
        <v>122</v>
      </c>
      <c r="H9" s="4" t="s">
        <v>18</v>
      </c>
      <c r="I9" s="4" t="s">
        <v>25</v>
      </c>
      <c r="J9" s="4" t="s">
        <v>59</v>
      </c>
      <c r="K9" s="4" t="s">
        <v>440</v>
      </c>
      <c r="L9" s="4">
        <v>756.12</v>
      </c>
      <c r="M9" s="4" t="s">
        <v>253</v>
      </c>
      <c r="N9" s="4" t="s">
        <v>254</v>
      </c>
      <c r="O9" s="4" t="s">
        <v>270</v>
      </c>
      <c r="P9" s="6">
        <v>4</v>
      </c>
      <c r="Q9" s="6"/>
      <c r="R9" s="6"/>
      <c r="S9" s="6"/>
      <c r="T9" s="6"/>
      <c r="U9" s="6"/>
      <c r="V9" s="6"/>
    </row>
    <row r="10" spans="1:22" ht="180.75" customHeight="1" x14ac:dyDescent="0.25">
      <c r="A10" s="4"/>
      <c r="B10" s="4" t="s">
        <v>443</v>
      </c>
      <c r="C10" s="4" t="s">
        <v>310</v>
      </c>
      <c r="D10" s="4" t="s">
        <v>416</v>
      </c>
      <c r="E10" s="4">
        <v>11448330</v>
      </c>
      <c r="F10" s="4" t="s">
        <v>77</v>
      </c>
      <c r="G10" s="4" t="s">
        <v>123</v>
      </c>
      <c r="H10" s="4" t="s">
        <v>18</v>
      </c>
      <c r="I10" s="4" t="s">
        <v>25</v>
      </c>
      <c r="J10" s="4" t="s">
        <v>59</v>
      </c>
      <c r="K10" s="4" t="s">
        <v>440</v>
      </c>
      <c r="L10" s="4">
        <v>756.12</v>
      </c>
      <c r="M10" s="4" t="s">
        <v>85</v>
      </c>
      <c r="N10" s="4" t="s">
        <v>254</v>
      </c>
      <c r="O10" s="4" t="s">
        <v>272</v>
      </c>
      <c r="P10" s="6">
        <v>4</v>
      </c>
      <c r="Q10" s="6"/>
      <c r="R10" s="6"/>
      <c r="S10" s="6"/>
      <c r="T10" s="6"/>
      <c r="U10" s="6"/>
      <c r="V10" s="6"/>
    </row>
    <row r="11" spans="1:22" ht="180.75" customHeight="1" x14ac:dyDescent="0.25">
      <c r="A11" s="4"/>
      <c r="B11" s="4" t="s">
        <v>444</v>
      </c>
      <c r="C11" s="4" t="s">
        <v>311</v>
      </c>
      <c r="D11" s="4" t="s">
        <v>417</v>
      </c>
      <c r="E11" s="4">
        <v>11448333</v>
      </c>
      <c r="F11" s="4" t="s">
        <v>78</v>
      </c>
      <c r="G11" s="4" t="s">
        <v>124</v>
      </c>
      <c r="H11" s="4" t="s">
        <v>18</v>
      </c>
      <c r="I11" s="4" t="s">
        <v>25</v>
      </c>
      <c r="J11" s="4" t="s">
        <v>59</v>
      </c>
      <c r="K11" s="4" t="s">
        <v>440</v>
      </c>
      <c r="L11" s="4">
        <v>581.5</v>
      </c>
      <c r="M11" s="4" t="s">
        <v>255</v>
      </c>
      <c r="N11" s="4" t="s">
        <v>284</v>
      </c>
      <c r="O11" s="4" t="s">
        <v>287</v>
      </c>
      <c r="P11" s="6">
        <v>3</v>
      </c>
      <c r="Q11" s="6"/>
      <c r="R11" s="6"/>
      <c r="S11" s="6"/>
      <c r="T11" s="6"/>
      <c r="U11" s="6"/>
      <c r="V11" s="6"/>
    </row>
    <row r="12" spans="1:22" ht="180.75" customHeight="1" x14ac:dyDescent="0.25">
      <c r="A12" s="4"/>
      <c r="B12" s="4" t="s">
        <v>443</v>
      </c>
      <c r="C12" s="4" t="s">
        <v>312</v>
      </c>
      <c r="D12" s="4" t="s">
        <v>413</v>
      </c>
      <c r="E12" s="4">
        <v>11600974</v>
      </c>
      <c r="F12" s="4" t="s">
        <v>79</v>
      </c>
      <c r="G12" s="4" t="s">
        <v>125</v>
      </c>
      <c r="H12" s="4" t="s">
        <v>18</v>
      </c>
      <c r="I12" s="4" t="s">
        <v>23</v>
      </c>
      <c r="J12" s="4" t="s">
        <v>61</v>
      </c>
      <c r="K12" s="4" t="s">
        <v>440</v>
      </c>
      <c r="L12" s="4">
        <v>465.2</v>
      </c>
      <c r="M12" s="4"/>
      <c r="N12" s="4" t="s">
        <v>411</v>
      </c>
      <c r="O12" s="4" t="s">
        <v>411</v>
      </c>
      <c r="P12" s="6">
        <v>9</v>
      </c>
      <c r="Q12" s="6"/>
      <c r="R12" s="6"/>
      <c r="S12" s="6"/>
      <c r="T12" s="6"/>
      <c r="U12" s="6"/>
      <c r="V12" s="6"/>
    </row>
    <row r="13" spans="1:22" ht="180.75" customHeight="1" x14ac:dyDescent="0.25">
      <c r="A13" s="4"/>
      <c r="B13" s="4" t="s">
        <v>443</v>
      </c>
      <c r="C13" s="4" t="s">
        <v>313</v>
      </c>
      <c r="D13" s="4" t="s">
        <v>421</v>
      </c>
      <c r="E13" s="4">
        <v>11601006</v>
      </c>
      <c r="F13" s="4" t="s">
        <v>80</v>
      </c>
      <c r="G13" s="4" t="s">
        <v>126</v>
      </c>
      <c r="H13" s="4" t="s">
        <v>18</v>
      </c>
      <c r="I13" s="4" t="s">
        <v>23</v>
      </c>
      <c r="J13" s="4" t="s">
        <v>59</v>
      </c>
      <c r="K13" s="4" t="s">
        <v>440</v>
      </c>
      <c r="L13" s="4">
        <v>465.2</v>
      </c>
      <c r="M13" s="4"/>
      <c r="N13" s="4" t="s">
        <v>411</v>
      </c>
      <c r="O13" s="4" t="s">
        <v>411</v>
      </c>
      <c r="P13" s="6">
        <v>7</v>
      </c>
      <c r="Q13" s="6"/>
      <c r="R13" s="6"/>
      <c r="S13" s="6"/>
      <c r="T13" s="6"/>
      <c r="U13" s="6"/>
      <c r="V13" s="6"/>
    </row>
    <row r="14" spans="1:22" ht="180.75" customHeight="1" x14ac:dyDescent="0.25">
      <c r="A14" s="4"/>
      <c r="B14" s="4" t="s">
        <v>443</v>
      </c>
      <c r="C14" s="4" t="s">
        <v>314</v>
      </c>
      <c r="D14" s="4" t="s">
        <v>422</v>
      </c>
      <c r="E14" s="4">
        <v>11601067</v>
      </c>
      <c r="F14" s="4" t="s">
        <v>81</v>
      </c>
      <c r="G14" s="4" t="s">
        <v>127</v>
      </c>
      <c r="H14" s="4" t="s">
        <v>18</v>
      </c>
      <c r="I14" s="4" t="s">
        <v>26</v>
      </c>
      <c r="J14" s="4" t="s">
        <v>61</v>
      </c>
      <c r="K14" s="4" t="s">
        <v>440</v>
      </c>
      <c r="L14" s="4">
        <v>465.2</v>
      </c>
      <c r="M14" s="4"/>
      <c r="N14" s="4" t="s">
        <v>411</v>
      </c>
      <c r="O14" s="4" t="s">
        <v>411</v>
      </c>
      <c r="P14" s="6">
        <v>7</v>
      </c>
      <c r="Q14" s="6"/>
      <c r="R14" s="6"/>
      <c r="S14" s="6"/>
      <c r="T14" s="6"/>
      <c r="U14" s="6"/>
      <c r="V14" s="6"/>
    </row>
    <row r="15" spans="1:22" ht="180.75" customHeight="1" x14ac:dyDescent="0.25">
      <c r="A15" s="4"/>
      <c r="B15" s="4" t="s">
        <v>444</v>
      </c>
      <c r="C15" s="4" t="s">
        <v>315</v>
      </c>
      <c r="D15" s="4" t="s">
        <v>417</v>
      </c>
      <c r="E15" s="4">
        <v>12033074</v>
      </c>
      <c r="F15" s="4" t="s">
        <v>82</v>
      </c>
      <c r="G15" s="4" t="s">
        <v>128</v>
      </c>
      <c r="H15" s="4" t="s">
        <v>18</v>
      </c>
      <c r="I15" s="4" t="s">
        <v>27</v>
      </c>
      <c r="J15" s="4" t="s">
        <v>59</v>
      </c>
      <c r="K15" s="4" t="s">
        <v>440</v>
      </c>
      <c r="L15" s="4">
        <v>744.59</v>
      </c>
      <c r="M15" s="4"/>
      <c r="N15" s="4" t="s">
        <v>411</v>
      </c>
      <c r="O15" s="4" t="s">
        <v>411</v>
      </c>
      <c r="P15" s="6">
        <v>20</v>
      </c>
      <c r="Q15" s="6"/>
      <c r="R15" s="6"/>
      <c r="S15" s="6"/>
      <c r="T15" s="6"/>
      <c r="U15" s="6"/>
      <c r="V15" s="6"/>
    </row>
    <row r="16" spans="1:22" ht="180.75" customHeight="1" x14ac:dyDescent="0.25">
      <c r="A16" s="4"/>
      <c r="B16" s="4" t="s">
        <v>444</v>
      </c>
      <c r="C16" s="4" t="s">
        <v>316</v>
      </c>
      <c r="D16" s="4" t="s">
        <v>412</v>
      </c>
      <c r="E16" s="4">
        <v>12033078</v>
      </c>
      <c r="F16" s="4" t="s">
        <v>83</v>
      </c>
      <c r="G16" s="4" t="s">
        <v>129</v>
      </c>
      <c r="H16" s="4" t="s">
        <v>18</v>
      </c>
      <c r="I16" s="4" t="s">
        <v>27</v>
      </c>
      <c r="J16" s="4" t="s">
        <v>59</v>
      </c>
      <c r="K16" s="4" t="s">
        <v>440</v>
      </c>
      <c r="L16" s="4">
        <v>744.59</v>
      </c>
      <c r="M16" s="4"/>
      <c r="N16" s="4" t="s">
        <v>411</v>
      </c>
      <c r="O16" s="4" t="s">
        <v>411</v>
      </c>
      <c r="P16" s="6">
        <v>30</v>
      </c>
      <c r="Q16" s="6"/>
      <c r="R16" s="6"/>
      <c r="S16" s="6"/>
      <c r="T16" s="6"/>
      <c r="U16" s="6"/>
      <c r="V16" s="6"/>
    </row>
    <row r="17" spans="1:22" ht="180.75" customHeight="1" x14ac:dyDescent="0.25">
      <c r="A17" s="4"/>
      <c r="B17" s="4" t="s">
        <v>444</v>
      </c>
      <c r="C17" s="4" t="s">
        <v>317</v>
      </c>
      <c r="D17" s="4" t="s">
        <v>419</v>
      </c>
      <c r="E17" s="4">
        <v>12033099</v>
      </c>
      <c r="F17" s="4" t="s">
        <v>84</v>
      </c>
      <c r="G17" s="4" t="s">
        <v>130</v>
      </c>
      <c r="H17" s="4" t="s">
        <v>18</v>
      </c>
      <c r="I17" s="4" t="s">
        <v>26</v>
      </c>
      <c r="J17" s="4" t="s">
        <v>59</v>
      </c>
      <c r="K17" s="4" t="s">
        <v>440</v>
      </c>
      <c r="L17" s="4">
        <v>581.5</v>
      </c>
      <c r="M17" s="4"/>
      <c r="N17" s="4" t="s">
        <v>411</v>
      </c>
      <c r="O17" s="4" t="s">
        <v>411</v>
      </c>
      <c r="P17" s="6">
        <v>2</v>
      </c>
      <c r="Q17" s="6"/>
      <c r="R17" s="6"/>
      <c r="S17" s="6"/>
      <c r="T17" s="6"/>
      <c r="U17" s="6"/>
      <c r="V17" s="6"/>
    </row>
    <row r="18" spans="1:22" ht="180.75" customHeight="1" x14ac:dyDescent="0.25">
      <c r="A18" s="4"/>
      <c r="B18" s="4" t="s">
        <v>444</v>
      </c>
      <c r="C18" s="4" t="s">
        <v>318</v>
      </c>
      <c r="D18" s="4" t="s">
        <v>412</v>
      </c>
      <c r="E18" s="4">
        <v>12033103</v>
      </c>
      <c r="F18" s="4" t="s">
        <v>83</v>
      </c>
      <c r="G18" s="4" t="s">
        <v>131</v>
      </c>
      <c r="H18" s="4" t="s">
        <v>18</v>
      </c>
      <c r="I18" s="4" t="s">
        <v>25</v>
      </c>
      <c r="J18" s="4" t="s">
        <v>59</v>
      </c>
      <c r="K18" s="4" t="s">
        <v>440</v>
      </c>
      <c r="L18" s="4">
        <v>581.5</v>
      </c>
      <c r="M18" s="4"/>
      <c r="N18" s="4" t="s">
        <v>411</v>
      </c>
      <c r="O18" s="4" t="s">
        <v>411</v>
      </c>
      <c r="P18" s="6">
        <v>4</v>
      </c>
      <c r="Q18" s="6"/>
      <c r="R18" s="6"/>
      <c r="S18" s="6"/>
      <c r="T18" s="6"/>
      <c r="U18" s="6"/>
      <c r="V18" s="6"/>
    </row>
    <row r="19" spans="1:22" ht="180.75" customHeight="1" x14ac:dyDescent="0.25">
      <c r="A19" s="4"/>
      <c r="B19" s="4" t="s">
        <v>444</v>
      </c>
      <c r="C19" s="4" t="s">
        <v>319</v>
      </c>
      <c r="D19" s="4" t="s">
        <v>412</v>
      </c>
      <c r="E19" s="4">
        <v>12033128</v>
      </c>
      <c r="F19" s="4" t="s">
        <v>83</v>
      </c>
      <c r="G19" s="4" t="s">
        <v>132</v>
      </c>
      <c r="H19" s="4" t="s">
        <v>18</v>
      </c>
      <c r="I19" s="4" t="s">
        <v>28</v>
      </c>
      <c r="J19" s="4" t="s">
        <v>59</v>
      </c>
      <c r="K19" s="4" t="s">
        <v>440</v>
      </c>
      <c r="L19" s="4">
        <v>750.95</v>
      </c>
      <c r="M19" s="4"/>
      <c r="N19" s="4" t="s">
        <v>411</v>
      </c>
      <c r="O19" s="4" t="s">
        <v>411</v>
      </c>
      <c r="P19" s="6">
        <v>5</v>
      </c>
      <c r="Q19" s="6"/>
      <c r="R19" s="6"/>
      <c r="S19" s="6"/>
      <c r="T19" s="6"/>
      <c r="U19" s="6"/>
      <c r="V19" s="6"/>
    </row>
    <row r="20" spans="1:22" ht="180.75" customHeight="1" x14ac:dyDescent="0.25">
      <c r="A20" s="4"/>
      <c r="B20" s="4" t="s">
        <v>444</v>
      </c>
      <c r="C20" s="4" t="s">
        <v>320</v>
      </c>
      <c r="D20" s="4" t="s">
        <v>422</v>
      </c>
      <c r="E20" s="4">
        <v>12033266</v>
      </c>
      <c r="F20" s="4" t="s">
        <v>85</v>
      </c>
      <c r="G20" s="4" t="s">
        <v>133</v>
      </c>
      <c r="H20" s="4" t="s">
        <v>18</v>
      </c>
      <c r="I20" s="4" t="s">
        <v>25</v>
      </c>
      <c r="J20" s="4" t="s">
        <v>59</v>
      </c>
      <c r="K20" s="4" t="s">
        <v>440</v>
      </c>
      <c r="L20" s="4">
        <v>581.5</v>
      </c>
      <c r="M20" s="4" t="s">
        <v>85</v>
      </c>
      <c r="N20" s="4" t="s">
        <v>254</v>
      </c>
      <c r="O20" s="4" t="s">
        <v>272</v>
      </c>
      <c r="P20" s="6">
        <v>2</v>
      </c>
      <c r="Q20" s="6"/>
      <c r="R20" s="6"/>
      <c r="S20" s="6"/>
      <c r="T20" s="6"/>
      <c r="U20" s="6"/>
      <c r="V20" s="6"/>
    </row>
    <row r="21" spans="1:22" ht="180.75" customHeight="1" x14ac:dyDescent="0.25">
      <c r="A21" s="4"/>
      <c r="B21" s="4" t="s">
        <v>444</v>
      </c>
      <c r="C21" s="4" t="s">
        <v>321</v>
      </c>
      <c r="D21" s="4" t="s">
        <v>412</v>
      </c>
      <c r="E21" s="4">
        <v>12122729</v>
      </c>
      <c r="F21" s="4" t="s">
        <v>70</v>
      </c>
      <c r="G21" s="4" t="s">
        <v>134</v>
      </c>
      <c r="H21" s="4" t="s">
        <v>18</v>
      </c>
      <c r="I21" s="4" t="s">
        <v>29</v>
      </c>
      <c r="J21" s="4" t="s">
        <v>59</v>
      </c>
      <c r="K21" s="4" t="s">
        <v>440</v>
      </c>
      <c r="L21" s="4">
        <v>1396.52</v>
      </c>
      <c r="M21" s="4" t="s">
        <v>253</v>
      </c>
      <c r="N21" s="4" t="s">
        <v>254</v>
      </c>
      <c r="O21" s="4" t="s">
        <v>270</v>
      </c>
      <c r="P21" s="6">
        <v>11</v>
      </c>
      <c r="Q21" s="6"/>
      <c r="R21" s="6"/>
      <c r="S21" s="6"/>
      <c r="T21" s="6"/>
      <c r="U21" s="6"/>
      <c r="V21" s="6"/>
    </row>
    <row r="22" spans="1:22" ht="180.75" customHeight="1" x14ac:dyDescent="0.25">
      <c r="A22" s="4"/>
      <c r="B22" s="4" t="s">
        <v>444</v>
      </c>
      <c r="C22" s="4" t="s">
        <v>322</v>
      </c>
      <c r="D22" s="4" t="s">
        <v>412</v>
      </c>
      <c r="E22" s="4">
        <v>12156075</v>
      </c>
      <c r="F22" s="4" t="s">
        <v>77</v>
      </c>
      <c r="G22" s="4" t="s">
        <v>135</v>
      </c>
      <c r="H22" s="4" t="s">
        <v>18</v>
      </c>
      <c r="I22" s="4" t="s">
        <v>29</v>
      </c>
      <c r="J22" s="4" t="s">
        <v>59</v>
      </c>
      <c r="K22" s="4" t="s">
        <v>440</v>
      </c>
      <c r="L22" s="4">
        <v>1396.52</v>
      </c>
      <c r="M22" s="4" t="s">
        <v>257</v>
      </c>
      <c r="N22" s="4" t="s">
        <v>256</v>
      </c>
      <c r="O22" s="4" t="s">
        <v>273</v>
      </c>
      <c r="P22" s="6">
        <v>7</v>
      </c>
      <c r="Q22" s="6"/>
      <c r="R22" s="6"/>
      <c r="S22" s="6"/>
      <c r="T22" s="6"/>
      <c r="U22" s="6"/>
      <c r="V22" s="6"/>
    </row>
    <row r="23" spans="1:22" ht="180.75" customHeight="1" x14ac:dyDescent="0.25">
      <c r="A23" s="4"/>
      <c r="B23" s="4" t="s">
        <v>449</v>
      </c>
      <c r="C23" s="4" t="s">
        <v>323</v>
      </c>
      <c r="D23" s="4" t="s">
        <v>412</v>
      </c>
      <c r="E23" s="4">
        <v>12162668</v>
      </c>
      <c r="F23" s="4" t="s">
        <v>83</v>
      </c>
      <c r="G23" s="4" t="s">
        <v>136</v>
      </c>
      <c r="H23" s="4" t="s">
        <v>18</v>
      </c>
      <c r="I23" s="4" t="s">
        <v>30</v>
      </c>
      <c r="J23" s="4" t="s">
        <v>62</v>
      </c>
      <c r="K23" s="4" t="s">
        <v>440</v>
      </c>
      <c r="L23" s="4">
        <v>791.16</v>
      </c>
      <c r="M23" s="4"/>
      <c r="N23" s="4" t="s">
        <v>411</v>
      </c>
      <c r="O23" s="4" t="s">
        <v>411</v>
      </c>
      <c r="P23" s="6">
        <v>3</v>
      </c>
      <c r="Q23" s="6"/>
      <c r="R23" s="6"/>
      <c r="S23" s="6"/>
      <c r="T23" s="6"/>
      <c r="U23" s="6"/>
      <c r="V23" s="6"/>
    </row>
    <row r="24" spans="1:22" ht="180.75" customHeight="1" x14ac:dyDescent="0.25">
      <c r="A24" s="4"/>
      <c r="B24" s="4" t="s">
        <v>442</v>
      </c>
      <c r="C24" s="4" t="s">
        <v>324</v>
      </c>
      <c r="D24" s="4" t="s">
        <v>412</v>
      </c>
      <c r="E24" s="4">
        <v>12285245</v>
      </c>
      <c r="F24" s="4" t="s">
        <v>83</v>
      </c>
      <c r="G24" s="4" t="s">
        <v>137</v>
      </c>
      <c r="H24" s="4" t="s">
        <v>18</v>
      </c>
      <c r="I24" s="4" t="s">
        <v>31</v>
      </c>
      <c r="J24" s="4" t="s">
        <v>67</v>
      </c>
      <c r="K24" s="4" t="s">
        <v>440</v>
      </c>
      <c r="L24" s="4">
        <v>1769.05</v>
      </c>
      <c r="M24" s="4" t="s">
        <v>257</v>
      </c>
      <c r="N24" s="4" t="s">
        <v>256</v>
      </c>
      <c r="O24" s="4" t="s">
        <v>273</v>
      </c>
      <c r="P24" s="6"/>
      <c r="Q24" s="6"/>
      <c r="R24" s="6">
        <v>4</v>
      </c>
      <c r="S24" s="6"/>
      <c r="T24" s="6"/>
      <c r="U24" s="6"/>
      <c r="V24" s="6"/>
    </row>
    <row r="25" spans="1:22" ht="180.75" customHeight="1" x14ac:dyDescent="0.25">
      <c r="A25" s="4"/>
      <c r="B25" s="4" t="s">
        <v>442</v>
      </c>
      <c r="C25" s="4" t="s">
        <v>325</v>
      </c>
      <c r="D25" s="4" t="s">
        <v>412</v>
      </c>
      <c r="E25" s="4">
        <v>12292584</v>
      </c>
      <c r="F25" s="4" t="s">
        <v>83</v>
      </c>
      <c r="G25" s="4" t="s">
        <v>138</v>
      </c>
      <c r="H25" s="4" t="s">
        <v>18</v>
      </c>
      <c r="I25" s="4" t="s">
        <v>22</v>
      </c>
      <c r="J25" s="4" t="s">
        <v>62</v>
      </c>
      <c r="K25" s="4" t="s">
        <v>440</v>
      </c>
      <c r="L25" s="4">
        <v>1210.25</v>
      </c>
      <c r="M25" s="4" t="s">
        <v>258</v>
      </c>
      <c r="N25" s="4" t="s">
        <v>256</v>
      </c>
      <c r="O25" s="4" t="s">
        <v>274</v>
      </c>
      <c r="P25" s="6">
        <v>13</v>
      </c>
      <c r="Q25" s="6"/>
      <c r="R25" s="6"/>
      <c r="S25" s="6"/>
      <c r="T25" s="6"/>
      <c r="U25" s="6"/>
      <c r="V25" s="6"/>
    </row>
    <row r="26" spans="1:22" ht="180.75" customHeight="1" x14ac:dyDescent="0.25">
      <c r="A26" s="4"/>
      <c r="B26" s="4" t="s">
        <v>442</v>
      </c>
      <c r="C26" s="4" t="s">
        <v>326</v>
      </c>
      <c r="D26" s="4" t="s">
        <v>412</v>
      </c>
      <c r="E26" s="4">
        <v>12292586</v>
      </c>
      <c r="F26" s="4" t="s">
        <v>83</v>
      </c>
      <c r="G26" s="4" t="s">
        <v>139</v>
      </c>
      <c r="H26" s="4" t="s">
        <v>18</v>
      </c>
      <c r="I26" s="4" t="s">
        <v>22</v>
      </c>
      <c r="J26" s="4" t="s">
        <v>62</v>
      </c>
      <c r="K26" s="4" t="s">
        <v>440</v>
      </c>
      <c r="L26" s="4">
        <v>1210.25</v>
      </c>
      <c r="M26" s="4" t="s">
        <v>257</v>
      </c>
      <c r="N26" s="4" t="s">
        <v>256</v>
      </c>
      <c r="O26" s="4" t="s">
        <v>273</v>
      </c>
      <c r="P26" s="6">
        <v>11</v>
      </c>
      <c r="Q26" s="6"/>
      <c r="R26" s="6"/>
      <c r="S26" s="6"/>
      <c r="T26" s="6"/>
      <c r="U26" s="6"/>
      <c r="V26" s="6"/>
    </row>
    <row r="27" spans="1:22" ht="180.75" customHeight="1" x14ac:dyDescent="0.25">
      <c r="A27" s="4"/>
      <c r="B27" s="4" t="s">
        <v>449</v>
      </c>
      <c r="C27" s="4" t="s">
        <v>327</v>
      </c>
      <c r="D27" s="4" t="s">
        <v>423</v>
      </c>
      <c r="E27" s="4">
        <v>12309046</v>
      </c>
      <c r="F27" s="4" t="s">
        <v>86</v>
      </c>
      <c r="G27" s="4" t="s">
        <v>140</v>
      </c>
      <c r="H27" s="4" t="s">
        <v>18</v>
      </c>
      <c r="I27" s="4" t="s">
        <v>30</v>
      </c>
      <c r="J27" s="4" t="s">
        <v>62</v>
      </c>
      <c r="K27" s="4" t="s">
        <v>440</v>
      </c>
      <c r="L27" s="4">
        <v>997.4</v>
      </c>
      <c r="M27" s="4"/>
      <c r="N27" s="4" t="s">
        <v>411</v>
      </c>
      <c r="O27" s="4" t="s">
        <v>411</v>
      </c>
      <c r="P27" s="6">
        <v>3</v>
      </c>
      <c r="Q27" s="6"/>
      <c r="R27" s="6"/>
      <c r="S27" s="6"/>
      <c r="T27" s="6"/>
      <c r="U27" s="6"/>
      <c r="V27" s="6"/>
    </row>
    <row r="28" spans="1:22" ht="180.75" customHeight="1" x14ac:dyDescent="0.25">
      <c r="A28" s="4"/>
      <c r="B28" s="4" t="s">
        <v>444</v>
      </c>
      <c r="C28" s="4" t="s">
        <v>328</v>
      </c>
      <c r="D28" s="4" t="s">
        <v>418</v>
      </c>
      <c r="E28" s="4">
        <v>12489434</v>
      </c>
      <c r="F28" s="4" t="s">
        <v>87</v>
      </c>
      <c r="G28" s="4" t="s">
        <v>141</v>
      </c>
      <c r="H28" s="4" t="s">
        <v>18</v>
      </c>
      <c r="I28" s="4" t="s">
        <v>27</v>
      </c>
      <c r="J28" s="4" t="s">
        <v>59</v>
      </c>
      <c r="K28" s="4" t="s">
        <v>440</v>
      </c>
      <c r="L28" s="4">
        <v>744.59</v>
      </c>
      <c r="M28" s="4"/>
      <c r="N28" s="4" t="s">
        <v>411</v>
      </c>
      <c r="O28" s="4" t="s">
        <v>411</v>
      </c>
      <c r="P28" s="6">
        <v>9</v>
      </c>
      <c r="Q28" s="6"/>
      <c r="R28" s="6"/>
      <c r="S28" s="6"/>
      <c r="T28" s="6"/>
      <c r="U28" s="6"/>
      <c r="V28" s="6"/>
    </row>
    <row r="29" spans="1:22" ht="180.75" customHeight="1" x14ac:dyDescent="0.25">
      <c r="A29" s="4"/>
      <c r="B29" s="4" t="s">
        <v>444</v>
      </c>
      <c r="C29" s="4" t="s">
        <v>329</v>
      </c>
      <c r="D29" s="4" t="s">
        <v>424</v>
      </c>
      <c r="E29" s="4">
        <v>12489435</v>
      </c>
      <c r="F29" s="4" t="s">
        <v>88</v>
      </c>
      <c r="G29" s="4" t="s">
        <v>142</v>
      </c>
      <c r="H29" s="4" t="s">
        <v>18</v>
      </c>
      <c r="I29" s="4" t="s">
        <v>27</v>
      </c>
      <c r="J29" s="4" t="s">
        <v>59</v>
      </c>
      <c r="K29" s="4" t="s">
        <v>440</v>
      </c>
      <c r="L29" s="4">
        <v>558.33000000000004</v>
      </c>
      <c r="M29" s="4"/>
      <c r="N29" s="4" t="s">
        <v>411</v>
      </c>
      <c r="O29" s="4" t="s">
        <v>411</v>
      </c>
      <c r="P29" s="6">
        <v>6</v>
      </c>
      <c r="Q29" s="6"/>
      <c r="R29" s="6"/>
      <c r="S29" s="6"/>
      <c r="T29" s="6"/>
      <c r="U29" s="6"/>
      <c r="V29" s="6"/>
    </row>
    <row r="30" spans="1:22" x14ac:dyDescent="0.25">
      <c r="A30" s="4"/>
      <c r="B30" s="4" t="s">
        <v>444</v>
      </c>
      <c r="C30" s="4" t="str">
        <f>E30&amp;"."</f>
        <v>12489441.</v>
      </c>
      <c r="D30" s="4" t="s">
        <v>427</v>
      </c>
      <c r="E30" s="4">
        <v>12489441</v>
      </c>
      <c r="F30" s="4" t="s">
        <v>89</v>
      </c>
      <c r="G30" s="4" t="s">
        <v>143</v>
      </c>
      <c r="H30" s="4" t="s">
        <v>18</v>
      </c>
      <c r="I30" s="4" t="s">
        <v>25</v>
      </c>
      <c r="J30" s="4" t="s">
        <v>59</v>
      </c>
      <c r="K30" s="4" t="s">
        <v>440</v>
      </c>
      <c r="L30" s="4">
        <v>581.5</v>
      </c>
      <c r="M30" s="4"/>
      <c r="N30" s="4" t="s">
        <v>411</v>
      </c>
      <c r="O30" s="4" t="s">
        <v>411</v>
      </c>
      <c r="P30" s="6">
        <v>4</v>
      </c>
      <c r="Q30" s="6"/>
      <c r="R30" s="6"/>
      <c r="S30" s="6"/>
      <c r="T30" s="6"/>
      <c r="U30" s="6"/>
      <c r="V30" s="6"/>
    </row>
    <row r="31" spans="1:22" x14ac:dyDescent="0.25">
      <c r="A31" s="4"/>
      <c r="B31" s="4" t="s">
        <v>444</v>
      </c>
      <c r="C31" s="4" t="str">
        <f t="shared" ref="C31:C37" si="0">E31&amp;"."</f>
        <v>12489454.</v>
      </c>
      <c r="D31" s="4" t="s">
        <v>422</v>
      </c>
      <c r="E31" s="4">
        <v>12489454</v>
      </c>
      <c r="F31" s="4" t="s">
        <v>90</v>
      </c>
      <c r="G31" s="4" t="s">
        <v>144</v>
      </c>
      <c r="H31" s="4" t="s">
        <v>18</v>
      </c>
      <c r="I31" s="4" t="s">
        <v>25</v>
      </c>
      <c r="J31" s="4" t="s">
        <v>59</v>
      </c>
      <c r="K31" s="4" t="s">
        <v>440</v>
      </c>
      <c r="L31" s="4">
        <v>581.5</v>
      </c>
      <c r="M31" s="4" t="s">
        <v>259</v>
      </c>
      <c r="N31" s="4" t="s">
        <v>254</v>
      </c>
      <c r="O31" s="4" t="s">
        <v>277</v>
      </c>
      <c r="P31" s="6">
        <v>4</v>
      </c>
      <c r="Q31" s="6"/>
      <c r="R31" s="6"/>
      <c r="S31" s="6"/>
      <c r="T31" s="6"/>
      <c r="U31" s="6"/>
      <c r="V31" s="6"/>
    </row>
    <row r="32" spans="1:22" x14ac:dyDescent="0.25">
      <c r="A32" s="4"/>
      <c r="B32" s="4" t="s">
        <v>444</v>
      </c>
      <c r="C32" s="4" t="str">
        <f t="shared" si="0"/>
        <v>12489459.</v>
      </c>
      <c r="D32" s="4" t="s">
        <v>422</v>
      </c>
      <c r="E32" s="4">
        <v>12489459</v>
      </c>
      <c r="F32" s="4" t="s">
        <v>90</v>
      </c>
      <c r="G32" s="4" t="s">
        <v>145</v>
      </c>
      <c r="H32" s="4" t="s">
        <v>18</v>
      </c>
      <c r="I32" s="4" t="s">
        <v>25</v>
      </c>
      <c r="J32" s="4" t="s">
        <v>59</v>
      </c>
      <c r="K32" s="4" t="s">
        <v>440</v>
      </c>
      <c r="L32" s="4">
        <v>756.12</v>
      </c>
      <c r="M32" s="4" t="s">
        <v>253</v>
      </c>
      <c r="N32" s="4" t="s">
        <v>254</v>
      </c>
      <c r="O32" s="4" t="s">
        <v>270</v>
      </c>
      <c r="P32" s="6">
        <v>2</v>
      </c>
      <c r="Q32" s="6"/>
      <c r="R32" s="6"/>
      <c r="S32" s="6"/>
      <c r="T32" s="6"/>
      <c r="U32" s="6"/>
      <c r="V32" s="6"/>
    </row>
    <row r="33" spans="1:22" x14ac:dyDescent="0.25">
      <c r="A33" s="4"/>
      <c r="B33" s="4" t="s">
        <v>444</v>
      </c>
      <c r="C33" s="4" t="str">
        <f t="shared" si="0"/>
        <v>12489460.</v>
      </c>
      <c r="D33" s="4" t="s">
        <v>412</v>
      </c>
      <c r="E33" s="4">
        <v>12489460</v>
      </c>
      <c r="F33" s="4" t="s">
        <v>83</v>
      </c>
      <c r="G33" s="4" t="s">
        <v>146</v>
      </c>
      <c r="H33" s="4" t="s">
        <v>18</v>
      </c>
      <c r="I33" s="4" t="s">
        <v>25</v>
      </c>
      <c r="J33" s="4" t="s">
        <v>59</v>
      </c>
      <c r="K33" s="4" t="s">
        <v>440</v>
      </c>
      <c r="L33" s="4">
        <v>756.12</v>
      </c>
      <c r="M33" s="4" t="s">
        <v>253</v>
      </c>
      <c r="N33" s="4" t="s">
        <v>254</v>
      </c>
      <c r="O33" s="4" t="s">
        <v>270</v>
      </c>
      <c r="P33" s="6">
        <v>4</v>
      </c>
      <c r="Q33" s="6"/>
      <c r="R33" s="6"/>
      <c r="S33" s="6"/>
      <c r="T33" s="6"/>
      <c r="U33" s="6"/>
      <c r="V33" s="6"/>
    </row>
    <row r="34" spans="1:22" x14ac:dyDescent="0.25">
      <c r="A34" s="4"/>
      <c r="B34" s="4" t="s">
        <v>444</v>
      </c>
      <c r="C34" s="4" t="str">
        <f t="shared" si="0"/>
        <v>12489461.</v>
      </c>
      <c r="D34" s="4" t="s">
        <v>424</v>
      </c>
      <c r="E34" s="4">
        <v>12489461</v>
      </c>
      <c r="F34" s="4" t="s">
        <v>91</v>
      </c>
      <c r="G34" s="4" t="s">
        <v>147</v>
      </c>
      <c r="H34" s="4" t="s">
        <v>18</v>
      </c>
      <c r="I34" s="4" t="s">
        <v>25</v>
      </c>
      <c r="J34" s="4" t="s">
        <v>59</v>
      </c>
      <c r="K34" s="4" t="s">
        <v>440</v>
      </c>
      <c r="L34" s="4">
        <v>756.12</v>
      </c>
      <c r="M34" s="4" t="s">
        <v>85</v>
      </c>
      <c r="N34" s="4" t="s">
        <v>254</v>
      </c>
      <c r="O34" s="4" t="s">
        <v>272</v>
      </c>
      <c r="P34" s="6">
        <v>4</v>
      </c>
      <c r="Q34" s="6"/>
      <c r="R34" s="6"/>
      <c r="S34" s="6"/>
      <c r="T34" s="6"/>
      <c r="U34" s="6"/>
      <c r="V34" s="6"/>
    </row>
    <row r="35" spans="1:22" x14ac:dyDescent="0.25">
      <c r="A35" s="4"/>
      <c r="B35" s="4" t="s">
        <v>444</v>
      </c>
      <c r="C35" s="4" t="str">
        <f t="shared" si="0"/>
        <v>12505744.</v>
      </c>
      <c r="D35" s="4" t="s">
        <v>413</v>
      </c>
      <c r="E35" s="4">
        <v>12505744</v>
      </c>
      <c r="F35" s="4" t="s">
        <v>92</v>
      </c>
      <c r="G35" s="4" t="s">
        <v>148</v>
      </c>
      <c r="H35" s="4" t="s">
        <v>18</v>
      </c>
      <c r="I35" s="4" t="s">
        <v>32</v>
      </c>
      <c r="J35" s="4" t="s">
        <v>59</v>
      </c>
      <c r="K35" s="4" t="s">
        <v>440</v>
      </c>
      <c r="L35" s="4">
        <v>698.03</v>
      </c>
      <c r="M35" s="4" t="s">
        <v>260</v>
      </c>
      <c r="N35" s="4" t="s">
        <v>254</v>
      </c>
      <c r="O35" s="4" t="s">
        <v>275</v>
      </c>
      <c r="P35" s="6">
        <v>4</v>
      </c>
      <c r="Q35" s="6"/>
      <c r="R35" s="6"/>
      <c r="S35" s="6"/>
      <c r="T35" s="6"/>
      <c r="U35" s="6"/>
      <c r="V35" s="6"/>
    </row>
    <row r="36" spans="1:22" x14ac:dyDescent="0.25">
      <c r="A36" s="4"/>
      <c r="B36" s="4" t="s">
        <v>444</v>
      </c>
      <c r="C36" s="4" t="str">
        <f t="shared" si="0"/>
        <v>12505771.</v>
      </c>
      <c r="D36" s="4" t="s">
        <v>419</v>
      </c>
      <c r="E36" s="4">
        <v>12505771</v>
      </c>
      <c r="F36" s="4" t="s">
        <v>84</v>
      </c>
      <c r="G36" s="4" t="s">
        <v>149</v>
      </c>
      <c r="H36" s="4" t="s">
        <v>18</v>
      </c>
      <c r="I36" s="4" t="s">
        <v>25</v>
      </c>
      <c r="J36" s="4" t="s">
        <v>68</v>
      </c>
      <c r="K36" s="4" t="s">
        <v>440</v>
      </c>
      <c r="L36" s="4">
        <v>581.5</v>
      </c>
      <c r="M36" s="4"/>
      <c r="N36" s="4" t="s">
        <v>411</v>
      </c>
      <c r="O36" s="4" t="s">
        <v>411</v>
      </c>
      <c r="P36" s="6">
        <v>4</v>
      </c>
      <c r="Q36" s="6"/>
      <c r="R36" s="6"/>
      <c r="S36" s="6"/>
      <c r="T36" s="6"/>
      <c r="U36" s="6"/>
      <c r="V36" s="6"/>
    </row>
    <row r="37" spans="1:22" x14ac:dyDescent="0.25">
      <c r="A37" s="4"/>
      <c r="B37" s="4" t="s">
        <v>444</v>
      </c>
      <c r="C37" s="4" t="str">
        <f t="shared" si="0"/>
        <v>12505772.</v>
      </c>
      <c r="D37" s="4" t="s">
        <v>424</v>
      </c>
      <c r="E37" s="4">
        <v>12505772</v>
      </c>
      <c r="F37" s="4" t="s">
        <v>91</v>
      </c>
      <c r="G37" s="4" t="s">
        <v>150</v>
      </c>
      <c r="H37" s="4" t="s">
        <v>18</v>
      </c>
      <c r="I37" s="4" t="s">
        <v>33</v>
      </c>
      <c r="J37" s="4" t="s">
        <v>68</v>
      </c>
      <c r="K37" s="4" t="s">
        <v>440</v>
      </c>
      <c r="L37" s="4">
        <v>581.5</v>
      </c>
      <c r="M37" s="4"/>
      <c r="N37" s="4" t="s">
        <v>411</v>
      </c>
      <c r="O37" s="4" t="s">
        <v>411</v>
      </c>
      <c r="P37" s="6">
        <v>4</v>
      </c>
      <c r="Q37" s="6"/>
      <c r="R37" s="6"/>
      <c r="S37" s="6"/>
      <c r="T37" s="6"/>
      <c r="U37" s="6"/>
      <c r="V37" s="6"/>
    </row>
    <row r="38" spans="1:22" ht="180.75" customHeight="1" x14ac:dyDescent="0.25">
      <c r="A38" s="4"/>
      <c r="B38" s="4" t="s">
        <v>444</v>
      </c>
      <c r="C38" s="4" t="s">
        <v>338</v>
      </c>
      <c r="D38" s="4" t="s">
        <v>412</v>
      </c>
      <c r="E38" s="4">
        <v>12505779</v>
      </c>
      <c r="F38" s="4" t="s">
        <v>83</v>
      </c>
      <c r="G38" s="4" t="s">
        <v>151</v>
      </c>
      <c r="H38" s="4" t="s">
        <v>18</v>
      </c>
      <c r="I38" s="4" t="s">
        <v>23</v>
      </c>
      <c r="J38" s="4" t="s">
        <v>59</v>
      </c>
      <c r="K38" s="4" t="s">
        <v>440</v>
      </c>
      <c r="L38" s="4">
        <v>744.59</v>
      </c>
      <c r="M38" s="4"/>
      <c r="N38" s="4" t="s">
        <v>411</v>
      </c>
      <c r="O38" s="4" t="s">
        <v>411</v>
      </c>
      <c r="P38" s="6">
        <v>12</v>
      </c>
      <c r="Q38" s="6"/>
      <c r="R38" s="6"/>
      <c r="S38" s="6"/>
      <c r="T38" s="6"/>
      <c r="U38" s="6"/>
      <c r="V38" s="6"/>
    </row>
    <row r="39" spans="1:22" ht="180.75" customHeight="1" x14ac:dyDescent="0.25">
      <c r="A39" s="4"/>
      <c r="B39" s="4" t="s">
        <v>444</v>
      </c>
      <c r="C39" s="4" t="s">
        <v>339</v>
      </c>
      <c r="D39" s="4" t="s">
        <v>438</v>
      </c>
      <c r="E39" s="4">
        <v>12505780</v>
      </c>
      <c r="F39" s="4" t="s">
        <v>93</v>
      </c>
      <c r="G39" s="4" t="s">
        <v>152</v>
      </c>
      <c r="H39" s="4" t="s">
        <v>18</v>
      </c>
      <c r="I39" s="4" t="s">
        <v>23</v>
      </c>
      <c r="J39" s="4" t="s">
        <v>59</v>
      </c>
      <c r="K39" s="4" t="s">
        <v>440</v>
      </c>
      <c r="L39" s="4">
        <v>558.33000000000004</v>
      </c>
      <c r="M39" s="4"/>
      <c r="N39" s="4" t="s">
        <v>411</v>
      </c>
      <c r="O39" s="4" t="s">
        <v>411</v>
      </c>
      <c r="P39" s="6">
        <v>7</v>
      </c>
      <c r="Q39" s="6"/>
      <c r="R39" s="6"/>
      <c r="S39" s="6"/>
      <c r="T39" s="6"/>
      <c r="U39" s="6"/>
      <c r="V39" s="6"/>
    </row>
    <row r="40" spans="1:22" ht="180.75" customHeight="1" x14ac:dyDescent="0.25">
      <c r="A40" s="4"/>
      <c r="B40" s="4" t="s">
        <v>442</v>
      </c>
      <c r="C40" s="4" t="s">
        <v>340</v>
      </c>
      <c r="D40" s="4" t="s">
        <v>413</v>
      </c>
      <c r="E40" s="4">
        <v>12523896</v>
      </c>
      <c r="F40" s="4" t="s">
        <v>94</v>
      </c>
      <c r="G40" s="4" t="s">
        <v>153</v>
      </c>
      <c r="H40" s="4" t="s">
        <v>18</v>
      </c>
      <c r="I40" s="4" t="s">
        <v>34</v>
      </c>
      <c r="J40" s="4" t="s">
        <v>60</v>
      </c>
      <c r="K40" s="4" t="s">
        <v>440</v>
      </c>
      <c r="L40" s="4">
        <v>1687.44</v>
      </c>
      <c r="M40" s="4" t="s">
        <v>253</v>
      </c>
      <c r="N40" s="4" t="s">
        <v>254</v>
      </c>
      <c r="O40" s="4" t="s">
        <v>270</v>
      </c>
      <c r="P40" s="6">
        <v>13</v>
      </c>
      <c r="Q40" s="6"/>
      <c r="R40" s="6"/>
      <c r="S40" s="6"/>
      <c r="T40" s="6"/>
      <c r="U40" s="6"/>
      <c r="V40" s="6"/>
    </row>
    <row r="41" spans="1:22" ht="180.75" customHeight="1" x14ac:dyDescent="0.25">
      <c r="A41" s="4"/>
      <c r="B41" s="4" t="s">
        <v>442</v>
      </c>
      <c r="C41" s="4" t="s">
        <v>341</v>
      </c>
      <c r="D41" s="4" t="s">
        <v>424</v>
      </c>
      <c r="E41" s="4">
        <v>12523908</v>
      </c>
      <c r="F41" s="4" t="s">
        <v>95</v>
      </c>
      <c r="G41" s="4" t="s">
        <v>154</v>
      </c>
      <c r="H41" s="4" t="s">
        <v>17</v>
      </c>
      <c r="I41" s="4" t="s">
        <v>35</v>
      </c>
      <c r="J41" s="4" t="s">
        <v>63</v>
      </c>
      <c r="K41" s="4" t="s">
        <v>440</v>
      </c>
      <c r="L41" s="4">
        <v>1722.48</v>
      </c>
      <c r="M41" s="4" t="s">
        <v>253</v>
      </c>
      <c r="N41" s="4" t="s">
        <v>254</v>
      </c>
      <c r="O41" s="4" t="s">
        <v>270</v>
      </c>
      <c r="P41" s="6"/>
      <c r="Q41" s="6"/>
      <c r="R41" s="6"/>
      <c r="S41" s="6"/>
      <c r="T41" s="6"/>
      <c r="U41" s="6"/>
      <c r="V41" s="6">
        <v>6</v>
      </c>
    </row>
    <row r="42" spans="1:22" ht="180.75" customHeight="1" x14ac:dyDescent="0.25">
      <c r="A42" s="4"/>
      <c r="B42" s="4" t="s">
        <v>442</v>
      </c>
      <c r="C42" s="4" t="s">
        <v>342</v>
      </c>
      <c r="D42" s="4" t="s">
        <v>414</v>
      </c>
      <c r="E42" s="4">
        <v>12573358</v>
      </c>
      <c r="F42" s="4" t="s">
        <v>71</v>
      </c>
      <c r="G42" s="4" t="s">
        <v>155</v>
      </c>
      <c r="H42" s="4" t="s">
        <v>18</v>
      </c>
      <c r="I42" s="4" t="s">
        <v>36</v>
      </c>
      <c r="J42" s="4" t="s">
        <v>62</v>
      </c>
      <c r="K42" s="4" t="s">
        <v>440</v>
      </c>
      <c r="L42" s="4">
        <v>1978.48</v>
      </c>
      <c r="M42" s="4"/>
      <c r="N42" s="4" t="s">
        <v>411</v>
      </c>
      <c r="O42" s="4" t="s">
        <v>411</v>
      </c>
      <c r="P42" s="6">
        <v>6</v>
      </c>
      <c r="Q42" s="6"/>
      <c r="R42" s="6"/>
      <c r="S42" s="6"/>
      <c r="T42" s="6"/>
      <c r="U42" s="6"/>
      <c r="V42" s="6"/>
    </row>
    <row r="43" spans="1:22" ht="180.75" customHeight="1" x14ac:dyDescent="0.25">
      <c r="A43" s="4"/>
      <c r="B43" s="4" t="s">
        <v>442</v>
      </c>
      <c r="C43" s="4" t="s">
        <v>343</v>
      </c>
      <c r="D43" s="4" t="s">
        <v>412</v>
      </c>
      <c r="E43" s="4">
        <v>12881461</v>
      </c>
      <c r="F43" s="4" t="s">
        <v>83</v>
      </c>
      <c r="G43" s="4" t="s">
        <v>156</v>
      </c>
      <c r="H43" s="4" t="s">
        <v>18</v>
      </c>
      <c r="I43" s="4" t="s">
        <v>37</v>
      </c>
      <c r="J43" s="4" t="s">
        <v>64</v>
      </c>
      <c r="K43" s="4" t="s">
        <v>440</v>
      </c>
      <c r="L43" s="4">
        <v>1978.48</v>
      </c>
      <c r="M43" s="4"/>
      <c r="N43" s="4" t="s">
        <v>411</v>
      </c>
      <c r="O43" s="4" t="s">
        <v>411</v>
      </c>
      <c r="P43" s="6">
        <v>12</v>
      </c>
      <c r="Q43" s="6"/>
      <c r="R43" s="6"/>
      <c r="S43" s="6"/>
      <c r="T43" s="6"/>
      <c r="U43" s="6"/>
      <c r="V43" s="6"/>
    </row>
    <row r="44" spans="1:22" ht="180.75" customHeight="1" x14ac:dyDescent="0.25">
      <c r="A44" s="4"/>
      <c r="B44" s="4" t="s">
        <v>443</v>
      </c>
      <c r="C44" s="4" t="s">
        <v>344</v>
      </c>
      <c r="D44" s="4" t="s">
        <v>413</v>
      </c>
      <c r="E44" s="4">
        <v>60102591</v>
      </c>
      <c r="F44" s="4" t="s">
        <v>77</v>
      </c>
      <c r="G44" s="4" t="s">
        <v>157</v>
      </c>
      <c r="H44" s="4" t="s">
        <v>18</v>
      </c>
      <c r="I44" s="4" t="s">
        <v>38</v>
      </c>
      <c r="J44" s="4" t="s">
        <v>59</v>
      </c>
      <c r="K44" s="4" t="s">
        <v>440</v>
      </c>
      <c r="L44" s="4">
        <v>1454.61</v>
      </c>
      <c r="M44" s="4" t="s">
        <v>261</v>
      </c>
      <c r="N44" s="4" t="s">
        <v>256</v>
      </c>
      <c r="O44" s="4" t="s">
        <v>278</v>
      </c>
      <c r="P44" s="6">
        <v>3</v>
      </c>
      <c r="Q44" s="6"/>
      <c r="R44" s="6"/>
      <c r="S44" s="6"/>
      <c r="T44" s="6"/>
      <c r="U44" s="6"/>
      <c r="V44" s="6"/>
    </row>
    <row r="45" spans="1:22" ht="180.75" customHeight="1" x14ac:dyDescent="0.25">
      <c r="A45" s="4"/>
      <c r="B45" s="4" t="s">
        <v>443</v>
      </c>
      <c r="C45" s="4" t="s">
        <v>345</v>
      </c>
      <c r="D45" s="4" t="s">
        <v>413</v>
      </c>
      <c r="E45" s="4">
        <v>60102707</v>
      </c>
      <c r="F45" s="4" t="s">
        <v>77</v>
      </c>
      <c r="G45" s="4" t="s">
        <v>158</v>
      </c>
      <c r="H45" s="4" t="s">
        <v>18</v>
      </c>
      <c r="I45" s="4" t="s">
        <v>38</v>
      </c>
      <c r="J45" s="4" t="s">
        <v>59</v>
      </c>
      <c r="K45" s="4" t="s">
        <v>440</v>
      </c>
      <c r="L45" s="4">
        <v>1454.61</v>
      </c>
      <c r="M45" s="4" t="s">
        <v>262</v>
      </c>
      <c r="N45" s="4" t="s">
        <v>256</v>
      </c>
      <c r="O45" s="4" t="s">
        <v>279</v>
      </c>
      <c r="P45" s="6">
        <v>3</v>
      </c>
      <c r="Q45" s="6"/>
      <c r="R45" s="6"/>
      <c r="S45" s="6"/>
      <c r="T45" s="6"/>
      <c r="U45" s="6"/>
      <c r="V45" s="6"/>
    </row>
    <row r="46" spans="1:22" ht="180.75" customHeight="1" x14ac:dyDescent="0.25">
      <c r="A46" s="4"/>
      <c r="B46" s="4" t="s">
        <v>445</v>
      </c>
      <c r="C46" s="4" t="s">
        <v>346</v>
      </c>
      <c r="D46" s="4" t="s">
        <v>418</v>
      </c>
      <c r="E46" s="4">
        <v>60102809</v>
      </c>
      <c r="F46" s="4" t="s">
        <v>77</v>
      </c>
      <c r="G46" s="4" t="s">
        <v>159</v>
      </c>
      <c r="H46" s="4" t="s">
        <v>18</v>
      </c>
      <c r="I46" s="4" t="s">
        <v>38</v>
      </c>
      <c r="J46" s="4" t="s">
        <v>59</v>
      </c>
      <c r="K46" s="4" t="s">
        <v>440</v>
      </c>
      <c r="L46" s="4">
        <v>1454.61</v>
      </c>
      <c r="M46" s="4" t="s">
        <v>263</v>
      </c>
      <c r="N46" s="4" t="s">
        <v>256</v>
      </c>
      <c r="O46" s="4" t="s">
        <v>280</v>
      </c>
      <c r="P46" s="6">
        <v>3</v>
      </c>
      <c r="Q46" s="6"/>
      <c r="R46" s="6"/>
      <c r="S46" s="6"/>
      <c r="T46" s="6"/>
      <c r="U46" s="6"/>
      <c r="V46" s="6"/>
    </row>
    <row r="47" spans="1:22" ht="180.75" customHeight="1" x14ac:dyDescent="0.25">
      <c r="A47" s="4"/>
      <c r="B47" s="4" t="s">
        <v>443</v>
      </c>
      <c r="C47" s="4" t="s">
        <v>347</v>
      </c>
      <c r="D47" s="4" t="s">
        <v>413</v>
      </c>
      <c r="E47" s="4">
        <v>60102842</v>
      </c>
      <c r="F47" s="4" t="s">
        <v>77</v>
      </c>
      <c r="G47" s="4" t="s">
        <v>160</v>
      </c>
      <c r="H47" s="4" t="s">
        <v>18</v>
      </c>
      <c r="I47" s="4" t="s">
        <v>38</v>
      </c>
      <c r="J47" s="4" t="s">
        <v>59</v>
      </c>
      <c r="K47" s="4" t="s">
        <v>440</v>
      </c>
      <c r="L47" s="4">
        <v>1454.61</v>
      </c>
      <c r="M47" s="4" t="s">
        <v>257</v>
      </c>
      <c r="N47" s="4" t="s">
        <v>256</v>
      </c>
      <c r="O47" s="4" t="s">
        <v>273</v>
      </c>
      <c r="P47" s="6">
        <v>7</v>
      </c>
      <c r="Q47" s="6"/>
      <c r="R47" s="6"/>
      <c r="S47" s="6"/>
      <c r="T47" s="6"/>
      <c r="U47" s="6"/>
      <c r="V47" s="6"/>
    </row>
    <row r="48" spans="1:22" ht="180.75" customHeight="1" x14ac:dyDescent="0.25">
      <c r="A48" s="4"/>
      <c r="B48" s="4" t="s">
        <v>446</v>
      </c>
      <c r="C48" s="4" t="s">
        <v>348</v>
      </c>
      <c r="D48" s="4" t="s">
        <v>422</v>
      </c>
      <c r="E48" s="4">
        <v>60137461</v>
      </c>
      <c r="F48" s="4" t="s">
        <v>96</v>
      </c>
      <c r="G48" s="4" t="s">
        <v>161</v>
      </c>
      <c r="H48" s="4" t="s">
        <v>17</v>
      </c>
      <c r="I48" s="4" t="s">
        <v>39</v>
      </c>
      <c r="J48" s="4" t="s">
        <v>62</v>
      </c>
      <c r="K48" s="4" t="s">
        <v>440</v>
      </c>
      <c r="L48" s="4">
        <v>1256.82</v>
      </c>
      <c r="M48" s="4" t="s">
        <v>85</v>
      </c>
      <c r="N48" s="4" t="s">
        <v>254</v>
      </c>
      <c r="O48" s="4" t="s">
        <v>272</v>
      </c>
      <c r="P48" s="6"/>
      <c r="Q48" s="6"/>
      <c r="R48" s="6">
        <v>3</v>
      </c>
      <c r="S48" s="6"/>
      <c r="T48" s="6">
        <v>3</v>
      </c>
      <c r="U48" s="6"/>
      <c r="V48" s="6"/>
    </row>
    <row r="49" spans="1:22" ht="180.75" customHeight="1" x14ac:dyDescent="0.25">
      <c r="A49" s="4"/>
      <c r="B49" s="4" t="s">
        <v>447</v>
      </c>
      <c r="C49" s="4" t="s">
        <v>349</v>
      </c>
      <c r="D49" s="4" t="s">
        <v>412</v>
      </c>
      <c r="E49" s="4">
        <v>60137517</v>
      </c>
      <c r="F49" s="4" t="s">
        <v>83</v>
      </c>
      <c r="G49" s="4" t="s">
        <v>163</v>
      </c>
      <c r="H49" s="4" t="s">
        <v>18</v>
      </c>
      <c r="I49" s="4" t="s">
        <v>40</v>
      </c>
      <c r="J49" s="4" t="s">
        <v>67</v>
      </c>
      <c r="K49" s="4" t="s">
        <v>440</v>
      </c>
      <c r="L49" s="4">
        <v>1769.05</v>
      </c>
      <c r="M49" s="4" t="s">
        <v>264</v>
      </c>
      <c r="N49" s="4" t="s">
        <v>284</v>
      </c>
      <c r="O49" s="4" t="s">
        <v>276</v>
      </c>
      <c r="P49" s="6"/>
      <c r="Q49" s="6"/>
      <c r="R49" s="6">
        <v>2</v>
      </c>
      <c r="S49" s="6"/>
      <c r="T49" s="6">
        <v>2</v>
      </c>
      <c r="U49" s="6"/>
      <c r="V49" s="6"/>
    </row>
    <row r="50" spans="1:22" ht="180.75" customHeight="1" x14ac:dyDescent="0.25">
      <c r="A50" s="4"/>
      <c r="B50" s="4" t="s">
        <v>446</v>
      </c>
      <c r="C50" s="4" t="s">
        <v>350</v>
      </c>
      <c r="D50" s="4" t="s">
        <v>412</v>
      </c>
      <c r="E50" s="4">
        <v>60137527</v>
      </c>
      <c r="F50" s="4" t="s">
        <v>92</v>
      </c>
      <c r="G50" s="4" t="s">
        <v>165</v>
      </c>
      <c r="H50" s="4" t="s">
        <v>17</v>
      </c>
      <c r="I50" s="4" t="s">
        <v>39</v>
      </c>
      <c r="J50" s="4" t="s">
        <v>62</v>
      </c>
      <c r="K50" s="4" t="s">
        <v>440</v>
      </c>
      <c r="L50" s="4">
        <v>1303.3900000000001</v>
      </c>
      <c r="M50" s="4" t="s">
        <v>253</v>
      </c>
      <c r="N50" s="4" t="s">
        <v>254</v>
      </c>
      <c r="O50" s="4" t="s">
        <v>270</v>
      </c>
      <c r="P50" s="6"/>
      <c r="Q50" s="6"/>
      <c r="R50" s="6"/>
      <c r="S50" s="6"/>
      <c r="T50" s="6"/>
      <c r="U50" s="6"/>
      <c r="V50" s="6">
        <v>2</v>
      </c>
    </row>
    <row r="51" spans="1:22" ht="180.75" customHeight="1" x14ac:dyDescent="0.25">
      <c r="A51" s="4"/>
      <c r="B51" s="4" t="s">
        <v>447</v>
      </c>
      <c r="C51" s="4" t="s">
        <v>351</v>
      </c>
      <c r="D51" s="4" t="s">
        <v>437</v>
      </c>
      <c r="E51" s="4">
        <v>60137571</v>
      </c>
      <c r="F51" s="4" t="s">
        <v>97</v>
      </c>
      <c r="G51" s="4" t="s">
        <v>166</v>
      </c>
      <c r="H51" s="4" t="s">
        <v>18</v>
      </c>
      <c r="I51" s="4" t="s">
        <v>40</v>
      </c>
      <c r="J51" s="4" t="s">
        <v>67</v>
      </c>
      <c r="K51" s="4" t="s">
        <v>440</v>
      </c>
      <c r="L51" s="4">
        <v>1769.05</v>
      </c>
      <c r="M51" s="4" t="s">
        <v>258</v>
      </c>
      <c r="N51" s="4" t="s">
        <v>256</v>
      </c>
      <c r="O51" s="4" t="s">
        <v>274</v>
      </c>
      <c r="P51" s="6"/>
      <c r="Q51" s="6"/>
      <c r="R51" s="6">
        <v>5</v>
      </c>
      <c r="S51" s="6"/>
      <c r="T51" s="6">
        <v>5</v>
      </c>
      <c r="U51" s="6"/>
      <c r="V51" s="6"/>
    </row>
    <row r="52" spans="1:22" ht="180.75" customHeight="1" x14ac:dyDescent="0.25">
      <c r="A52" s="4"/>
      <c r="B52" s="4" t="s">
        <v>447</v>
      </c>
      <c r="C52" s="4" t="s">
        <v>352</v>
      </c>
      <c r="D52" s="4" t="s">
        <v>428</v>
      </c>
      <c r="E52" s="4">
        <v>60137572</v>
      </c>
      <c r="F52" s="4" t="s">
        <v>98</v>
      </c>
      <c r="G52" s="4" t="s">
        <v>168</v>
      </c>
      <c r="H52" s="4" t="s">
        <v>18</v>
      </c>
      <c r="I52" s="4" t="s">
        <v>40</v>
      </c>
      <c r="J52" s="4" t="s">
        <v>67</v>
      </c>
      <c r="K52" s="4" t="s">
        <v>440</v>
      </c>
      <c r="L52" s="4">
        <v>1769.05</v>
      </c>
      <c r="M52" s="4" t="s">
        <v>257</v>
      </c>
      <c r="N52" s="4" t="s">
        <v>256</v>
      </c>
      <c r="O52" s="4" t="s">
        <v>273</v>
      </c>
      <c r="P52" s="6"/>
      <c r="Q52" s="6"/>
      <c r="R52" s="6">
        <v>4</v>
      </c>
      <c r="S52" s="6"/>
      <c r="T52" s="6">
        <v>4</v>
      </c>
      <c r="U52" s="6"/>
      <c r="V52" s="6"/>
    </row>
    <row r="53" spans="1:22" ht="180.75" customHeight="1" x14ac:dyDescent="0.25">
      <c r="A53" s="4"/>
      <c r="B53" s="4" t="s">
        <v>448</v>
      </c>
      <c r="C53" s="4" t="str">
        <f>E53&amp;"."</f>
        <v>60141477.</v>
      </c>
      <c r="D53" s="4" t="s">
        <v>412</v>
      </c>
      <c r="E53" s="4">
        <v>60141477</v>
      </c>
      <c r="F53" s="4" t="s">
        <v>83</v>
      </c>
      <c r="G53" s="4" t="s">
        <v>170</v>
      </c>
      <c r="H53" s="4" t="s">
        <v>18</v>
      </c>
      <c r="I53" s="4" t="s">
        <v>42</v>
      </c>
      <c r="J53" s="4" t="s">
        <v>62</v>
      </c>
      <c r="K53" s="4" t="s">
        <v>440</v>
      </c>
      <c r="L53" s="4">
        <v>1117.1199999999999</v>
      </c>
      <c r="M53" s="4"/>
      <c r="N53" s="4" t="s">
        <v>411</v>
      </c>
      <c r="O53" s="4" t="s">
        <v>411</v>
      </c>
      <c r="P53" s="6"/>
      <c r="Q53" s="6">
        <v>2</v>
      </c>
      <c r="R53" s="6"/>
      <c r="S53" s="6">
        <v>3</v>
      </c>
      <c r="T53" s="6"/>
      <c r="U53" s="6">
        <v>2</v>
      </c>
      <c r="V53" s="6"/>
    </row>
    <row r="54" spans="1:22" ht="180.75" customHeight="1" x14ac:dyDescent="0.25">
      <c r="A54" s="4"/>
      <c r="B54" s="4" t="s">
        <v>444</v>
      </c>
      <c r="C54" s="4" t="str">
        <f t="shared" ref="C54:C78" si="1">E54&amp;"."</f>
        <v>60141518.</v>
      </c>
      <c r="D54" s="4" t="s">
        <v>413</v>
      </c>
      <c r="E54" s="4">
        <v>60141518</v>
      </c>
      <c r="F54" s="4" t="s">
        <v>107</v>
      </c>
      <c r="G54" s="4" t="s">
        <v>173</v>
      </c>
      <c r="H54" s="4" t="s">
        <v>18</v>
      </c>
      <c r="I54" s="4" t="s">
        <v>43</v>
      </c>
      <c r="J54" s="4" t="s">
        <v>59</v>
      </c>
      <c r="K54" s="4" t="s">
        <v>440</v>
      </c>
      <c r="L54" s="4">
        <v>1536.22</v>
      </c>
      <c r="M54" s="4" t="s">
        <v>258</v>
      </c>
      <c r="N54" s="4" t="s">
        <v>256</v>
      </c>
      <c r="O54" s="4" t="s">
        <v>274</v>
      </c>
      <c r="P54" s="6">
        <v>6</v>
      </c>
      <c r="Q54" s="6"/>
      <c r="R54" s="6"/>
      <c r="S54" s="6"/>
      <c r="T54" s="6"/>
      <c r="U54" s="6"/>
      <c r="V54" s="6"/>
    </row>
    <row r="55" spans="1:22" ht="180.75" customHeight="1" x14ac:dyDescent="0.25">
      <c r="A55" s="4"/>
      <c r="B55" s="4" t="s">
        <v>444</v>
      </c>
      <c r="C55" s="4" t="str">
        <f t="shared" si="1"/>
        <v>60141613.</v>
      </c>
      <c r="D55" s="4" t="s">
        <v>433</v>
      </c>
      <c r="E55" s="4">
        <v>60141613</v>
      </c>
      <c r="F55" s="4" t="s">
        <v>242</v>
      </c>
      <c r="G55" s="4" t="s">
        <v>174</v>
      </c>
      <c r="H55" s="4" t="s">
        <v>18</v>
      </c>
      <c r="I55" s="4" t="s">
        <v>43</v>
      </c>
      <c r="J55" s="4" t="s">
        <v>59</v>
      </c>
      <c r="K55" s="4" t="s">
        <v>440</v>
      </c>
      <c r="L55" s="4">
        <v>1070.56</v>
      </c>
      <c r="M55" s="4"/>
      <c r="N55" s="4" t="s">
        <v>411</v>
      </c>
      <c r="O55" s="4" t="s">
        <v>411</v>
      </c>
      <c r="P55" s="6">
        <v>2</v>
      </c>
      <c r="Q55" s="6"/>
      <c r="R55" s="6"/>
      <c r="S55" s="6"/>
      <c r="T55" s="6"/>
      <c r="U55" s="6"/>
      <c r="V55" s="6"/>
    </row>
    <row r="56" spans="1:22" ht="180.75" customHeight="1" x14ac:dyDescent="0.25">
      <c r="A56" s="4"/>
      <c r="B56" s="4" t="s">
        <v>444</v>
      </c>
      <c r="C56" s="4" t="str">
        <f t="shared" si="1"/>
        <v>60141649.</v>
      </c>
      <c r="D56" s="4" t="s">
        <v>422</v>
      </c>
      <c r="E56" s="4">
        <v>60141649</v>
      </c>
      <c r="F56" s="4" t="s">
        <v>243</v>
      </c>
      <c r="G56" s="4" t="s">
        <v>175</v>
      </c>
      <c r="H56" s="4" t="s">
        <v>18</v>
      </c>
      <c r="I56" s="4" t="s">
        <v>44</v>
      </c>
      <c r="J56" s="4" t="s">
        <v>59</v>
      </c>
      <c r="K56" s="4" t="s">
        <v>440</v>
      </c>
      <c r="L56" s="4">
        <v>930.86</v>
      </c>
      <c r="M56" s="4"/>
      <c r="N56" s="4" t="s">
        <v>411</v>
      </c>
      <c r="O56" s="4" t="s">
        <v>411</v>
      </c>
      <c r="P56" s="6">
        <v>8</v>
      </c>
      <c r="Q56" s="6"/>
      <c r="R56" s="6"/>
      <c r="S56" s="6"/>
      <c r="T56" s="6"/>
      <c r="U56" s="6"/>
      <c r="V56" s="6"/>
    </row>
    <row r="57" spans="1:22" ht="180.75" customHeight="1" x14ac:dyDescent="0.25">
      <c r="A57" s="4"/>
      <c r="B57" s="4" t="s">
        <v>444</v>
      </c>
      <c r="C57" s="4" t="str">
        <f t="shared" si="1"/>
        <v>60141650.</v>
      </c>
      <c r="D57" s="4" t="s">
        <v>419</v>
      </c>
      <c r="E57" s="4">
        <v>60141650</v>
      </c>
      <c r="F57" s="4" t="s">
        <v>84</v>
      </c>
      <c r="G57" s="4" t="s">
        <v>176</v>
      </c>
      <c r="H57" s="4" t="s">
        <v>18</v>
      </c>
      <c r="I57" s="4" t="s">
        <v>44</v>
      </c>
      <c r="J57" s="4" t="s">
        <v>59</v>
      </c>
      <c r="K57" s="4" t="s">
        <v>440</v>
      </c>
      <c r="L57" s="4">
        <v>930.86</v>
      </c>
      <c r="M57" s="4"/>
      <c r="N57" s="4" t="s">
        <v>411</v>
      </c>
      <c r="O57" s="4" t="s">
        <v>411</v>
      </c>
      <c r="P57" s="6">
        <v>8</v>
      </c>
      <c r="Q57" s="6"/>
      <c r="R57" s="6"/>
      <c r="S57" s="6"/>
      <c r="T57" s="6"/>
      <c r="U57" s="6"/>
      <c r="V57" s="6"/>
    </row>
    <row r="58" spans="1:22" ht="180.75" customHeight="1" x14ac:dyDescent="0.25">
      <c r="A58" s="4"/>
      <c r="B58" s="4" t="s">
        <v>444</v>
      </c>
      <c r="C58" s="4" t="str">
        <f t="shared" si="1"/>
        <v>60141694.</v>
      </c>
      <c r="D58" s="4" t="s">
        <v>434</v>
      </c>
      <c r="E58" s="4">
        <v>60141694</v>
      </c>
      <c r="F58" s="4" t="s">
        <v>100</v>
      </c>
      <c r="G58" s="4" t="s">
        <v>177</v>
      </c>
      <c r="H58" s="4" t="s">
        <v>18</v>
      </c>
      <c r="I58" s="4" t="s">
        <v>44</v>
      </c>
      <c r="J58" s="4" t="s">
        <v>59</v>
      </c>
      <c r="K58" s="4" t="s">
        <v>440</v>
      </c>
      <c r="L58" s="4">
        <v>1396.52</v>
      </c>
      <c r="M58" s="4" t="s">
        <v>253</v>
      </c>
      <c r="N58" s="4" t="s">
        <v>254</v>
      </c>
      <c r="O58" s="4" t="s">
        <v>270</v>
      </c>
      <c r="P58" s="6">
        <v>2</v>
      </c>
      <c r="Q58" s="6"/>
      <c r="R58" s="6"/>
      <c r="S58" s="6"/>
      <c r="T58" s="6"/>
      <c r="U58" s="6"/>
      <c r="V58" s="6"/>
    </row>
    <row r="59" spans="1:22" ht="180.75" customHeight="1" x14ac:dyDescent="0.25">
      <c r="A59" s="4"/>
      <c r="B59" s="4" t="s">
        <v>444</v>
      </c>
      <c r="C59" s="4" t="str">
        <f t="shared" si="1"/>
        <v>60141713.</v>
      </c>
      <c r="D59" s="4" t="s">
        <v>412</v>
      </c>
      <c r="E59" s="4">
        <v>60141713</v>
      </c>
      <c r="F59" s="4" t="s">
        <v>244</v>
      </c>
      <c r="G59" s="4" t="s">
        <v>178</v>
      </c>
      <c r="H59" s="4" t="s">
        <v>18</v>
      </c>
      <c r="I59" s="4" t="s">
        <v>44</v>
      </c>
      <c r="J59" s="4" t="s">
        <v>59</v>
      </c>
      <c r="K59" s="4" t="s">
        <v>440</v>
      </c>
      <c r="L59" s="4">
        <v>1396.52</v>
      </c>
      <c r="M59" s="4" t="s">
        <v>253</v>
      </c>
      <c r="N59" s="4" t="s">
        <v>254</v>
      </c>
      <c r="O59" s="4" t="s">
        <v>270</v>
      </c>
      <c r="P59" s="6">
        <v>9</v>
      </c>
      <c r="Q59" s="6"/>
      <c r="R59" s="6"/>
      <c r="S59" s="6"/>
      <c r="T59" s="6"/>
      <c r="U59" s="6"/>
      <c r="V59" s="6"/>
    </row>
    <row r="60" spans="1:22" ht="180.75" customHeight="1" x14ac:dyDescent="0.25">
      <c r="A60" s="4"/>
      <c r="B60" s="4" t="s">
        <v>444</v>
      </c>
      <c r="C60" s="4" t="str">
        <f t="shared" si="1"/>
        <v>60141714.</v>
      </c>
      <c r="D60" s="4" t="s">
        <v>412</v>
      </c>
      <c r="E60" s="4">
        <v>60141714</v>
      </c>
      <c r="F60" s="4" t="s">
        <v>245</v>
      </c>
      <c r="G60" s="4" t="s">
        <v>179</v>
      </c>
      <c r="H60" s="4" t="s">
        <v>18</v>
      </c>
      <c r="I60" s="4" t="s">
        <v>44</v>
      </c>
      <c r="J60" s="4" t="s">
        <v>59</v>
      </c>
      <c r="K60" s="4" t="s">
        <v>440</v>
      </c>
      <c r="L60" s="4">
        <v>1396.52</v>
      </c>
      <c r="M60" s="4" t="s">
        <v>253</v>
      </c>
      <c r="N60" s="4" t="s">
        <v>254</v>
      </c>
      <c r="O60" s="4" t="s">
        <v>270</v>
      </c>
      <c r="P60" s="6">
        <v>11</v>
      </c>
      <c r="Q60" s="6"/>
      <c r="R60" s="6"/>
      <c r="S60" s="6"/>
      <c r="T60" s="6"/>
      <c r="U60" s="6"/>
      <c r="V60" s="6"/>
    </row>
    <row r="61" spans="1:22" ht="180.75" customHeight="1" x14ac:dyDescent="0.25">
      <c r="A61" s="4"/>
      <c r="B61" s="4" t="s">
        <v>444</v>
      </c>
      <c r="C61" s="4" t="str">
        <f t="shared" si="1"/>
        <v>60141872.</v>
      </c>
      <c r="D61" s="4" t="s">
        <v>424</v>
      </c>
      <c r="E61" s="4">
        <v>60141872</v>
      </c>
      <c r="F61" s="4" t="s">
        <v>91</v>
      </c>
      <c r="G61" s="4" t="s">
        <v>180</v>
      </c>
      <c r="H61" s="4" t="s">
        <v>18</v>
      </c>
      <c r="I61" s="4" t="s">
        <v>44</v>
      </c>
      <c r="J61" s="4" t="s">
        <v>59</v>
      </c>
      <c r="K61" s="4" t="s">
        <v>440</v>
      </c>
      <c r="L61" s="4">
        <v>1117.1199999999999</v>
      </c>
      <c r="M61" s="4" t="s">
        <v>253</v>
      </c>
      <c r="N61" s="4" t="s">
        <v>254</v>
      </c>
      <c r="O61" s="4" t="s">
        <v>270</v>
      </c>
      <c r="P61" s="6">
        <v>13</v>
      </c>
      <c r="Q61" s="6"/>
      <c r="R61" s="6"/>
      <c r="S61" s="6"/>
      <c r="T61" s="6"/>
      <c r="U61" s="6"/>
      <c r="V61" s="6"/>
    </row>
    <row r="62" spans="1:22" ht="180.75" customHeight="1" x14ac:dyDescent="0.25">
      <c r="A62" s="4"/>
      <c r="B62" s="4" t="s">
        <v>444</v>
      </c>
      <c r="C62" s="4" t="str">
        <f t="shared" si="1"/>
        <v>60141873.</v>
      </c>
      <c r="D62" s="4" t="s">
        <v>435</v>
      </c>
      <c r="E62" s="4">
        <v>60141873</v>
      </c>
      <c r="F62" s="4" t="s">
        <v>76</v>
      </c>
      <c r="G62" s="4" t="s">
        <v>181</v>
      </c>
      <c r="H62" s="4" t="s">
        <v>18</v>
      </c>
      <c r="I62" s="4" t="s">
        <v>44</v>
      </c>
      <c r="J62" s="4" t="s">
        <v>59</v>
      </c>
      <c r="K62" s="4" t="s">
        <v>440</v>
      </c>
      <c r="L62" s="4">
        <v>1117.1199999999999</v>
      </c>
      <c r="M62" s="4" t="s">
        <v>253</v>
      </c>
      <c r="N62" s="4" t="s">
        <v>254</v>
      </c>
      <c r="O62" s="4" t="s">
        <v>270</v>
      </c>
      <c r="P62" s="6">
        <v>8</v>
      </c>
      <c r="Q62" s="6"/>
      <c r="R62" s="6"/>
      <c r="S62" s="6"/>
      <c r="T62" s="6"/>
      <c r="U62" s="6"/>
      <c r="V62" s="6"/>
    </row>
    <row r="63" spans="1:22" ht="180.75" customHeight="1" x14ac:dyDescent="0.25">
      <c r="A63" s="4"/>
      <c r="B63" s="4" t="s">
        <v>447</v>
      </c>
      <c r="C63" s="4" t="str">
        <f t="shared" si="1"/>
        <v>60142926.</v>
      </c>
      <c r="D63" s="4" t="s">
        <v>422</v>
      </c>
      <c r="E63" s="4">
        <v>60142926</v>
      </c>
      <c r="F63" s="4" t="s">
        <v>246</v>
      </c>
      <c r="G63" s="4" t="s">
        <v>182</v>
      </c>
      <c r="H63" s="4" t="s">
        <v>18</v>
      </c>
      <c r="I63" s="4" t="s">
        <v>45</v>
      </c>
      <c r="J63" s="4" t="s">
        <v>62</v>
      </c>
      <c r="K63" s="4" t="s">
        <v>440</v>
      </c>
      <c r="L63" s="4">
        <v>1070.56</v>
      </c>
      <c r="M63" s="4"/>
      <c r="N63" s="4" t="s">
        <v>411</v>
      </c>
      <c r="O63" s="4" t="s">
        <v>411</v>
      </c>
      <c r="P63" s="6">
        <v>6</v>
      </c>
      <c r="Q63" s="6"/>
      <c r="R63" s="6"/>
      <c r="S63" s="6"/>
      <c r="T63" s="6"/>
      <c r="U63" s="6"/>
      <c r="V63" s="6"/>
    </row>
    <row r="64" spans="1:22" ht="180.75" customHeight="1" x14ac:dyDescent="0.25">
      <c r="A64" s="4"/>
      <c r="B64" s="4" t="s">
        <v>447</v>
      </c>
      <c r="C64" s="4" t="str">
        <f t="shared" si="1"/>
        <v>60142978.</v>
      </c>
      <c r="D64" s="4" t="s">
        <v>436</v>
      </c>
      <c r="E64" s="4">
        <v>60142978</v>
      </c>
      <c r="F64" s="4" t="s">
        <v>247</v>
      </c>
      <c r="G64" s="4" t="s">
        <v>183</v>
      </c>
      <c r="H64" s="4" t="s">
        <v>18</v>
      </c>
      <c r="I64" s="4" t="s">
        <v>34</v>
      </c>
      <c r="J64" s="4" t="s">
        <v>62</v>
      </c>
      <c r="K64" s="4" t="s">
        <v>440</v>
      </c>
      <c r="L64" s="4">
        <v>884.29</v>
      </c>
      <c r="M64" s="4" t="s">
        <v>292</v>
      </c>
      <c r="N64" s="4" t="s">
        <v>295</v>
      </c>
      <c r="O64" s="4" t="s">
        <v>293</v>
      </c>
      <c r="P64" s="6">
        <v>3</v>
      </c>
      <c r="Q64" s="6"/>
      <c r="R64" s="6"/>
      <c r="S64" s="6"/>
      <c r="T64" s="6"/>
      <c r="U64" s="6"/>
      <c r="V64" s="6"/>
    </row>
    <row r="65" spans="1:22" ht="180.75" customHeight="1" x14ac:dyDescent="0.25">
      <c r="A65" s="4"/>
      <c r="B65" s="4" t="s">
        <v>443</v>
      </c>
      <c r="C65" s="4" t="str">
        <f t="shared" si="1"/>
        <v>60143362.</v>
      </c>
      <c r="D65" s="4" t="s">
        <v>422</v>
      </c>
      <c r="E65" s="4">
        <v>60143362</v>
      </c>
      <c r="F65" s="4" t="s">
        <v>248</v>
      </c>
      <c r="G65" s="4" t="s">
        <v>184</v>
      </c>
      <c r="H65" s="4" t="s">
        <v>18</v>
      </c>
      <c r="I65" s="4" t="s">
        <v>46</v>
      </c>
      <c r="J65" s="4" t="s">
        <v>59</v>
      </c>
      <c r="K65" s="4" t="s">
        <v>440</v>
      </c>
      <c r="L65" s="4">
        <v>1163.69</v>
      </c>
      <c r="M65" s="4" t="s">
        <v>266</v>
      </c>
      <c r="N65" s="4" t="s">
        <v>294</v>
      </c>
      <c r="O65" s="4" t="s">
        <v>281</v>
      </c>
      <c r="P65" s="6">
        <v>3</v>
      </c>
      <c r="Q65" s="6"/>
      <c r="R65" s="6"/>
      <c r="S65" s="6"/>
      <c r="T65" s="6"/>
      <c r="U65" s="6"/>
      <c r="V65" s="6"/>
    </row>
    <row r="66" spans="1:22" ht="180.75" customHeight="1" x14ac:dyDescent="0.25">
      <c r="A66" s="4"/>
      <c r="B66" s="4" t="s">
        <v>444</v>
      </c>
      <c r="C66" s="4" t="str">
        <f t="shared" si="1"/>
        <v>60143365.</v>
      </c>
      <c r="D66" s="4" t="s">
        <v>422</v>
      </c>
      <c r="E66" s="4">
        <v>60143365</v>
      </c>
      <c r="F66" s="4" t="s">
        <v>249</v>
      </c>
      <c r="G66" s="4" t="s">
        <v>185</v>
      </c>
      <c r="H66" s="4" t="s">
        <v>18</v>
      </c>
      <c r="I66" s="4" t="s">
        <v>46</v>
      </c>
      <c r="J66" s="4" t="s">
        <v>59</v>
      </c>
      <c r="K66" s="4" t="s">
        <v>440</v>
      </c>
      <c r="L66" s="4">
        <v>1070.56</v>
      </c>
      <c r="M66" s="4" t="s">
        <v>266</v>
      </c>
      <c r="N66" s="4" t="s">
        <v>294</v>
      </c>
      <c r="O66" s="4" t="s">
        <v>281</v>
      </c>
      <c r="P66" s="6">
        <v>9</v>
      </c>
      <c r="Q66" s="6"/>
      <c r="R66" s="6"/>
      <c r="S66" s="6"/>
      <c r="T66" s="6"/>
      <c r="U66" s="6"/>
      <c r="V66" s="6"/>
    </row>
    <row r="67" spans="1:22" ht="180.75" customHeight="1" x14ac:dyDescent="0.25">
      <c r="A67" s="4"/>
      <c r="B67" s="4" t="s">
        <v>447</v>
      </c>
      <c r="C67" s="4" t="str">
        <f t="shared" si="1"/>
        <v>60143369.</v>
      </c>
      <c r="D67" s="4" t="s">
        <v>422</v>
      </c>
      <c r="E67" s="4">
        <v>60143369</v>
      </c>
      <c r="F67" s="4" t="s">
        <v>71</v>
      </c>
      <c r="G67" s="4" t="s">
        <v>186</v>
      </c>
      <c r="H67" s="4" t="s">
        <v>18</v>
      </c>
      <c r="I67" s="4" t="s">
        <v>47</v>
      </c>
      <c r="J67" s="4" t="s">
        <v>65</v>
      </c>
      <c r="K67" s="4" t="s">
        <v>440</v>
      </c>
      <c r="L67" s="4">
        <v>1070.56</v>
      </c>
      <c r="M67" s="4" t="s">
        <v>266</v>
      </c>
      <c r="N67" s="4" t="s">
        <v>294</v>
      </c>
      <c r="O67" s="4" t="s">
        <v>281</v>
      </c>
      <c r="P67" s="6">
        <v>12</v>
      </c>
      <c r="Q67" s="6"/>
      <c r="R67" s="6"/>
      <c r="S67" s="6"/>
      <c r="T67" s="6"/>
      <c r="U67" s="6"/>
      <c r="V67" s="6"/>
    </row>
    <row r="68" spans="1:22" ht="180.75" customHeight="1" x14ac:dyDescent="0.25">
      <c r="A68" s="4"/>
      <c r="B68" s="4" t="s">
        <v>449</v>
      </c>
      <c r="C68" s="4" t="str">
        <f t="shared" si="1"/>
        <v>60143379.</v>
      </c>
      <c r="D68" s="4" t="s">
        <v>422</v>
      </c>
      <c r="E68" s="4">
        <v>60143379</v>
      </c>
      <c r="F68" s="4" t="s">
        <v>249</v>
      </c>
      <c r="G68" s="4" t="s">
        <v>187</v>
      </c>
      <c r="H68" s="4" t="s">
        <v>18</v>
      </c>
      <c r="I68" s="4" t="s">
        <v>34</v>
      </c>
      <c r="J68" s="4" t="s">
        <v>62</v>
      </c>
      <c r="K68" s="4" t="s">
        <v>440</v>
      </c>
      <c r="L68" s="4">
        <v>1070.56</v>
      </c>
      <c r="M68" s="4" t="s">
        <v>266</v>
      </c>
      <c r="N68" s="4" t="s">
        <v>294</v>
      </c>
      <c r="O68" s="4" t="s">
        <v>281</v>
      </c>
      <c r="P68" s="6">
        <v>12</v>
      </c>
      <c r="Q68" s="6"/>
      <c r="R68" s="6"/>
      <c r="S68" s="6"/>
      <c r="T68" s="6"/>
      <c r="U68" s="6"/>
      <c r="V68" s="6"/>
    </row>
    <row r="69" spans="1:22" ht="180.75" customHeight="1" x14ac:dyDescent="0.25">
      <c r="A69" s="4"/>
      <c r="B69" s="4" t="s">
        <v>447</v>
      </c>
      <c r="C69" s="4" t="str">
        <f t="shared" si="1"/>
        <v>60143386.</v>
      </c>
      <c r="D69" s="4" t="s">
        <v>428</v>
      </c>
      <c r="E69" s="4">
        <v>60143386</v>
      </c>
      <c r="F69" s="4" t="s">
        <v>250</v>
      </c>
      <c r="G69" s="4" t="s">
        <v>188</v>
      </c>
      <c r="H69" s="4" t="s">
        <v>18</v>
      </c>
      <c r="I69" s="4" t="s">
        <v>34</v>
      </c>
      <c r="J69" s="4" t="s">
        <v>65</v>
      </c>
      <c r="K69" s="4" t="s">
        <v>440</v>
      </c>
      <c r="L69" s="4">
        <v>1163.69</v>
      </c>
      <c r="M69" s="4" t="s">
        <v>267</v>
      </c>
      <c r="N69" s="4" t="s">
        <v>294</v>
      </c>
      <c r="O69" s="4" t="s">
        <v>282</v>
      </c>
      <c r="P69" s="6">
        <v>6</v>
      </c>
      <c r="Q69" s="6"/>
      <c r="R69" s="6"/>
      <c r="S69" s="6"/>
      <c r="T69" s="6"/>
      <c r="U69" s="6"/>
      <c r="V69" s="6"/>
    </row>
    <row r="70" spans="1:22" ht="180.75" customHeight="1" x14ac:dyDescent="0.25">
      <c r="A70" s="4"/>
      <c r="B70" s="4" t="s">
        <v>447</v>
      </c>
      <c r="C70" s="4" t="str">
        <f t="shared" si="1"/>
        <v>60143387.</v>
      </c>
      <c r="D70" s="4" t="s">
        <v>412</v>
      </c>
      <c r="E70" s="4">
        <v>60143387</v>
      </c>
      <c r="F70" s="4" t="s">
        <v>83</v>
      </c>
      <c r="G70" s="4" t="s">
        <v>189</v>
      </c>
      <c r="H70" s="4" t="s">
        <v>18</v>
      </c>
      <c r="I70" s="4" t="s">
        <v>47</v>
      </c>
      <c r="J70" s="4" t="s">
        <v>65</v>
      </c>
      <c r="K70" s="4" t="s">
        <v>440</v>
      </c>
      <c r="L70" s="4">
        <v>1070.56</v>
      </c>
      <c r="M70" s="4" t="s">
        <v>267</v>
      </c>
      <c r="N70" s="4" t="s">
        <v>294</v>
      </c>
      <c r="O70" s="4" t="s">
        <v>282</v>
      </c>
      <c r="P70" s="6">
        <v>12</v>
      </c>
      <c r="Q70" s="6"/>
      <c r="R70" s="6"/>
      <c r="S70" s="6"/>
      <c r="T70" s="6"/>
      <c r="U70" s="6"/>
      <c r="V70" s="6"/>
    </row>
    <row r="71" spans="1:22" ht="180.75" customHeight="1" x14ac:dyDescent="0.25">
      <c r="A71" s="4"/>
      <c r="B71" s="4" t="s">
        <v>449</v>
      </c>
      <c r="C71" s="4" t="str">
        <f t="shared" si="1"/>
        <v>60143388.</v>
      </c>
      <c r="D71" s="4" t="s">
        <v>412</v>
      </c>
      <c r="E71" s="4">
        <v>60143388</v>
      </c>
      <c r="F71" s="4" t="s">
        <v>83</v>
      </c>
      <c r="G71" s="4" t="s">
        <v>190</v>
      </c>
      <c r="H71" s="4" t="s">
        <v>18</v>
      </c>
      <c r="I71" s="4" t="s">
        <v>47</v>
      </c>
      <c r="J71" s="4" t="s">
        <v>62</v>
      </c>
      <c r="K71" s="4" t="s">
        <v>440</v>
      </c>
      <c r="L71" s="4">
        <v>1210.25</v>
      </c>
      <c r="M71" s="4" t="s">
        <v>267</v>
      </c>
      <c r="N71" s="4" t="s">
        <v>294</v>
      </c>
      <c r="O71" s="4" t="s">
        <v>282</v>
      </c>
      <c r="P71" s="6">
        <v>12</v>
      </c>
      <c r="Q71" s="6"/>
      <c r="R71" s="6"/>
      <c r="S71" s="6"/>
      <c r="T71" s="6"/>
      <c r="U71" s="6"/>
      <c r="V71" s="6"/>
    </row>
    <row r="72" spans="1:22" ht="180.75" customHeight="1" x14ac:dyDescent="0.25">
      <c r="A72" s="4"/>
      <c r="B72" s="4" t="s">
        <v>447</v>
      </c>
      <c r="C72" s="4" t="str">
        <f t="shared" si="1"/>
        <v>60143391.</v>
      </c>
      <c r="D72" s="4" t="s">
        <v>428</v>
      </c>
      <c r="E72" s="4">
        <v>60143391</v>
      </c>
      <c r="F72" s="4" t="s">
        <v>250</v>
      </c>
      <c r="G72" s="4" t="s">
        <v>191</v>
      </c>
      <c r="H72" s="4" t="s">
        <v>18</v>
      </c>
      <c r="I72" s="4" t="s">
        <v>34</v>
      </c>
      <c r="J72" s="4" t="s">
        <v>69</v>
      </c>
      <c r="K72" s="4" t="s">
        <v>440</v>
      </c>
      <c r="L72" s="4">
        <v>1163.69</v>
      </c>
      <c r="M72" s="4" t="s">
        <v>267</v>
      </c>
      <c r="N72" s="4" t="s">
        <v>294</v>
      </c>
      <c r="O72" s="4" t="s">
        <v>282</v>
      </c>
      <c r="P72" s="6">
        <v>6</v>
      </c>
      <c r="Q72" s="6"/>
      <c r="R72" s="6"/>
      <c r="S72" s="6"/>
      <c r="T72" s="6"/>
      <c r="U72" s="6"/>
      <c r="V72" s="6"/>
    </row>
    <row r="73" spans="1:22" ht="180.75" customHeight="1" x14ac:dyDescent="0.25">
      <c r="A73" s="4"/>
      <c r="B73" s="4" t="s">
        <v>443</v>
      </c>
      <c r="C73" s="4" t="str">
        <f t="shared" si="1"/>
        <v>60143393.</v>
      </c>
      <c r="D73" s="4" t="s">
        <v>413</v>
      </c>
      <c r="E73" s="4">
        <v>60143393</v>
      </c>
      <c r="F73" s="4" t="s">
        <v>251</v>
      </c>
      <c r="G73" s="4" t="s">
        <v>192</v>
      </c>
      <c r="H73" s="4" t="s">
        <v>18</v>
      </c>
      <c r="I73" s="4" t="s">
        <v>46</v>
      </c>
      <c r="J73" s="4" t="s">
        <v>59</v>
      </c>
      <c r="K73" s="4" t="s">
        <v>440</v>
      </c>
      <c r="L73" s="4">
        <v>1163.69</v>
      </c>
      <c r="M73" s="4" t="s">
        <v>267</v>
      </c>
      <c r="N73" s="4" t="s">
        <v>294</v>
      </c>
      <c r="O73" s="4" t="s">
        <v>282</v>
      </c>
      <c r="P73" s="6">
        <v>6</v>
      </c>
      <c r="Q73" s="6"/>
      <c r="R73" s="6"/>
      <c r="S73" s="6"/>
      <c r="T73" s="6"/>
      <c r="U73" s="6"/>
      <c r="V73" s="6"/>
    </row>
    <row r="74" spans="1:22" ht="180.75" customHeight="1" x14ac:dyDescent="0.25">
      <c r="A74" s="4"/>
      <c r="B74" s="4" t="s">
        <v>444</v>
      </c>
      <c r="C74" s="4" t="str">
        <f t="shared" si="1"/>
        <v>60143394.</v>
      </c>
      <c r="D74" s="4" t="s">
        <v>428</v>
      </c>
      <c r="E74" s="4">
        <v>60143394</v>
      </c>
      <c r="F74" s="4" t="s">
        <v>252</v>
      </c>
      <c r="G74" s="4" t="s">
        <v>193</v>
      </c>
      <c r="H74" s="4" t="s">
        <v>18</v>
      </c>
      <c r="I74" s="4" t="s">
        <v>46</v>
      </c>
      <c r="J74" s="4" t="s">
        <v>59</v>
      </c>
      <c r="K74" s="4" t="s">
        <v>440</v>
      </c>
      <c r="L74" s="4">
        <v>884.29</v>
      </c>
      <c r="M74" s="4" t="s">
        <v>267</v>
      </c>
      <c r="N74" s="4" t="s">
        <v>294</v>
      </c>
      <c r="O74" s="4" t="s">
        <v>282</v>
      </c>
      <c r="P74" s="6">
        <v>6</v>
      </c>
      <c r="Q74" s="6"/>
      <c r="R74" s="6"/>
      <c r="S74" s="6"/>
      <c r="T74" s="6"/>
      <c r="U74" s="6"/>
      <c r="V74" s="6"/>
    </row>
    <row r="75" spans="1:22" ht="180.75" customHeight="1" x14ac:dyDescent="0.25">
      <c r="A75" s="4"/>
      <c r="B75" s="4" t="s">
        <v>447</v>
      </c>
      <c r="C75" s="4" t="str">
        <f t="shared" si="1"/>
        <v>60143400.</v>
      </c>
      <c r="D75" s="4" t="s">
        <v>432</v>
      </c>
      <c r="E75" s="4">
        <v>60143400</v>
      </c>
      <c r="F75" s="4" t="s">
        <v>90</v>
      </c>
      <c r="G75" s="4" t="s">
        <v>194</v>
      </c>
      <c r="H75" s="4" t="s">
        <v>18</v>
      </c>
      <c r="I75" s="4" t="s">
        <v>47</v>
      </c>
      <c r="J75" s="4" t="s">
        <v>60</v>
      </c>
      <c r="K75" s="4" t="s">
        <v>440</v>
      </c>
      <c r="L75" s="4">
        <v>1582.78</v>
      </c>
      <c r="M75" s="4" t="s">
        <v>267</v>
      </c>
      <c r="N75" s="4" t="s">
        <v>294</v>
      </c>
      <c r="O75" s="4" t="s">
        <v>282</v>
      </c>
      <c r="P75" s="6">
        <v>9</v>
      </c>
      <c r="Q75" s="6"/>
      <c r="R75" s="6"/>
      <c r="S75" s="6"/>
      <c r="T75" s="6"/>
      <c r="U75" s="6"/>
      <c r="V75" s="6"/>
    </row>
    <row r="76" spans="1:22" ht="180.75" customHeight="1" x14ac:dyDescent="0.25">
      <c r="A76" s="4"/>
      <c r="B76" s="4" t="s">
        <v>443</v>
      </c>
      <c r="C76" s="4" t="str">
        <f t="shared" si="1"/>
        <v>60143408.</v>
      </c>
      <c r="D76" s="4" t="s">
        <v>432</v>
      </c>
      <c r="E76" s="4">
        <v>60143408</v>
      </c>
      <c r="F76" s="4" t="s">
        <v>252</v>
      </c>
      <c r="G76" s="4" t="s">
        <v>195</v>
      </c>
      <c r="H76" s="4" t="s">
        <v>18</v>
      </c>
      <c r="I76" s="4" t="s">
        <v>46</v>
      </c>
      <c r="J76" s="4" t="s">
        <v>59</v>
      </c>
      <c r="K76" s="4" t="s">
        <v>440</v>
      </c>
      <c r="L76" s="4">
        <v>1163.69</v>
      </c>
      <c r="M76" s="4" t="s">
        <v>267</v>
      </c>
      <c r="N76" s="4" t="s">
        <v>294</v>
      </c>
      <c r="O76" s="4" t="s">
        <v>282</v>
      </c>
      <c r="P76" s="6">
        <v>9</v>
      </c>
      <c r="Q76" s="6"/>
      <c r="R76" s="6"/>
      <c r="S76" s="6"/>
      <c r="T76" s="6"/>
      <c r="U76" s="6"/>
      <c r="V76" s="6"/>
    </row>
    <row r="77" spans="1:22" ht="180.75" customHeight="1" x14ac:dyDescent="0.25">
      <c r="A77" s="4"/>
      <c r="B77" s="4" t="s">
        <v>447</v>
      </c>
      <c r="C77" s="4" t="str">
        <f t="shared" si="1"/>
        <v>60143421.</v>
      </c>
      <c r="D77" s="4" t="s">
        <v>414</v>
      </c>
      <c r="E77" s="4">
        <v>60143421</v>
      </c>
      <c r="F77" s="4" t="s">
        <v>71</v>
      </c>
      <c r="G77" s="4" t="s">
        <v>196</v>
      </c>
      <c r="H77" s="4" t="s">
        <v>18</v>
      </c>
      <c r="I77" s="4" t="s">
        <v>34</v>
      </c>
      <c r="J77" s="4" t="s">
        <v>65</v>
      </c>
      <c r="K77" s="4" t="s">
        <v>440</v>
      </c>
      <c r="L77" s="4">
        <v>1163.69</v>
      </c>
      <c r="M77" s="4"/>
      <c r="N77" s="4" t="s">
        <v>411</v>
      </c>
      <c r="O77" s="4" t="s">
        <v>411</v>
      </c>
      <c r="P77" s="6">
        <v>10</v>
      </c>
      <c r="Q77" s="6"/>
      <c r="R77" s="6"/>
      <c r="S77" s="6"/>
      <c r="T77" s="6"/>
      <c r="U77" s="6"/>
      <c r="V77" s="6"/>
    </row>
    <row r="78" spans="1:22" ht="180.75" customHeight="1" x14ac:dyDescent="0.25">
      <c r="A78" s="4"/>
      <c r="B78" s="4" t="s">
        <v>444</v>
      </c>
      <c r="C78" s="4" t="str">
        <f t="shared" si="1"/>
        <v>60143425.</v>
      </c>
      <c r="D78" s="4" t="s">
        <v>417</v>
      </c>
      <c r="E78" s="4">
        <v>60143425</v>
      </c>
      <c r="F78" s="4" t="s">
        <v>248</v>
      </c>
      <c r="G78" s="4" t="s">
        <v>197</v>
      </c>
      <c r="H78" s="4" t="s">
        <v>18</v>
      </c>
      <c r="I78" s="4" t="s">
        <v>46</v>
      </c>
      <c r="J78" s="4" t="s">
        <v>59</v>
      </c>
      <c r="K78" s="4" t="s">
        <v>440</v>
      </c>
      <c r="L78" s="4">
        <v>884.29</v>
      </c>
      <c r="M78" s="4"/>
      <c r="N78" s="4" t="s">
        <v>411</v>
      </c>
      <c r="O78" s="4" t="s">
        <v>411</v>
      </c>
      <c r="P78" s="6">
        <v>6</v>
      </c>
      <c r="Q78" s="6"/>
      <c r="R78" s="6"/>
      <c r="S78" s="6"/>
      <c r="T78" s="6"/>
      <c r="U78" s="6"/>
      <c r="V78" s="6"/>
    </row>
    <row r="79" spans="1:22" ht="180.75" customHeight="1" x14ac:dyDescent="0.25">
      <c r="A79" s="4"/>
      <c r="B79" s="4" t="s">
        <v>444</v>
      </c>
      <c r="C79" s="4" t="s">
        <v>379</v>
      </c>
      <c r="D79" s="4" t="s">
        <v>431</v>
      </c>
      <c r="E79" s="4">
        <v>60144009</v>
      </c>
      <c r="F79" s="4" t="s">
        <v>78</v>
      </c>
      <c r="G79" s="4" t="s">
        <v>198</v>
      </c>
      <c r="H79" s="4" t="s">
        <v>18</v>
      </c>
      <c r="I79" s="4" t="s">
        <v>23</v>
      </c>
      <c r="J79" s="4" t="s">
        <v>59</v>
      </c>
      <c r="K79" s="4" t="s">
        <v>441</v>
      </c>
      <c r="L79" s="4">
        <v>558.33000000000004</v>
      </c>
      <c r="M79" s="4"/>
      <c r="N79" s="4" t="s">
        <v>411</v>
      </c>
      <c r="O79" s="4" t="s">
        <v>411</v>
      </c>
      <c r="P79" s="6">
        <v>2</v>
      </c>
      <c r="Q79" s="6"/>
      <c r="R79" s="6"/>
      <c r="S79" s="6"/>
      <c r="T79" s="6"/>
      <c r="U79" s="6"/>
      <c r="V79" s="6"/>
    </row>
    <row r="80" spans="1:22" ht="180.75" customHeight="1" x14ac:dyDescent="0.25">
      <c r="A80" s="4"/>
      <c r="B80" s="4" t="s">
        <v>444</v>
      </c>
      <c r="C80" s="4" t="s">
        <v>380</v>
      </c>
      <c r="D80" s="4" t="s">
        <v>413</v>
      </c>
      <c r="E80" s="4">
        <v>60144011</v>
      </c>
      <c r="F80" s="4" t="s">
        <v>99</v>
      </c>
      <c r="G80" s="4" t="s">
        <v>199</v>
      </c>
      <c r="H80" s="4" t="s">
        <v>18</v>
      </c>
      <c r="I80" s="4" t="s">
        <v>23</v>
      </c>
      <c r="J80" s="4" t="s">
        <v>59</v>
      </c>
      <c r="K80" s="4" t="s">
        <v>441</v>
      </c>
      <c r="L80" s="4">
        <v>744.59</v>
      </c>
      <c r="M80" s="4"/>
      <c r="N80" s="4" t="s">
        <v>411</v>
      </c>
      <c r="O80" s="4" t="s">
        <v>411</v>
      </c>
      <c r="P80" s="6">
        <v>10</v>
      </c>
      <c r="Q80" s="6"/>
      <c r="R80" s="6"/>
      <c r="S80" s="6"/>
      <c r="T80" s="6"/>
      <c r="U80" s="6"/>
      <c r="V80" s="6"/>
    </row>
    <row r="81" spans="1:22" x14ac:dyDescent="0.25">
      <c r="A81" s="4"/>
      <c r="B81" s="4" t="s">
        <v>442</v>
      </c>
      <c r="C81" s="4" t="s">
        <v>381</v>
      </c>
      <c r="D81" s="4" t="s">
        <v>417</v>
      </c>
      <c r="E81" s="4">
        <v>60179011</v>
      </c>
      <c r="F81" s="4" t="s">
        <v>90</v>
      </c>
      <c r="G81" s="4" t="s">
        <v>200</v>
      </c>
      <c r="H81" s="4" t="s">
        <v>18</v>
      </c>
      <c r="I81" s="4" t="s">
        <v>47</v>
      </c>
      <c r="J81" s="4" t="s">
        <v>62</v>
      </c>
      <c r="K81" s="4" t="s">
        <v>440</v>
      </c>
      <c r="L81" s="4">
        <v>884.29</v>
      </c>
      <c r="M81" s="4"/>
      <c r="N81" s="4" t="s">
        <v>411</v>
      </c>
      <c r="O81" s="4" t="s">
        <v>411</v>
      </c>
      <c r="P81" s="6">
        <v>10</v>
      </c>
      <c r="Q81" s="6"/>
      <c r="R81" s="6"/>
      <c r="S81" s="6"/>
      <c r="T81" s="6"/>
      <c r="U81" s="6"/>
      <c r="V81" s="6"/>
    </row>
    <row r="82" spans="1:22" ht="180.75" customHeight="1" x14ac:dyDescent="0.25">
      <c r="A82" s="4"/>
      <c r="B82" s="4" t="s">
        <v>442</v>
      </c>
      <c r="C82" s="4" t="s">
        <v>382</v>
      </c>
      <c r="D82" s="4" t="s">
        <v>412</v>
      </c>
      <c r="E82" s="4">
        <v>60221462</v>
      </c>
      <c r="F82" s="4" t="s">
        <v>83</v>
      </c>
      <c r="G82" s="4" t="s">
        <v>201</v>
      </c>
      <c r="H82" s="4" t="s">
        <v>17</v>
      </c>
      <c r="I82" s="4" t="s">
        <v>48</v>
      </c>
      <c r="J82" s="4" t="s">
        <v>60</v>
      </c>
      <c r="K82" s="4" t="s">
        <v>440</v>
      </c>
      <c r="L82" s="4">
        <v>1512.82</v>
      </c>
      <c r="M82" s="4" t="s">
        <v>267</v>
      </c>
      <c r="N82" s="4" t="s">
        <v>294</v>
      </c>
      <c r="O82" s="4" t="s">
        <v>282</v>
      </c>
      <c r="P82" s="6">
        <v>12</v>
      </c>
      <c r="Q82" s="6"/>
      <c r="R82" s="6"/>
      <c r="S82" s="6"/>
      <c r="T82" s="6"/>
      <c r="U82" s="6"/>
      <c r="V82" s="6"/>
    </row>
    <row r="83" spans="1:22" ht="180.75" customHeight="1" x14ac:dyDescent="0.25">
      <c r="A83" s="4"/>
      <c r="B83" s="4" t="s">
        <v>448</v>
      </c>
      <c r="C83" s="4" t="s">
        <v>383</v>
      </c>
      <c r="D83" s="4" t="s">
        <v>419</v>
      </c>
      <c r="E83" s="4">
        <v>60222226</v>
      </c>
      <c r="F83" s="4" t="s">
        <v>84</v>
      </c>
      <c r="G83" s="4" t="s">
        <v>202</v>
      </c>
      <c r="H83" s="4" t="s">
        <v>17</v>
      </c>
      <c r="I83" s="4" t="s">
        <v>50</v>
      </c>
      <c r="J83" s="4" t="s">
        <v>60</v>
      </c>
      <c r="K83" s="4" t="s">
        <v>440</v>
      </c>
      <c r="L83" s="4">
        <v>1862.06</v>
      </c>
      <c r="M83" s="4"/>
      <c r="N83" s="4" t="s">
        <v>411</v>
      </c>
      <c r="O83" s="4" t="s">
        <v>411</v>
      </c>
      <c r="P83" s="6"/>
      <c r="Q83" s="6">
        <v>2</v>
      </c>
      <c r="R83" s="6"/>
      <c r="S83" s="6">
        <v>3</v>
      </c>
      <c r="T83" s="6"/>
      <c r="U83" s="6">
        <v>3</v>
      </c>
      <c r="V83" s="6"/>
    </row>
    <row r="84" spans="1:22" ht="180.75" customHeight="1" x14ac:dyDescent="0.25">
      <c r="A84" s="4"/>
      <c r="B84" s="4" t="s">
        <v>448</v>
      </c>
      <c r="C84" s="4" t="s">
        <v>384</v>
      </c>
      <c r="D84" s="4" t="s">
        <v>414</v>
      </c>
      <c r="E84" s="4">
        <v>60222227</v>
      </c>
      <c r="F84" s="4" t="s">
        <v>100</v>
      </c>
      <c r="G84" s="4" t="s">
        <v>205</v>
      </c>
      <c r="H84" s="4" t="s">
        <v>17</v>
      </c>
      <c r="I84" s="4" t="s">
        <v>51</v>
      </c>
      <c r="J84" s="4" t="s">
        <v>60</v>
      </c>
      <c r="K84" s="4" t="s">
        <v>440</v>
      </c>
      <c r="L84" s="4">
        <v>1862.06</v>
      </c>
      <c r="M84" s="4"/>
      <c r="N84" s="4" t="s">
        <v>411</v>
      </c>
      <c r="O84" s="4" t="s">
        <v>411</v>
      </c>
      <c r="P84" s="6"/>
      <c r="Q84" s="6"/>
      <c r="R84" s="6"/>
      <c r="S84" s="6">
        <v>3</v>
      </c>
      <c r="T84" s="6"/>
      <c r="U84" s="6">
        <v>3</v>
      </c>
      <c r="V84" s="6"/>
    </row>
    <row r="85" spans="1:22" ht="180.75" customHeight="1" x14ac:dyDescent="0.25">
      <c r="A85" s="4"/>
      <c r="B85" s="4" t="s">
        <v>448</v>
      </c>
      <c r="C85" s="4" t="s">
        <v>385</v>
      </c>
      <c r="D85" s="4" t="s">
        <v>422</v>
      </c>
      <c r="E85" s="4">
        <v>60222249</v>
      </c>
      <c r="F85" s="4" t="s">
        <v>101</v>
      </c>
      <c r="G85" s="4" t="s">
        <v>207</v>
      </c>
      <c r="H85" s="4" t="s">
        <v>17</v>
      </c>
      <c r="I85" s="4" t="s">
        <v>50</v>
      </c>
      <c r="J85" s="4" t="s">
        <v>60</v>
      </c>
      <c r="K85" s="4" t="s">
        <v>440</v>
      </c>
      <c r="L85" s="4">
        <v>1862.06</v>
      </c>
      <c r="M85" s="4"/>
      <c r="N85" s="4" t="s">
        <v>411</v>
      </c>
      <c r="O85" s="4" t="s">
        <v>411</v>
      </c>
      <c r="P85" s="6"/>
      <c r="Q85" s="6">
        <v>2</v>
      </c>
      <c r="R85" s="6"/>
      <c r="S85" s="6">
        <v>3</v>
      </c>
      <c r="T85" s="6"/>
      <c r="U85" s="6">
        <v>2</v>
      </c>
      <c r="V85" s="6"/>
    </row>
    <row r="86" spans="1:22" ht="180.75" customHeight="1" x14ac:dyDescent="0.25">
      <c r="A86" s="4"/>
      <c r="B86" s="4" t="s">
        <v>448</v>
      </c>
      <c r="C86" s="4" t="s">
        <v>386</v>
      </c>
      <c r="D86" s="4" t="s">
        <v>430</v>
      </c>
      <c r="E86" s="4">
        <v>60222255</v>
      </c>
      <c r="F86" s="4" t="s">
        <v>102</v>
      </c>
      <c r="G86" s="4" t="s">
        <v>210</v>
      </c>
      <c r="H86" s="4" t="s">
        <v>18</v>
      </c>
      <c r="I86" s="4" t="s">
        <v>53</v>
      </c>
      <c r="J86" s="4" t="s">
        <v>60</v>
      </c>
      <c r="K86" s="4" t="s">
        <v>440</v>
      </c>
      <c r="L86" s="4">
        <v>1978.48</v>
      </c>
      <c r="M86" s="4"/>
      <c r="N86" s="4" t="s">
        <v>411</v>
      </c>
      <c r="O86" s="4" t="s">
        <v>411</v>
      </c>
      <c r="P86" s="6"/>
      <c r="Q86" s="6">
        <v>2</v>
      </c>
      <c r="R86" s="6"/>
      <c r="S86" s="6">
        <v>3</v>
      </c>
      <c r="T86" s="6"/>
      <c r="U86" s="6">
        <v>3</v>
      </c>
      <c r="V86" s="6"/>
    </row>
    <row r="87" spans="1:22" ht="180.75" customHeight="1" x14ac:dyDescent="0.25">
      <c r="A87" s="4"/>
      <c r="B87" s="4" t="s">
        <v>449</v>
      </c>
      <c r="C87" s="4" t="s">
        <v>387</v>
      </c>
      <c r="D87" s="4" t="s">
        <v>429</v>
      </c>
      <c r="E87" s="4">
        <v>60222258</v>
      </c>
      <c r="F87" s="4" t="s">
        <v>103</v>
      </c>
      <c r="G87" s="4" t="s">
        <v>213</v>
      </c>
      <c r="H87" s="4" t="s">
        <v>18</v>
      </c>
      <c r="I87" s="4" t="s">
        <v>55</v>
      </c>
      <c r="J87" s="4" t="s">
        <v>62</v>
      </c>
      <c r="K87" s="4" t="s">
        <v>440</v>
      </c>
      <c r="L87" s="4">
        <v>1978.48</v>
      </c>
      <c r="M87" s="4"/>
      <c r="N87" s="4" t="s">
        <v>411</v>
      </c>
      <c r="O87" s="4" t="s">
        <v>411</v>
      </c>
      <c r="P87" s="6">
        <v>8</v>
      </c>
      <c r="Q87" s="6"/>
      <c r="R87" s="6"/>
      <c r="S87" s="6"/>
      <c r="T87" s="6"/>
      <c r="U87" s="6"/>
      <c r="V87" s="6"/>
    </row>
    <row r="88" spans="1:22" ht="180.75" customHeight="1" x14ac:dyDescent="0.25">
      <c r="A88" s="4"/>
      <c r="B88" s="4" t="s">
        <v>448</v>
      </c>
      <c r="C88" s="4" t="s">
        <v>388</v>
      </c>
      <c r="D88" s="4" t="s">
        <v>417</v>
      </c>
      <c r="E88" s="4">
        <v>60222310</v>
      </c>
      <c r="F88" s="4" t="s">
        <v>90</v>
      </c>
      <c r="G88" s="4" t="s">
        <v>214</v>
      </c>
      <c r="H88" s="4" t="s">
        <v>17</v>
      </c>
      <c r="I88" s="4" t="s">
        <v>52</v>
      </c>
      <c r="J88" s="4" t="s">
        <v>60</v>
      </c>
      <c r="K88" s="4" t="s">
        <v>440</v>
      </c>
      <c r="L88" s="4">
        <v>1978.48</v>
      </c>
      <c r="M88" s="4" t="s">
        <v>253</v>
      </c>
      <c r="N88" s="4" t="s">
        <v>254</v>
      </c>
      <c r="O88" s="4" t="s">
        <v>270</v>
      </c>
      <c r="P88" s="6"/>
      <c r="Q88" s="6">
        <v>2</v>
      </c>
      <c r="R88" s="6"/>
      <c r="S88" s="6"/>
      <c r="T88" s="6"/>
      <c r="U88" s="6">
        <v>2</v>
      </c>
      <c r="V88" s="6"/>
    </row>
    <row r="89" spans="1:22" ht="180.75" customHeight="1" x14ac:dyDescent="0.25">
      <c r="A89" s="4"/>
      <c r="B89" s="4" t="s">
        <v>448</v>
      </c>
      <c r="C89" s="4" t="s">
        <v>389</v>
      </c>
      <c r="D89" s="4" t="s">
        <v>412</v>
      </c>
      <c r="E89" s="4">
        <v>60222327</v>
      </c>
      <c r="F89" s="4" t="s">
        <v>83</v>
      </c>
      <c r="G89" s="4" t="s">
        <v>216</v>
      </c>
      <c r="H89" s="4" t="s">
        <v>17</v>
      </c>
      <c r="I89" s="4" t="s">
        <v>52</v>
      </c>
      <c r="J89" s="4" t="s">
        <v>60</v>
      </c>
      <c r="K89" s="4" t="s">
        <v>440</v>
      </c>
      <c r="L89" s="4">
        <v>1862.06</v>
      </c>
      <c r="M89" s="4"/>
      <c r="N89" s="4" t="s">
        <v>411</v>
      </c>
      <c r="O89" s="4" t="s">
        <v>411</v>
      </c>
      <c r="P89" s="6"/>
      <c r="Q89" s="6"/>
      <c r="R89" s="6"/>
      <c r="S89" s="6">
        <v>6</v>
      </c>
      <c r="T89" s="6"/>
      <c r="U89" s="6"/>
      <c r="V89" s="6"/>
    </row>
    <row r="90" spans="1:22" ht="180.75" customHeight="1" x14ac:dyDescent="0.25">
      <c r="A90" s="4"/>
      <c r="B90" s="4" t="s">
        <v>448</v>
      </c>
      <c r="C90" s="4" t="s">
        <v>390</v>
      </c>
      <c r="D90" s="4" t="s">
        <v>412</v>
      </c>
      <c r="E90" s="4">
        <v>60222332</v>
      </c>
      <c r="F90" s="4" t="s">
        <v>83</v>
      </c>
      <c r="G90" s="4" t="s">
        <v>217</v>
      </c>
      <c r="H90" s="4" t="s">
        <v>18</v>
      </c>
      <c r="I90" s="4" t="s">
        <v>54</v>
      </c>
      <c r="J90" s="4" t="s">
        <v>63</v>
      </c>
      <c r="K90" s="4" t="s">
        <v>440</v>
      </c>
      <c r="L90" s="4">
        <v>1978.48</v>
      </c>
      <c r="M90" s="4"/>
      <c r="N90" s="4" t="s">
        <v>411</v>
      </c>
      <c r="O90" s="4" t="s">
        <v>411</v>
      </c>
      <c r="P90" s="6"/>
      <c r="Q90" s="6">
        <v>2</v>
      </c>
      <c r="R90" s="6"/>
      <c r="S90" s="6">
        <v>3</v>
      </c>
      <c r="T90" s="6"/>
      <c r="U90" s="6">
        <v>3</v>
      </c>
      <c r="V90" s="6"/>
    </row>
    <row r="91" spans="1:22" ht="180.75" customHeight="1" x14ac:dyDescent="0.25">
      <c r="A91" s="4"/>
      <c r="B91" s="4" t="s">
        <v>442</v>
      </c>
      <c r="C91" s="4" t="s">
        <v>391</v>
      </c>
      <c r="D91" s="4" t="s">
        <v>428</v>
      </c>
      <c r="E91" s="4">
        <v>60222375</v>
      </c>
      <c r="F91" s="4" t="s">
        <v>104</v>
      </c>
      <c r="G91" s="4" t="s">
        <v>220</v>
      </c>
      <c r="H91" s="4" t="s">
        <v>18</v>
      </c>
      <c r="I91" s="4" t="s">
        <v>55</v>
      </c>
      <c r="J91" s="4" t="s">
        <v>60</v>
      </c>
      <c r="K91" s="4" t="s">
        <v>440</v>
      </c>
      <c r="L91" s="4">
        <v>1687.44</v>
      </c>
      <c r="M91" s="4"/>
      <c r="N91" s="4" t="s">
        <v>411</v>
      </c>
      <c r="O91" s="4" t="s">
        <v>411</v>
      </c>
      <c r="P91" s="6">
        <v>6</v>
      </c>
      <c r="Q91" s="6"/>
      <c r="R91" s="6"/>
      <c r="S91" s="6"/>
      <c r="T91" s="6"/>
      <c r="U91" s="6"/>
      <c r="V91" s="6"/>
    </row>
    <row r="92" spans="1:22" ht="180.75" customHeight="1" x14ac:dyDescent="0.25">
      <c r="A92" s="4"/>
      <c r="B92" s="4" t="s">
        <v>448</v>
      </c>
      <c r="C92" s="4" t="s">
        <v>392</v>
      </c>
      <c r="D92" s="4" t="s">
        <v>413</v>
      </c>
      <c r="E92" s="4">
        <v>60222382</v>
      </c>
      <c r="F92" s="4" t="s">
        <v>99</v>
      </c>
      <c r="G92" s="4" t="s">
        <v>221</v>
      </c>
      <c r="H92" s="4" t="s">
        <v>18</v>
      </c>
      <c r="I92" s="4" t="s">
        <v>54</v>
      </c>
      <c r="J92" s="4" t="s">
        <v>60</v>
      </c>
      <c r="K92" s="4" t="s">
        <v>440</v>
      </c>
      <c r="L92" s="4">
        <v>1978.48</v>
      </c>
      <c r="M92" s="4"/>
      <c r="N92" s="4" t="s">
        <v>411</v>
      </c>
      <c r="O92" s="4" t="s">
        <v>411</v>
      </c>
      <c r="P92" s="6"/>
      <c r="Q92" s="6">
        <v>1</v>
      </c>
      <c r="R92" s="6"/>
      <c r="S92" s="6">
        <v>3</v>
      </c>
      <c r="T92" s="6"/>
      <c r="U92" s="6">
        <v>3</v>
      </c>
      <c r="V92" s="6"/>
    </row>
    <row r="93" spans="1:22" ht="180.75" customHeight="1" x14ac:dyDescent="0.25">
      <c r="A93" s="4"/>
      <c r="B93" s="4" t="s">
        <v>442</v>
      </c>
      <c r="C93" s="4" t="s">
        <v>393</v>
      </c>
      <c r="D93" s="4" t="s">
        <v>427</v>
      </c>
      <c r="E93" s="4">
        <v>60222405</v>
      </c>
      <c r="F93" s="4" t="s">
        <v>105</v>
      </c>
      <c r="G93" s="4" t="s">
        <v>224</v>
      </c>
      <c r="H93" s="4" t="s">
        <v>18</v>
      </c>
      <c r="I93" s="4" t="s">
        <v>55</v>
      </c>
      <c r="J93" s="4" t="s">
        <v>60</v>
      </c>
      <c r="K93" s="4" t="s">
        <v>441</v>
      </c>
      <c r="L93" s="4">
        <v>1687.44</v>
      </c>
      <c r="M93" s="4" t="s">
        <v>253</v>
      </c>
      <c r="N93" s="4" t="s">
        <v>254</v>
      </c>
      <c r="O93" s="4" t="s">
        <v>270</v>
      </c>
      <c r="P93" s="6">
        <v>8</v>
      </c>
      <c r="Q93" s="6"/>
      <c r="R93" s="6"/>
      <c r="S93" s="6"/>
      <c r="T93" s="6"/>
      <c r="U93" s="6"/>
      <c r="V93" s="6"/>
    </row>
    <row r="94" spans="1:22" ht="180.75" customHeight="1" x14ac:dyDescent="0.25">
      <c r="A94" s="4"/>
      <c r="B94" s="4" t="s">
        <v>450</v>
      </c>
      <c r="C94" s="4" t="s">
        <v>394</v>
      </c>
      <c r="D94" s="4" t="s">
        <v>413</v>
      </c>
      <c r="E94" s="4">
        <v>60222423</v>
      </c>
      <c r="F94" s="4" t="s">
        <v>106</v>
      </c>
      <c r="G94" s="4" t="s">
        <v>225</v>
      </c>
      <c r="H94" s="4" t="s">
        <v>18</v>
      </c>
      <c r="I94" s="4" t="s">
        <v>55</v>
      </c>
      <c r="J94" s="4" t="s">
        <v>63</v>
      </c>
      <c r="K94" s="4" t="s">
        <v>440</v>
      </c>
      <c r="L94" s="4">
        <v>1978.48</v>
      </c>
      <c r="M94" s="4" t="s">
        <v>264</v>
      </c>
      <c r="N94" s="4" t="s">
        <v>284</v>
      </c>
      <c r="O94" s="4" t="s">
        <v>276</v>
      </c>
      <c r="P94" s="6">
        <v>6</v>
      </c>
      <c r="Q94" s="6"/>
      <c r="R94" s="6"/>
      <c r="S94" s="6"/>
      <c r="T94" s="6"/>
      <c r="U94" s="6"/>
      <c r="V94" s="6"/>
    </row>
    <row r="95" spans="1:22" ht="180.75" customHeight="1" x14ac:dyDescent="0.25">
      <c r="A95" s="4"/>
      <c r="B95" s="4" t="s">
        <v>448</v>
      </c>
      <c r="C95" s="4" t="s">
        <v>395</v>
      </c>
      <c r="D95" s="4" t="s">
        <v>427</v>
      </c>
      <c r="E95" s="4">
        <v>60222449</v>
      </c>
      <c r="F95" s="4" t="s">
        <v>89</v>
      </c>
      <c r="G95" s="4" t="s">
        <v>226</v>
      </c>
      <c r="H95" s="4" t="s">
        <v>18</v>
      </c>
      <c r="I95" s="4" t="s">
        <v>54</v>
      </c>
      <c r="J95" s="4" t="s">
        <v>60</v>
      </c>
      <c r="K95" s="4" t="s">
        <v>441</v>
      </c>
      <c r="L95" s="4">
        <v>1978.48</v>
      </c>
      <c r="M95" s="4"/>
      <c r="N95" s="4" t="s">
        <v>411</v>
      </c>
      <c r="O95" s="4" t="s">
        <v>411</v>
      </c>
      <c r="P95" s="6"/>
      <c r="Q95" s="6">
        <v>3</v>
      </c>
      <c r="R95" s="6"/>
      <c r="S95" s="6">
        <v>6</v>
      </c>
      <c r="T95" s="6"/>
      <c r="U95" s="6">
        <v>3</v>
      </c>
      <c r="V95" s="6"/>
    </row>
    <row r="96" spans="1:22" ht="180.75" customHeight="1" x14ac:dyDescent="0.25">
      <c r="A96" s="4"/>
      <c r="B96" s="4" t="s">
        <v>449</v>
      </c>
      <c r="C96" s="4" t="s">
        <v>396</v>
      </c>
      <c r="D96" s="4" t="s">
        <v>412</v>
      </c>
      <c r="E96" s="4">
        <v>60222488</v>
      </c>
      <c r="F96" s="4" t="s">
        <v>90</v>
      </c>
      <c r="G96" s="4" t="s">
        <v>229</v>
      </c>
      <c r="H96" s="4" t="s">
        <v>18</v>
      </c>
      <c r="I96" s="4" t="s">
        <v>55</v>
      </c>
      <c r="J96" s="4" t="s">
        <v>62</v>
      </c>
      <c r="K96" s="4" t="s">
        <v>440</v>
      </c>
      <c r="L96" s="4">
        <v>1862.06</v>
      </c>
      <c r="M96" s="4" t="s">
        <v>253</v>
      </c>
      <c r="N96" s="4" t="s">
        <v>254</v>
      </c>
      <c r="O96" s="4" t="s">
        <v>270</v>
      </c>
      <c r="P96" s="6">
        <v>9</v>
      </c>
      <c r="Q96" s="6"/>
      <c r="R96" s="6"/>
      <c r="S96" s="6"/>
      <c r="T96" s="6"/>
      <c r="U96" s="6"/>
      <c r="V96" s="6"/>
    </row>
    <row r="97" spans="1:22" ht="180.75" customHeight="1" x14ac:dyDescent="0.25">
      <c r="A97" s="4"/>
      <c r="B97" s="4" t="s">
        <v>449</v>
      </c>
      <c r="C97" s="4" t="s">
        <v>397</v>
      </c>
      <c r="D97" s="4" t="s">
        <v>413</v>
      </c>
      <c r="E97" s="4">
        <v>60222489</v>
      </c>
      <c r="F97" s="4" t="s">
        <v>107</v>
      </c>
      <c r="G97" s="4" t="s">
        <v>230</v>
      </c>
      <c r="H97" s="4" t="s">
        <v>18</v>
      </c>
      <c r="I97" s="4" t="s">
        <v>55</v>
      </c>
      <c r="J97" s="4" t="s">
        <v>62</v>
      </c>
      <c r="K97" s="4" t="s">
        <v>440</v>
      </c>
      <c r="L97" s="4">
        <v>1862.06</v>
      </c>
      <c r="M97" s="4" t="s">
        <v>258</v>
      </c>
      <c r="N97" s="4" t="s">
        <v>256</v>
      </c>
      <c r="O97" s="4" t="s">
        <v>274</v>
      </c>
      <c r="P97" s="6">
        <v>6</v>
      </c>
      <c r="Q97" s="6"/>
      <c r="R97" s="6"/>
      <c r="S97" s="6"/>
      <c r="T97" s="6"/>
      <c r="U97" s="6"/>
      <c r="V97" s="6"/>
    </row>
    <row r="98" spans="1:22" ht="180.75" customHeight="1" x14ac:dyDescent="0.25">
      <c r="A98" s="4"/>
      <c r="B98" s="4" t="s">
        <v>442</v>
      </c>
      <c r="C98" s="4" t="s">
        <v>398</v>
      </c>
      <c r="D98" s="4" t="s">
        <v>412</v>
      </c>
      <c r="E98" s="4">
        <v>60222496</v>
      </c>
      <c r="F98" s="4" t="s">
        <v>83</v>
      </c>
      <c r="G98" s="4" t="s">
        <v>231</v>
      </c>
      <c r="H98" s="4" t="s">
        <v>18</v>
      </c>
      <c r="I98" s="4" t="s">
        <v>55</v>
      </c>
      <c r="J98" s="4" t="s">
        <v>63</v>
      </c>
      <c r="K98" s="4" t="s">
        <v>440</v>
      </c>
      <c r="L98" s="4">
        <v>2153.1</v>
      </c>
      <c r="M98" s="4" t="s">
        <v>85</v>
      </c>
      <c r="N98" s="4" t="s">
        <v>254</v>
      </c>
      <c r="O98" s="4" t="s">
        <v>272</v>
      </c>
      <c r="P98" s="6">
        <v>12</v>
      </c>
      <c r="Q98" s="6"/>
      <c r="R98" s="6"/>
      <c r="S98" s="6"/>
      <c r="T98" s="6"/>
      <c r="U98" s="6"/>
      <c r="V98" s="6"/>
    </row>
    <row r="99" spans="1:22" ht="180.75" customHeight="1" x14ac:dyDescent="0.25">
      <c r="A99" s="4"/>
      <c r="B99" s="4" t="s">
        <v>448</v>
      </c>
      <c r="C99" s="4" t="s">
        <v>399</v>
      </c>
      <c r="D99" s="4" t="s">
        <v>427</v>
      </c>
      <c r="E99" s="4">
        <v>60222498</v>
      </c>
      <c r="F99" s="4" t="s">
        <v>108</v>
      </c>
      <c r="G99" s="4" t="s">
        <v>232</v>
      </c>
      <c r="H99" s="4" t="s">
        <v>17</v>
      </c>
      <c r="I99" s="4" t="s">
        <v>56</v>
      </c>
      <c r="J99" s="4" t="s">
        <v>60</v>
      </c>
      <c r="K99" s="4" t="s">
        <v>441</v>
      </c>
      <c r="L99" s="4">
        <v>1920.27</v>
      </c>
      <c r="M99" s="4"/>
      <c r="N99" s="4" t="s">
        <v>411</v>
      </c>
      <c r="O99" s="4" t="s">
        <v>411</v>
      </c>
      <c r="P99" s="6"/>
      <c r="Q99" s="6"/>
      <c r="R99" s="6"/>
      <c r="S99" s="6">
        <v>6</v>
      </c>
      <c r="T99" s="6"/>
      <c r="U99" s="6">
        <v>3</v>
      </c>
      <c r="V99" s="6"/>
    </row>
    <row r="100" spans="1:22" ht="180.75" customHeight="1" x14ac:dyDescent="0.25">
      <c r="A100" s="4"/>
      <c r="B100" s="4" t="s">
        <v>448</v>
      </c>
      <c r="C100" s="4" t="s">
        <v>400</v>
      </c>
      <c r="D100" s="4" t="s">
        <v>412</v>
      </c>
      <c r="E100" s="4">
        <v>60222505</v>
      </c>
      <c r="F100" s="4" t="s">
        <v>83</v>
      </c>
      <c r="G100" s="4" t="s">
        <v>234</v>
      </c>
      <c r="H100" s="4" t="s">
        <v>17</v>
      </c>
      <c r="I100" s="4" t="s">
        <v>51</v>
      </c>
      <c r="J100" s="4" t="s">
        <v>60</v>
      </c>
      <c r="K100" s="4" t="s">
        <v>440</v>
      </c>
      <c r="L100" s="4">
        <v>1978.48</v>
      </c>
      <c r="M100" s="4" t="s">
        <v>257</v>
      </c>
      <c r="N100" s="4" t="s">
        <v>256</v>
      </c>
      <c r="O100" s="4" t="s">
        <v>273</v>
      </c>
      <c r="P100" s="6"/>
      <c r="Q100" s="6"/>
      <c r="R100" s="6"/>
      <c r="S100" s="6"/>
      <c r="T100" s="6"/>
      <c r="U100" s="6">
        <v>3</v>
      </c>
      <c r="V100" s="6"/>
    </row>
    <row r="101" spans="1:22" ht="180.75" customHeight="1" x14ac:dyDescent="0.25">
      <c r="A101" s="4"/>
      <c r="B101" s="4" t="s">
        <v>448</v>
      </c>
      <c r="C101" s="4" t="s">
        <v>401</v>
      </c>
      <c r="D101" s="4" t="s">
        <v>426</v>
      </c>
      <c r="E101" s="4">
        <v>60222506</v>
      </c>
      <c r="F101" s="4" t="s">
        <v>107</v>
      </c>
      <c r="G101" s="4" t="s">
        <v>235</v>
      </c>
      <c r="H101" s="4" t="s">
        <v>17</v>
      </c>
      <c r="I101" s="4" t="s">
        <v>50</v>
      </c>
      <c r="J101" s="4" t="s">
        <v>60</v>
      </c>
      <c r="K101" s="4" t="s">
        <v>440</v>
      </c>
      <c r="L101" s="4">
        <v>1978.48</v>
      </c>
      <c r="M101" s="4" t="s">
        <v>253</v>
      </c>
      <c r="N101" s="4" t="s">
        <v>254</v>
      </c>
      <c r="O101" s="4" t="s">
        <v>270</v>
      </c>
      <c r="P101" s="6"/>
      <c r="Q101" s="6">
        <v>2</v>
      </c>
      <c r="R101" s="6"/>
      <c r="S101" s="6"/>
      <c r="T101" s="6"/>
      <c r="U101" s="6">
        <v>2</v>
      </c>
      <c r="V101" s="6"/>
    </row>
    <row r="102" spans="1:22" ht="180.75" customHeight="1" x14ac:dyDescent="0.25">
      <c r="A102" s="4"/>
      <c r="B102" s="4" t="s">
        <v>442</v>
      </c>
      <c r="C102" s="4" t="s">
        <v>402</v>
      </c>
      <c r="D102" s="4" t="s">
        <v>412</v>
      </c>
      <c r="E102" s="4">
        <v>60222551</v>
      </c>
      <c r="F102" s="4" t="s">
        <v>83</v>
      </c>
      <c r="G102" s="4" t="s">
        <v>237</v>
      </c>
      <c r="H102" s="4" t="s">
        <v>17</v>
      </c>
      <c r="I102" s="4" t="s">
        <v>48</v>
      </c>
      <c r="J102" s="4" t="s">
        <v>60</v>
      </c>
      <c r="K102" s="4" t="s">
        <v>440</v>
      </c>
      <c r="L102" s="4">
        <v>1512.82</v>
      </c>
      <c r="M102" s="4"/>
      <c r="N102" s="4" t="s">
        <v>411</v>
      </c>
      <c r="O102" s="4" t="s">
        <v>411</v>
      </c>
      <c r="P102" s="6">
        <v>3</v>
      </c>
      <c r="Q102" s="6"/>
      <c r="R102" s="6"/>
      <c r="S102" s="6"/>
      <c r="T102" s="6"/>
      <c r="U102" s="6"/>
      <c r="V102" s="6"/>
    </row>
    <row r="103" spans="1:22" ht="180.75" customHeight="1" x14ac:dyDescent="0.25">
      <c r="A103" s="4"/>
      <c r="B103" s="4" t="s">
        <v>448</v>
      </c>
      <c r="C103" s="4" t="s">
        <v>403</v>
      </c>
      <c r="D103" s="4" t="s">
        <v>425</v>
      </c>
      <c r="E103" s="4">
        <v>60222553</v>
      </c>
      <c r="F103" s="4" t="s">
        <v>109</v>
      </c>
      <c r="G103" s="4" t="s">
        <v>238</v>
      </c>
      <c r="H103" s="4" t="s">
        <v>17</v>
      </c>
      <c r="I103" s="4" t="s">
        <v>50</v>
      </c>
      <c r="J103" s="4" t="s">
        <v>60</v>
      </c>
      <c r="K103" s="4" t="s">
        <v>441</v>
      </c>
      <c r="L103" s="4">
        <v>1920.27</v>
      </c>
      <c r="M103" s="4"/>
      <c r="N103" s="4" t="s">
        <v>411</v>
      </c>
      <c r="O103" s="4" t="s">
        <v>411</v>
      </c>
      <c r="P103" s="6"/>
      <c r="Q103" s="6"/>
      <c r="R103" s="6"/>
      <c r="S103" s="6">
        <v>6</v>
      </c>
      <c r="T103" s="6"/>
      <c r="U103" s="6">
        <v>3</v>
      </c>
      <c r="V10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D750-806D-4602-98D4-231FF1B6A4C0}">
  <sheetPr codeName="Лист4"/>
  <dimension ref="A2:C134"/>
  <sheetViews>
    <sheetView topLeftCell="A70" workbookViewId="0">
      <selection activeCell="B134" sqref="B2:B134"/>
    </sheetView>
  </sheetViews>
  <sheetFormatPr defaultRowHeight="15" x14ac:dyDescent="0.25"/>
  <cols>
    <col min="1" max="1" width="96" bestFit="1" customWidth="1"/>
    <col min="2" max="2" width="19.7109375" customWidth="1"/>
  </cols>
  <sheetData>
    <row r="2" spans="1:2" x14ac:dyDescent="0.25">
      <c r="A2" t="s">
        <v>114</v>
      </c>
      <c r="B2" t="s">
        <v>253</v>
      </c>
    </row>
    <row r="3" spans="1:2" x14ac:dyDescent="0.25">
      <c r="A3" t="s">
        <v>115</v>
      </c>
    </row>
    <row r="4" spans="1:2" x14ac:dyDescent="0.25">
      <c r="A4" t="s">
        <v>116</v>
      </c>
    </row>
    <row r="5" spans="1:2" x14ac:dyDescent="0.25">
      <c r="A5" t="s">
        <v>117</v>
      </c>
    </row>
    <row r="6" spans="1:2" x14ac:dyDescent="0.25">
      <c r="A6" t="s">
        <v>118</v>
      </c>
    </row>
    <row r="7" spans="1:2" x14ac:dyDescent="0.25">
      <c r="A7" t="s">
        <v>119</v>
      </c>
    </row>
    <row r="8" spans="1:2" x14ac:dyDescent="0.25">
      <c r="A8" t="s">
        <v>120</v>
      </c>
    </row>
    <row r="9" spans="1:2" x14ac:dyDescent="0.25">
      <c r="A9" t="s">
        <v>121</v>
      </c>
      <c r="B9" t="s">
        <v>85</v>
      </c>
    </row>
    <row r="10" spans="1:2" x14ac:dyDescent="0.25">
      <c r="A10" t="s">
        <v>122</v>
      </c>
      <c r="B10" t="s">
        <v>253</v>
      </c>
    </row>
    <row r="11" spans="1:2" x14ac:dyDescent="0.25">
      <c r="A11" t="s">
        <v>123</v>
      </c>
      <c r="B11" t="s">
        <v>85</v>
      </c>
    </row>
    <row r="12" spans="1:2" x14ac:dyDescent="0.25">
      <c r="A12" t="s">
        <v>124</v>
      </c>
      <c r="B12" t="s">
        <v>255</v>
      </c>
    </row>
    <row r="13" spans="1:2" x14ac:dyDescent="0.25">
      <c r="A13" t="s">
        <v>125</v>
      </c>
    </row>
    <row r="14" spans="1:2" x14ac:dyDescent="0.25">
      <c r="A14" t="s">
        <v>126</v>
      </c>
    </row>
    <row r="15" spans="1:2" x14ac:dyDescent="0.25">
      <c r="A15" t="s">
        <v>127</v>
      </c>
    </row>
    <row r="16" spans="1:2" x14ac:dyDescent="0.25">
      <c r="A16" t="s">
        <v>128</v>
      </c>
    </row>
    <row r="17" spans="1:2" x14ac:dyDescent="0.25">
      <c r="A17" t="s">
        <v>129</v>
      </c>
    </row>
    <row r="18" spans="1:2" x14ac:dyDescent="0.25">
      <c r="A18" t="s">
        <v>130</v>
      </c>
    </row>
    <row r="19" spans="1:2" x14ac:dyDescent="0.25">
      <c r="A19" t="s">
        <v>131</v>
      </c>
    </row>
    <row r="20" spans="1:2" x14ac:dyDescent="0.25">
      <c r="A20" t="s">
        <v>132</v>
      </c>
    </row>
    <row r="21" spans="1:2" x14ac:dyDescent="0.25">
      <c r="A21" t="s">
        <v>133</v>
      </c>
      <c r="B21" t="s">
        <v>85</v>
      </c>
    </row>
    <row r="22" spans="1:2" x14ac:dyDescent="0.25">
      <c r="A22" t="s">
        <v>134</v>
      </c>
      <c r="B22" t="s">
        <v>253</v>
      </c>
    </row>
    <row r="23" spans="1:2" x14ac:dyDescent="0.25">
      <c r="A23" t="s">
        <v>135</v>
      </c>
      <c r="B23" t="s">
        <v>257</v>
      </c>
    </row>
    <row r="24" spans="1:2" x14ac:dyDescent="0.25">
      <c r="A24" t="s">
        <v>136</v>
      </c>
    </row>
    <row r="25" spans="1:2" x14ac:dyDescent="0.25">
      <c r="A25" t="s">
        <v>137</v>
      </c>
      <c r="B25" t="s">
        <v>257</v>
      </c>
    </row>
    <row r="26" spans="1:2" x14ac:dyDescent="0.25">
      <c r="A26" t="s">
        <v>138</v>
      </c>
      <c r="B26" t="s">
        <v>258</v>
      </c>
    </row>
    <row r="27" spans="1:2" x14ac:dyDescent="0.25">
      <c r="A27" t="s">
        <v>139</v>
      </c>
      <c r="B27" t="s">
        <v>257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  <c r="B32" t="s">
        <v>259</v>
      </c>
    </row>
    <row r="33" spans="1:2" x14ac:dyDescent="0.25">
      <c r="A33" t="s">
        <v>145</v>
      </c>
      <c r="B33" t="s">
        <v>253</v>
      </c>
    </row>
    <row r="34" spans="1:2" x14ac:dyDescent="0.25">
      <c r="A34" t="s">
        <v>146</v>
      </c>
      <c r="B34" t="s">
        <v>253</v>
      </c>
    </row>
    <row r="35" spans="1:2" x14ac:dyDescent="0.25">
      <c r="A35" t="s">
        <v>147</v>
      </c>
      <c r="B35" t="s">
        <v>85</v>
      </c>
    </row>
    <row r="36" spans="1:2" x14ac:dyDescent="0.25">
      <c r="A36" t="s">
        <v>148</v>
      </c>
      <c r="B36" t="s">
        <v>260</v>
      </c>
    </row>
    <row r="37" spans="1:2" x14ac:dyDescent="0.25">
      <c r="A37" t="s">
        <v>149</v>
      </c>
    </row>
    <row r="38" spans="1:2" x14ac:dyDescent="0.25">
      <c r="A38" t="s">
        <v>150</v>
      </c>
    </row>
    <row r="39" spans="1:2" x14ac:dyDescent="0.25">
      <c r="A39" t="s">
        <v>151</v>
      </c>
    </row>
    <row r="40" spans="1:2" x14ac:dyDescent="0.25">
      <c r="A40" t="s">
        <v>152</v>
      </c>
    </row>
    <row r="41" spans="1:2" x14ac:dyDescent="0.25">
      <c r="A41" t="s">
        <v>153</v>
      </c>
      <c r="B41" t="s">
        <v>253</v>
      </c>
    </row>
    <row r="42" spans="1:2" x14ac:dyDescent="0.25">
      <c r="A42" t="s">
        <v>154</v>
      </c>
      <c r="B42" t="s">
        <v>253</v>
      </c>
    </row>
    <row r="43" spans="1:2" x14ac:dyDescent="0.25">
      <c r="A43" t="s">
        <v>155</v>
      </c>
    </row>
    <row r="44" spans="1:2" x14ac:dyDescent="0.25">
      <c r="A44" t="s">
        <v>156</v>
      </c>
    </row>
    <row r="45" spans="1:2" x14ac:dyDescent="0.25">
      <c r="A45" t="s">
        <v>157</v>
      </c>
      <c r="B45" t="s">
        <v>261</v>
      </c>
    </row>
    <row r="46" spans="1:2" x14ac:dyDescent="0.25">
      <c r="A46" t="s">
        <v>158</v>
      </c>
      <c r="B46" t="s">
        <v>262</v>
      </c>
    </row>
    <row r="47" spans="1:2" x14ac:dyDescent="0.25">
      <c r="A47" t="s">
        <v>159</v>
      </c>
      <c r="B47" t="s">
        <v>263</v>
      </c>
    </row>
    <row r="48" spans="1:2" x14ac:dyDescent="0.25">
      <c r="A48" t="s">
        <v>160</v>
      </c>
      <c r="B48" t="s">
        <v>257</v>
      </c>
    </row>
    <row r="49" spans="1:2" x14ac:dyDescent="0.25">
      <c r="A49" t="s">
        <v>161</v>
      </c>
      <c r="B49" t="s">
        <v>85</v>
      </c>
    </row>
    <row r="50" spans="1:2" x14ac:dyDescent="0.25">
      <c r="A50" t="s">
        <v>162</v>
      </c>
      <c r="B50" t="s">
        <v>85</v>
      </c>
    </row>
    <row r="51" spans="1:2" x14ac:dyDescent="0.25">
      <c r="A51" t="s">
        <v>163</v>
      </c>
      <c r="B51" t="s">
        <v>264</v>
      </c>
    </row>
    <row r="52" spans="1:2" x14ac:dyDescent="0.25">
      <c r="A52" t="s">
        <v>164</v>
      </c>
      <c r="B52" t="s">
        <v>264</v>
      </c>
    </row>
    <row r="53" spans="1:2" x14ac:dyDescent="0.25">
      <c r="A53" t="s">
        <v>164</v>
      </c>
      <c r="B53" t="s">
        <v>264</v>
      </c>
    </row>
    <row r="54" spans="1:2" x14ac:dyDescent="0.25">
      <c r="A54" t="s">
        <v>165</v>
      </c>
      <c r="B54" t="s">
        <v>253</v>
      </c>
    </row>
    <row r="55" spans="1:2" x14ac:dyDescent="0.25">
      <c r="A55" t="s">
        <v>166</v>
      </c>
      <c r="B55" t="s">
        <v>258</v>
      </c>
    </row>
    <row r="56" spans="1:2" x14ac:dyDescent="0.25">
      <c r="A56" t="s">
        <v>167</v>
      </c>
      <c r="B56" t="s">
        <v>258</v>
      </c>
    </row>
    <row r="57" spans="1:2" x14ac:dyDescent="0.25">
      <c r="A57" t="s">
        <v>168</v>
      </c>
      <c r="B57" t="s">
        <v>257</v>
      </c>
    </row>
    <row r="58" spans="1:2" x14ac:dyDescent="0.25">
      <c r="A58" t="s">
        <v>168</v>
      </c>
      <c r="B58" t="s">
        <v>257</v>
      </c>
    </row>
    <row r="59" spans="1:2" x14ac:dyDescent="0.25">
      <c r="A59" t="s">
        <v>169</v>
      </c>
      <c r="B59" t="s">
        <v>257</v>
      </c>
    </row>
    <row r="60" spans="1:2" x14ac:dyDescent="0.25">
      <c r="A60" t="s">
        <v>169</v>
      </c>
      <c r="B60" t="s">
        <v>257</v>
      </c>
    </row>
    <row r="61" spans="1:2" x14ac:dyDescent="0.25">
      <c r="A61" t="s">
        <v>170</v>
      </c>
    </row>
    <row r="62" spans="1:2" x14ac:dyDescent="0.25">
      <c r="A62" t="s">
        <v>171</v>
      </c>
    </row>
    <row r="63" spans="1:2" x14ac:dyDescent="0.25">
      <c r="A63" t="s">
        <v>172</v>
      </c>
    </row>
    <row r="64" spans="1:2" x14ac:dyDescent="0.25">
      <c r="A64" t="s">
        <v>173</v>
      </c>
      <c r="B64" t="s">
        <v>258</v>
      </c>
    </row>
    <row r="65" spans="1:3" x14ac:dyDescent="0.25">
      <c r="A65" t="s">
        <v>174</v>
      </c>
    </row>
    <row r="66" spans="1:3" x14ac:dyDescent="0.25">
      <c r="A66" t="s">
        <v>175</v>
      </c>
    </row>
    <row r="67" spans="1:3" x14ac:dyDescent="0.25">
      <c r="A67" t="s">
        <v>176</v>
      </c>
    </row>
    <row r="68" spans="1:3" x14ac:dyDescent="0.25">
      <c r="A68" t="s">
        <v>177</v>
      </c>
      <c r="B68" t="s">
        <v>253</v>
      </c>
    </row>
    <row r="69" spans="1:3" x14ac:dyDescent="0.25">
      <c r="A69" t="s">
        <v>178</v>
      </c>
      <c r="B69" t="s">
        <v>253</v>
      </c>
    </row>
    <row r="70" spans="1:3" x14ac:dyDescent="0.25">
      <c r="A70" t="s">
        <v>179</v>
      </c>
      <c r="B70" t="s">
        <v>253</v>
      </c>
    </row>
    <row r="71" spans="1:3" x14ac:dyDescent="0.25">
      <c r="A71" t="s">
        <v>180</v>
      </c>
      <c r="B71" t="s">
        <v>253</v>
      </c>
    </row>
    <row r="72" spans="1:3" x14ac:dyDescent="0.25">
      <c r="A72" t="s">
        <v>181</v>
      </c>
      <c r="B72" t="s">
        <v>253</v>
      </c>
    </row>
    <row r="73" spans="1:3" x14ac:dyDescent="0.25">
      <c r="A73" t="s">
        <v>182</v>
      </c>
    </row>
    <row r="74" spans="1:3" x14ac:dyDescent="0.25">
      <c r="A74" t="s">
        <v>183</v>
      </c>
      <c r="B74" t="s">
        <v>292</v>
      </c>
      <c r="C74" s="1"/>
    </row>
    <row r="75" spans="1:3" x14ac:dyDescent="0.25">
      <c r="A75" t="s">
        <v>184</v>
      </c>
      <c r="B75" t="s">
        <v>266</v>
      </c>
    </row>
    <row r="76" spans="1:3" x14ac:dyDescent="0.25">
      <c r="A76" t="s">
        <v>185</v>
      </c>
      <c r="B76" t="s">
        <v>266</v>
      </c>
    </row>
    <row r="77" spans="1:3" x14ac:dyDescent="0.25">
      <c r="A77" t="s">
        <v>186</v>
      </c>
      <c r="B77" t="s">
        <v>266</v>
      </c>
    </row>
    <row r="78" spans="1:3" x14ac:dyDescent="0.25">
      <c r="A78" t="s">
        <v>187</v>
      </c>
      <c r="B78" t="s">
        <v>266</v>
      </c>
    </row>
    <row r="79" spans="1:3" x14ac:dyDescent="0.25">
      <c r="A79" t="s">
        <v>188</v>
      </c>
      <c r="B79" t="s">
        <v>267</v>
      </c>
    </row>
    <row r="80" spans="1:3" x14ac:dyDescent="0.25">
      <c r="A80" t="s">
        <v>189</v>
      </c>
      <c r="B80" t="s">
        <v>267</v>
      </c>
    </row>
    <row r="81" spans="1:2" x14ac:dyDescent="0.25">
      <c r="A81" t="s">
        <v>190</v>
      </c>
      <c r="B81" t="s">
        <v>267</v>
      </c>
    </row>
    <row r="82" spans="1:2" x14ac:dyDescent="0.25">
      <c r="A82" t="s">
        <v>191</v>
      </c>
      <c r="B82" t="s">
        <v>267</v>
      </c>
    </row>
    <row r="83" spans="1:2" x14ac:dyDescent="0.25">
      <c r="A83" t="s">
        <v>192</v>
      </c>
      <c r="B83" t="s">
        <v>267</v>
      </c>
    </row>
    <row r="84" spans="1:2" x14ac:dyDescent="0.25">
      <c r="A84" t="s">
        <v>193</v>
      </c>
      <c r="B84" t="s">
        <v>267</v>
      </c>
    </row>
    <row r="85" spans="1:2" x14ac:dyDescent="0.25">
      <c r="A85" t="s">
        <v>194</v>
      </c>
      <c r="B85" t="s">
        <v>267</v>
      </c>
    </row>
    <row r="86" spans="1:2" x14ac:dyDescent="0.25">
      <c r="A86" t="s">
        <v>195</v>
      </c>
      <c r="B86" t="s">
        <v>267</v>
      </c>
    </row>
    <row r="87" spans="1:2" x14ac:dyDescent="0.25">
      <c r="A87" t="s">
        <v>196</v>
      </c>
    </row>
    <row r="88" spans="1:2" x14ac:dyDescent="0.25">
      <c r="A88" t="s">
        <v>197</v>
      </c>
    </row>
    <row r="89" spans="1:2" x14ac:dyDescent="0.25">
      <c r="A89" t="s">
        <v>198</v>
      </c>
    </row>
    <row r="90" spans="1:2" x14ac:dyDescent="0.25">
      <c r="A90" t="s">
        <v>199</v>
      </c>
    </row>
    <row r="91" spans="1:2" x14ac:dyDescent="0.25">
      <c r="A91" t="s">
        <v>200</v>
      </c>
    </row>
    <row r="92" spans="1:2" x14ac:dyDescent="0.25">
      <c r="A92" t="s">
        <v>201</v>
      </c>
      <c r="B92" t="s">
        <v>267</v>
      </c>
    </row>
    <row r="93" spans="1:2" x14ac:dyDescent="0.25">
      <c r="A93" t="s">
        <v>201</v>
      </c>
      <c r="B93" t="s">
        <v>267</v>
      </c>
    </row>
    <row r="94" spans="1:2" x14ac:dyDescent="0.25">
      <c r="A94" t="s">
        <v>202</v>
      </c>
    </row>
    <row r="95" spans="1:2" x14ac:dyDescent="0.25">
      <c r="A95" t="s">
        <v>203</v>
      </c>
    </row>
    <row r="96" spans="1:2" x14ac:dyDescent="0.25">
      <c r="A96" t="s">
        <v>204</v>
      </c>
    </row>
    <row r="97" spans="1:2" x14ac:dyDescent="0.25">
      <c r="A97" t="s">
        <v>205</v>
      </c>
    </row>
    <row r="98" spans="1:2" x14ac:dyDescent="0.25">
      <c r="A98" t="s">
        <v>206</v>
      </c>
    </row>
    <row r="99" spans="1:2" x14ac:dyDescent="0.25">
      <c r="A99" t="s">
        <v>207</v>
      </c>
    </row>
    <row r="100" spans="1:2" x14ac:dyDescent="0.25">
      <c r="A100" t="s">
        <v>208</v>
      </c>
    </row>
    <row r="101" spans="1:2" x14ac:dyDescent="0.25">
      <c r="A101" t="s">
        <v>209</v>
      </c>
    </row>
    <row r="102" spans="1:2" x14ac:dyDescent="0.25">
      <c r="A102" t="s">
        <v>210</v>
      </c>
    </row>
    <row r="103" spans="1:2" x14ac:dyDescent="0.25">
      <c r="A103" t="s">
        <v>211</v>
      </c>
    </row>
    <row r="104" spans="1:2" x14ac:dyDescent="0.25">
      <c r="A104" t="s">
        <v>212</v>
      </c>
    </row>
    <row r="105" spans="1:2" x14ac:dyDescent="0.25">
      <c r="A105" t="s">
        <v>213</v>
      </c>
    </row>
    <row r="106" spans="1:2" x14ac:dyDescent="0.25">
      <c r="A106" t="s">
        <v>214</v>
      </c>
      <c r="B106" t="s">
        <v>253</v>
      </c>
    </row>
    <row r="107" spans="1:2" x14ac:dyDescent="0.25">
      <c r="A107" t="s">
        <v>214</v>
      </c>
      <c r="B107" t="s">
        <v>253</v>
      </c>
    </row>
    <row r="108" spans="1:2" x14ac:dyDescent="0.25">
      <c r="A108" t="s">
        <v>215</v>
      </c>
      <c r="B108" t="s">
        <v>253</v>
      </c>
    </row>
    <row r="109" spans="1:2" x14ac:dyDescent="0.25">
      <c r="A109" t="s">
        <v>216</v>
      </c>
    </row>
    <row r="110" spans="1:2" x14ac:dyDescent="0.25">
      <c r="A110" t="s">
        <v>217</v>
      </c>
    </row>
    <row r="111" spans="1:2" x14ac:dyDescent="0.25">
      <c r="A111" t="s">
        <v>218</v>
      </c>
    </row>
    <row r="112" spans="1:2" x14ac:dyDescent="0.25">
      <c r="A112" t="s">
        <v>219</v>
      </c>
    </row>
    <row r="113" spans="1:2" x14ac:dyDescent="0.25">
      <c r="A113" t="s">
        <v>220</v>
      </c>
    </row>
    <row r="114" spans="1:2" x14ac:dyDescent="0.25">
      <c r="A114" t="s">
        <v>221</v>
      </c>
    </row>
    <row r="115" spans="1:2" x14ac:dyDescent="0.25">
      <c r="A115" t="s">
        <v>222</v>
      </c>
    </row>
    <row r="116" spans="1:2" x14ac:dyDescent="0.25">
      <c r="A116" t="s">
        <v>223</v>
      </c>
    </row>
    <row r="117" spans="1:2" x14ac:dyDescent="0.25">
      <c r="A117" t="s">
        <v>224</v>
      </c>
      <c r="B117" t="s">
        <v>253</v>
      </c>
    </row>
    <row r="118" spans="1:2" x14ac:dyDescent="0.25">
      <c r="A118" t="s">
        <v>225</v>
      </c>
      <c r="B118" t="s">
        <v>264</v>
      </c>
    </row>
    <row r="119" spans="1:2" x14ac:dyDescent="0.25">
      <c r="A119" t="s">
        <v>226</v>
      </c>
    </row>
    <row r="120" spans="1:2" x14ac:dyDescent="0.25">
      <c r="A120" t="s">
        <v>227</v>
      </c>
    </row>
    <row r="121" spans="1:2" x14ac:dyDescent="0.25">
      <c r="A121" t="s">
        <v>227</v>
      </c>
    </row>
    <row r="122" spans="1:2" x14ac:dyDescent="0.25">
      <c r="A122" t="s">
        <v>228</v>
      </c>
    </row>
    <row r="123" spans="1:2" x14ac:dyDescent="0.25">
      <c r="A123" t="s">
        <v>229</v>
      </c>
      <c r="B123" t="s">
        <v>253</v>
      </c>
    </row>
    <row r="124" spans="1:2" x14ac:dyDescent="0.25">
      <c r="A124" t="s">
        <v>230</v>
      </c>
      <c r="B124" t="s">
        <v>258</v>
      </c>
    </row>
    <row r="125" spans="1:2" x14ac:dyDescent="0.25">
      <c r="A125" t="s">
        <v>231</v>
      </c>
      <c r="B125" t="s">
        <v>85</v>
      </c>
    </row>
    <row r="126" spans="1:2" x14ac:dyDescent="0.25">
      <c r="A126" t="s">
        <v>232</v>
      </c>
    </row>
    <row r="127" spans="1:2" x14ac:dyDescent="0.25">
      <c r="A127" t="s">
        <v>232</v>
      </c>
    </row>
    <row r="128" spans="1:2" x14ac:dyDescent="0.25">
      <c r="A128" t="s">
        <v>233</v>
      </c>
    </row>
    <row r="129" spans="1:2" x14ac:dyDescent="0.25">
      <c r="A129" t="s">
        <v>234</v>
      </c>
      <c r="B129" t="s">
        <v>257</v>
      </c>
    </row>
    <row r="130" spans="1:2" x14ac:dyDescent="0.25">
      <c r="A130" t="s">
        <v>235</v>
      </c>
      <c r="B130" t="s">
        <v>253</v>
      </c>
    </row>
    <row r="131" spans="1:2" x14ac:dyDescent="0.25">
      <c r="A131" t="s">
        <v>236</v>
      </c>
      <c r="B131" t="s">
        <v>253</v>
      </c>
    </row>
    <row r="132" spans="1:2" x14ac:dyDescent="0.25">
      <c r="A132" t="s">
        <v>237</v>
      </c>
    </row>
    <row r="133" spans="1:2" x14ac:dyDescent="0.25">
      <c r="A133" t="s">
        <v>238</v>
      </c>
    </row>
    <row r="134" spans="1:2" x14ac:dyDescent="0.25">
      <c r="A134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2469-A8B5-4006-B9FD-4F83400B5D2B}">
  <sheetPr codeName="Лист5"/>
  <dimension ref="A1:I18"/>
  <sheetViews>
    <sheetView workbookViewId="0">
      <selection activeCell="C18" sqref="C18"/>
    </sheetView>
  </sheetViews>
  <sheetFormatPr defaultRowHeight="15" x14ac:dyDescent="0.25"/>
  <cols>
    <col min="1" max="1" width="13.28515625" bestFit="1" customWidth="1"/>
    <col min="2" max="2" width="19.42578125" bestFit="1" customWidth="1"/>
    <col min="5" max="5" width="19.42578125" bestFit="1" customWidth="1"/>
    <col min="8" max="8" width="10.28515625" bestFit="1" customWidth="1"/>
    <col min="9" max="9" width="4.85546875" bestFit="1" customWidth="1"/>
  </cols>
  <sheetData>
    <row r="1" spans="1:9" x14ac:dyDescent="0.25">
      <c r="A1" t="s">
        <v>269</v>
      </c>
      <c r="B1" t="s">
        <v>286</v>
      </c>
      <c r="C1" t="s">
        <v>283</v>
      </c>
      <c r="E1" t="s">
        <v>271</v>
      </c>
      <c r="F1" t="s">
        <v>285</v>
      </c>
      <c r="H1" t="s">
        <v>299</v>
      </c>
      <c r="I1" t="s">
        <v>300</v>
      </c>
    </row>
    <row r="2" spans="1:9" x14ac:dyDescent="0.25">
      <c r="A2" t="s">
        <v>253</v>
      </c>
      <c r="B2" t="s">
        <v>270</v>
      </c>
      <c r="C2" t="s">
        <v>254</v>
      </c>
      <c r="E2" t="s">
        <v>272</v>
      </c>
      <c r="F2" t="s">
        <v>254</v>
      </c>
      <c r="H2" t="s">
        <v>2</v>
      </c>
      <c r="I2">
        <v>60</v>
      </c>
    </row>
    <row r="3" spans="1:9" x14ac:dyDescent="0.25">
      <c r="A3" t="s">
        <v>85</v>
      </c>
      <c r="B3" t="s">
        <v>272</v>
      </c>
      <c r="C3" t="s">
        <v>254</v>
      </c>
      <c r="E3" t="s">
        <v>270</v>
      </c>
      <c r="F3" t="s">
        <v>254</v>
      </c>
      <c r="H3" t="s">
        <v>3</v>
      </c>
      <c r="I3" t="s">
        <v>298</v>
      </c>
    </row>
    <row r="4" spans="1:9" x14ac:dyDescent="0.25">
      <c r="A4" t="s">
        <v>257</v>
      </c>
      <c r="B4" t="s">
        <v>273</v>
      </c>
      <c r="C4" t="s">
        <v>256</v>
      </c>
      <c r="E4" t="s">
        <v>273</v>
      </c>
      <c r="F4" t="s">
        <v>256</v>
      </c>
      <c r="H4" t="s">
        <v>4</v>
      </c>
      <c r="I4">
        <v>58</v>
      </c>
    </row>
    <row r="5" spans="1:9" x14ac:dyDescent="0.25">
      <c r="A5" t="s">
        <v>258</v>
      </c>
      <c r="B5" t="s">
        <v>274</v>
      </c>
      <c r="C5" t="s">
        <v>256</v>
      </c>
      <c r="E5" t="s">
        <v>274</v>
      </c>
      <c r="F5" t="s">
        <v>256</v>
      </c>
      <c r="H5" t="s">
        <v>5</v>
      </c>
      <c r="I5">
        <v>56</v>
      </c>
    </row>
    <row r="6" spans="1:9" x14ac:dyDescent="0.25">
      <c r="A6" t="s">
        <v>259</v>
      </c>
      <c r="B6" t="s">
        <v>277</v>
      </c>
      <c r="C6" t="s">
        <v>254</v>
      </c>
      <c r="E6" t="s">
        <v>275</v>
      </c>
      <c r="F6" t="s">
        <v>254</v>
      </c>
      <c r="H6" t="s">
        <v>6</v>
      </c>
      <c r="I6">
        <v>60</v>
      </c>
    </row>
    <row r="7" spans="1:9" x14ac:dyDescent="0.25">
      <c r="A7" t="s">
        <v>260</v>
      </c>
      <c r="B7" t="s">
        <v>275</v>
      </c>
      <c r="C7" t="s">
        <v>254</v>
      </c>
      <c r="E7" t="s">
        <v>276</v>
      </c>
      <c r="F7" t="s">
        <v>284</v>
      </c>
      <c r="H7" t="s">
        <v>7</v>
      </c>
      <c r="I7">
        <v>59</v>
      </c>
    </row>
    <row r="8" spans="1:9" x14ac:dyDescent="0.25">
      <c r="A8" t="s">
        <v>261</v>
      </c>
      <c r="B8" t="s">
        <v>278</v>
      </c>
      <c r="C8" t="s">
        <v>256</v>
      </c>
      <c r="H8" t="s">
        <v>8</v>
      </c>
      <c r="I8">
        <v>57</v>
      </c>
    </row>
    <row r="9" spans="1:9" x14ac:dyDescent="0.25">
      <c r="A9" t="s">
        <v>262</v>
      </c>
      <c r="B9" t="s">
        <v>279</v>
      </c>
      <c r="C9" t="s">
        <v>256</v>
      </c>
      <c r="H9" t="s">
        <v>9</v>
      </c>
      <c r="I9">
        <v>55</v>
      </c>
    </row>
    <row r="10" spans="1:9" x14ac:dyDescent="0.25">
      <c r="A10" t="s">
        <v>263</v>
      </c>
      <c r="B10" t="s">
        <v>280</v>
      </c>
      <c r="C10" t="s">
        <v>256</v>
      </c>
    </row>
    <row r="11" spans="1:9" x14ac:dyDescent="0.25">
      <c r="A11" t="s">
        <v>264</v>
      </c>
      <c r="B11" t="s">
        <v>276</v>
      </c>
      <c r="C11" t="s">
        <v>284</v>
      </c>
    </row>
    <row r="12" spans="1:9" x14ac:dyDescent="0.25">
      <c r="A12" t="s">
        <v>266</v>
      </c>
      <c r="B12" t="s">
        <v>281</v>
      </c>
      <c r="C12" t="s">
        <v>294</v>
      </c>
    </row>
    <row r="13" spans="1:9" x14ac:dyDescent="0.25">
      <c r="A13" t="s">
        <v>267</v>
      </c>
      <c r="B13" t="s">
        <v>282</v>
      </c>
      <c r="C13" t="s">
        <v>294</v>
      </c>
    </row>
    <row r="14" spans="1:9" x14ac:dyDescent="0.25">
      <c r="A14" t="s">
        <v>255</v>
      </c>
      <c r="B14" t="s">
        <v>287</v>
      </c>
      <c r="C14" t="s">
        <v>284</v>
      </c>
    </row>
    <row r="15" spans="1:9" x14ac:dyDescent="0.25">
      <c r="A15" t="s">
        <v>288</v>
      </c>
      <c r="B15" t="s">
        <v>290</v>
      </c>
      <c r="C15" t="s">
        <v>294</v>
      </c>
    </row>
    <row r="16" spans="1:9" x14ac:dyDescent="0.25">
      <c r="A16" t="s">
        <v>268</v>
      </c>
      <c r="B16" t="s">
        <v>289</v>
      </c>
      <c r="C16" t="s">
        <v>294</v>
      </c>
    </row>
    <row r="17" spans="1:3" x14ac:dyDescent="0.25">
      <c r="A17" t="s">
        <v>265</v>
      </c>
      <c r="B17" t="s">
        <v>291</v>
      </c>
      <c r="C17" s="1" t="s">
        <v>410</v>
      </c>
    </row>
    <row r="18" spans="1:3" x14ac:dyDescent="0.25">
      <c r="A18" t="s">
        <v>292</v>
      </c>
      <c r="B18" t="s">
        <v>293</v>
      </c>
      <c r="C18" s="1" t="s">
        <v>295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Лист3</vt:lpstr>
      <vt:lpstr>Transposed</vt:lpstr>
      <vt:lpstr>КомандыИзНазвания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2022-06-15T13:52:05Z</dcterms:created>
  <dcterms:modified xsi:type="dcterms:W3CDTF">2022-06-16T11:20:11Z</dcterms:modified>
</cp:coreProperties>
</file>