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ЭтаКнига" defaultThemeVersion="124226"/>
  <bookViews>
    <workbookView xWindow="-120" yWindow="-120" windowWidth="23256" windowHeight="13176" tabRatio="571"/>
  </bookViews>
  <sheets>
    <sheet name="ФОРМА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5" i="1" l="1"/>
  <c r="S314" i="1"/>
  <c r="S313" i="1"/>
  <c r="T313" i="1" s="1"/>
  <c r="S312" i="1"/>
  <c r="T312" i="1" s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T299" i="1" s="1"/>
  <c r="S298" i="1"/>
  <c r="S297" i="1"/>
  <c r="S296" i="1"/>
  <c r="S295" i="1"/>
  <c r="S294" i="1"/>
  <c r="T294" i="1" s="1"/>
  <c r="S293" i="1"/>
  <c r="T293" i="1" s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T289" i="1" l="1"/>
  <c r="T292" i="1"/>
  <c r="T281" i="1"/>
  <c r="T309" i="1"/>
  <c r="T295" i="1"/>
  <c r="T305" i="1"/>
  <c r="T297" i="1"/>
  <c r="T285" i="1"/>
  <c r="T308" i="1"/>
  <c r="T315" i="1"/>
  <c r="T307" i="1"/>
  <c r="T301" i="1"/>
  <c r="T303" i="1"/>
  <c r="T311" i="1"/>
  <c r="T283" i="1"/>
  <c r="T287" i="1"/>
  <c r="T291" i="1"/>
  <c r="T290" i="1"/>
  <c r="T286" i="1"/>
  <c r="T279" i="1"/>
  <c r="T282" i="1"/>
  <c r="T280" i="1"/>
  <c r="T284" i="1"/>
  <c r="T288" i="1"/>
  <c r="T298" i="1"/>
  <c r="T302" i="1"/>
  <c r="T306" i="1"/>
  <c r="T310" i="1"/>
  <c r="T314" i="1"/>
  <c r="T296" i="1"/>
  <c r="T300" i="1"/>
  <c r="T304" i="1"/>
  <c r="S278" i="1" l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D269" i="1"/>
  <c r="E269" i="1"/>
  <c r="G269" i="1"/>
  <c r="D270" i="1"/>
  <c r="E270" i="1"/>
  <c r="G270" i="1"/>
  <c r="D271" i="1"/>
  <c r="E271" i="1"/>
  <c r="G271" i="1"/>
  <c r="D272" i="1"/>
  <c r="E272" i="1"/>
  <c r="G272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1" i="1"/>
  <c r="S228" i="1"/>
  <c r="S227" i="1"/>
  <c r="S226" i="1"/>
  <c r="S225" i="1"/>
  <c r="S224" i="1"/>
  <c r="S223" i="1"/>
  <c r="S222" i="1"/>
  <c r="S220" i="1"/>
  <c r="S219" i="1"/>
  <c r="S218" i="1"/>
  <c r="S217" i="1"/>
  <c r="S216" i="1"/>
  <c r="S215" i="1"/>
  <c r="S214" i="1"/>
  <c r="S213" i="1"/>
  <c r="S212" i="1"/>
  <c r="S211" i="1"/>
  <c r="T271" i="1" l="1"/>
  <c r="T270" i="1"/>
  <c r="T269" i="1" l="1"/>
  <c r="T272" i="1"/>
  <c r="S209" i="1"/>
  <c r="S208" i="1"/>
  <c r="S207" i="1"/>
  <c r="S206" i="1"/>
  <c r="S210" i="1"/>
  <c r="S205" i="1"/>
  <c r="S204" i="1"/>
  <c r="S203" i="1"/>
  <c r="S202" i="1"/>
  <c r="S201" i="1"/>
  <c r="S199" i="1"/>
  <c r="S198" i="1"/>
  <c r="S200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4" i="1" l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 l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5" i="1"/>
  <c r="S137" i="1"/>
  <c r="S136" i="1"/>
  <c r="S134" i="1"/>
  <c r="S133" i="1"/>
  <c r="S132" i="1"/>
  <c r="S131" i="1"/>
  <c r="S130" i="1"/>
  <c r="S129" i="1"/>
  <c r="S128" i="1"/>
  <c r="S127" i="1"/>
  <c r="S126" i="1"/>
  <c r="S125" i="1"/>
  <c r="S1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75" i="1"/>
  <c r="S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73" i="1"/>
  <c r="G274" i="1"/>
  <c r="G275" i="1"/>
  <c r="G276" i="1"/>
  <c r="G277" i="1"/>
  <c r="G278" i="1"/>
  <c r="G236" i="1"/>
  <c r="G237" i="1"/>
  <c r="G238" i="1"/>
  <c r="G239" i="1"/>
  <c r="G240" i="1"/>
  <c r="G2" i="1"/>
  <c r="D237" i="1" l="1"/>
  <c r="D277" i="1"/>
  <c r="D261" i="1"/>
  <c r="D253" i="1"/>
  <c r="D245" i="1"/>
  <c r="D229" i="1"/>
  <c r="D221" i="1"/>
  <c r="D213" i="1"/>
  <c r="D205" i="1"/>
  <c r="D197" i="1"/>
  <c r="D193" i="1"/>
  <c r="D273" i="1"/>
  <c r="D265" i="1"/>
  <c r="D257" i="1"/>
  <c r="D249" i="1"/>
  <c r="D241" i="1"/>
  <c r="D233" i="1"/>
  <c r="D225" i="1"/>
  <c r="D217" i="1"/>
  <c r="D209" i="1"/>
  <c r="D201" i="1"/>
  <c r="E189" i="1"/>
  <c r="D189" i="1"/>
  <c r="D240" i="1"/>
  <c r="D236" i="1"/>
  <c r="D276" i="1"/>
  <c r="D268" i="1"/>
  <c r="D264" i="1"/>
  <c r="D260" i="1"/>
  <c r="D256" i="1"/>
  <c r="D252" i="1"/>
  <c r="D248" i="1"/>
  <c r="D244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E277" i="1"/>
  <c r="E229" i="1"/>
  <c r="D239" i="1"/>
  <c r="D275" i="1"/>
  <c r="D267" i="1"/>
  <c r="D263" i="1"/>
  <c r="D259" i="1"/>
  <c r="D255" i="1"/>
  <c r="D251" i="1"/>
  <c r="D247" i="1"/>
  <c r="D243" i="1"/>
  <c r="D235" i="1"/>
  <c r="D231" i="1"/>
  <c r="D227" i="1"/>
  <c r="D223" i="1"/>
  <c r="D219" i="1"/>
  <c r="D215" i="1"/>
  <c r="D211" i="1"/>
  <c r="D207" i="1"/>
  <c r="D203" i="1"/>
  <c r="D199" i="1"/>
  <c r="E221" i="1"/>
  <c r="D195" i="1"/>
  <c r="D191" i="1"/>
  <c r="D187" i="1"/>
  <c r="E261" i="1"/>
  <c r="E213" i="1"/>
  <c r="E237" i="1"/>
  <c r="D238" i="1"/>
  <c r="D278" i="1"/>
  <c r="D274" i="1"/>
  <c r="D266" i="1"/>
  <c r="D262" i="1"/>
  <c r="D258" i="1"/>
  <c r="D254" i="1"/>
  <c r="D250" i="1"/>
  <c r="D246" i="1"/>
  <c r="D242" i="1"/>
  <c r="D234" i="1"/>
  <c r="D230" i="1"/>
  <c r="D226" i="1"/>
  <c r="D222" i="1"/>
  <c r="D218" i="1"/>
  <c r="D214" i="1"/>
  <c r="D210" i="1"/>
  <c r="D206" i="1"/>
  <c r="D202" i="1"/>
  <c r="E253" i="1"/>
  <c r="E205" i="1"/>
  <c r="D198" i="1"/>
  <c r="D194" i="1"/>
  <c r="D190" i="1"/>
  <c r="E245" i="1"/>
  <c r="E197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D186" i="1"/>
  <c r="D182" i="1"/>
  <c r="E178" i="1"/>
  <c r="D178" i="1"/>
  <c r="D174" i="1"/>
  <c r="E170" i="1"/>
  <c r="D170" i="1"/>
  <c r="D166" i="1"/>
  <c r="E162" i="1"/>
  <c r="D162" i="1"/>
  <c r="D158" i="1"/>
  <c r="E154" i="1"/>
  <c r="D154" i="1"/>
  <c r="D150" i="1"/>
  <c r="E146" i="1"/>
  <c r="D146" i="1"/>
  <c r="D142" i="1"/>
  <c r="E138" i="1"/>
  <c r="D138" i="1"/>
  <c r="D134" i="1"/>
  <c r="E130" i="1"/>
  <c r="D130" i="1"/>
  <c r="D126" i="1"/>
  <c r="E122" i="1"/>
  <c r="D122" i="1"/>
  <c r="D118" i="1"/>
  <c r="E114" i="1"/>
  <c r="D114" i="1"/>
  <c r="D110" i="1"/>
  <c r="E106" i="1"/>
  <c r="D106" i="1"/>
  <c r="D102" i="1"/>
  <c r="E98" i="1"/>
  <c r="D98" i="1"/>
  <c r="D94" i="1"/>
  <c r="E90" i="1"/>
  <c r="D90" i="1"/>
  <c r="D86" i="1"/>
  <c r="E82" i="1"/>
  <c r="D82" i="1"/>
  <c r="D78" i="1"/>
  <c r="E74" i="1"/>
  <c r="D74" i="1"/>
  <c r="D70" i="1"/>
  <c r="E66" i="1"/>
  <c r="D66" i="1"/>
  <c r="D62" i="1"/>
  <c r="E58" i="1"/>
  <c r="D58" i="1"/>
  <c r="D54" i="1"/>
  <c r="E50" i="1"/>
  <c r="D50" i="1"/>
  <c r="D46" i="1"/>
  <c r="E42" i="1"/>
  <c r="D42" i="1"/>
  <c r="D38" i="1"/>
  <c r="E34" i="1"/>
  <c r="D34" i="1"/>
  <c r="D30" i="1"/>
  <c r="E26" i="1"/>
  <c r="D26" i="1"/>
  <c r="D22" i="1"/>
  <c r="E18" i="1"/>
  <c r="D18" i="1"/>
  <c r="D14" i="1"/>
  <c r="E10" i="1"/>
  <c r="D10" i="1"/>
  <c r="D6" i="1"/>
  <c r="E273" i="1"/>
  <c r="E265" i="1"/>
  <c r="E257" i="1"/>
  <c r="E249" i="1"/>
  <c r="E241" i="1"/>
  <c r="E233" i="1"/>
  <c r="E225" i="1"/>
  <c r="E217" i="1"/>
  <c r="E209" i="1"/>
  <c r="E201" i="1"/>
  <c r="E193" i="1"/>
  <c r="E240" i="1"/>
  <c r="E264" i="1"/>
  <c r="E256" i="1"/>
  <c r="E248" i="1"/>
  <c r="E232" i="1"/>
  <c r="E224" i="1"/>
  <c r="E216" i="1"/>
  <c r="E208" i="1"/>
  <c r="E200" i="1"/>
  <c r="E192" i="1"/>
  <c r="E185" i="1"/>
  <c r="D185" i="1"/>
  <c r="E181" i="1"/>
  <c r="D181" i="1"/>
  <c r="E177" i="1"/>
  <c r="D177" i="1"/>
  <c r="E173" i="1"/>
  <c r="D173" i="1"/>
  <c r="E169" i="1"/>
  <c r="D169" i="1"/>
  <c r="E165" i="1"/>
  <c r="D165" i="1"/>
  <c r="E161" i="1"/>
  <c r="D161" i="1"/>
  <c r="E157" i="1"/>
  <c r="D157" i="1"/>
  <c r="E153" i="1"/>
  <c r="D153" i="1"/>
  <c r="E149" i="1"/>
  <c r="D149" i="1"/>
  <c r="E145" i="1"/>
  <c r="D145" i="1"/>
  <c r="E141" i="1"/>
  <c r="D141" i="1"/>
  <c r="E137" i="1"/>
  <c r="D137" i="1"/>
  <c r="E133" i="1"/>
  <c r="D133" i="1"/>
  <c r="E129" i="1"/>
  <c r="D129" i="1"/>
  <c r="E125" i="1"/>
  <c r="D125" i="1"/>
  <c r="E121" i="1"/>
  <c r="D121" i="1"/>
  <c r="E117" i="1"/>
  <c r="D117" i="1"/>
  <c r="E113" i="1"/>
  <c r="D113" i="1"/>
  <c r="E109" i="1"/>
  <c r="D109" i="1"/>
  <c r="E105" i="1"/>
  <c r="D105" i="1"/>
  <c r="E101" i="1"/>
  <c r="D101" i="1"/>
  <c r="E97" i="1"/>
  <c r="D97" i="1"/>
  <c r="E93" i="1"/>
  <c r="D93" i="1"/>
  <c r="E89" i="1"/>
  <c r="D89" i="1"/>
  <c r="E85" i="1"/>
  <c r="D85" i="1"/>
  <c r="E81" i="1"/>
  <c r="D81" i="1"/>
  <c r="E77" i="1"/>
  <c r="D77" i="1"/>
  <c r="E73" i="1"/>
  <c r="D73" i="1"/>
  <c r="E69" i="1"/>
  <c r="D69" i="1"/>
  <c r="E65" i="1"/>
  <c r="D65" i="1"/>
  <c r="E61" i="1"/>
  <c r="D61" i="1"/>
  <c r="E57" i="1"/>
  <c r="D57" i="1"/>
  <c r="E53" i="1"/>
  <c r="D53" i="1"/>
  <c r="E49" i="1"/>
  <c r="D49" i="1"/>
  <c r="E45" i="1"/>
  <c r="D45" i="1"/>
  <c r="E41" i="1"/>
  <c r="D41" i="1"/>
  <c r="E37" i="1"/>
  <c r="D37" i="1"/>
  <c r="E33" i="1"/>
  <c r="D33" i="1"/>
  <c r="E29" i="1"/>
  <c r="D29" i="1"/>
  <c r="E25" i="1"/>
  <c r="D25" i="1"/>
  <c r="E21" i="1"/>
  <c r="D21" i="1"/>
  <c r="E17" i="1"/>
  <c r="D17" i="1"/>
  <c r="E13" i="1"/>
  <c r="D13" i="1"/>
  <c r="E9" i="1"/>
  <c r="D9" i="1"/>
  <c r="E5" i="1"/>
  <c r="D5" i="1"/>
  <c r="E239" i="1"/>
  <c r="E263" i="1"/>
  <c r="E255" i="1"/>
  <c r="E247" i="1"/>
  <c r="E231" i="1"/>
  <c r="E223" i="1"/>
  <c r="E215" i="1"/>
  <c r="E207" i="1"/>
  <c r="E199" i="1"/>
  <c r="E191" i="1"/>
  <c r="E184" i="1"/>
  <c r="D184" i="1"/>
  <c r="D180" i="1"/>
  <c r="E176" i="1"/>
  <c r="D176" i="1"/>
  <c r="D172" i="1"/>
  <c r="E168" i="1"/>
  <c r="D168" i="1"/>
  <c r="D164" i="1"/>
  <c r="E160" i="1"/>
  <c r="D160" i="1"/>
  <c r="D156" i="1"/>
  <c r="E152" i="1"/>
  <c r="D152" i="1"/>
  <c r="D148" i="1"/>
  <c r="E144" i="1"/>
  <c r="D144" i="1"/>
  <c r="D140" i="1"/>
  <c r="E136" i="1"/>
  <c r="D136" i="1"/>
  <c r="D132" i="1"/>
  <c r="E128" i="1"/>
  <c r="D128" i="1"/>
  <c r="D124" i="1"/>
  <c r="E120" i="1"/>
  <c r="D120" i="1"/>
  <c r="D116" i="1"/>
  <c r="E112" i="1"/>
  <c r="D112" i="1"/>
  <c r="D108" i="1"/>
  <c r="E104" i="1"/>
  <c r="D104" i="1"/>
  <c r="D100" i="1"/>
  <c r="E96" i="1"/>
  <c r="D96" i="1"/>
  <c r="D92" i="1"/>
  <c r="E88" i="1"/>
  <c r="D88" i="1"/>
  <c r="D84" i="1"/>
  <c r="E80" i="1"/>
  <c r="D80" i="1"/>
  <c r="D76" i="1"/>
  <c r="E72" i="1"/>
  <c r="D72" i="1"/>
  <c r="D68" i="1"/>
  <c r="E64" i="1"/>
  <c r="D64" i="1"/>
  <c r="D60" i="1"/>
  <c r="E56" i="1"/>
  <c r="D56" i="1"/>
  <c r="D52" i="1"/>
  <c r="E48" i="1"/>
  <c r="D48" i="1"/>
  <c r="D44" i="1"/>
  <c r="E40" i="1"/>
  <c r="D40" i="1"/>
  <c r="D36" i="1"/>
  <c r="E32" i="1"/>
  <c r="D32" i="1"/>
  <c r="D28" i="1"/>
  <c r="E24" i="1"/>
  <c r="D24" i="1"/>
  <c r="D20" i="1"/>
  <c r="E16" i="1"/>
  <c r="D16" i="1"/>
  <c r="D12" i="1"/>
  <c r="E8" i="1"/>
  <c r="D8" i="1"/>
  <c r="D4" i="1"/>
  <c r="E238" i="1"/>
  <c r="E278" i="1"/>
  <c r="E262" i="1"/>
  <c r="E254" i="1"/>
  <c r="E246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236" i="1"/>
  <c r="E276" i="1"/>
  <c r="E268" i="1"/>
  <c r="E260" i="1"/>
  <c r="E252" i="1"/>
  <c r="E244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183" i="1"/>
  <c r="D183" i="1"/>
  <c r="D179" i="1"/>
  <c r="E175" i="1"/>
  <c r="D175" i="1"/>
  <c r="D171" i="1"/>
  <c r="E167" i="1"/>
  <c r="D167" i="1"/>
  <c r="D163" i="1"/>
  <c r="E159" i="1"/>
  <c r="D159" i="1"/>
  <c r="D155" i="1"/>
  <c r="E151" i="1"/>
  <c r="D151" i="1"/>
  <c r="D147" i="1"/>
  <c r="E143" i="1"/>
  <c r="D143" i="1"/>
  <c r="D139" i="1"/>
  <c r="E135" i="1"/>
  <c r="D135" i="1"/>
  <c r="D131" i="1"/>
  <c r="E127" i="1"/>
  <c r="D127" i="1"/>
  <c r="D123" i="1"/>
  <c r="E119" i="1"/>
  <c r="D119" i="1"/>
  <c r="D115" i="1"/>
  <c r="E111" i="1"/>
  <c r="D111" i="1"/>
  <c r="D107" i="1"/>
  <c r="E103" i="1"/>
  <c r="D103" i="1"/>
  <c r="D99" i="1"/>
  <c r="E95" i="1"/>
  <c r="D95" i="1"/>
  <c r="D91" i="1"/>
  <c r="E87" i="1"/>
  <c r="D87" i="1"/>
  <c r="D83" i="1"/>
  <c r="E79" i="1"/>
  <c r="D79" i="1"/>
  <c r="D75" i="1"/>
  <c r="E71" i="1"/>
  <c r="D71" i="1"/>
  <c r="D67" i="1"/>
  <c r="E63" i="1"/>
  <c r="D63" i="1"/>
  <c r="D59" i="1"/>
  <c r="E55" i="1"/>
  <c r="D55" i="1"/>
  <c r="D51" i="1"/>
  <c r="E47" i="1"/>
  <c r="D47" i="1"/>
  <c r="D43" i="1"/>
  <c r="E39" i="1"/>
  <c r="D39" i="1"/>
  <c r="D35" i="1"/>
  <c r="E31" i="1"/>
  <c r="D31" i="1"/>
  <c r="D27" i="1"/>
  <c r="E23" i="1"/>
  <c r="D23" i="1"/>
  <c r="D19" i="1"/>
  <c r="E15" i="1"/>
  <c r="D15" i="1"/>
  <c r="D11" i="1"/>
  <c r="E7" i="1"/>
  <c r="D7" i="1"/>
  <c r="D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T16" i="1" l="1"/>
  <c r="T19" i="1"/>
  <c r="T119" i="1"/>
  <c r="T55" i="1"/>
  <c r="T35" i="1"/>
  <c r="T67" i="1"/>
  <c r="T110" i="1"/>
  <c r="T41" i="1"/>
  <c r="T52" i="1"/>
  <c r="T83" i="1"/>
  <c r="T99" i="1"/>
  <c r="T9" i="1"/>
  <c r="T57" i="1"/>
  <c r="T73" i="1"/>
  <c r="T105" i="1"/>
  <c r="T4" i="1"/>
  <c r="T20" i="1"/>
  <c r="T66" i="1"/>
  <c r="T96" i="1"/>
  <c r="T116" i="1"/>
  <c r="T62" i="1"/>
  <c r="T100" i="1"/>
  <c r="T80" i="1"/>
  <c r="T17" i="1"/>
  <c r="T33" i="1"/>
  <c r="T97" i="1"/>
  <c r="T27" i="1"/>
  <c r="T59" i="1"/>
  <c r="T91" i="1"/>
  <c r="T123" i="1"/>
  <c r="T78" i="1"/>
  <c r="T23" i="1"/>
  <c r="T11" i="1"/>
  <c r="T43" i="1"/>
  <c r="T107" i="1"/>
  <c r="T46" i="1"/>
  <c r="T12" i="1"/>
  <c r="T30" i="1"/>
  <c r="T31" i="1"/>
  <c r="T95" i="1"/>
  <c r="T68" i="1"/>
  <c r="T122" i="1"/>
  <c r="T8" i="1"/>
  <c r="T72" i="1"/>
  <c r="T265" i="1" l="1"/>
  <c r="T255" i="1"/>
  <c r="T262" i="1"/>
  <c r="T257" i="1"/>
  <c r="T244" i="1"/>
  <c r="T250" i="1"/>
  <c r="T249" i="1"/>
  <c r="T246" i="1"/>
  <c r="T252" i="1"/>
  <c r="T273" i="1"/>
  <c r="T263" i="1"/>
  <c r="T261" i="1"/>
  <c r="T245" i="1"/>
  <c r="T268" i="1"/>
  <c r="T274" i="1"/>
  <c r="T253" i="1"/>
  <c r="T258" i="1"/>
  <c r="T247" i="1"/>
  <c r="T254" i="1"/>
  <c r="T267" i="1"/>
  <c r="T277" i="1"/>
  <c r="T278" i="1"/>
  <c r="T259" i="1"/>
  <c r="T275" i="1"/>
  <c r="T242" i="1"/>
  <c r="T241" i="1"/>
  <c r="T260" i="1"/>
  <c r="T266" i="1"/>
  <c r="T264" i="1"/>
  <c r="T256" i="1"/>
  <c r="T276" i="1"/>
  <c r="T248" i="1"/>
  <c r="T251" i="1"/>
  <c r="T243" i="1"/>
  <c r="T202" i="1"/>
  <c r="T234" i="1"/>
  <c r="T201" i="1"/>
  <c r="T224" i="1"/>
  <c r="T236" i="1"/>
  <c r="T226" i="1"/>
  <c r="T216" i="1"/>
  <c r="T239" i="1"/>
  <c r="T238" i="1"/>
  <c r="T213" i="1"/>
  <c r="T208" i="1"/>
  <c r="T199" i="1"/>
  <c r="T211" i="1"/>
  <c r="T210" i="1"/>
  <c r="T198" i="1"/>
  <c r="T220" i="1"/>
  <c r="T219" i="1"/>
  <c r="T207" i="1"/>
  <c r="T214" i="1"/>
  <c r="T240" i="1"/>
  <c r="T227" i="1"/>
  <c r="T229" i="1"/>
  <c r="T209" i="1"/>
  <c r="T233" i="1"/>
  <c r="T215" i="1"/>
  <c r="T221" i="1"/>
  <c r="T205" i="1"/>
  <c r="T218" i="1"/>
  <c r="T231" i="1"/>
  <c r="T206" i="1"/>
  <c r="T228" i="1"/>
  <c r="T235" i="1"/>
  <c r="T237" i="1"/>
  <c r="T232" i="1"/>
  <c r="T223" i="1"/>
  <c r="T230" i="1"/>
  <c r="T212" i="1"/>
  <c r="T203" i="1"/>
  <c r="T222" i="1"/>
  <c r="T225" i="1"/>
  <c r="T204" i="1"/>
  <c r="T217" i="1"/>
  <c r="T138" i="1"/>
  <c r="T192" i="1"/>
  <c r="T152" i="1"/>
  <c r="T179" i="1"/>
  <c r="T139" i="1"/>
  <c r="T194" i="1"/>
  <c r="T146" i="1"/>
  <c r="T185" i="1"/>
  <c r="T169" i="1"/>
  <c r="T153" i="1"/>
  <c r="T160" i="1"/>
  <c r="T182" i="1"/>
  <c r="T140" i="1"/>
  <c r="T136" i="1"/>
  <c r="T174" i="1"/>
  <c r="T196" i="1"/>
  <c r="T143" i="1"/>
  <c r="T163" i="1"/>
  <c r="T190" i="1"/>
  <c r="T171" i="1"/>
  <c r="T130" i="1"/>
  <c r="T181" i="1"/>
  <c r="T133" i="1"/>
  <c r="T101" i="1"/>
  <c r="T176" i="1"/>
  <c r="T134" i="1"/>
  <c r="T156" i="1"/>
  <c r="T155" i="1"/>
  <c r="T148" i="1"/>
  <c r="T147" i="1"/>
  <c r="T137" i="1"/>
  <c r="T197" i="1"/>
  <c r="T154" i="1"/>
  <c r="T132" i="1"/>
  <c r="T165" i="1"/>
  <c r="T149" i="1"/>
  <c r="T151" i="1"/>
  <c r="T135" i="1"/>
  <c r="T184" i="1"/>
  <c r="T158" i="1"/>
  <c r="T189" i="1"/>
  <c r="T178" i="1"/>
  <c r="T177" i="1"/>
  <c r="T161" i="1"/>
  <c r="T145" i="1"/>
  <c r="T128" i="1"/>
  <c r="T150" i="1"/>
  <c r="T186" i="1"/>
  <c r="T168" i="1"/>
  <c r="T164" i="1"/>
  <c r="T131" i="1"/>
  <c r="T180" i="1"/>
  <c r="T200" i="1"/>
  <c r="T173" i="1"/>
  <c r="T141" i="1"/>
  <c r="T125" i="1"/>
  <c r="T191" i="1"/>
  <c r="T166" i="1"/>
  <c r="T188" i="1"/>
  <c r="T183" i="1"/>
  <c r="T187" i="1"/>
  <c r="T126" i="1"/>
  <c r="T170" i="1"/>
  <c r="T193" i="1"/>
  <c r="T129" i="1"/>
  <c r="T172" i="1"/>
  <c r="T167" i="1"/>
  <c r="T142" i="1"/>
  <c r="T195" i="1"/>
  <c r="T159" i="1"/>
  <c r="T162" i="1"/>
  <c r="T157" i="1"/>
  <c r="T144" i="1"/>
  <c r="T124" i="1"/>
  <c r="T127" i="1"/>
  <c r="T58" i="1"/>
  <c r="T7" i="1"/>
  <c r="T175" i="1"/>
  <c r="T115" i="1"/>
  <c r="T3" i="1"/>
  <c r="T64" i="1"/>
  <c r="T14" i="1"/>
  <c r="T111" i="1"/>
  <c r="T36" i="1"/>
  <c r="T47" i="1"/>
  <c r="T40" i="1"/>
  <c r="T120" i="1"/>
  <c r="T82" i="1"/>
  <c r="T32" i="1"/>
  <c r="T18" i="1"/>
  <c r="T56" i="1"/>
  <c r="T42" i="1"/>
  <c r="T87" i="1"/>
  <c r="T75" i="1"/>
  <c r="T81" i="1"/>
  <c r="T106" i="1"/>
  <c r="T84" i="1"/>
  <c r="T71" i="1"/>
  <c r="T104" i="1"/>
  <c r="T94" i="1"/>
  <c r="T121" i="1"/>
  <c r="T51" i="1"/>
  <c r="T21" i="1"/>
  <c r="T22" i="1"/>
  <c r="T10" i="1"/>
  <c r="T114" i="1"/>
  <c r="T109" i="1"/>
  <c r="T29" i="1"/>
  <c r="T28" i="1"/>
  <c r="T53" i="1"/>
  <c r="T90" i="1"/>
  <c r="T61" i="1"/>
  <c r="T38" i="1"/>
  <c r="T24" i="1"/>
  <c r="T88" i="1"/>
  <c r="T86" i="1"/>
  <c r="T85" i="1"/>
  <c r="T98" i="1"/>
  <c r="T76" i="1"/>
  <c r="T113" i="1"/>
  <c r="T6" i="1"/>
  <c r="T13" i="1"/>
  <c r="T89" i="1"/>
  <c r="T79" i="1"/>
  <c r="T5" i="1"/>
  <c r="T102" i="1"/>
  <c r="T50" i="1"/>
  <c r="T93" i="1"/>
  <c r="T34" i="1"/>
  <c r="T118" i="1"/>
  <c r="T65" i="1"/>
  <c r="T26" i="1"/>
  <c r="T103" i="1"/>
  <c r="T25" i="1"/>
  <c r="T112" i="1"/>
  <c r="T15" i="1"/>
  <c r="T117" i="1"/>
  <c r="T74" i="1"/>
  <c r="T44" i="1"/>
  <c r="T45" i="1"/>
  <c r="T70" i="1"/>
  <c r="T108" i="1"/>
  <c r="T63" i="1"/>
  <c r="T60" i="1"/>
  <c r="T49" i="1"/>
  <c r="T77" i="1"/>
  <c r="T92" i="1"/>
  <c r="T39" i="1"/>
  <c r="T48" i="1"/>
  <c r="T54" i="1"/>
  <c r="T69" i="1"/>
  <c r="T37" i="1"/>
  <c r="D2" i="1" l="1"/>
  <c r="E2" i="1"/>
  <c r="T2" i="1" l="1"/>
</calcChain>
</file>

<file path=xl/sharedStrings.xml><?xml version="1.0" encoding="utf-8"?>
<sst xmlns="http://schemas.openxmlformats.org/spreadsheetml/2006/main" count="2532" uniqueCount="282">
  <si>
    <t>FABRIC</t>
  </si>
  <si>
    <t xml:space="preserve"> One Size</t>
  </si>
  <si>
    <t>TOTAL UNITS</t>
  </si>
  <si>
    <t>TOTAL VALUE</t>
  </si>
  <si>
    <t>~</t>
  </si>
  <si>
    <t>Black</t>
  </si>
  <si>
    <t>Navy</t>
  </si>
  <si>
    <t>White</t>
  </si>
  <si>
    <t>Brown</t>
  </si>
  <si>
    <t>Cognac</t>
  </si>
  <si>
    <t>Hemlock</t>
  </si>
  <si>
    <t>Chocolate</t>
  </si>
  <si>
    <t>Black Mix</t>
  </si>
  <si>
    <t>Dk. Brown</t>
  </si>
  <si>
    <t>Basalt</t>
  </si>
  <si>
    <t>Red</t>
  </si>
  <si>
    <t>Oxblood</t>
  </si>
  <si>
    <t>Serpent</t>
  </si>
  <si>
    <t>Grey</t>
  </si>
  <si>
    <t>Pewter</t>
  </si>
  <si>
    <t>Camel</t>
  </si>
  <si>
    <t>Brown Herringbone</t>
  </si>
  <si>
    <t>Charcoal</t>
  </si>
  <si>
    <t>Tan</t>
  </si>
  <si>
    <t>Saddle</t>
  </si>
  <si>
    <t>Olive</t>
  </si>
  <si>
    <t>Модель</t>
  </si>
  <si>
    <t>Артикул</t>
  </si>
  <si>
    <t>Цвет</t>
  </si>
  <si>
    <t>Фото</t>
  </si>
  <si>
    <t>Origin</t>
  </si>
  <si>
    <t>Chestnut</t>
  </si>
  <si>
    <t>Woodland Mix</t>
  </si>
  <si>
    <t>Walnut</t>
  </si>
  <si>
    <t>Port</t>
  </si>
  <si>
    <t>FOB PRICE (eur)</t>
  </si>
  <si>
    <t>Steel</t>
  </si>
  <si>
    <t>Almond</t>
  </si>
  <si>
    <t>Mink</t>
  </si>
  <si>
    <t>Silverbelly</t>
  </si>
  <si>
    <t>Burgundy</t>
  </si>
  <si>
    <t>Whiskey</t>
  </si>
  <si>
    <t>Bluestone</t>
  </si>
  <si>
    <t>W1503D</t>
  </si>
  <si>
    <t>ELBRIDGE</t>
  </si>
  <si>
    <t>W1503E</t>
  </si>
  <si>
    <t>W0602G</t>
  </si>
  <si>
    <t>WR0602H</t>
  </si>
  <si>
    <t>STAMPEDE</t>
  </si>
  <si>
    <t>W0602F</t>
  </si>
  <si>
    <t>W1602B</t>
  </si>
  <si>
    <t>W07LFZ</t>
  </si>
  <si>
    <t>G14</t>
  </si>
  <si>
    <t>G15</t>
  </si>
  <si>
    <t>W05LFG</t>
  </si>
  <si>
    <t>W05LFJ</t>
  </si>
  <si>
    <t>W05LFK</t>
  </si>
  <si>
    <t>W05LFO</t>
  </si>
  <si>
    <t>W05LFP</t>
  </si>
  <si>
    <t>W08LFE</t>
  </si>
  <si>
    <t>W14LFD</t>
  </si>
  <si>
    <t>W15LFF</t>
  </si>
  <si>
    <t>Olive Mix</t>
  </si>
  <si>
    <t>Morgan</t>
  </si>
  <si>
    <t>Montrose</t>
  </si>
  <si>
    <t>Columbia</t>
  </si>
  <si>
    <t>Chisolm</t>
  </si>
  <si>
    <t>Firehole</t>
  </si>
  <si>
    <t>Rider</t>
  </si>
  <si>
    <t>Three D</t>
  </si>
  <si>
    <t>Caliber</t>
  </si>
  <si>
    <t>Aubergine</t>
  </si>
  <si>
    <t>Bitter Chocolate</t>
  </si>
  <si>
    <t>Antique</t>
  </si>
  <si>
    <t>Silver Lining</t>
  </si>
  <si>
    <t>Beech</t>
  </si>
  <si>
    <t>Chino</t>
  </si>
  <si>
    <t>№</t>
  </si>
  <si>
    <t>Joker</t>
  </si>
  <si>
    <t>Palisade</t>
  </si>
  <si>
    <t>Группа</t>
  </si>
  <si>
    <t>Henna</t>
  </si>
  <si>
    <t>Pale Olive</t>
  </si>
  <si>
    <t>Caramel</t>
  </si>
  <si>
    <t>Navarro</t>
  </si>
  <si>
    <t>Traveller</t>
  </si>
  <si>
    <t>W1702B</t>
  </si>
  <si>
    <t>W1702D</t>
  </si>
  <si>
    <t>Zippo</t>
  </si>
  <si>
    <t>Greige</t>
  </si>
  <si>
    <t>Ink Blue</t>
  </si>
  <si>
    <t>Plaza Taupe</t>
  </si>
  <si>
    <t>W17RDD</t>
  </si>
  <si>
    <t>Rust</t>
  </si>
  <si>
    <t>Olive Oil</t>
  </si>
  <si>
    <t>Natural Mix</t>
  </si>
  <si>
    <t>Oxford Mix</t>
  </si>
  <si>
    <t>Silver Sand</t>
  </si>
  <si>
    <t>Forest</t>
  </si>
  <si>
    <t>W1702A</t>
  </si>
  <si>
    <t>Buckskin</t>
  </si>
  <si>
    <t>Maple</t>
  </si>
  <si>
    <t>Soft Khaki</t>
  </si>
  <si>
    <t>Stucco</t>
  </si>
  <si>
    <t>Ochre</t>
  </si>
  <si>
    <t>Eggplant</t>
  </si>
  <si>
    <t>Taupe</t>
  </si>
  <si>
    <t>Unbleached</t>
  </si>
  <si>
    <t>Midnight Brown</t>
  </si>
  <si>
    <t>Vintage Blue</t>
  </si>
  <si>
    <t>Medium Brown Mix</t>
  </si>
  <si>
    <r>
      <rPr>
        <b/>
        <sz val="14"/>
        <rFont val="Arial"/>
        <family val="2"/>
        <charset val="204"/>
      </rPr>
      <t>M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 xml:space="preserve">7 </t>
    </r>
    <r>
      <rPr>
        <b/>
        <u/>
        <sz val="10"/>
        <rFont val="Arial"/>
        <family val="2"/>
        <charset val="204"/>
      </rPr>
      <t>1/8</t>
    </r>
  </si>
  <si>
    <r>
      <rPr>
        <b/>
        <sz val="14"/>
        <rFont val="Arial"/>
        <family val="2"/>
        <charset val="204"/>
      </rPr>
      <t>S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6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7/8</t>
    </r>
  </si>
  <si>
    <r>
      <rPr>
        <b/>
        <sz val="14"/>
        <rFont val="Arial"/>
        <family val="2"/>
        <charset val="204"/>
      </rPr>
      <t>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7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3/8</t>
    </r>
  </si>
  <si>
    <r>
      <rPr>
        <b/>
        <sz val="14"/>
        <rFont val="Arial"/>
        <family val="2"/>
        <charset val="204"/>
      </rPr>
      <t>XL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7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5/8</t>
    </r>
  </si>
  <si>
    <r>
      <rPr>
        <b/>
        <sz val="14"/>
        <rFont val="Arial"/>
        <family val="2"/>
        <charset val="204"/>
      </rPr>
      <t>XXL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7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7/8</t>
    </r>
  </si>
  <si>
    <t>Blue</t>
  </si>
  <si>
    <t>W17LFC</t>
  </si>
  <si>
    <t>Bartel</t>
  </si>
  <si>
    <t>W21LFB</t>
  </si>
  <si>
    <t>W19LFA</t>
  </si>
  <si>
    <t>Davy</t>
  </si>
  <si>
    <t>W20LFA</t>
  </si>
  <si>
    <t>Everest</t>
  </si>
  <si>
    <t>Joe Eder</t>
  </si>
  <si>
    <t>Murphy II</t>
  </si>
  <si>
    <t>Nock</t>
  </si>
  <si>
    <t>Roderick</t>
  </si>
  <si>
    <t>W20LFB</t>
  </si>
  <si>
    <t>Sutton</t>
  </si>
  <si>
    <t>Tombstone</t>
  </si>
  <si>
    <t>61442BH NILSON</t>
  </si>
  <si>
    <t>61424BH RALAT</t>
  </si>
  <si>
    <t>61432BH THE ARCHITECT</t>
  </si>
  <si>
    <t>61430BH TRINELL</t>
  </si>
  <si>
    <t>61428BH GIRVIN</t>
  </si>
  <si>
    <t>61433BH CAVALIER</t>
  </si>
  <si>
    <t>6140 DRAPER III</t>
  </si>
  <si>
    <t>47009BH FLUME</t>
  </si>
  <si>
    <t>61426BH AUMAN</t>
  </si>
  <si>
    <t>37188BH COLBY</t>
  </si>
  <si>
    <t>37189BH GODWIN</t>
  </si>
  <si>
    <t>37190BH TREVEL</t>
  </si>
  <si>
    <t>20009BH COLTER</t>
  </si>
  <si>
    <t>30003BH LANG</t>
  </si>
  <si>
    <t>37192BH CROFT</t>
  </si>
  <si>
    <t>37191BH LEVON</t>
  </si>
  <si>
    <t>37193BH CONLON</t>
  </si>
  <si>
    <t>20001BH COLVER</t>
  </si>
  <si>
    <t>37172BH BOGAN</t>
  </si>
  <si>
    <t>20007BH CLORINDON</t>
  </si>
  <si>
    <t>37180BH STEDMAN</t>
  </si>
  <si>
    <t>30002BH BARKSDALE</t>
  </si>
  <si>
    <t>30001BH WALSH</t>
  </si>
  <si>
    <t>37186BH ERNEST</t>
  </si>
  <si>
    <t>37185BH ELLETT</t>
  </si>
  <si>
    <t>20006BH DEVERS</t>
  </si>
  <si>
    <t>37173BH AMMON</t>
  </si>
  <si>
    <t>37171BH WINTERS</t>
  </si>
  <si>
    <t>37161BH PERRY</t>
  </si>
  <si>
    <t>37158BH BRANDT</t>
  </si>
  <si>
    <t>70657BH FALCON</t>
  </si>
  <si>
    <t>70658BH MOLIN</t>
  </si>
  <si>
    <t>70659BH COLVIN</t>
  </si>
  <si>
    <t>70660BH ERLER</t>
  </si>
  <si>
    <t>70656BH ACKER</t>
  </si>
  <si>
    <t>70655BH LUND</t>
  </si>
  <si>
    <t>7006 BRIAR</t>
  </si>
  <si>
    <t>7034 BLIXEN</t>
  </si>
  <si>
    <t>70613BH SPERLING</t>
  </si>
  <si>
    <t>7005 CURTIS</t>
  </si>
  <si>
    <t>7021 DARRON</t>
  </si>
  <si>
    <t>70653BH BURNELL</t>
  </si>
  <si>
    <t>7002 FEDORA</t>
  </si>
  <si>
    <t>70654BH TREPORT</t>
  </si>
  <si>
    <t>70646BH NELLES</t>
  </si>
  <si>
    <t>70652BH MARACK</t>
  </si>
  <si>
    <t>7016 WYNN</t>
  </si>
  <si>
    <t>7055 ATMORE</t>
  </si>
  <si>
    <t>7001 TINO</t>
  </si>
  <si>
    <t>38367BH NIALL</t>
  </si>
  <si>
    <t>38359BH TROPE</t>
  </si>
  <si>
    <t>38368BH CYD</t>
  </si>
  <si>
    <t>38366BH THALER</t>
  </si>
  <si>
    <t>7100 RIFF</t>
  </si>
  <si>
    <t>3814 GANGSTER</t>
  </si>
  <si>
    <t>38345BH MAGLOR</t>
  </si>
  <si>
    <t>3817 GODFATHER</t>
  </si>
  <si>
    <t>71001BH CRISS</t>
  </si>
  <si>
    <t>38357BH KISNER</t>
  </si>
  <si>
    <t>38350BH PISTON</t>
  </si>
  <si>
    <t>10001BH BRODNAX</t>
  </si>
  <si>
    <t>38358BH STERNE</t>
  </si>
  <si>
    <t>38349BH KLAXON</t>
  </si>
  <si>
    <t>1451 JETT</t>
  </si>
  <si>
    <t>3816 DERBY</t>
  </si>
  <si>
    <t>1452 HARKER</t>
  </si>
  <si>
    <t>3813 ICE</t>
  </si>
  <si>
    <t>25550BH DERIN</t>
  </si>
  <si>
    <t>25552BH CLAUD</t>
  </si>
  <si>
    <t>25553BH ABEL</t>
  </si>
  <si>
    <t>25554BH LOU</t>
  </si>
  <si>
    <t>25555BH APOSTO</t>
  </si>
  <si>
    <t>25551BH FOSTER</t>
  </si>
  <si>
    <t>25556BH GRIFF</t>
  </si>
  <si>
    <t>25557BH BRUNE</t>
  </si>
  <si>
    <t>25558BH FURMAN</t>
  </si>
  <si>
    <t>25150BH REFFELL</t>
  </si>
  <si>
    <t>25548BH FINNEGAN</t>
  </si>
  <si>
    <t>1365 GRAHAM</t>
  </si>
  <si>
    <t>25440 ORMOND</t>
  </si>
  <si>
    <t>25111 LAZAR</t>
  </si>
  <si>
    <t>25101 STOCKTON</t>
  </si>
  <si>
    <t>25102 TAXTEN</t>
  </si>
  <si>
    <t>25100 NOCLIN</t>
  </si>
  <si>
    <t>1369 JACKMAN</t>
  </si>
  <si>
    <t>Copper</t>
  </si>
  <si>
    <t>Slate</t>
  </si>
  <si>
    <t>Uniform Green</t>
  </si>
  <si>
    <t>Light Mink</t>
  </si>
  <si>
    <t>Nickel</t>
  </si>
  <si>
    <t>Lazuli Blue</t>
  </si>
  <si>
    <t>Oak</t>
  </si>
  <si>
    <t>Avion</t>
  </si>
  <si>
    <t>Honey</t>
  </si>
  <si>
    <t>Peacoat</t>
  </si>
  <si>
    <t>Satin Brass</t>
  </si>
  <si>
    <t>Sea Breeze</t>
  </si>
  <si>
    <t>Speckled Egg Mix</t>
  </si>
  <si>
    <t>Contrapposto</t>
  </si>
  <si>
    <t>Gun Metal</t>
  </si>
  <si>
    <t>Graphite</t>
  </si>
  <si>
    <t>Fawn</t>
  </si>
  <si>
    <t>Night Shade</t>
  </si>
  <si>
    <t>Bronze</t>
  </si>
  <si>
    <t>Green</t>
  </si>
  <si>
    <t>Oak Plaid</t>
  </si>
  <si>
    <t>Beige Stripe</t>
  </si>
  <si>
    <t>Black Stripe</t>
  </si>
  <si>
    <t>Avion Stripe</t>
  </si>
  <si>
    <t>Avion Plaid</t>
  </si>
  <si>
    <t>Oak Twill</t>
  </si>
  <si>
    <t>Uniform Green Plaid</t>
  </si>
  <si>
    <t>Blue Plaid</t>
  </si>
  <si>
    <t>Copper Plaid</t>
  </si>
  <si>
    <t>Black Paid</t>
  </si>
  <si>
    <t>Dark Coffee</t>
  </si>
  <si>
    <t>100% Пуховый фетр</t>
  </si>
  <si>
    <t>100% Фетр</t>
  </si>
  <si>
    <t>50% Шерсть - 50% Полиэстер</t>
  </si>
  <si>
    <t>100% Кожа</t>
  </si>
  <si>
    <t>100% Хлопок</t>
  </si>
  <si>
    <t>100% Кожа ягненка</t>
  </si>
  <si>
    <t>100% Натуральная кожа</t>
  </si>
  <si>
    <t>100% Искусственная кожа</t>
  </si>
  <si>
    <t>Style</t>
  </si>
  <si>
    <t>-</t>
  </si>
  <si>
    <t>Кепки</t>
  </si>
  <si>
    <t>Шляпы</t>
  </si>
  <si>
    <t>Размеры</t>
  </si>
  <si>
    <t>S, M, L, XL</t>
  </si>
  <si>
    <t>6 7/8, 7, 7 1/8, 7 1/4, 7 3/8, 7 1/2, 7 5/8</t>
  </si>
  <si>
    <t>S, M, L, XL, XXL</t>
  </si>
  <si>
    <t>S, M, L, XL, XXL, XXXL</t>
  </si>
  <si>
    <t>6 3/4, 6 7/8, 7, 7 1/8, 7 1/4, 7 3/8, 7 1/2, 7 5/8</t>
  </si>
  <si>
    <t>Calaway</t>
  </si>
  <si>
    <t>XXXL     8 1/8</t>
  </si>
  <si>
    <t>USA</t>
  </si>
  <si>
    <t>100% Wool Felt</t>
  </si>
  <si>
    <t>ELLSWORTH</t>
  </si>
  <si>
    <t>HOBSON</t>
  </si>
  <si>
    <t>Mist</t>
  </si>
  <si>
    <t>Pecan</t>
  </si>
  <si>
    <t>Sudan</t>
  </si>
  <si>
    <t>Dark Olive</t>
  </si>
  <si>
    <t>Putty</t>
  </si>
  <si>
    <t>Beaver</t>
  </si>
  <si>
    <t>Rope</t>
  </si>
  <si>
    <t>Loden</t>
  </si>
  <si>
    <t>Brown Mix</t>
  </si>
  <si>
    <t>Haentze Grey</t>
  </si>
  <si>
    <t>Шляпы ковбойские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</si>
</sst>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-* #,##0.00&quot;р.&quot;_-;\-* #,##0.00&quot;р.&quot;_-;_-* &quot;-&quot;??&quot;р.&quot;_-;_-@_-"/>
    <numFmt numFmtId="173" formatCode="_-[$€-2]\ * #,##0_-;\-[$€-2]\ * #,##0_-;_-[$€-2]\ * &quot;-&quot;??_-;_-@_-"/>
  </numFmts>
  <fonts count="12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u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rgb="FFFF0000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5" fontId="7" fillId="0" borderId="0" applyFont="0" applyFill="0" applyBorder="0" applyAlignment="0" applyProtection="0"/>
  </cellStyleXfs>
  <cellXfs count="32">
    <xf numFmtId="0" fontId="0" fillId="0" borderId="0" xfId="0"/>
    <xf numFmtId="0" fontId="0" fillId="0" borderId="12" xfId="0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73" fontId="8" fillId="0" borderId="5" xfId="1" applyNumberFormat="1" applyFont="1" applyFill="1" applyBorder="1" applyAlignment="1">
      <alignment horizontal="center" vertical="center" wrapText="1"/>
    </xf>
    <xf numFmtId="173" fontId="8" fillId="0" borderId="11" xfId="1" applyNumberFormat="1" applyFont="1" applyFill="1" applyBorder="1" applyAlignment="1">
      <alignment horizontal="center" vertical="center" wrapText="1"/>
    </xf>
    <xf numFmtId="173" fontId="10" fillId="0" borderId="6" xfId="1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1" fontId="1" fillId="0" borderId="17" xfId="0" applyNumberFormat="1" applyFont="1" applyFill="1" applyBorder="1" applyAlignment="1" applyProtection="1">
      <alignment horizontal="center" vertical="center" wrapText="1"/>
      <protection locked="0"/>
    </xf>
    <xf numFmtId="1" fontId="3" fillId="0" borderId="17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65" fontId="9" fillId="0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0" fillId="0" borderId="4" xfId="0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1" fontId="2" fillId="0" borderId="14" xfId="0" applyNumberFormat="1" applyFont="1" applyFill="1" applyBorder="1" applyAlignment="1">
      <alignment horizontal="center" vertical="center" wrapText="1"/>
    </xf>
    <xf numFmtId="1" fontId="2" fillId="0" borderId="15" xfId="0" applyNumberFormat="1" applyFont="1" applyFill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 wrapText="1"/>
    </xf>
    <xf numFmtId="1" fontId="2" fillId="0" borderId="13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1" fontId="2" fillId="0" borderId="7" xfId="0" applyNumberFormat="1" applyFont="1" applyFill="1" applyBorder="1" applyAlignment="1">
      <alignment horizontal="center" vertical="center" wrapText="1"/>
    </xf>
    <xf numFmtId="1" fontId="2" fillId="0" borderId="10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9" fontId="2" fillId="0" borderId="9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0" xfId="0" applyFill="1"/>
    <xf numFmtId="0" fontId="11" fillId="0" borderId="0" xfId="0" applyFont="1" applyFill="1"/>
  </cellXfs>
  <cellStyles count="2">
    <cellStyle name="Денежный" xfId="1" builtinId="4"/>
    <cellStyle name="Обычный" xfId="0" builtinId="0"/>
  </cellStyles>
  <dxfs count="76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99" Type="http://schemas.openxmlformats.org/officeDocument/2006/relationships/image" Target="../media/image299.png"/><Relationship Id="rId303" Type="http://schemas.openxmlformats.org/officeDocument/2006/relationships/image" Target="../media/image303.pn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63" Type="http://schemas.openxmlformats.org/officeDocument/2006/relationships/image" Target="../media/image63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159" Type="http://schemas.openxmlformats.org/officeDocument/2006/relationships/image" Target="../media/image159.jpg"/><Relationship Id="rId170" Type="http://schemas.openxmlformats.org/officeDocument/2006/relationships/image" Target="../media/image170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226" Type="http://schemas.openxmlformats.org/officeDocument/2006/relationships/image" Target="../media/image226.jpg"/><Relationship Id="rId247" Type="http://schemas.openxmlformats.org/officeDocument/2006/relationships/image" Target="../media/image247.jpg"/><Relationship Id="rId107" Type="http://schemas.openxmlformats.org/officeDocument/2006/relationships/image" Target="../media/image107.jpg"/><Relationship Id="rId268" Type="http://schemas.openxmlformats.org/officeDocument/2006/relationships/image" Target="../media/image268.jpg"/><Relationship Id="rId289" Type="http://schemas.openxmlformats.org/officeDocument/2006/relationships/image" Target="../media/image289.pn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53" Type="http://schemas.openxmlformats.org/officeDocument/2006/relationships/image" Target="../media/image53.jpg"/><Relationship Id="rId74" Type="http://schemas.openxmlformats.org/officeDocument/2006/relationships/image" Target="../media/image74.jpg"/><Relationship Id="rId128" Type="http://schemas.openxmlformats.org/officeDocument/2006/relationships/image" Target="../media/image128.jpg"/><Relationship Id="rId149" Type="http://schemas.openxmlformats.org/officeDocument/2006/relationships/image" Target="../media/image149.jpg"/><Relationship Id="rId314" Type="http://schemas.openxmlformats.org/officeDocument/2006/relationships/image" Target="../media/image314.png"/><Relationship Id="rId5" Type="http://schemas.openxmlformats.org/officeDocument/2006/relationships/image" Target="../media/image5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181" Type="http://schemas.openxmlformats.org/officeDocument/2006/relationships/image" Target="../media/image181.jpg"/><Relationship Id="rId216" Type="http://schemas.openxmlformats.org/officeDocument/2006/relationships/image" Target="../media/image216.jpg"/><Relationship Id="rId237" Type="http://schemas.openxmlformats.org/officeDocument/2006/relationships/image" Target="../media/image237.jpg"/><Relationship Id="rId258" Type="http://schemas.openxmlformats.org/officeDocument/2006/relationships/image" Target="../media/image258.jpg"/><Relationship Id="rId279" Type="http://schemas.openxmlformats.org/officeDocument/2006/relationships/image" Target="../media/image279.png"/><Relationship Id="rId22" Type="http://schemas.openxmlformats.org/officeDocument/2006/relationships/image" Target="../media/image22.jpg"/><Relationship Id="rId43" Type="http://schemas.openxmlformats.org/officeDocument/2006/relationships/image" Target="../media/image43.jpg"/><Relationship Id="rId64" Type="http://schemas.openxmlformats.org/officeDocument/2006/relationships/image" Target="../media/image64.jpg"/><Relationship Id="rId118" Type="http://schemas.openxmlformats.org/officeDocument/2006/relationships/image" Target="../media/image118.jpg"/><Relationship Id="rId139" Type="http://schemas.openxmlformats.org/officeDocument/2006/relationships/image" Target="../media/image139.jp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71" Type="http://schemas.openxmlformats.org/officeDocument/2006/relationships/image" Target="../media/image171.jpg"/><Relationship Id="rId192" Type="http://schemas.openxmlformats.org/officeDocument/2006/relationships/image" Target="../media/image192.jpg"/><Relationship Id="rId206" Type="http://schemas.openxmlformats.org/officeDocument/2006/relationships/image" Target="../media/image206.jpg"/><Relationship Id="rId227" Type="http://schemas.openxmlformats.org/officeDocument/2006/relationships/image" Target="../media/image227.jpg"/><Relationship Id="rId248" Type="http://schemas.openxmlformats.org/officeDocument/2006/relationships/image" Target="../media/image248.jpg"/><Relationship Id="rId269" Type="http://schemas.openxmlformats.org/officeDocument/2006/relationships/image" Target="../media/image269.jpg"/><Relationship Id="rId12" Type="http://schemas.openxmlformats.org/officeDocument/2006/relationships/image" Target="../media/image12.jpg"/><Relationship Id="rId33" Type="http://schemas.openxmlformats.org/officeDocument/2006/relationships/image" Target="../media/image33.jpg"/><Relationship Id="rId108" Type="http://schemas.openxmlformats.org/officeDocument/2006/relationships/image" Target="../media/image108.jpg"/><Relationship Id="rId129" Type="http://schemas.openxmlformats.org/officeDocument/2006/relationships/image" Target="../media/image129.jpg"/><Relationship Id="rId280" Type="http://schemas.openxmlformats.org/officeDocument/2006/relationships/image" Target="../media/image280.png"/><Relationship Id="rId54" Type="http://schemas.openxmlformats.org/officeDocument/2006/relationships/image" Target="../media/image54.jpg"/><Relationship Id="rId75" Type="http://schemas.openxmlformats.org/officeDocument/2006/relationships/image" Target="../media/image75.jpg"/><Relationship Id="rId96" Type="http://schemas.openxmlformats.org/officeDocument/2006/relationships/image" Target="../media/image96.jpg"/><Relationship Id="rId140" Type="http://schemas.openxmlformats.org/officeDocument/2006/relationships/image" Target="../media/image140.jpg"/><Relationship Id="rId161" Type="http://schemas.openxmlformats.org/officeDocument/2006/relationships/image" Target="../media/image161.jpg"/><Relationship Id="rId182" Type="http://schemas.openxmlformats.org/officeDocument/2006/relationships/image" Target="../media/image182.jpg"/><Relationship Id="rId217" Type="http://schemas.openxmlformats.org/officeDocument/2006/relationships/image" Target="../media/image217.jpg"/><Relationship Id="rId6" Type="http://schemas.openxmlformats.org/officeDocument/2006/relationships/image" Target="../media/image6.jpg"/><Relationship Id="rId238" Type="http://schemas.openxmlformats.org/officeDocument/2006/relationships/image" Target="../media/image238.jpg"/><Relationship Id="rId259" Type="http://schemas.openxmlformats.org/officeDocument/2006/relationships/image" Target="../media/image259.jpg"/><Relationship Id="rId23" Type="http://schemas.openxmlformats.org/officeDocument/2006/relationships/image" Target="../media/image23.jpg"/><Relationship Id="rId119" Type="http://schemas.openxmlformats.org/officeDocument/2006/relationships/image" Target="../media/image119.jpg"/><Relationship Id="rId270" Type="http://schemas.openxmlformats.org/officeDocument/2006/relationships/image" Target="../media/image270.jp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44" Type="http://schemas.openxmlformats.org/officeDocument/2006/relationships/image" Target="../media/image44.jpg"/><Relationship Id="rId65" Type="http://schemas.openxmlformats.org/officeDocument/2006/relationships/image" Target="../media/image65.jpg"/><Relationship Id="rId86" Type="http://schemas.openxmlformats.org/officeDocument/2006/relationships/image" Target="../media/image86.jpg"/><Relationship Id="rId130" Type="http://schemas.openxmlformats.org/officeDocument/2006/relationships/image" Target="../media/image130.jpg"/><Relationship Id="rId151" Type="http://schemas.openxmlformats.org/officeDocument/2006/relationships/image" Target="../media/image151.jpg"/><Relationship Id="rId172" Type="http://schemas.openxmlformats.org/officeDocument/2006/relationships/image" Target="../media/image172.jpg"/><Relationship Id="rId193" Type="http://schemas.openxmlformats.org/officeDocument/2006/relationships/image" Target="../media/image193.jpg"/><Relationship Id="rId207" Type="http://schemas.openxmlformats.org/officeDocument/2006/relationships/image" Target="../media/image207.jpg"/><Relationship Id="rId228" Type="http://schemas.openxmlformats.org/officeDocument/2006/relationships/image" Target="../media/image228.jpg"/><Relationship Id="rId249" Type="http://schemas.openxmlformats.org/officeDocument/2006/relationships/image" Target="../media/image249.jpg"/><Relationship Id="rId13" Type="http://schemas.openxmlformats.org/officeDocument/2006/relationships/image" Target="../media/image13.jpg"/><Relationship Id="rId109" Type="http://schemas.openxmlformats.org/officeDocument/2006/relationships/image" Target="../media/image109.jpg"/><Relationship Id="rId260" Type="http://schemas.openxmlformats.org/officeDocument/2006/relationships/image" Target="../media/image260.jpg"/><Relationship Id="rId281" Type="http://schemas.openxmlformats.org/officeDocument/2006/relationships/image" Target="../media/image281.png"/><Relationship Id="rId34" Type="http://schemas.openxmlformats.org/officeDocument/2006/relationships/image" Target="../media/image34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20" Type="http://schemas.openxmlformats.org/officeDocument/2006/relationships/image" Target="../media/image120.jpg"/><Relationship Id="rId141" Type="http://schemas.openxmlformats.org/officeDocument/2006/relationships/image" Target="../media/image141.jpg"/><Relationship Id="rId7" Type="http://schemas.openxmlformats.org/officeDocument/2006/relationships/image" Target="../media/image7.jpg"/><Relationship Id="rId162" Type="http://schemas.openxmlformats.org/officeDocument/2006/relationships/image" Target="../media/image162.jpg"/><Relationship Id="rId183" Type="http://schemas.openxmlformats.org/officeDocument/2006/relationships/image" Target="../media/image183.jpg"/><Relationship Id="rId218" Type="http://schemas.openxmlformats.org/officeDocument/2006/relationships/image" Target="../media/image218.jpg"/><Relationship Id="rId239" Type="http://schemas.openxmlformats.org/officeDocument/2006/relationships/image" Target="../media/image239.jpg"/><Relationship Id="rId250" Type="http://schemas.openxmlformats.org/officeDocument/2006/relationships/image" Target="../media/image250.jpg"/><Relationship Id="rId271" Type="http://schemas.openxmlformats.org/officeDocument/2006/relationships/image" Target="../media/image271.jp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31" Type="http://schemas.openxmlformats.org/officeDocument/2006/relationships/image" Target="../media/image131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52" Type="http://schemas.openxmlformats.org/officeDocument/2006/relationships/image" Target="../media/image152.jpg"/><Relationship Id="rId173" Type="http://schemas.openxmlformats.org/officeDocument/2006/relationships/image" Target="../media/image173.jpg"/><Relationship Id="rId194" Type="http://schemas.openxmlformats.org/officeDocument/2006/relationships/image" Target="../media/image194.jpg"/><Relationship Id="rId199" Type="http://schemas.openxmlformats.org/officeDocument/2006/relationships/image" Target="../media/image199.jpg"/><Relationship Id="rId203" Type="http://schemas.openxmlformats.org/officeDocument/2006/relationships/image" Target="../media/image203.jpg"/><Relationship Id="rId208" Type="http://schemas.openxmlformats.org/officeDocument/2006/relationships/image" Target="../media/image208.jpg"/><Relationship Id="rId229" Type="http://schemas.openxmlformats.org/officeDocument/2006/relationships/image" Target="../media/image229.jpg"/><Relationship Id="rId19" Type="http://schemas.openxmlformats.org/officeDocument/2006/relationships/image" Target="../media/image19.jpg"/><Relationship Id="rId224" Type="http://schemas.openxmlformats.org/officeDocument/2006/relationships/image" Target="../media/image224.jpg"/><Relationship Id="rId240" Type="http://schemas.openxmlformats.org/officeDocument/2006/relationships/image" Target="../media/image240.jpg"/><Relationship Id="rId245" Type="http://schemas.openxmlformats.org/officeDocument/2006/relationships/image" Target="../media/image245.jpg"/><Relationship Id="rId261" Type="http://schemas.openxmlformats.org/officeDocument/2006/relationships/image" Target="../media/image261.jpg"/><Relationship Id="rId266" Type="http://schemas.openxmlformats.org/officeDocument/2006/relationships/image" Target="../media/image266.jpg"/><Relationship Id="rId287" Type="http://schemas.openxmlformats.org/officeDocument/2006/relationships/image" Target="../media/image287.png"/><Relationship Id="rId14" Type="http://schemas.openxmlformats.org/officeDocument/2006/relationships/image" Target="../media/image14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282" Type="http://schemas.openxmlformats.org/officeDocument/2006/relationships/image" Target="../media/image282.png"/><Relationship Id="rId312" Type="http://schemas.openxmlformats.org/officeDocument/2006/relationships/image" Target="../media/image312.pn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163" Type="http://schemas.openxmlformats.org/officeDocument/2006/relationships/image" Target="../media/image163.jpg"/><Relationship Id="rId184" Type="http://schemas.openxmlformats.org/officeDocument/2006/relationships/image" Target="../media/image184.jpg"/><Relationship Id="rId189" Type="http://schemas.openxmlformats.org/officeDocument/2006/relationships/image" Target="../media/image189.jpg"/><Relationship Id="rId219" Type="http://schemas.openxmlformats.org/officeDocument/2006/relationships/image" Target="../media/image219.jpg"/><Relationship Id="rId3" Type="http://schemas.openxmlformats.org/officeDocument/2006/relationships/image" Target="../media/image3.jpg"/><Relationship Id="rId214" Type="http://schemas.openxmlformats.org/officeDocument/2006/relationships/image" Target="../media/image214.jpg"/><Relationship Id="rId230" Type="http://schemas.openxmlformats.org/officeDocument/2006/relationships/image" Target="../media/image230.jpg"/><Relationship Id="rId235" Type="http://schemas.openxmlformats.org/officeDocument/2006/relationships/image" Target="../media/image235.jpg"/><Relationship Id="rId251" Type="http://schemas.openxmlformats.org/officeDocument/2006/relationships/image" Target="../media/image251.jpg"/><Relationship Id="rId256" Type="http://schemas.openxmlformats.org/officeDocument/2006/relationships/image" Target="../media/image256.jpg"/><Relationship Id="rId277" Type="http://schemas.openxmlformats.org/officeDocument/2006/relationships/image" Target="../media/image277.jpg"/><Relationship Id="rId298" Type="http://schemas.openxmlformats.org/officeDocument/2006/relationships/image" Target="../media/image298.pn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272" Type="http://schemas.openxmlformats.org/officeDocument/2006/relationships/image" Target="../media/image272.jpg"/><Relationship Id="rId293" Type="http://schemas.openxmlformats.org/officeDocument/2006/relationships/image" Target="../media/image293.png"/><Relationship Id="rId302" Type="http://schemas.openxmlformats.org/officeDocument/2006/relationships/image" Target="../media/image302.png"/><Relationship Id="rId307" Type="http://schemas.openxmlformats.org/officeDocument/2006/relationships/image" Target="../media/image307.pn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74" Type="http://schemas.openxmlformats.org/officeDocument/2006/relationships/image" Target="../media/image174.jpg"/><Relationship Id="rId179" Type="http://schemas.openxmlformats.org/officeDocument/2006/relationships/image" Target="../media/image179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220" Type="http://schemas.openxmlformats.org/officeDocument/2006/relationships/image" Target="../media/image220.jpg"/><Relationship Id="rId225" Type="http://schemas.openxmlformats.org/officeDocument/2006/relationships/image" Target="../media/image225.jpg"/><Relationship Id="rId241" Type="http://schemas.openxmlformats.org/officeDocument/2006/relationships/image" Target="../media/image241.jpg"/><Relationship Id="rId246" Type="http://schemas.openxmlformats.org/officeDocument/2006/relationships/image" Target="../media/image246.jpg"/><Relationship Id="rId267" Type="http://schemas.openxmlformats.org/officeDocument/2006/relationships/image" Target="../media/image267.jpg"/><Relationship Id="rId288" Type="http://schemas.openxmlformats.org/officeDocument/2006/relationships/image" Target="../media/image288.pn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262" Type="http://schemas.openxmlformats.org/officeDocument/2006/relationships/image" Target="../media/image262.jpg"/><Relationship Id="rId283" Type="http://schemas.openxmlformats.org/officeDocument/2006/relationships/image" Target="../media/image283.png"/><Relationship Id="rId313" Type="http://schemas.openxmlformats.org/officeDocument/2006/relationships/image" Target="../media/image313.pn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48" Type="http://schemas.openxmlformats.org/officeDocument/2006/relationships/image" Target="../media/image148.jpg"/><Relationship Id="rId164" Type="http://schemas.openxmlformats.org/officeDocument/2006/relationships/image" Target="../media/image164.jpg"/><Relationship Id="rId169" Type="http://schemas.openxmlformats.org/officeDocument/2006/relationships/image" Target="../media/image169.jpg"/><Relationship Id="rId185" Type="http://schemas.openxmlformats.org/officeDocument/2006/relationships/image" Target="../media/image185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80" Type="http://schemas.openxmlformats.org/officeDocument/2006/relationships/image" Target="../media/image180.jpg"/><Relationship Id="rId210" Type="http://schemas.openxmlformats.org/officeDocument/2006/relationships/image" Target="../media/image210.jpg"/><Relationship Id="rId215" Type="http://schemas.openxmlformats.org/officeDocument/2006/relationships/image" Target="../media/image215.jpg"/><Relationship Id="rId236" Type="http://schemas.openxmlformats.org/officeDocument/2006/relationships/image" Target="../media/image236.jpg"/><Relationship Id="rId257" Type="http://schemas.openxmlformats.org/officeDocument/2006/relationships/image" Target="../media/image257.jpg"/><Relationship Id="rId278" Type="http://schemas.openxmlformats.org/officeDocument/2006/relationships/image" Target="../media/image278.png"/><Relationship Id="rId26" Type="http://schemas.openxmlformats.org/officeDocument/2006/relationships/image" Target="../media/image26.jpg"/><Relationship Id="rId231" Type="http://schemas.openxmlformats.org/officeDocument/2006/relationships/image" Target="../media/image231.jpg"/><Relationship Id="rId252" Type="http://schemas.openxmlformats.org/officeDocument/2006/relationships/image" Target="../media/image252.jpg"/><Relationship Id="rId273" Type="http://schemas.openxmlformats.org/officeDocument/2006/relationships/image" Target="../media/image273.jp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47" Type="http://schemas.openxmlformats.org/officeDocument/2006/relationships/image" Target="../media/image47.jpg"/><Relationship Id="rId68" Type="http://schemas.openxmlformats.org/officeDocument/2006/relationships/image" Target="../media/image68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75" Type="http://schemas.openxmlformats.org/officeDocument/2006/relationships/image" Target="../media/image175.jpg"/><Relationship Id="rId196" Type="http://schemas.openxmlformats.org/officeDocument/2006/relationships/image" Target="../media/image196.jpg"/><Relationship Id="rId200" Type="http://schemas.openxmlformats.org/officeDocument/2006/relationships/image" Target="../media/image200.jpg"/><Relationship Id="rId16" Type="http://schemas.openxmlformats.org/officeDocument/2006/relationships/image" Target="../media/image16.jpg"/><Relationship Id="rId221" Type="http://schemas.openxmlformats.org/officeDocument/2006/relationships/image" Target="../media/image221.jpg"/><Relationship Id="rId242" Type="http://schemas.openxmlformats.org/officeDocument/2006/relationships/image" Target="../media/image242.jpg"/><Relationship Id="rId263" Type="http://schemas.openxmlformats.org/officeDocument/2006/relationships/image" Target="../media/image263.jpg"/><Relationship Id="rId284" Type="http://schemas.openxmlformats.org/officeDocument/2006/relationships/image" Target="../media/image284.png"/><Relationship Id="rId37" Type="http://schemas.openxmlformats.org/officeDocument/2006/relationships/image" Target="../media/image37.jpg"/><Relationship Id="rId58" Type="http://schemas.openxmlformats.org/officeDocument/2006/relationships/image" Target="../media/image58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44" Type="http://schemas.openxmlformats.org/officeDocument/2006/relationships/image" Target="../media/image144.jpg"/><Relationship Id="rId90" Type="http://schemas.openxmlformats.org/officeDocument/2006/relationships/image" Target="../media/image90.jpg"/><Relationship Id="rId165" Type="http://schemas.openxmlformats.org/officeDocument/2006/relationships/image" Target="../media/image165.jpg"/><Relationship Id="rId186" Type="http://schemas.openxmlformats.org/officeDocument/2006/relationships/image" Target="../media/image186.jpg"/><Relationship Id="rId211" Type="http://schemas.openxmlformats.org/officeDocument/2006/relationships/image" Target="../media/image211.jpg"/><Relationship Id="rId232" Type="http://schemas.openxmlformats.org/officeDocument/2006/relationships/image" Target="../media/image232.jpg"/><Relationship Id="rId253" Type="http://schemas.openxmlformats.org/officeDocument/2006/relationships/image" Target="../media/image253.jpg"/><Relationship Id="rId274" Type="http://schemas.openxmlformats.org/officeDocument/2006/relationships/image" Target="../media/image274.jp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jpg"/><Relationship Id="rId48" Type="http://schemas.openxmlformats.org/officeDocument/2006/relationships/image" Target="../media/image48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34" Type="http://schemas.openxmlformats.org/officeDocument/2006/relationships/image" Target="../media/image134.jpg"/><Relationship Id="rId80" Type="http://schemas.openxmlformats.org/officeDocument/2006/relationships/image" Target="../media/image80.jpg"/><Relationship Id="rId155" Type="http://schemas.openxmlformats.org/officeDocument/2006/relationships/image" Target="../media/image155.jpg"/><Relationship Id="rId176" Type="http://schemas.openxmlformats.org/officeDocument/2006/relationships/image" Target="../media/image176.jpg"/><Relationship Id="rId197" Type="http://schemas.openxmlformats.org/officeDocument/2006/relationships/image" Target="../media/image197.jpg"/><Relationship Id="rId201" Type="http://schemas.openxmlformats.org/officeDocument/2006/relationships/image" Target="../media/image201.jpg"/><Relationship Id="rId222" Type="http://schemas.openxmlformats.org/officeDocument/2006/relationships/image" Target="../media/image222.jpg"/><Relationship Id="rId243" Type="http://schemas.openxmlformats.org/officeDocument/2006/relationships/image" Target="../media/image243.jpg"/><Relationship Id="rId264" Type="http://schemas.openxmlformats.org/officeDocument/2006/relationships/image" Target="../media/image264.jpg"/><Relationship Id="rId285" Type="http://schemas.openxmlformats.org/officeDocument/2006/relationships/image" Target="../media/image285.png"/><Relationship Id="rId17" Type="http://schemas.openxmlformats.org/officeDocument/2006/relationships/image" Target="../media/image17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24" Type="http://schemas.openxmlformats.org/officeDocument/2006/relationships/image" Target="../media/image124.jpg"/><Relationship Id="rId310" Type="http://schemas.openxmlformats.org/officeDocument/2006/relationships/image" Target="../media/image310.png"/><Relationship Id="rId70" Type="http://schemas.openxmlformats.org/officeDocument/2006/relationships/image" Target="../media/image70.jpg"/><Relationship Id="rId91" Type="http://schemas.openxmlformats.org/officeDocument/2006/relationships/image" Target="../media/image91.jpg"/><Relationship Id="rId145" Type="http://schemas.openxmlformats.org/officeDocument/2006/relationships/image" Target="../media/image145.jpg"/><Relationship Id="rId166" Type="http://schemas.openxmlformats.org/officeDocument/2006/relationships/image" Target="../media/image166.jpg"/><Relationship Id="rId187" Type="http://schemas.openxmlformats.org/officeDocument/2006/relationships/image" Target="../media/image187.jpg"/><Relationship Id="rId1" Type="http://schemas.openxmlformats.org/officeDocument/2006/relationships/image" Target="../media/image1.jpg"/><Relationship Id="rId212" Type="http://schemas.openxmlformats.org/officeDocument/2006/relationships/image" Target="../media/image212.jpg"/><Relationship Id="rId233" Type="http://schemas.openxmlformats.org/officeDocument/2006/relationships/image" Target="../media/image233.jpg"/><Relationship Id="rId254" Type="http://schemas.openxmlformats.org/officeDocument/2006/relationships/image" Target="../media/image254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275" Type="http://schemas.openxmlformats.org/officeDocument/2006/relationships/image" Target="../media/image275.jp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jpg"/><Relationship Id="rId81" Type="http://schemas.openxmlformats.org/officeDocument/2006/relationships/image" Target="../media/image81.jpg"/><Relationship Id="rId135" Type="http://schemas.openxmlformats.org/officeDocument/2006/relationships/image" Target="../media/image135.jpg"/><Relationship Id="rId156" Type="http://schemas.openxmlformats.org/officeDocument/2006/relationships/image" Target="../media/image156.jpg"/><Relationship Id="rId177" Type="http://schemas.openxmlformats.org/officeDocument/2006/relationships/image" Target="../media/image177.jpg"/><Relationship Id="rId198" Type="http://schemas.openxmlformats.org/officeDocument/2006/relationships/image" Target="../media/image198.jpg"/><Relationship Id="rId202" Type="http://schemas.openxmlformats.org/officeDocument/2006/relationships/image" Target="../media/image202.jpg"/><Relationship Id="rId223" Type="http://schemas.openxmlformats.org/officeDocument/2006/relationships/image" Target="../media/image223.jpg"/><Relationship Id="rId244" Type="http://schemas.openxmlformats.org/officeDocument/2006/relationships/image" Target="../media/image244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265" Type="http://schemas.openxmlformats.org/officeDocument/2006/relationships/image" Target="../media/image265.jpg"/><Relationship Id="rId286" Type="http://schemas.openxmlformats.org/officeDocument/2006/relationships/image" Target="../media/image286.png"/><Relationship Id="rId50" Type="http://schemas.openxmlformats.org/officeDocument/2006/relationships/image" Target="../media/image50.jpg"/><Relationship Id="rId104" Type="http://schemas.openxmlformats.org/officeDocument/2006/relationships/image" Target="../media/image104.jpg"/><Relationship Id="rId125" Type="http://schemas.openxmlformats.org/officeDocument/2006/relationships/image" Target="../media/image125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188" Type="http://schemas.openxmlformats.org/officeDocument/2006/relationships/image" Target="../media/image188.jpg"/><Relationship Id="rId311" Type="http://schemas.openxmlformats.org/officeDocument/2006/relationships/image" Target="../media/image311.pn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13" Type="http://schemas.openxmlformats.org/officeDocument/2006/relationships/image" Target="../media/image213.jpg"/><Relationship Id="rId234" Type="http://schemas.openxmlformats.org/officeDocument/2006/relationships/image" Target="../media/image234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55" Type="http://schemas.openxmlformats.org/officeDocument/2006/relationships/image" Target="../media/image255.jpg"/><Relationship Id="rId276" Type="http://schemas.openxmlformats.org/officeDocument/2006/relationships/image" Target="../media/image276.jpg"/><Relationship Id="rId297" Type="http://schemas.openxmlformats.org/officeDocument/2006/relationships/image" Target="../media/image297.png"/><Relationship Id="rId40" Type="http://schemas.openxmlformats.org/officeDocument/2006/relationships/image" Target="../media/image40.jpg"/><Relationship Id="rId115" Type="http://schemas.openxmlformats.org/officeDocument/2006/relationships/image" Target="../media/image115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178" Type="http://schemas.openxmlformats.org/officeDocument/2006/relationships/image" Target="../media/image178.jpg"/><Relationship Id="rId301" Type="http://schemas.openxmlformats.org/officeDocument/2006/relationships/image" Target="../media/image30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1</xdr:row>
      <xdr:rowOff>23813</xdr:rowOff>
    </xdr:from>
    <xdr:to>
      <xdr:col>6</xdr:col>
      <xdr:colOff>1247775</xdr:colOff>
      <xdr:row>1</xdr:row>
      <xdr:rowOff>1243013</xdr:rowOff>
    </xdr:to>
    <xdr:pic>
      <xdr:nvPicPr>
        <xdr:cNvPr id="1179" name="Рисунок 1178">
          <a:extLst>
            <a:ext uri="{FF2B5EF4-FFF2-40B4-BE49-F238E27FC236}">
              <a16:creationId xmlns="" xmlns:a16="http://schemas.microsoft.com/office/drawing/2014/main" id="{A6F387C1-5100-44DB-8C93-473B87A30C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003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</xdr:row>
      <xdr:rowOff>23813</xdr:rowOff>
    </xdr:from>
    <xdr:to>
      <xdr:col>6</xdr:col>
      <xdr:colOff>1247775</xdr:colOff>
      <xdr:row>2</xdr:row>
      <xdr:rowOff>1243013</xdr:rowOff>
    </xdr:to>
    <xdr:pic>
      <xdr:nvPicPr>
        <xdr:cNvPr id="1181" name="Рисунок 1180">
          <a:extLst>
            <a:ext uri="{FF2B5EF4-FFF2-40B4-BE49-F238E27FC236}">
              <a16:creationId xmlns="" xmlns:a16="http://schemas.microsoft.com/office/drawing/2014/main" id="{6D040BCD-02FD-4A8B-BD76-95CE20BA7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7671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</xdr:row>
      <xdr:rowOff>23813</xdr:rowOff>
    </xdr:from>
    <xdr:to>
      <xdr:col>6</xdr:col>
      <xdr:colOff>1247775</xdr:colOff>
      <xdr:row>3</xdr:row>
      <xdr:rowOff>1243013</xdr:rowOff>
    </xdr:to>
    <xdr:pic>
      <xdr:nvPicPr>
        <xdr:cNvPr id="1183" name="Рисунок 1182">
          <a:extLst>
            <a:ext uri="{FF2B5EF4-FFF2-40B4-BE49-F238E27FC236}">
              <a16:creationId xmlns="" xmlns:a16="http://schemas.microsoft.com/office/drawing/2014/main" id="{A9F6303A-B886-4267-8BCF-2D4736883E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0339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</xdr:row>
      <xdr:rowOff>21872</xdr:rowOff>
    </xdr:from>
    <xdr:to>
      <xdr:col>6</xdr:col>
      <xdr:colOff>1247775</xdr:colOff>
      <xdr:row>4</xdr:row>
      <xdr:rowOff>778228</xdr:rowOff>
    </xdr:to>
    <xdr:pic>
      <xdr:nvPicPr>
        <xdr:cNvPr id="1185" name="Рисунок 1184">
          <a:extLst>
            <a:ext uri="{FF2B5EF4-FFF2-40B4-BE49-F238E27FC236}">
              <a16:creationId xmlns="" xmlns:a16="http://schemas.microsoft.com/office/drawing/2014/main" id="{678D14FB-8B34-4934-924E-B51BE819FC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298847"/>
          <a:ext cx="1219200" cy="756356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</xdr:row>
      <xdr:rowOff>22754</xdr:rowOff>
    </xdr:from>
    <xdr:to>
      <xdr:col>6</xdr:col>
      <xdr:colOff>1247775</xdr:colOff>
      <xdr:row>5</xdr:row>
      <xdr:rowOff>767821</xdr:rowOff>
    </xdr:to>
    <xdr:pic>
      <xdr:nvPicPr>
        <xdr:cNvPr id="1187" name="Рисунок 1186">
          <a:extLst>
            <a:ext uri="{FF2B5EF4-FFF2-40B4-BE49-F238E27FC236}">
              <a16:creationId xmlns="" xmlns:a16="http://schemas.microsoft.com/office/drawing/2014/main" id="{150E663C-7320-4696-A6DB-F24B993A7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099829"/>
          <a:ext cx="1219200" cy="7450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</xdr:row>
      <xdr:rowOff>23813</xdr:rowOff>
    </xdr:from>
    <xdr:to>
      <xdr:col>6</xdr:col>
      <xdr:colOff>1247775</xdr:colOff>
      <xdr:row>6</xdr:row>
      <xdr:rowOff>1243013</xdr:rowOff>
    </xdr:to>
    <xdr:pic>
      <xdr:nvPicPr>
        <xdr:cNvPr id="1189" name="Рисунок 1188">
          <a:extLst>
            <a:ext uri="{FF2B5EF4-FFF2-40B4-BE49-F238E27FC236}">
              <a16:creationId xmlns="" xmlns:a16="http://schemas.microsoft.com/office/drawing/2014/main" id="{48A8F73E-8EF2-4888-A1C2-B4B67408D9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8914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</xdr:row>
      <xdr:rowOff>23813</xdr:rowOff>
    </xdr:from>
    <xdr:to>
      <xdr:col>6</xdr:col>
      <xdr:colOff>1247775</xdr:colOff>
      <xdr:row>7</xdr:row>
      <xdr:rowOff>1243013</xdr:rowOff>
    </xdr:to>
    <xdr:pic>
      <xdr:nvPicPr>
        <xdr:cNvPr id="1191" name="Рисунок 1190">
          <a:extLst>
            <a:ext uri="{FF2B5EF4-FFF2-40B4-BE49-F238E27FC236}">
              <a16:creationId xmlns="" xmlns:a16="http://schemas.microsoft.com/office/drawing/2014/main" id="{14F30F21-ED88-49BB-9636-C62E4547A8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1582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</xdr:row>
      <xdr:rowOff>23813</xdr:rowOff>
    </xdr:from>
    <xdr:to>
      <xdr:col>6</xdr:col>
      <xdr:colOff>1247775</xdr:colOff>
      <xdr:row>8</xdr:row>
      <xdr:rowOff>1243013</xdr:rowOff>
    </xdr:to>
    <xdr:pic>
      <xdr:nvPicPr>
        <xdr:cNvPr id="1193" name="Рисунок 1192">
          <a:extLst>
            <a:ext uri="{FF2B5EF4-FFF2-40B4-BE49-F238E27FC236}">
              <a16:creationId xmlns="" xmlns:a16="http://schemas.microsoft.com/office/drawing/2014/main" id="{31E28A36-7A31-4DFD-A418-2FE9B3CF65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4251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</xdr:row>
      <xdr:rowOff>23813</xdr:rowOff>
    </xdr:from>
    <xdr:to>
      <xdr:col>6</xdr:col>
      <xdr:colOff>1247775</xdr:colOff>
      <xdr:row>9</xdr:row>
      <xdr:rowOff>1243013</xdr:rowOff>
    </xdr:to>
    <xdr:pic>
      <xdr:nvPicPr>
        <xdr:cNvPr id="1195" name="Рисунок 1194">
          <a:extLst>
            <a:ext uri="{FF2B5EF4-FFF2-40B4-BE49-F238E27FC236}">
              <a16:creationId xmlns="" xmlns:a16="http://schemas.microsoft.com/office/drawing/2014/main" id="{F309D567-E952-43C5-A56B-38965FD2D5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6919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</xdr:row>
      <xdr:rowOff>25223</xdr:rowOff>
    </xdr:from>
    <xdr:to>
      <xdr:col>6</xdr:col>
      <xdr:colOff>1247775</xdr:colOff>
      <xdr:row>10</xdr:row>
      <xdr:rowOff>860601</xdr:rowOff>
    </xdr:to>
    <xdr:pic>
      <xdr:nvPicPr>
        <xdr:cNvPr id="1197" name="Рисунок 1196">
          <a:extLst>
            <a:ext uri="{FF2B5EF4-FFF2-40B4-BE49-F238E27FC236}">
              <a16:creationId xmlns="" xmlns:a16="http://schemas.microsoft.com/office/drawing/2014/main" id="{6D1E8636-14BC-4633-AF35-55644ED289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960173"/>
          <a:ext cx="1219200" cy="8353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</xdr:row>
      <xdr:rowOff>21343</xdr:rowOff>
    </xdr:from>
    <xdr:to>
      <xdr:col>6</xdr:col>
      <xdr:colOff>1247775</xdr:colOff>
      <xdr:row>11</xdr:row>
      <xdr:rowOff>845432</xdr:rowOff>
    </xdr:to>
    <xdr:pic>
      <xdr:nvPicPr>
        <xdr:cNvPr id="1199" name="Рисунок 1198">
          <a:extLst>
            <a:ext uri="{FF2B5EF4-FFF2-40B4-BE49-F238E27FC236}">
              <a16:creationId xmlns="" xmlns:a16="http://schemas.microsoft.com/office/drawing/2014/main" id="{1D881706-E921-4355-800E-80CFBCAE77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842118"/>
          <a:ext cx="1219200" cy="8240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</xdr:row>
      <xdr:rowOff>23813</xdr:rowOff>
    </xdr:from>
    <xdr:to>
      <xdr:col>6</xdr:col>
      <xdr:colOff>1247775</xdr:colOff>
      <xdr:row>12</xdr:row>
      <xdr:rowOff>1243013</xdr:rowOff>
    </xdr:to>
    <xdr:pic>
      <xdr:nvPicPr>
        <xdr:cNvPr id="1201" name="Рисунок 1200">
          <a:extLst>
            <a:ext uri="{FF2B5EF4-FFF2-40B4-BE49-F238E27FC236}">
              <a16:creationId xmlns="" xmlns:a16="http://schemas.microsoft.com/office/drawing/2014/main" id="{54EF9F8F-0743-4844-96A3-F7E4009EF9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7113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</xdr:row>
      <xdr:rowOff>23813</xdr:rowOff>
    </xdr:from>
    <xdr:to>
      <xdr:col>6</xdr:col>
      <xdr:colOff>1247775</xdr:colOff>
      <xdr:row>13</xdr:row>
      <xdr:rowOff>1243013</xdr:rowOff>
    </xdr:to>
    <xdr:pic>
      <xdr:nvPicPr>
        <xdr:cNvPr id="1203" name="Рисунок 1202">
          <a:extLst>
            <a:ext uri="{FF2B5EF4-FFF2-40B4-BE49-F238E27FC236}">
              <a16:creationId xmlns="" xmlns:a16="http://schemas.microsoft.com/office/drawing/2014/main" id="{36FFFCCA-4D63-44E8-B1FF-6217DFAB92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9781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</xdr:row>
      <xdr:rowOff>22402</xdr:rowOff>
    </xdr:from>
    <xdr:to>
      <xdr:col>6</xdr:col>
      <xdr:colOff>1247775</xdr:colOff>
      <xdr:row>14</xdr:row>
      <xdr:rowOff>1015824</xdr:rowOff>
    </xdr:to>
    <xdr:pic>
      <xdr:nvPicPr>
        <xdr:cNvPr id="1205" name="Рисунок 1204">
          <a:extLst>
            <a:ext uri="{FF2B5EF4-FFF2-40B4-BE49-F238E27FC236}">
              <a16:creationId xmlns="" xmlns:a16="http://schemas.microsoft.com/office/drawing/2014/main" id="{9831C30D-1A3A-41E3-9405-E8CF13A9C8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243602"/>
          <a:ext cx="1219200" cy="9934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</xdr:row>
      <xdr:rowOff>22402</xdr:rowOff>
    </xdr:from>
    <xdr:to>
      <xdr:col>6</xdr:col>
      <xdr:colOff>1247775</xdr:colOff>
      <xdr:row>15</xdr:row>
      <xdr:rowOff>1015824</xdr:rowOff>
    </xdr:to>
    <xdr:pic>
      <xdr:nvPicPr>
        <xdr:cNvPr id="1207" name="Рисунок 1206">
          <a:extLst>
            <a:ext uri="{FF2B5EF4-FFF2-40B4-BE49-F238E27FC236}">
              <a16:creationId xmlns="" xmlns:a16="http://schemas.microsoft.com/office/drawing/2014/main" id="{81A441BC-C21D-4190-ADEB-9E2BE3C014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281827"/>
          <a:ext cx="1219200" cy="9934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</xdr:row>
      <xdr:rowOff>22402</xdr:rowOff>
    </xdr:from>
    <xdr:to>
      <xdr:col>6</xdr:col>
      <xdr:colOff>1247775</xdr:colOff>
      <xdr:row>16</xdr:row>
      <xdr:rowOff>1015824</xdr:rowOff>
    </xdr:to>
    <xdr:pic>
      <xdr:nvPicPr>
        <xdr:cNvPr id="1209" name="Рисунок 1208">
          <a:extLst>
            <a:ext uri="{FF2B5EF4-FFF2-40B4-BE49-F238E27FC236}">
              <a16:creationId xmlns="" xmlns:a16="http://schemas.microsoft.com/office/drawing/2014/main" id="{24191960-FA8E-4408-8704-033A75C968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320052"/>
          <a:ext cx="1219200" cy="9934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</xdr:row>
      <xdr:rowOff>24871</xdr:rowOff>
    </xdr:from>
    <xdr:to>
      <xdr:col>6</xdr:col>
      <xdr:colOff>1247775</xdr:colOff>
      <xdr:row>17</xdr:row>
      <xdr:rowOff>956204</xdr:rowOff>
    </xdr:to>
    <xdr:pic>
      <xdr:nvPicPr>
        <xdr:cNvPr id="1211" name="Рисунок 1210">
          <a:extLst>
            <a:ext uri="{FF2B5EF4-FFF2-40B4-BE49-F238E27FC236}">
              <a16:creationId xmlns="" xmlns:a16="http://schemas.microsoft.com/office/drawing/2014/main" id="{5A1C6705-2D75-4608-95B6-EBCB897428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360746"/>
          <a:ext cx="1219200" cy="9313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</xdr:row>
      <xdr:rowOff>23107</xdr:rowOff>
    </xdr:from>
    <xdr:to>
      <xdr:col>6</xdr:col>
      <xdr:colOff>1247775</xdr:colOff>
      <xdr:row>18</xdr:row>
      <xdr:rowOff>824618</xdr:rowOff>
    </xdr:to>
    <xdr:pic>
      <xdr:nvPicPr>
        <xdr:cNvPr id="1213" name="Рисунок 1212">
          <a:extLst>
            <a:ext uri="{FF2B5EF4-FFF2-40B4-BE49-F238E27FC236}">
              <a16:creationId xmlns="" xmlns:a16="http://schemas.microsoft.com/office/drawing/2014/main" id="{904E62DF-AA63-4DFA-9A0B-1A7EC00625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340057"/>
          <a:ext cx="1219200" cy="8015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</xdr:row>
      <xdr:rowOff>22225</xdr:rowOff>
    </xdr:from>
    <xdr:to>
      <xdr:col>6</xdr:col>
      <xdr:colOff>1247775</xdr:colOff>
      <xdr:row>19</xdr:row>
      <xdr:rowOff>835025</xdr:rowOff>
    </xdr:to>
    <xdr:pic>
      <xdr:nvPicPr>
        <xdr:cNvPr id="1215" name="Рисунок 1214">
          <a:extLst>
            <a:ext uri="{FF2B5EF4-FFF2-40B4-BE49-F238E27FC236}">
              <a16:creationId xmlns="" xmlns:a16="http://schemas.microsoft.com/office/drawing/2014/main" id="{05BB88E8-F95E-401A-94FD-9DC3B70FBB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186900"/>
          <a:ext cx="1219200" cy="8128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</xdr:row>
      <xdr:rowOff>23284</xdr:rowOff>
    </xdr:from>
    <xdr:to>
      <xdr:col>6</xdr:col>
      <xdr:colOff>1247775</xdr:colOff>
      <xdr:row>20</xdr:row>
      <xdr:rowOff>853017</xdr:rowOff>
    </xdr:to>
    <xdr:pic>
      <xdr:nvPicPr>
        <xdr:cNvPr id="1217" name="Рисунок 1216">
          <a:extLst>
            <a:ext uri="{FF2B5EF4-FFF2-40B4-BE49-F238E27FC236}">
              <a16:creationId xmlns="" xmlns:a16="http://schemas.microsoft.com/office/drawing/2014/main" id="{146C80A7-166D-451A-B47D-46764C43B1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045209"/>
          <a:ext cx="1219200" cy="8297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</xdr:row>
      <xdr:rowOff>25753</xdr:rowOff>
    </xdr:from>
    <xdr:to>
      <xdr:col>6</xdr:col>
      <xdr:colOff>1247775</xdr:colOff>
      <xdr:row>21</xdr:row>
      <xdr:rowOff>793397</xdr:rowOff>
    </xdr:to>
    <xdr:pic>
      <xdr:nvPicPr>
        <xdr:cNvPr id="1219" name="Рисунок 1218">
          <a:extLst>
            <a:ext uri="{FF2B5EF4-FFF2-40B4-BE49-F238E27FC236}">
              <a16:creationId xmlns="" xmlns:a16="http://schemas.microsoft.com/office/drawing/2014/main" id="{1604B1C8-D3A6-4E6D-87FA-4FFA230250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923978"/>
          <a:ext cx="1219200" cy="7676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</xdr:row>
      <xdr:rowOff>23813</xdr:rowOff>
    </xdr:from>
    <xdr:to>
      <xdr:col>6</xdr:col>
      <xdr:colOff>1247775</xdr:colOff>
      <xdr:row>22</xdr:row>
      <xdr:rowOff>1243013</xdr:rowOff>
    </xdr:to>
    <xdr:pic>
      <xdr:nvPicPr>
        <xdr:cNvPr id="1221" name="Рисунок 1220">
          <a:extLst>
            <a:ext uri="{FF2B5EF4-FFF2-40B4-BE49-F238E27FC236}">
              <a16:creationId xmlns="" xmlns:a16="http://schemas.microsoft.com/office/drawing/2014/main" id="{E349F0E3-998A-4A84-A19F-F69E1BD169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7411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</xdr:row>
      <xdr:rowOff>23813</xdr:rowOff>
    </xdr:from>
    <xdr:to>
      <xdr:col>6</xdr:col>
      <xdr:colOff>1247775</xdr:colOff>
      <xdr:row>23</xdr:row>
      <xdr:rowOff>1243013</xdr:rowOff>
    </xdr:to>
    <xdr:pic>
      <xdr:nvPicPr>
        <xdr:cNvPr id="1223" name="Рисунок 1222">
          <a:extLst>
            <a:ext uri="{FF2B5EF4-FFF2-40B4-BE49-F238E27FC236}">
              <a16:creationId xmlns="" xmlns:a16="http://schemas.microsoft.com/office/drawing/2014/main" id="{BAE6A085-C0CF-4FFE-858D-FA7C9D4313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0080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</xdr:row>
      <xdr:rowOff>23813</xdr:rowOff>
    </xdr:from>
    <xdr:to>
      <xdr:col>6</xdr:col>
      <xdr:colOff>1247775</xdr:colOff>
      <xdr:row>24</xdr:row>
      <xdr:rowOff>1243013</xdr:rowOff>
    </xdr:to>
    <xdr:pic>
      <xdr:nvPicPr>
        <xdr:cNvPr id="1225" name="Рисунок 1224">
          <a:extLst>
            <a:ext uri="{FF2B5EF4-FFF2-40B4-BE49-F238E27FC236}">
              <a16:creationId xmlns="" xmlns:a16="http://schemas.microsoft.com/office/drawing/2014/main" id="{41B26462-3D1F-42E3-B48C-005A6BBBF6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72748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</xdr:row>
      <xdr:rowOff>23813</xdr:rowOff>
    </xdr:from>
    <xdr:to>
      <xdr:col>6</xdr:col>
      <xdr:colOff>1247775</xdr:colOff>
      <xdr:row>25</xdr:row>
      <xdr:rowOff>1243013</xdr:rowOff>
    </xdr:to>
    <xdr:pic>
      <xdr:nvPicPr>
        <xdr:cNvPr id="1227" name="Рисунок 1226">
          <a:extLst>
            <a:ext uri="{FF2B5EF4-FFF2-40B4-BE49-F238E27FC236}">
              <a16:creationId xmlns="" xmlns:a16="http://schemas.microsoft.com/office/drawing/2014/main" id="{C94BCF9D-6EF5-4EA5-9A55-BD89689D69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85416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</xdr:row>
      <xdr:rowOff>23813</xdr:rowOff>
    </xdr:from>
    <xdr:to>
      <xdr:col>6</xdr:col>
      <xdr:colOff>1247775</xdr:colOff>
      <xdr:row>26</xdr:row>
      <xdr:rowOff>1243013</xdr:rowOff>
    </xdr:to>
    <xdr:pic>
      <xdr:nvPicPr>
        <xdr:cNvPr id="1229" name="Рисунок 1228">
          <a:extLst>
            <a:ext uri="{FF2B5EF4-FFF2-40B4-BE49-F238E27FC236}">
              <a16:creationId xmlns="" xmlns:a16="http://schemas.microsoft.com/office/drawing/2014/main" id="{9A0F6E52-DB4A-4ECA-B818-A0E2D5F298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8084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</xdr:row>
      <xdr:rowOff>23813</xdr:rowOff>
    </xdr:from>
    <xdr:to>
      <xdr:col>6</xdr:col>
      <xdr:colOff>1247775</xdr:colOff>
      <xdr:row>27</xdr:row>
      <xdr:rowOff>1243013</xdr:rowOff>
    </xdr:to>
    <xdr:pic>
      <xdr:nvPicPr>
        <xdr:cNvPr id="1231" name="Рисунок 1230">
          <a:extLst>
            <a:ext uri="{FF2B5EF4-FFF2-40B4-BE49-F238E27FC236}">
              <a16:creationId xmlns="" xmlns:a16="http://schemas.microsoft.com/office/drawing/2014/main" id="{4A8FA5FA-EBB5-4626-92AE-05E91D5733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0753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28</xdr:row>
      <xdr:rowOff>23813</xdr:rowOff>
    </xdr:from>
    <xdr:to>
      <xdr:col>6</xdr:col>
      <xdr:colOff>1247775</xdr:colOff>
      <xdr:row>28</xdr:row>
      <xdr:rowOff>1243013</xdr:rowOff>
    </xdr:to>
    <xdr:pic>
      <xdr:nvPicPr>
        <xdr:cNvPr id="1233" name="Рисунок 1232">
          <a:extLst>
            <a:ext uri="{FF2B5EF4-FFF2-40B4-BE49-F238E27FC236}">
              <a16:creationId xmlns="" xmlns:a16="http://schemas.microsoft.com/office/drawing/2014/main" id="{04EF6A5A-C49A-487A-B827-BE8ED1A9F5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3421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29</xdr:row>
      <xdr:rowOff>23813</xdr:rowOff>
    </xdr:from>
    <xdr:to>
      <xdr:col>6</xdr:col>
      <xdr:colOff>1247775</xdr:colOff>
      <xdr:row>29</xdr:row>
      <xdr:rowOff>1243013</xdr:rowOff>
    </xdr:to>
    <xdr:pic>
      <xdr:nvPicPr>
        <xdr:cNvPr id="1235" name="Рисунок 1234">
          <a:extLst>
            <a:ext uri="{FF2B5EF4-FFF2-40B4-BE49-F238E27FC236}">
              <a16:creationId xmlns="" xmlns:a16="http://schemas.microsoft.com/office/drawing/2014/main" id="{20A2BF46-9DBF-4FEC-BC2B-C4FC88E5A0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36089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30</xdr:row>
      <xdr:rowOff>23813</xdr:rowOff>
    </xdr:from>
    <xdr:to>
      <xdr:col>6</xdr:col>
      <xdr:colOff>1247775</xdr:colOff>
      <xdr:row>30</xdr:row>
      <xdr:rowOff>1243013</xdr:rowOff>
    </xdr:to>
    <xdr:pic>
      <xdr:nvPicPr>
        <xdr:cNvPr id="1237" name="Рисунок 1236">
          <a:extLst>
            <a:ext uri="{FF2B5EF4-FFF2-40B4-BE49-F238E27FC236}">
              <a16:creationId xmlns="" xmlns:a16="http://schemas.microsoft.com/office/drawing/2014/main" id="{9132FA03-FB58-4188-86CF-6CF11285E6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48757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31</xdr:row>
      <xdr:rowOff>23813</xdr:rowOff>
    </xdr:from>
    <xdr:to>
      <xdr:col>6</xdr:col>
      <xdr:colOff>1247775</xdr:colOff>
      <xdr:row>31</xdr:row>
      <xdr:rowOff>1243013</xdr:rowOff>
    </xdr:to>
    <xdr:pic>
      <xdr:nvPicPr>
        <xdr:cNvPr id="1239" name="Рисунок 1238">
          <a:extLst>
            <a:ext uri="{FF2B5EF4-FFF2-40B4-BE49-F238E27FC236}">
              <a16:creationId xmlns="" xmlns:a16="http://schemas.microsoft.com/office/drawing/2014/main" id="{23EABC10-A8A5-407E-8176-2383CB5252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61426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32</xdr:row>
      <xdr:rowOff>23813</xdr:rowOff>
    </xdr:from>
    <xdr:to>
      <xdr:col>6</xdr:col>
      <xdr:colOff>1247775</xdr:colOff>
      <xdr:row>32</xdr:row>
      <xdr:rowOff>1243013</xdr:rowOff>
    </xdr:to>
    <xdr:pic>
      <xdr:nvPicPr>
        <xdr:cNvPr id="1241" name="Рисунок 1240">
          <a:extLst>
            <a:ext uri="{FF2B5EF4-FFF2-40B4-BE49-F238E27FC236}">
              <a16:creationId xmlns="" xmlns:a16="http://schemas.microsoft.com/office/drawing/2014/main" id="{1867B31E-7FF5-4278-B559-5FF79BEEC5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74094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33</xdr:row>
      <xdr:rowOff>23813</xdr:rowOff>
    </xdr:from>
    <xdr:to>
      <xdr:col>6</xdr:col>
      <xdr:colOff>1247775</xdr:colOff>
      <xdr:row>33</xdr:row>
      <xdr:rowOff>1243013</xdr:rowOff>
    </xdr:to>
    <xdr:pic>
      <xdr:nvPicPr>
        <xdr:cNvPr id="1243" name="Рисунок 1242">
          <a:extLst>
            <a:ext uri="{FF2B5EF4-FFF2-40B4-BE49-F238E27FC236}">
              <a16:creationId xmlns="" xmlns:a16="http://schemas.microsoft.com/office/drawing/2014/main" id="{DE205CFE-4D22-49C7-9D95-7DEFF9D72A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86762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34</xdr:row>
      <xdr:rowOff>23813</xdr:rowOff>
    </xdr:from>
    <xdr:to>
      <xdr:col>6</xdr:col>
      <xdr:colOff>1247775</xdr:colOff>
      <xdr:row>34</xdr:row>
      <xdr:rowOff>1243013</xdr:rowOff>
    </xdr:to>
    <xdr:pic>
      <xdr:nvPicPr>
        <xdr:cNvPr id="1245" name="Рисунок 1244">
          <a:extLst>
            <a:ext uri="{FF2B5EF4-FFF2-40B4-BE49-F238E27FC236}">
              <a16:creationId xmlns="" xmlns:a16="http://schemas.microsoft.com/office/drawing/2014/main" id="{3DE6BFD7-A246-490F-B78A-443984BD17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99430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35</xdr:row>
      <xdr:rowOff>23813</xdr:rowOff>
    </xdr:from>
    <xdr:to>
      <xdr:col>6</xdr:col>
      <xdr:colOff>1247775</xdr:colOff>
      <xdr:row>35</xdr:row>
      <xdr:rowOff>1243013</xdr:rowOff>
    </xdr:to>
    <xdr:pic>
      <xdr:nvPicPr>
        <xdr:cNvPr id="1247" name="Рисунок 1246">
          <a:extLst>
            <a:ext uri="{FF2B5EF4-FFF2-40B4-BE49-F238E27FC236}">
              <a16:creationId xmlns="" xmlns:a16="http://schemas.microsoft.com/office/drawing/2014/main" id="{E387CB9C-824F-4C73-842F-F250AB30FE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412099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36</xdr:row>
      <xdr:rowOff>23813</xdr:rowOff>
    </xdr:from>
    <xdr:to>
      <xdr:col>6</xdr:col>
      <xdr:colOff>1247775</xdr:colOff>
      <xdr:row>36</xdr:row>
      <xdr:rowOff>1243013</xdr:rowOff>
    </xdr:to>
    <xdr:pic>
      <xdr:nvPicPr>
        <xdr:cNvPr id="1249" name="Рисунок 1248">
          <a:extLst>
            <a:ext uri="{FF2B5EF4-FFF2-40B4-BE49-F238E27FC236}">
              <a16:creationId xmlns="" xmlns:a16="http://schemas.microsoft.com/office/drawing/2014/main" id="{B55E67ED-2558-460F-BF12-129435991E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424767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37</xdr:row>
      <xdr:rowOff>23813</xdr:rowOff>
    </xdr:from>
    <xdr:to>
      <xdr:col>6</xdr:col>
      <xdr:colOff>1247775</xdr:colOff>
      <xdr:row>37</xdr:row>
      <xdr:rowOff>1243013</xdr:rowOff>
    </xdr:to>
    <xdr:pic>
      <xdr:nvPicPr>
        <xdr:cNvPr id="1251" name="Рисунок 1250">
          <a:extLst>
            <a:ext uri="{FF2B5EF4-FFF2-40B4-BE49-F238E27FC236}">
              <a16:creationId xmlns="" xmlns:a16="http://schemas.microsoft.com/office/drawing/2014/main" id="{8ADE544E-4085-4D9A-B4D1-80D7B768F0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437435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38</xdr:row>
      <xdr:rowOff>23813</xdr:rowOff>
    </xdr:from>
    <xdr:to>
      <xdr:col>6</xdr:col>
      <xdr:colOff>1247775</xdr:colOff>
      <xdr:row>38</xdr:row>
      <xdr:rowOff>1243013</xdr:rowOff>
    </xdr:to>
    <xdr:pic>
      <xdr:nvPicPr>
        <xdr:cNvPr id="1253" name="Рисунок 1252">
          <a:extLst>
            <a:ext uri="{FF2B5EF4-FFF2-40B4-BE49-F238E27FC236}">
              <a16:creationId xmlns="" xmlns:a16="http://schemas.microsoft.com/office/drawing/2014/main" id="{1B871F94-7C02-440A-AFCE-52CB23EC1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450103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39</xdr:row>
      <xdr:rowOff>23813</xdr:rowOff>
    </xdr:from>
    <xdr:to>
      <xdr:col>6</xdr:col>
      <xdr:colOff>1247775</xdr:colOff>
      <xdr:row>39</xdr:row>
      <xdr:rowOff>1243013</xdr:rowOff>
    </xdr:to>
    <xdr:pic>
      <xdr:nvPicPr>
        <xdr:cNvPr id="1255" name="Рисунок 1254">
          <a:extLst>
            <a:ext uri="{FF2B5EF4-FFF2-40B4-BE49-F238E27FC236}">
              <a16:creationId xmlns="" xmlns:a16="http://schemas.microsoft.com/office/drawing/2014/main" id="{2D35F005-748A-46F6-9376-81984A9D19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462772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40</xdr:row>
      <xdr:rowOff>23813</xdr:rowOff>
    </xdr:from>
    <xdr:to>
      <xdr:col>6</xdr:col>
      <xdr:colOff>1247775</xdr:colOff>
      <xdr:row>40</xdr:row>
      <xdr:rowOff>1243013</xdr:rowOff>
    </xdr:to>
    <xdr:pic>
      <xdr:nvPicPr>
        <xdr:cNvPr id="1257" name="Рисунок 1256">
          <a:extLst>
            <a:ext uri="{FF2B5EF4-FFF2-40B4-BE49-F238E27FC236}">
              <a16:creationId xmlns="" xmlns:a16="http://schemas.microsoft.com/office/drawing/2014/main" id="{2C41449B-0ACF-454F-9883-D05CB69DDA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475440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41</xdr:row>
      <xdr:rowOff>23813</xdr:rowOff>
    </xdr:from>
    <xdr:to>
      <xdr:col>6</xdr:col>
      <xdr:colOff>1247775</xdr:colOff>
      <xdr:row>41</xdr:row>
      <xdr:rowOff>1243013</xdr:rowOff>
    </xdr:to>
    <xdr:pic>
      <xdr:nvPicPr>
        <xdr:cNvPr id="1259" name="Рисунок 1258">
          <a:extLst>
            <a:ext uri="{FF2B5EF4-FFF2-40B4-BE49-F238E27FC236}">
              <a16:creationId xmlns="" xmlns:a16="http://schemas.microsoft.com/office/drawing/2014/main" id="{12E9DECB-501B-42C4-862B-5816F525D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488108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42</xdr:row>
      <xdr:rowOff>23813</xdr:rowOff>
    </xdr:from>
    <xdr:to>
      <xdr:col>6</xdr:col>
      <xdr:colOff>1247775</xdr:colOff>
      <xdr:row>42</xdr:row>
      <xdr:rowOff>1243013</xdr:rowOff>
    </xdr:to>
    <xdr:pic>
      <xdr:nvPicPr>
        <xdr:cNvPr id="1261" name="Рисунок 1260">
          <a:extLst>
            <a:ext uri="{FF2B5EF4-FFF2-40B4-BE49-F238E27FC236}">
              <a16:creationId xmlns="" xmlns:a16="http://schemas.microsoft.com/office/drawing/2014/main" id="{D7F8D636-8B95-43B3-9767-8CA4DFDD1B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00776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43</xdr:row>
      <xdr:rowOff>23813</xdr:rowOff>
    </xdr:from>
    <xdr:to>
      <xdr:col>6</xdr:col>
      <xdr:colOff>1247775</xdr:colOff>
      <xdr:row>43</xdr:row>
      <xdr:rowOff>1243013</xdr:rowOff>
    </xdr:to>
    <xdr:pic>
      <xdr:nvPicPr>
        <xdr:cNvPr id="1263" name="Рисунок 1262">
          <a:extLst>
            <a:ext uri="{FF2B5EF4-FFF2-40B4-BE49-F238E27FC236}">
              <a16:creationId xmlns="" xmlns:a16="http://schemas.microsoft.com/office/drawing/2014/main" id="{19B3BC6B-18FB-4C15-A0E6-6CB469E4BA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13445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44</xdr:row>
      <xdr:rowOff>23813</xdr:rowOff>
    </xdr:from>
    <xdr:to>
      <xdr:col>6</xdr:col>
      <xdr:colOff>1247775</xdr:colOff>
      <xdr:row>44</xdr:row>
      <xdr:rowOff>1243013</xdr:rowOff>
    </xdr:to>
    <xdr:pic>
      <xdr:nvPicPr>
        <xdr:cNvPr id="1265" name="Рисунок 1264">
          <a:extLst>
            <a:ext uri="{FF2B5EF4-FFF2-40B4-BE49-F238E27FC236}">
              <a16:creationId xmlns="" xmlns:a16="http://schemas.microsoft.com/office/drawing/2014/main" id="{C0B5A365-8A3D-445F-8E8D-CF27AF7434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26113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45</xdr:row>
      <xdr:rowOff>23813</xdr:rowOff>
    </xdr:from>
    <xdr:to>
      <xdr:col>6</xdr:col>
      <xdr:colOff>1247775</xdr:colOff>
      <xdr:row>45</xdr:row>
      <xdr:rowOff>1243013</xdr:rowOff>
    </xdr:to>
    <xdr:pic>
      <xdr:nvPicPr>
        <xdr:cNvPr id="1267" name="Рисунок 1266">
          <a:extLst>
            <a:ext uri="{FF2B5EF4-FFF2-40B4-BE49-F238E27FC236}">
              <a16:creationId xmlns="" xmlns:a16="http://schemas.microsoft.com/office/drawing/2014/main" id="{A6E20DA3-BF8A-4827-8EE3-86EC74A94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38781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46</xdr:row>
      <xdr:rowOff>23813</xdr:rowOff>
    </xdr:from>
    <xdr:to>
      <xdr:col>6</xdr:col>
      <xdr:colOff>1247775</xdr:colOff>
      <xdr:row>46</xdr:row>
      <xdr:rowOff>1243013</xdr:rowOff>
    </xdr:to>
    <xdr:pic>
      <xdr:nvPicPr>
        <xdr:cNvPr id="1269" name="Рисунок 1268">
          <a:extLst>
            <a:ext uri="{FF2B5EF4-FFF2-40B4-BE49-F238E27FC236}">
              <a16:creationId xmlns="" xmlns:a16="http://schemas.microsoft.com/office/drawing/2014/main" id="{4CDDDFE6-C675-4D61-A252-DB9A0F97A4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51449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47</xdr:row>
      <xdr:rowOff>23813</xdr:rowOff>
    </xdr:from>
    <xdr:to>
      <xdr:col>6</xdr:col>
      <xdr:colOff>1247775</xdr:colOff>
      <xdr:row>47</xdr:row>
      <xdr:rowOff>1243013</xdr:rowOff>
    </xdr:to>
    <xdr:pic>
      <xdr:nvPicPr>
        <xdr:cNvPr id="1271" name="Рисунок 1270">
          <a:extLst>
            <a:ext uri="{FF2B5EF4-FFF2-40B4-BE49-F238E27FC236}">
              <a16:creationId xmlns="" xmlns:a16="http://schemas.microsoft.com/office/drawing/2014/main" id="{D698EE6A-6F26-4DEB-A6BC-45F2206EF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64118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48</xdr:row>
      <xdr:rowOff>23813</xdr:rowOff>
    </xdr:from>
    <xdr:to>
      <xdr:col>6</xdr:col>
      <xdr:colOff>1247775</xdr:colOff>
      <xdr:row>48</xdr:row>
      <xdr:rowOff>1243013</xdr:rowOff>
    </xdr:to>
    <xdr:pic>
      <xdr:nvPicPr>
        <xdr:cNvPr id="1273" name="Рисунок 1272">
          <a:extLst>
            <a:ext uri="{FF2B5EF4-FFF2-40B4-BE49-F238E27FC236}">
              <a16:creationId xmlns="" xmlns:a16="http://schemas.microsoft.com/office/drawing/2014/main" id="{981EB469-6D34-423E-9243-F2ED925408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76786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49</xdr:row>
      <xdr:rowOff>23813</xdr:rowOff>
    </xdr:from>
    <xdr:to>
      <xdr:col>6</xdr:col>
      <xdr:colOff>1247775</xdr:colOff>
      <xdr:row>49</xdr:row>
      <xdr:rowOff>1243013</xdr:rowOff>
    </xdr:to>
    <xdr:pic>
      <xdr:nvPicPr>
        <xdr:cNvPr id="1275" name="Рисунок 1274">
          <a:extLst>
            <a:ext uri="{FF2B5EF4-FFF2-40B4-BE49-F238E27FC236}">
              <a16:creationId xmlns="" xmlns:a16="http://schemas.microsoft.com/office/drawing/2014/main" id="{3960BE82-72C2-4A00-9378-B4E933B417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89454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50</xdr:row>
      <xdr:rowOff>23813</xdr:rowOff>
    </xdr:from>
    <xdr:to>
      <xdr:col>6</xdr:col>
      <xdr:colOff>1247775</xdr:colOff>
      <xdr:row>50</xdr:row>
      <xdr:rowOff>1243013</xdr:rowOff>
    </xdr:to>
    <xdr:pic>
      <xdr:nvPicPr>
        <xdr:cNvPr id="1277" name="Рисунок 1276">
          <a:extLst>
            <a:ext uri="{FF2B5EF4-FFF2-40B4-BE49-F238E27FC236}">
              <a16:creationId xmlns="" xmlns:a16="http://schemas.microsoft.com/office/drawing/2014/main" id="{69A3575D-8893-4527-8A44-907D29D4D8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02122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51</xdr:row>
      <xdr:rowOff>23813</xdr:rowOff>
    </xdr:from>
    <xdr:to>
      <xdr:col>6</xdr:col>
      <xdr:colOff>1247775</xdr:colOff>
      <xdr:row>51</xdr:row>
      <xdr:rowOff>1243013</xdr:rowOff>
    </xdr:to>
    <xdr:pic>
      <xdr:nvPicPr>
        <xdr:cNvPr id="1279" name="Рисунок 1278">
          <a:extLst>
            <a:ext uri="{FF2B5EF4-FFF2-40B4-BE49-F238E27FC236}">
              <a16:creationId xmlns="" xmlns:a16="http://schemas.microsoft.com/office/drawing/2014/main" id="{AC1714BE-E1D7-4A8C-A399-9F1B8F7AA0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14791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50347</xdr:colOff>
      <xdr:row>52</xdr:row>
      <xdr:rowOff>166918</xdr:rowOff>
    </xdr:from>
    <xdr:to>
      <xdr:col>6</xdr:col>
      <xdr:colOff>1269547</xdr:colOff>
      <xdr:row>52</xdr:row>
      <xdr:rowOff>870498</xdr:rowOff>
    </xdr:to>
    <xdr:pic>
      <xdr:nvPicPr>
        <xdr:cNvPr id="1281" name="Рисунок 1280">
          <a:extLst>
            <a:ext uri="{FF2B5EF4-FFF2-40B4-BE49-F238E27FC236}">
              <a16:creationId xmlns="" xmlns:a16="http://schemas.microsoft.com/office/drawing/2014/main" id="{16373B59-3BC5-42A0-AED3-B858CE538B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9633" y="61660318"/>
          <a:ext cx="1219200" cy="70358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53</xdr:row>
      <xdr:rowOff>23813</xdr:rowOff>
    </xdr:from>
    <xdr:to>
      <xdr:col>6</xdr:col>
      <xdr:colOff>1247775</xdr:colOff>
      <xdr:row>53</xdr:row>
      <xdr:rowOff>1243013</xdr:rowOff>
    </xdr:to>
    <xdr:pic>
      <xdr:nvPicPr>
        <xdr:cNvPr id="1283" name="Рисунок 1282">
          <a:extLst>
            <a:ext uri="{FF2B5EF4-FFF2-40B4-BE49-F238E27FC236}">
              <a16:creationId xmlns="" xmlns:a16="http://schemas.microsoft.com/office/drawing/2014/main" id="{59615D9E-3795-4638-9BFC-42F0AFE67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35079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54</xdr:row>
      <xdr:rowOff>22752</xdr:rowOff>
    </xdr:from>
    <xdr:to>
      <xdr:col>6</xdr:col>
      <xdr:colOff>1247775</xdr:colOff>
      <xdr:row>54</xdr:row>
      <xdr:rowOff>767819</xdr:rowOff>
    </xdr:to>
    <xdr:pic>
      <xdr:nvPicPr>
        <xdr:cNvPr id="1285" name="Рисунок 1284">
          <a:extLst>
            <a:ext uri="{FF2B5EF4-FFF2-40B4-BE49-F238E27FC236}">
              <a16:creationId xmlns="" xmlns:a16="http://schemas.microsoft.com/office/drawing/2014/main" id="{7D97BE69-1D13-4CC9-82B1-8501DFB55D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4773702"/>
          <a:ext cx="1219200" cy="7450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55</xdr:row>
      <xdr:rowOff>24873</xdr:rowOff>
    </xdr:from>
    <xdr:to>
      <xdr:col>6</xdr:col>
      <xdr:colOff>1247775</xdr:colOff>
      <xdr:row>55</xdr:row>
      <xdr:rowOff>803806</xdr:rowOff>
    </xdr:to>
    <xdr:pic>
      <xdr:nvPicPr>
        <xdr:cNvPr id="1287" name="Рисунок 1286">
          <a:extLst>
            <a:ext uri="{FF2B5EF4-FFF2-40B4-BE49-F238E27FC236}">
              <a16:creationId xmlns="" xmlns:a16="http://schemas.microsoft.com/office/drawing/2014/main" id="{ED58E781-4816-4D2E-BC40-AEADE29F41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5566398"/>
          <a:ext cx="1219200" cy="7789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56</xdr:row>
      <xdr:rowOff>22399</xdr:rowOff>
    </xdr:from>
    <xdr:to>
      <xdr:col>6</xdr:col>
      <xdr:colOff>1247775</xdr:colOff>
      <xdr:row>56</xdr:row>
      <xdr:rowOff>863421</xdr:rowOff>
    </xdr:to>
    <xdr:pic>
      <xdr:nvPicPr>
        <xdr:cNvPr id="1289" name="Рисунок 1288">
          <a:extLst>
            <a:ext uri="{FF2B5EF4-FFF2-40B4-BE49-F238E27FC236}">
              <a16:creationId xmlns="" xmlns:a16="http://schemas.microsoft.com/office/drawing/2014/main" id="{1DBFD047-5B21-49A7-9DB8-F834EC22A6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6392599"/>
          <a:ext cx="1219200" cy="8410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57</xdr:row>
      <xdr:rowOff>23813</xdr:rowOff>
    </xdr:from>
    <xdr:to>
      <xdr:col>6</xdr:col>
      <xdr:colOff>1247775</xdr:colOff>
      <xdr:row>57</xdr:row>
      <xdr:rowOff>1243013</xdr:rowOff>
    </xdr:to>
    <xdr:pic>
      <xdr:nvPicPr>
        <xdr:cNvPr id="1291" name="Рисунок 1290">
          <a:extLst>
            <a:ext uri="{FF2B5EF4-FFF2-40B4-BE49-F238E27FC236}">
              <a16:creationId xmlns="" xmlns:a16="http://schemas.microsoft.com/office/drawing/2014/main" id="{659C0DDE-48A1-4BCD-8CA6-8D5E451959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72798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58</xdr:row>
      <xdr:rowOff>23285</xdr:rowOff>
    </xdr:from>
    <xdr:to>
      <xdr:col>6</xdr:col>
      <xdr:colOff>1247775</xdr:colOff>
      <xdr:row>58</xdr:row>
      <xdr:rowOff>853018</xdr:rowOff>
    </xdr:to>
    <xdr:pic>
      <xdr:nvPicPr>
        <xdr:cNvPr id="1293" name="Рисунок 1292">
          <a:extLst>
            <a:ext uri="{FF2B5EF4-FFF2-40B4-BE49-F238E27FC236}">
              <a16:creationId xmlns="" xmlns:a16="http://schemas.microsoft.com/office/drawing/2014/main" id="{1DD1AF32-C19F-4596-879F-68A82C2B21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8546135"/>
          <a:ext cx="1219200" cy="8297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59</xdr:row>
      <xdr:rowOff>22399</xdr:rowOff>
    </xdr:from>
    <xdr:to>
      <xdr:col>6</xdr:col>
      <xdr:colOff>1247775</xdr:colOff>
      <xdr:row>59</xdr:row>
      <xdr:rowOff>863421</xdr:rowOff>
    </xdr:to>
    <xdr:pic>
      <xdr:nvPicPr>
        <xdr:cNvPr id="1295" name="Рисунок 1294">
          <a:extLst>
            <a:ext uri="{FF2B5EF4-FFF2-40B4-BE49-F238E27FC236}">
              <a16:creationId xmlns="" xmlns:a16="http://schemas.microsoft.com/office/drawing/2014/main" id="{A3CF778F-6CE1-40A3-B6A0-2240F3945C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9421549"/>
          <a:ext cx="1219200" cy="8410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60</xdr:row>
      <xdr:rowOff>23813</xdr:rowOff>
    </xdr:from>
    <xdr:to>
      <xdr:col>6</xdr:col>
      <xdr:colOff>1247775</xdr:colOff>
      <xdr:row>60</xdr:row>
      <xdr:rowOff>1243013</xdr:rowOff>
    </xdr:to>
    <xdr:pic>
      <xdr:nvPicPr>
        <xdr:cNvPr id="1297" name="Рисунок 1296">
          <a:extLst>
            <a:ext uri="{FF2B5EF4-FFF2-40B4-BE49-F238E27FC236}">
              <a16:creationId xmlns="" xmlns:a16="http://schemas.microsoft.com/office/drawing/2014/main" id="{C5709B02-4BBF-4278-999E-D016EEEAF3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03087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61</xdr:row>
      <xdr:rowOff>25047</xdr:rowOff>
    </xdr:from>
    <xdr:to>
      <xdr:col>6</xdr:col>
      <xdr:colOff>1247775</xdr:colOff>
      <xdr:row>61</xdr:row>
      <xdr:rowOff>832203</xdr:rowOff>
    </xdr:to>
    <xdr:pic>
      <xdr:nvPicPr>
        <xdr:cNvPr id="1299" name="Рисунок 1298">
          <a:extLst>
            <a:ext uri="{FF2B5EF4-FFF2-40B4-BE49-F238E27FC236}">
              <a16:creationId xmlns="" xmlns:a16="http://schemas.microsoft.com/office/drawing/2014/main" id="{E5C69B6A-9199-4867-9F6B-546B31D22D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1576847"/>
          <a:ext cx="1219200" cy="807156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62</xdr:row>
      <xdr:rowOff>21344</xdr:rowOff>
    </xdr:from>
    <xdr:to>
      <xdr:col>6</xdr:col>
      <xdr:colOff>1247775</xdr:colOff>
      <xdr:row>62</xdr:row>
      <xdr:rowOff>845433</xdr:rowOff>
    </xdr:to>
    <xdr:pic>
      <xdr:nvPicPr>
        <xdr:cNvPr id="1301" name="Рисунок 1300">
          <a:extLst>
            <a:ext uri="{FF2B5EF4-FFF2-40B4-BE49-F238E27FC236}">
              <a16:creationId xmlns="" xmlns:a16="http://schemas.microsoft.com/office/drawing/2014/main" id="{44FF36B0-EC38-4CF7-AF2E-B77DE6C6E5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2430394"/>
          <a:ext cx="1219200" cy="8240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63</xdr:row>
      <xdr:rowOff>23813</xdr:rowOff>
    </xdr:from>
    <xdr:to>
      <xdr:col>6</xdr:col>
      <xdr:colOff>1247775</xdr:colOff>
      <xdr:row>63</xdr:row>
      <xdr:rowOff>1243013</xdr:rowOff>
    </xdr:to>
    <xdr:pic>
      <xdr:nvPicPr>
        <xdr:cNvPr id="1303" name="Рисунок 1302">
          <a:extLst>
            <a:ext uri="{FF2B5EF4-FFF2-40B4-BE49-F238E27FC236}">
              <a16:creationId xmlns="" xmlns:a16="http://schemas.microsoft.com/office/drawing/2014/main" id="{3C9159F1-1921-4A1B-BA4D-8029557722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32996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64</xdr:row>
      <xdr:rowOff>23813</xdr:rowOff>
    </xdr:from>
    <xdr:to>
      <xdr:col>6</xdr:col>
      <xdr:colOff>1247775</xdr:colOff>
      <xdr:row>64</xdr:row>
      <xdr:rowOff>1243013</xdr:rowOff>
    </xdr:to>
    <xdr:pic>
      <xdr:nvPicPr>
        <xdr:cNvPr id="1305" name="Рисунок 1304">
          <a:extLst>
            <a:ext uri="{FF2B5EF4-FFF2-40B4-BE49-F238E27FC236}">
              <a16:creationId xmlns="" xmlns:a16="http://schemas.microsoft.com/office/drawing/2014/main" id="{7ED0B60B-5225-4BC2-97AB-8EB804E81B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45664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65</xdr:row>
      <xdr:rowOff>22399</xdr:rowOff>
    </xdr:from>
    <xdr:to>
      <xdr:col>6</xdr:col>
      <xdr:colOff>1247775</xdr:colOff>
      <xdr:row>65</xdr:row>
      <xdr:rowOff>863421</xdr:rowOff>
    </xdr:to>
    <xdr:pic>
      <xdr:nvPicPr>
        <xdr:cNvPr id="1307" name="Рисунок 1306">
          <a:extLst>
            <a:ext uri="{FF2B5EF4-FFF2-40B4-BE49-F238E27FC236}">
              <a16:creationId xmlns="" xmlns:a16="http://schemas.microsoft.com/office/drawing/2014/main" id="{BC61F642-EB51-40BD-92C5-5398FE5227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5831874"/>
          <a:ext cx="1219200" cy="8410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66</xdr:row>
      <xdr:rowOff>21344</xdr:rowOff>
    </xdr:from>
    <xdr:to>
      <xdr:col>6</xdr:col>
      <xdr:colOff>1247775</xdr:colOff>
      <xdr:row>66</xdr:row>
      <xdr:rowOff>845433</xdr:rowOff>
    </xdr:to>
    <xdr:pic>
      <xdr:nvPicPr>
        <xdr:cNvPr id="1309" name="Рисунок 1308">
          <a:extLst>
            <a:ext uri="{FF2B5EF4-FFF2-40B4-BE49-F238E27FC236}">
              <a16:creationId xmlns="" xmlns:a16="http://schemas.microsoft.com/office/drawing/2014/main" id="{33A7510E-4B57-4E94-8E4C-00E56A8E12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6716644"/>
          <a:ext cx="1219200" cy="8240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67</xdr:row>
      <xdr:rowOff>23813</xdr:rowOff>
    </xdr:from>
    <xdr:to>
      <xdr:col>6</xdr:col>
      <xdr:colOff>1247775</xdr:colOff>
      <xdr:row>67</xdr:row>
      <xdr:rowOff>1243013</xdr:rowOff>
    </xdr:to>
    <xdr:pic>
      <xdr:nvPicPr>
        <xdr:cNvPr id="1311" name="Рисунок 1310">
          <a:extLst>
            <a:ext uri="{FF2B5EF4-FFF2-40B4-BE49-F238E27FC236}">
              <a16:creationId xmlns="" xmlns:a16="http://schemas.microsoft.com/office/drawing/2014/main" id="{5B3BEB18-A2CC-45A1-88B1-8F6FDD997E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75858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68</xdr:row>
      <xdr:rowOff>23813</xdr:rowOff>
    </xdr:from>
    <xdr:to>
      <xdr:col>6</xdr:col>
      <xdr:colOff>1247775</xdr:colOff>
      <xdr:row>68</xdr:row>
      <xdr:rowOff>1243013</xdr:rowOff>
    </xdr:to>
    <xdr:pic>
      <xdr:nvPicPr>
        <xdr:cNvPr id="1313" name="Рисунок 1312">
          <a:extLst>
            <a:ext uri="{FF2B5EF4-FFF2-40B4-BE49-F238E27FC236}">
              <a16:creationId xmlns="" xmlns:a16="http://schemas.microsoft.com/office/drawing/2014/main" id="{40BBAE47-45AA-476C-8C6D-3C3AD89AB1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88527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69</xdr:row>
      <xdr:rowOff>23813</xdr:rowOff>
    </xdr:from>
    <xdr:to>
      <xdr:col>6</xdr:col>
      <xdr:colOff>1247775</xdr:colOff>
      <xdr:row>69</xdr:row>
      <xdr:rowOff>1243013</xdr:rowOff>
    </xdr:to>
    <xdr:pic>
      <xdr:nvPicPr>
        <xdr:cNvPr id="1315" name="Рисунок 1314">
          <a:extLst>
            <a:ext uri="{FF2B5EF4-FFF2-40B4-BE49-F238E27FC236}">
              <a16:creationId xmlns="" xmlns:a16="http://schemas.microsoft.com/office/drawing/2014/main" id="{45FC9FFE-78A7-49AB-B66A-0260B7B83F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801195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70</xdr:row>
      <xdr:rowOff>23813</xdr:rowOff>
    </xdr:from>
    <xdr:to>
      <xdr:col>6</xdr:col>
      <xdr:colOff>1247775</xdr:colOff>
      <xdr:row>70</xdr:row>
      <xdr:rowOff>1243013</xdr:rowOff>
    </xdr:to>
    <xdr:pic>
      <xdr:nvPicPr>
        <xdr:cNvPr id="1317" name="Рисунок 1316">
          <a:extLst>
            <a:ext uri="{FF2B5EF4-FFF2-40B4-BE49-F238E27FC236}">
              <a16:creationId xmlns="" xmlns:a16="http://schemas.microsoft.com/office/drawing/2014/main" id="{007232ED-51A1-4FCA-93FC-A549DEFAAA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813863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71</xdr:row>
      <xdr:rowOff>23813</xdr:rowOff>
    </xdr:from>
    <xdr:to>
      <xdr:col>6</xdr:col>
      <xdr:colOff>1247775</xdr:colOff>
      <xdr:row>71</xdr:row>
      <xdr:rowOff>1243013</xdr:rowOff>
    </xdr:to>
    <xdr:pic>
      <xdr:nvPicPr>
        <xdr:cNvPr id="1319" name="Рисунок 1318">
          <a:extLst>
            <a:ext uri="{FF2B5EF4-FFF2-40B4-BE49-F238E27FC236}">
              <a16:creationId xmlns="" xmlns:a16="http://schemas.microsoft.com/office/drawing/2014/main" id="{3F0CFBB1-445F-4D78-98CB-7970E357D6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826531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72</xdr:row>
      <xdr:rowOff>23813</xdr:rowOff>
    </xdr:from>
    <xdr:to>
      <xdr:col>6</xdr:col>
      <xdr:colOff>1247775</xdr:colOff>
      <xdr:row>72</xdr:row>
      <xdr:rowOff>1243013</xdr:rowOff>
    </xdr:to>
    <xdr:pic>
      <xdr:nvPicPr>
        <xdr:cNvPr id="1321" name="Рисунок 1320">
          <a:extLst>
            <a:ext uri="{FF2B5EF4-FFF2-40B4-BE49-F238E27FC236}">
              <a16:creationId xmlns="" xmlns:a16="http://schemas.microsoft.com/office/drawing/2014/main" id="{3E2145E6-5814-4D1B-B6AA-88317C33C9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839200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73</xdr:row>
      <xdr:rowOff>23813</xdr:rowOff>
    </xdr:from>
    <xdr:to>
      <xdr:col>6</xdr:col>
      <xdr:colOff>1247775</xdr:colOff>
      <xdr:row>73</xdr:row>
      <xdr:rowOff>1243013</xdr:rowOff>
    </xdr:to>
    <xdr:pic>
      <xdr:nvPicPr>
        <xdr:cNvPr id="1323" name="Рисунок 1322">
          <a:extLst>
            <a:ext uri="{FF2B5EF4-FFF2-40B4-BE49-F238E27FC236}">
              <a16:creationId xmlns="" xmlns:a16="http://schemas.microsoft.com/office/drawing/2014/main" id="{1D28EC9B-ADCB-4D44-94E7-BDF9702455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851868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74</xdr:row>
      <xdr:rowOff>23813</xdr:rowOff>
    </xdr:from>
    <xdr:to>
      <xdr:col>6</xdr:col>
      <xdr:colOff>1247775</xdr:colOff>
      <xdr:row>74</xdr:row>
      <xdr:rowOff>1243013</xdr:rowOff>
    </xdr:to>
    <xdr:pic>
      <xdr:nvPicPr>
        <xdr:cNvPr id="1325" name="Рисунок 1324">
          <a:extLst>
            <a:ext uri="{FF2B5EF4-FFF2-40B4-BE49-F238E27FC236}">
              <a16:creationId xmlns="" xmlns:a16="http://schemas.microsoft.com/office/drawing/2014/main" id="{259551F9-6B1A-43FA-8B4F-EE385F757F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864536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75</xdr:row>
      <xdr:rowOff>23813</xdr:rowOff>
    </xdr:from>
    <xdr:to>
      <xdr:col>6</xdr:col>
      <xdr:colOff>1247775</xdr:colOff>
      <xdr:row>75</xdr:row>
      <xdr:rowOff>1243013</xdr:rowOff>
    </xdr:to>
    <xdr:pic>
      <xdr:nvPicPr>
        <xdr:cNvPr id="1327" name="Рисунок 1326">
          <a:extLst>
            <a:ext uri="{FF2B5EF4-FFF2-40B4-BE49-F238E27FC236}">
              <a16:creationId xmlns="" xmlns:a16="http://schemas.microsoft.com/office/drawing/2014/main" id="{14E8F704-82BE-4A50-8C2F-CE86019AE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877204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76</xdr:row>
      <xdr:rowOff>23813</xdr:rowOff>
    </xdr:from>
    <xdr:to>
      <xdr:col>6</xdr:col>
      <xdr:colOff>1247775</xdr:colOff>
      <xdr:row>76</xdr:row>
      <xdr:rowOff>1243013</xdr:rowOff>
    </xdr:to>
    <xdr:pic>
      <xdr:nvPicPr>
        <xdr:cNvPr id="1329" name="Рисунок 1328">
          <a:extLst>
            <a:ext uri="{FF2B5EF4-FFF2-40B4-BE49-F238E27FC236}">
              <a16:creationId xmlns="" xmlns:a16="http://schemas.microsoft.com/office/drawing/2014/main" id="{0C837C05-61E1-4C0E-98C3-1DF7FBBDEB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889873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77</xdr:row>
      <xdr:rowOff>23813</xdr:rowOff>
    </xdr:from>
    <xdr:to>
      <xdr:col>6</xdr:col>
      <xdr:colOff>1247775</xdr:colOff>
      <xdr:row>77</xdr:row>
      <xdr:rowOff>1243013</xdr:rowOff>
    </xdr:to>
    <xdr:pic>
      <xdr:nvPicPr>
        <xdr:cNvPr id="1331" name="Рисунок 1330">
          <a:extLst>
            <a:ext uri="{FF2B5EF4-FFF2-40B4-BE49-F238E27FC236}">
              <a16:creationId xmlns="" xmlns:a16="http://schemas.microsoft.com/office/drawing/2014/main" id="{49985794-C37E-4FB9-8487-819BF226B2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02541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78</xdr:row>
      <xdr:rowOff>23813</xdr:rowOff>
    </xdr:from>
    <xdr:to>
      <xdr:col>6</xdr:col>
      <xdr:colOff>1247775</xdr:colOff>
      <xdr:row>78</xdr:row>
      <xdr:rowOff>1243013</xdr:rowOff>
    </xdr:to>
    <xdr:pic>
      <xdr:nvPicPr>
        <xdr:cNvPr id="1333" name="Рисунок 1332">
          <a:extLst>
            <a:ext uri="{FF2B5EF4-FFF2-40B4-BE49-F238E27FC236}">
              <a16:creationId xmlns="" xmlns:a16="http://schemas.microsoft.com/office/drawing/2014/main" id="{D4F8F323-4150-40CC-A2B0-D43DAB5ECF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15209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79</xdr:row>
      <xdr:rowOff>23813</xdr:rowOff>
    </xdr:from>
    <xdr:to>
      <xdr:col>6</xdr:col>
      <xdr:colOff>1247775</xdr:colOff>
      <xdr:row>79</xdr:row>
      <xdr:rowOff>1243013</xdr:rowOff>
    </xdr:to>
    <xdr:pic>
      <xdr:nvPicPr>
        <xdr:cNvPr id="1335" name="Рисунок 1334">
          <a:extLst>
            <a:ext uri="{FF2B5EF4-FFF2-40B4-BE49-F238E27FC236}">
              <a16:creationId xmlns="" xmlns:a16="http://schemas.microsoft.com/office/drawing/2014/main" id="{1A4B8C02-1B71-46CF-B6AA-22E6485229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27877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80</xdr:row>
      <xdr:rowOff>23813</xdr:rowOff>
    </xdr:from>
    <xdr:to>
      <xdr:col>6</xdr:col>
      <xdr:colOff>1247775</xdr:colOff>
      <xdr:row>80</xdr:row>
      <xdr:rowOff>1243013</xdr:rowOff>
    </xdr:to>
    <xdr:pic>
      <xdr:nvPicPr>
        <xdr:cNvPr id="1337" name="Рисунок 1336">
          <a:extLst>
            <a:ext uri="{FF2B5EF4-FFF2-40B4-BE49-F238E27FC236}">
              <a16:creationId xmlns="" xmlns:a16="http://schemas.microsoft.com/office/drawing/2014/main" id="{4D1D0F75-36E2-405D-8143-C7CBE07A3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40546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81</xdr:row>
      <xdr:rowOff>23813</xdr:rowOff>
    </xdr:from>
    <xdr:to>
      <xdr:col>6</xdr:col>
      <xdr:colOff>1247775</xdr:colOff>
      <xdr:row>81</xdr:row>
      <xdr:rowOff>1243013</xdr:rowOff>
    </xdr:to>
    <xdr:pic>
      <xdr:nvPicPr>
        <xdr:cNvPr id="1339" name="Рисунок 1338">
          <a:extLst>
            <a:ext uri="{FF2B5EF4-FFF2-40B4-BE49-F238E27FC236}">
              <a16:creationId xmlns="" xmlns:a16="http://schemas.microsoft.com/office/drawing/2014/main" id="{0139FCE3-9B8C-490C-B1CA-DB36D133D8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3214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82</xdr:row>
      <xdr:rowOff>24166</xdr:rowOff>
    </xdr:from>
    <xdr:to>
      <xdr:col>6</xdr:col>
      <xdr:colOff>1247775</xdr:colOff>
      <xdr:row>82</xdr:row>
      <xdr:rowOff>842610</xdr:rowOff>
    </xdr:to>
    <xdr:pic>
      <xdr:nvPicPr>
        <xdr:cNvPr id="1341" name="Рисунок 1340">
          <a:extLst>
            <a:ext uri="{FF2B5EF4-FFF2-40B4-BE49-F238E27FC236}">
              <a16:creationId xmlns="" xmlns:a16="http://schemas.microsoft.com/office/drawing/2014/main" id="{67829887-40F0-4CDB-814F-28A7F83E17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6588616"/>
          <a:ext cx="1219200" cy="8184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83</xdr:row>
      <xdr:rowOff>23813</xdr:rowOff>
    </xdr:from>
    <xdr:to>
      <xdr:col>6</xdr:col>
      <xdr:colOff>1247775</xdr:colOff>
      <xdr:row>83</xdr:row>
      <xdr:rowOff>1243013</xdr:rowOff>
    </xdr:to>
    <xdr:pic>
      <xdr:nvPicPr>
        <xdr:cNvPr id="1343" name="Рисунок 1342">
          <a:extLst>
            <a:ext uri="{FF2B5EF4-FFF2-40B4-BE49-F238E27FC236}">
              <a16:creationId xmlns="" xmlns:a16="http://schemas.microsoft.com/office/drawing/2014/main" id="{FA7A3133-50B1-4808-9C1A-52CB06613B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74550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84</xdr:row>
      <xdr:rowOff>22051</xdr:rowOff>
    </xdr:from>
    <xdr:to>
      <xdr:col>6</xdr:col>
      <xdr:colOff>1247775</xdr:colOff>
      <xdr:row>84</xdr:row>
      <xdr:rowOff>806629</xdr:rowOff>
    </xdr:to>
    <xdr:pic>
      <xdr:nvPicPr>
        <xdr:cNvPr id="1345" name="Рисунок 1344">
          <a:extLst>
            <a:ext uri="{FF2B5EF4-FFF2-40B4-BE49-F238E27FC236}">
              <a16:creationId xmlns="" xmlns:a16="http://schemas.microsoft.com/office/drawing/2014/main" id="{45458F14-667F-4FE3-89C7-2E73E13CB8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8720101"/>
          <a:ext cx="1219200" cy="7845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85</xdr:row>
      <xdr:rowOff>23813</xdr:rowOff>
    </xdr:from>
    <xdr:to>
      <xdr:col>6</xdr:col>
      <xdr:colOff>1247775</xdr:colOff>
      <xdr:row>85</xdr:row>
      <xdr:rowOff>938213</xdr:rowOff>
    </xdr:to>
    <xdr:pic>
      <xdr:nvPicPr>
        <xdr:cNvPr id="1347" name="Рисунок 1346">
          <a:extLst>
            <a:ext uri="{FF2B5EF4-FFF2-40B4-BE49-F238E27FC236}">
              <a16:creationId xmlns="" xmlns:a16="http://schemas.microsoft.com/office/drawing/2014/main" id="{A6EFC136-9F15-480E-984E-4CDFAC6DD3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9550538"/>
          <a:ext cx="12192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86</xdr:row>
      <xdr:rowOff>22932</xdr:rowOff>
    </xdr:from>
    <xdr:to>
      <xdr:col>6</xdr:col>
      <xdr:colOff>1247775</xdr:colOff>
      <xdr:row>86</xdr:row>
      <xdr:rowOff>948621</xdr:rowOff>
    </xdr:to>
    <xdr:pic>
      <xdr:nvPicPr>
        <xdr:cNvPr id="1349" name="Рисунок 1348">
          <a:extLst>
            <a:ext uri="{FF2B5EF4-FFF2-40B4-BE49-F238E27FC236}">
              <a16:creationId xmlns="" xmlns:a16="http://schemas.microsoft.com/office/drawing/2014/main" id="{D0F8657F-7180-40D9-8039-87EEDDB42D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0511682"/>
          <a:ext cx="1219200" cy="9256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87</xdr:row>
      <xdr:rowOff>24693</xdr:rowOff>
    </xdr:from>
    <xdr:to>
      <xdr:col>6</xdr:col>
      <xdr:colOff>1247775</xdr:colOff>
      <xdr:row>87</xdr:row>
      <xdr:rowOff>927804</xdr:rowOff>
    </xdr:to>
    <xdr:pic>
      <xdr:nvPicPr>
        <xdr:cNvPr id="1351" name="Рисунок 1350">
          <a:extLst>
            <a:ext uri="{FF2B5EF4-FFF2-40B4-BE49-F238E27FC236}">
              <a16:creationId xmlns="" xmlns:a16="http://schemas.microsoft.com/office/drawing/2014/main" id="{32FD0D64-81AB-4182-BE7C-2C8DFD1131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1484993"/>
          <a:ext cx="1219200" cy="9031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88</xdr:row>
      <xdr:rowOff>21518</xdr:rowOff>
    </xdr:from>
    <xdr:to>
      <xdr:col>6</xdr:col>
      <xdr:colOff>1247775</xdr:colOff>
      <xdr:row>88</xdr:row>
      <xdr:rowOff>873829</xdr:rowOff>
    </xdr:to>
    <xdr:pic>
      <xdr:nvPicPr>
        <xdr:cNvPr id="1353" name="Рисунок 1352">
          <a:extLst>
            <a:ext uri="{FF2B5EF4-FFF2-40B4-BE49-F238E27FC236}">
              <a16:creationId xmlns="" xmlns:a16="http://schemas.microsoft.com/office/drawing/2014/main" id="{FA75A95B-AB2F-4C76-994B-83E22C2E1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2434318"/>
          <a:ext cx="1219200" cy="8523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89</xdr:row>
      <xdr:rowOff>23813</xdr:rowOff>
    </xdr:from>
    <xdr:to>
      <xdr:col>6</xdr:col>
      <xdr:colOff>1247775</xdr:colOff>
      <xdr:row>89</xdr:row>
      <xdr:rowOff>1243013</xdr:rowOff>
    </xdr:to>
    <xdr:pic>
      <xdr:nvPicPr>
        <xdr:cNvPr id="1355" name="Рисунок 1354">
          <a:extLst>
            <a:ext uri="{FF2B5EF4-FFF2-40B4-BE49-F238E27FC236}">
              <a16:creationId xmlns="" xmlns:a16="http://schemas.microsoft.com/office/drawing/2014/main" id="{4CD0748F-6019-4596-813D-986BC27A5B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33319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90</xdr:row>
      <xdr:rowOff>21878</xdr:rowOff>
    </xdr:from>
    <xdr:to>
      <xdr:col>6</xdr:col>
      <xdr:colOff>1247775</xdr:colOff>
      <xdr:row>90</xdr:row>
      <xdr:rowOff>930633</xdr:rowOff>
    </xdr:to>
    <xdr:pic>
      <xdr:nvPicPr>
        <xdr:cNvPr id="1357" name="Рисунок 1356">
          <a:extLst>
            <a:ext uri="{FF2B5EF4-FFF2-40B4-BE49-F238E27FC236}">
              <a16:creationId xmlns="" xmlns:a16="http://schemas.microsoft.com/office/drawing/2014/main" id="{EF04FBC3-81E5-4661-B6FC-23A3B655F3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4596853"/>
          <a:ext cx="1219200" cy="90875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91</xdr:row>
      <xdr:rowOff>23813</xdr:rowOff>
    </xdr:from>
    <xdr:to>
      <xdr:col>6</xdr:col>
      <xdr:colOff>1247775</xdr:colOff>
      <xdr:row>91</xdr:row>
      <xdr:rowOff>1243013</xdr:rowOff>
    </xdr:to>
    <xdr:pic>
      <xdr:nvPicPr>
        <xdr:cNvPr id="1359" name="Рисунок 1358">
          <a:extLst>
            <a:ext uri="{FF2B5EF4-FFF2-40B4-BE49-F238E27FC236}">
              <a16:creationId xmlns="" xmlns:a16="http://schemas.microsoft.com/office/drawing/2014/main" id="{0E7A0D24-3334-45FA-87A4-BBCCC16266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55512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92</xdr:row>
      <xdr:rowOff>25574</xdr:rowOff>
    </xdr:from>
    <xdr:to>
      <xdr:col>6</xdr:col>
      <xdr:colOff>1247775</xdr:colOff>
      <xdr:row>92</xdr:row>
      <xdr:rowOff>917396</xdr:rowOff>
    </xdr:to>
    <xdr:pic>
      <xdr:nvPicPr>
        <xdr:cNvPr id="1361" name="Рисунок 1360">
          <a:extLst>
            <a:ext uri="{FF2B5EF4-FFF2-40B4-BE49-F238E27FC236}">
              <a16:creationId xmlns="" xmlns:a16="http://schemas.microsoft.com/office/drawing/2014/main" id="{A899F705-FE3D-42F1-A69A-24F367952B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6819874"/>
          <a:ext cx="1219200" cy="8918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93</xdr:row>
      <xdr:rowOff>23813</xdr:rowOff>
    </xdr:from>
    <xdr:to>
      <xdr:col>6</xdr:col>
      <xdr:colOff>1247775</xdr:colOff>
      <xdr:row>93</xdr:row>
      <xdr:rowOff>1243013</xdr:rowOff>
    </xdr:to>
    <xdr:pic>
      <xdr:nvPicPr>
        <xdr:cNvPr id="1363" name="Рисунок 1362">
          <a:extLst>
            <a:ext uri="{FF2B5EF4-FFF2-40B4-BE49-F238E27FC236}">
              <a16:creationId xmlns="" xmlns:a16="http://schemas.microsoft.com/office/drawing/2014/main" id="{0CA6B291-149B-406A-A3E6-21D2DA6B1E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77610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94</xdr:row>
      <xdr:rowOff>22225</xdr:rowOff>
    </xdr:from>
    <xdr:to>
      <xdr:col>6</xdr:col>
      <xdr:colOff>1247775</xdr:colOff>
      <xdr:row>94</xdr:row>
      <xdr:rowOff>987425</xdr:rowOff>
    </xdr:to>
    <xdr:pic>
      <xdr:nvPicPr>
        <xdr:cNvPr id="1365" name="Рисунок 1364">
          <a:extLst>
            <a:ext uri="{FF2B5EF4-FFF2-40B4-BE49-F238E27FC236}">
              <a16:creationId xmlns="" xmlns:a16="http://schemas.microsoft.com/office/drawing/2014/main" id="{EE459022-904B-4A25-8C1C-C5BE33400C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9026325"/>
          <a:ext cx="1219200" cy="965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95</xdr:row>
      <xdr:rowOff>24160</xdr:rowOff>
    </xdr:from>
    <xdr:to>
      <xdr:col>6</xdr:col>
      <xdr:colOff>1247775</xdr:colOff>
      <xdr:row>95</xdr:row>
      <xdr:rowOff>995004</xdr:rowOff>
    </xdr:to>
    <xdr:pic>
      <xdr:nvPicPr>
        <xdr:cNvPr id="1367" name="Рисунок 1366">
          <a:extLst>
            <a:ext uri="{FF2B5EF4-FFF2-40B4-BE49-F238E27FC236}">
              <a16:creationId xmlns="" xmlns:a16="http://schemas.microsoft.com/office/drawing/2014/main" id="{45720B70-9344-4F46-9A94-AA9F7ED432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0037910"/>
          <a:ext cx="1219200" cy="9708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96</xdr:row>
      <xdr:rowOff>23813</xdr:rowOff>
    </xdr:from>
    <xdr:to>
      <xdr:col>6</xdr:col>
      <xdr:colOff>1247775</xdr:colOff>
      <xdr:row>96</xdr:row>
      <xdr:rowOff>938213</xdr:rowOff>
    </xdr:to>
    <xdr:pic>
      <xdr:nvPicPr>
        <xdr:cNvPr id="1369" name="Рисунок 1368">
          <a:extLst>
            <a:ext uri="{FF2B5EF4-FFF2-40B4-BE49-F238E27FC236}">
              <a16:creationId xmlns="" xmlns:a16="http://schemas.microsoft.com/office/drawing/2014/main" id="{2CA1098A-ABDC-4992-92D9-DD7E82231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1056738"/>
          <a:ext cx="12192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97</xdr:row>
      <xdr:rowOff>25400</xdr:rowOff>
    </xdr:from>
    <xdr:to>
      <xdr:col>6</xdr:col>
      <xdr:colOff>1247775</xdr:colOff>
      <xdr:row>97</xdr:row>
      <xdr:rowOff>1041400</xdr:rowOff>
    </xdr:to>
    <xdr:pic>
      <xdr:nvPicPr>
        <xdr:cNvPr id="1371" name="Рисунок 1370">
          <a:extLst>
            <a:ext uri="{FF2B5EF4-FFF2-40B4-BE49-F238E27FC236}">
              <a16:creationId xmlns="" xmlns:a16="http://schemas.microsoft.com/office/drawing/2014/main" id="{48D040D0-7984-465E-99AD-6418B70223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2020350"/>
          <a:ext cx="1219200" cy="10160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98</xdr:row>
      <xdr:rowOff>25747</xdr:rowOff>
    </xdr:from>
    <xdr:to>
      <xdr:col>6</xdr:col>
      <xdr:colOff>1247775</xdr:colOff>
      <xdr:row>98</xdr:row>
      <xdr:rowOff>945791</xdr:rowOff>
    </xdr:to>
    <xdr:pic>
      <xdr:nvPicPr>
        <xdr:cNvPr id="1373" name="Рисунок 1372">
          <a:extLst>
            <a:ext uri="{FF2B5EF4-FFF2-40B4-BE49-F238E27FC236}">
              <a16:creationId xmlns="" xmlns:a16="http://schemas.microsoft.com/office/drawing/2014/main" id="{335C53C5-D738-4A9D-B05B-A05CC62AC7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3087497"/>
          <a:ext cx="1219200" cy="9200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99</xdr:row>
      <xdr:rowOff>21878</xdr:rowOff>
    </xdr:from>
    <xdr:to>
      <xdr:col>6</xdr:col>
      <xdr:colOff>1247775</xdr:colOff>
      <xdr:row>99</xdr:row>
      <xdr:rowOff>930633</xdr:rowOff>
    </xdr:to>
    <xdr:pic>
      <xdr:nvPicPr>
        <xdr:cNvPr id="1375" name="Рисунок 1374">
          <a:extLst>
            <a:ext uri="{FF2B5EF4-FFF2-40B4-BE49-F238E27FC236}">
              <a16:creationId xmlns="" xmlns:a16="http://schemas.microsoft.com/office/drawing/2014/main" id="{D6B45F4E-A9DF-452F-A35F-219A92FA2C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4055178"/>
          <a:ext cx="1219200" cy="90875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100</xdr:row>
      <xdr:rowOff>24346</xdr:rowOff>
    </xdr:from>
    <xdr:to>
      <xdr:col>6</xdr:col>
      <xdr:colOff>1247775</xdr:colOff>
      <xdr:row>100</xdr:row>
      <xdr:rowOff>1023413</xdr:rowOff>
    </xdr:to>
    <xdr:pic>
      <xdr:nvPicPr>
        <xdr:cNvPr id="1377" name="Рисунок 1376">
          <a:extLst>
            <a:ext uri="{FF2B5EF4-FFF2-40B4-BE49-F238E27FC236}">
              <a16:creationId xmlns="" xmlns:a16="http://schemas.microsoft.com/office/drawing/2014/main" id="{80144DD6-E2E6-4D3A-9B52-2C70EA6C60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5010146"/>
          <a:ext cx="1219200" cy="9990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101</xdr:row>
      <xdr:rowOff>24160</xdr:rowOff>
    </xdr:from>
    <xdr:to>
      <xdr:col>6</xdr:col>
      <xdr:colOff>1247775</xdr:colOff>
      <xdr:row>101</xdr:row>
      <xdr:rowOff>995004</xdr:rowOff>
    </xdr:to>
    <xdr:pic>
      <xdr:nvPicPr>
        <xdr:cNvPr id="1379" name="Рисунок 1378">
          <a:extLst>
            <a:ext uri="{FF2B5EF4-FFF2-40B4-BE49-F238E27FC236}">
              <a16:creationId xmlns="" xmlns:a16="http://schemas.microsoft.com/office/drawing/2014/main" id="{A37A0A41-5049-4B75-8199-B4099EC2DD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6057710"/>
          <a:ext cx="1219200" cy="9708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102</xdr:row>
      <xdr:rowOff>21344</xdr:rowOff>
    </xdr:from>
    <xdr:to>
      <xdr:col>6</xdr:col>
      <xdr:colOff>1247775</xdr:colOff>
      <xdr:row>102</xdr:row>
      <xdr:rowOff>845433</xdr:rowOff>
    </xdr:to>
    <xdr:pic>
      <xdr:nvPicPr>
        <xdr:cNvPr id="1381" name="Рисунок 1380">
          <a:extLst>
            <a:ext uri="{FF2B5EF4-FFF2-40B4-BE49-F238E27FC236}">
              <a16:creationId xmlns="" xmlns:a16="http://schemas.microsoft.com/office/drawing/2014/main" id="{354BA35F-F2E1-4150-BB10-DABB382162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7074069"/>
          <a:ext cx="1219200" cy="8240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103</xdr:row>
      <xdr:rowOff>24160</xdr:rowOff>
    </xdr:from>
    <xdr:to>
      <xdr:col>6</xdr:col>
      <xdr:colOff>1247775</xdr:colOff>
      <xdr:row>103</xdr:row>
      <xdr:rowOff>995004</xdr:rowOff>
    </xdr:to>
    <xdr:pic>
      <xdr:nvPicPr>
        <xdr:cNvPr id="1383" name="Рисунок 1382">
          <a:extLst>
            <a:ext uri="{FF2B5EF4-FFF2-40B4-BE49-F238E27FC236}">
              <a16:creationId xmlns="" xmlns:a16="http://schemas.microsoft.com/office/drawing/2014/main" id="{FCC94BCF-78D4-478B-82AE-AD733F0893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7943660"/>
          <a:ext cx="1219200" cy="9708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104</xdr:row>
      <xdr:rowOff>23813</xdr:rowOff>
    </xdr:from>
    <xdr:to>
      <xdr:col>6</xdr:col>
      <xdr:colOff>1247775</xdr:colOff>
      <xdr:row>104</xdr:row>
      <xdr:rowOff>1243013</xdr:rowOff>
    </xdr:to>
    <xdr:pic>
      <xdr:nvPicPr>
        <xdr:cNvPr id="1385" name="Рисунок 1384">
          <a:extLst>
            <a:ext uri="{FF2B5EF4-FFF2-40B4-BE49-F238E27FC236}">
              <a16:creationId xmlns="" xmlns:a16="http://schemas.microsoft.com/office/drawing/2014/main" id="{252170CF-B24B-4210-8D37-D826065F9F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89624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105</xdr:row>
      <xdr:rowOff>23813</xdr:rowOff>
    </xdr:from>
    <xdr:to>
      <xdr:col>6</xdr:col>
      <xdr:colOff>1247775</xdr:colOff>
      <xdr:row>105</xdr:row>
      <xdr:rowOff>1243013</xdr:rowOff>
    </xdr:to>
    <xdr:pic>
      <xdr:nvPicPr>
        <xdr:cNvPr id="1387" name="Рисунок 1386">
          <a:extLst>
            <a:ext uri="{FF2B5EF4-FFF2-40B4-BE49-F238E27FC236}">
              <a16:creationId xmlns="" xmlns:a16="http://schemas.microsoft.com/office/drawing/2014/main" id="{1B95D0BA-6A99-44B7-AB13-ED2FAAD8AB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02293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106</xdr:row>
      <xdr:rowOff>23813</xdr:rowOff>
    </xdr:from>
    <xdr:to>
      <xdr:col>6</xdr:col>
      <xdr:colOff>1247775</xdr:colOff>
      <xdr:row>106</xdr:row>
      <xdr:rowOff>1243013</xdr:rowOff>
    </xdr:to>
    <xdr:pic>
      <xdr:nvPicPr>
        <xdr:cNvPr id="1389" name="Рисунок 1388">
          <a:extLst>
            <a:ext uri="{FF2B5EF4-FFF2-40B4-BE49-F238E27FC236}">
              <a16:creationId xmlns="" xmlns:a16="http://schemas.microsoft.com/office/drawing/2014/main" id="{32D485D3-DF47-45C3-A978-EC5E6C8AED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14961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107</xdr:row>
      <xdr:rowOff>23813</xdr:rowOff>
    </xdr:from>
    <xdr:to>
      <xdr:col>6</xdr:col>
      <xdr:colOff>1247775</xdr:colOff>
      <xdr:row>107</xdr:row>
      <xdr:rowOff>1243013</xdr:rowOff>
    </xdr:to>
    <xdr:pic>
      <xdr:nvPicPr>
        <xdr:cNvPr id="1391" name="Рисунок 1390">
          <a:extLst>
            <a:ext uri="{FF2B5EF4-FFF2-40B4-BE49-F238E27FC236}">
              <a16:creationId xmlns="" xmlns:a16="http://schemas.microsoft.com/office/drawing/2014/main" id="{7EB06ED6-205E-4055-88A7-D3D572E9BF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27629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108</xdr:row>
      <xdr:rowOff>23813</xdr:rowOff>
    </xdr:from>
    <xdr:to>
      <xdr:col>6</xdr:col>
      <xdr:colOff>1247775</xdr:colOff>
      <xdr:row>108</xdr:row>
      <xdr:rowOff>1243013</xdr:rowOff>
    </xdr:to>
    <xdr:pic>
      <xdr:nvPicPr>
        <xdr:cNvPr id="1393" name="Рисунок 1392">
          <a:extLst>
            <a:ext uri="{FF2B5EF4-FFF2-40B4-BE49-F238E27FC236}">
              <a16:creationId xmlns="" xmlns:a16="http://schemas.microsoft.com/office/drawing/2014/main" id="{A0FE8069-8AB5-4FCB-ACA6-0535B011A4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40297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109</xdr:row>
      <xdr:rowOff>23813</xdr:rowOff>
    </xdr:from>
    <xdr:to>
      <xdr:col>6</xdr:col>
      <xdr:colOff>1247775</xdr:colOff>
      <xdr:row>109</xdr:row>
      <xdr:rowOff>1243013</xdr:rowOff>
    </xdr:to>
    <xdr:pic>
      <xdr:nvPicPr>
        <xdr:cNvPr id="1395" name="Рисунок 1394">
          <a:extLst>
            <a:ext uri="{FF2B5EF4-FFF2-40B4-BE49-F238E27FC236}">
              <a16:creationId xmlns="" xmlns:a16="http://schemas.microsoft.com/office/drawing/2014/main" id="{03D5B9FC-5FDB-4A30-82C4-73EA2A6E73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52966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110</xdr:row>
      <xdr:rowOff>23813</xdr:rowOff>
    </xdr:from>
    <xdr:to>
      <xdr:col>6</xdr:col>
      <xdr:colOff>1247775</xdr:colOff>
      <xdr:row>110</xdr:row>
      <xdr:rowOff>1243013</xdr:rowOff>
    </xdr:to>
    <xdr:pic>
      <xdr:nvPicPr>
        <xdr:cNvPr id="1397" name="Рисунок 1396">
          <a:extLst>
            <a:ext uri="{FF2B5EF4-FFF2-40B4-BE49-F238E27FC236}">
              <a16:creationId xmlns="" xmlns:a16="http://schemas.microsoft.com/office/drawing/2014/main" id="{1954DA13-5ACF-4F7D-8B4E-66B208BE79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65634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111</xdr:row>
      <xdr:rowOff>23813</xdr:rowOff>
    </xdr:from>
    <xdr:to>
      <xdr:col>6</xdr:col>
      <xdr:colOff>1247775</xdr:colOff>
      <xdr:row>111</xdr:row>
      <xdr:rowOff>1243013</xdr:rowOff>
    </xdr:to>
    <xdr:pic>
      <xdr:nvPicPr>
        <xdr:cNvPr id="1399" name="Рисунок 1398">
          <a:extLst>
            <a:ext uri="{FF2B5EF4-FFF2-40B4-BE49-F238E27FC236}">
              <a16:creationId xmlns="" xmlns:a16="http://schemas.microsoft.com/office/drawing/2014/main" id="{D12A0E24-A832-4728-88DE-FF31199CD3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78302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112</xdr:row>
      <xdr:rowOff>23813</xdr:rowOff>
    </xdr:from>
    <xdr:to>
      <xdr:col>6</xdr:col>
      <xdr:colOff>1247775</xdr:colOff>
      <xdr:row>112</xdr:row>
      <xdr:rowOff>1243013</xdr:rowOff>
    </xdr:to>
    <xdr:pic>
      <xdr:nvPicPr>
        <xdr:cNvPr id="1401" name="Рисунок 1400">
          <a:extLst>
            <a:ext uri="{FF2B5EF4-FFF2-40B4-BE49-F238E27FC236}">
              <a16:creationId xmlns="" xmlns:a16="http://schemas.microsoft.com/office/drawing/2014/main" id="{16F2501B-385B-4879-90F2-54ED797093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90970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113</xdr:row>
      <xdr:rowOff>23813</xdr:rowOff>
    </xdr:from>
    <xdr:to>
      <xdr:col>6</xdr:col>
      <xdr:colOff>1247775</xdr:colOff>
      <xdr:row>113</xdr:row>
      <xdr:rowOff>1243013</xdr:rowOff>
    </xdr:to>
    <xdr:pic>
      <xdr:nvPicPr>
        <xdr:cNvPr id="1403" name="Рисунок 1402">
          <a:extLst>
            <a:ext uri="{FF2B5EF4-FFF2-40B4-BE49-F238E27FC236}">
              <a16:creationId xmlns="" xmlns:a16="http://schemas.microsoft.com/office/drawing/2014/main" id="{1ECAD21B-8A77-4AD3-9DF2-1E5E58ABA0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03639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114</xdr:row>
      <xdr:rowOff>23813</xdr:rowOff>
    </xdr:from>
    <xdr:to>
      <xdr:col>6</xdr:col>
      <xdr:colOff>1247775</xdr:colOff>
      <xdr:row>114</xdr:row>
      <xdr:rowOff>1243013</xdr:rowOff>
    </xdr:to>
    <xdr:pic>
      <xdr:nvPicPr>
        <xdr:cNvPr id="1405" name="Рисунок 1404">
          <a:extLst>
            <a:ext uri="{FF2B5EF4-FFF2-40B4-BE49-F238E27FC236}">
              <a16:creationId xmlns="" xmlns:a16="http://schemas.microsoft.com/office/drawing/2014/main" id="{9C9A77B8-3EA3-42D9-B171-386B2A4A62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16307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115</xdr:row>
      <xdr:rowOff>23813</xdr:rowOff>
    </xdr:from>
    <xdr:to>
      <xdr:col>6</xdr:col>
      <xdr:colOff>1247775</xdr:colOff>
      <xdr:row>115</xdr:row>
      <xdr:rowOff>1243013</xdr:rowOff>
    </xdr:to>
    <xdr:pic>
      <xdr:nvPicPr>
        <xdr:cNvPr id="1407" name="Рисунок 1406">
          <a:extLst>
            <a:ext uri="{FF2B5EF4-FFF2-40B4-BE49-F238E27FC236}">
              <a16:creationId xmlns="" xmlns:a16="http://schemas.microsoft.com/office/drawing/2014/main" id="{AEDD7828-AB5C-407A-8B1F-8A4818504C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28975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116</xdr:row>
      <xdr:rowOff>23813</xdr:rowOff>
    </xdr:from>
    <xdr:to>
      <xdr:col>6</xdr:col>
      <xdr:colOff>1247775</xdr:colOff>
      <xdr:row>116</xdr:row>
      <xdr:rowOff>1243013</xdr:rowOff>
    </xdr:to>
    <xdr:pic>
      <xdr:nvPicPr>
        <xdr:cNvPr id="1409" name="Рисунок 1408">
          <a:extLst>
            <a:ext uri="{FF2B5EF4-FFF2-40B4-BE49-F238E27FC236}">
              <a16:creationId xmlns="" xmlns:a16="http://schemas.microsoft.com/office/drawing/2014/main" id="{FF97475A-A8E3-4773-B169-6A077D1C3C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41643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117</xdr:row>
      <xdr:rowOff>23813</xdr:rowOff>
    </xdr:from>
    <xdr:to>
      <xdr:col>6</xdr:col>
      <xdr:colOff>1247775</xdr:colOff>
      <xdr:row>117</xdr:row>
      <xdr:rowOff>1243013</xdr:rowOff>
    </xdr:to>
    <xdr:pic>
      <xdr:nvPicPr>
        <xdr:cNvPr id="1411" name="Рисунок 1410">
          <a:extLst>
            <a:ext uri="{FF2B5EF4-FFF2-40B4-BE49-F238E27FC236}">
              <a16:creationId xmlns="" xmlns:a16="http://schemas.microsoft.com/office/drawing/2014/main" id="{576EE701-FE73-4122-ABD4-688402D5C8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54312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118</xdr:row>
      <xdr:rowOff>23813</xdr:rowOff>
    </xdr:from>
    <xdr:to>
      <xdr:col>6</xdr:col>
      <xdr:colOff>1247775</xdr:colOff>
      <xdr:row>118</xdr:row>
      <xdr:rowOff>1243013</xdr:rowOff>
    </xdr:to>
    <xdr:pic>
      <xdr:nvPicPr>
        <xdr:cNvPr id="1413" name="Рисунок 1412">
          <a:extLst>
            <a:ext uri="{FF2B5EF4-FFF2-40B4-BE49-F238E27FC236}">
              <a16:creationId xmlns="" xmlns:a16="http://schemas.microsoft.com/office/drawing/2014/main" id="{18AFEA89-BFCC-46AB-AADB-EB7CC3FB67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66980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119</xdr:row>
      <xdr:rowOff>23813</xdr:rowOff>
    </xdr:from>
    <xdr:to>
      <xdr:col>6</xdr:col>
      <xdr:colOff>1247775</xdr:colOff>
      <xdr:row>119</xdr:row>
      <xdr:rowOff>1243013</xdr:rowOff>
    </xdr:to>
    <xdr:pic>
      <xdr:nvPicPr>
        <xdr:cNvPr id="1415" name="Рисунок 1414">
          <a:extLst>
            <a:ext uri="{FF2B5EF4-FFF2-40B4-BE49-F238E27FC236}">
              <a16:creationId xmlns="" xmlns:a16="http://schemas.microsoft.com/office/drawing/2014/main" id="{CCB36DFF-DB02-4DD9-93A0-F20EC52ABC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79648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120</xdr:row>
      <xdr:rowOff>23106</xdr:rowOff>
    </xdr:from>
    <xdr:to>
      <xdr:col>6</xdr:col>
      <xdr:colOff>1247775</xdr:colOff>
      <xdr:row>120</xdr:row>
      <xdr:rowOff>977017</xdr:rowOff>
    </xdr:to>
    <xdr:pic>
      <xdr:nvPicPr>
        <xdr:cNvPr id="1417" name="Рисунок 1416">
          <a:extLst>
            <a:ext uri="{FF2B5EF4-FFF2-40B4-BE49-F238E27FC236}">
              <a16:creationId xmlns="" xmlns:a16="http://schemas.microsoft.com/office/drawing/2014/main" id="{9B9D5B27-A818-4C45-9DF0-1B5D2666EC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9230981"/>
          <a:ext cx="1219200" cy="9539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121</xdr:row>
      <xdr:rowOff>23813</xdr:rowOff>
    </xdr:from>
    <xdr:to>
      <xdr:col>6</xdr:col>
      <xdr:colOff>1247775</xdr:colOff>
      <xdr:row>121</xdr:row>
      <xdr:rowOff>1243013</xdr:rowOff>
    </xdr:to>
    <xdr:pic>
      <xdr:nvPicPr>
        <xdr:cNvPr id="1419" name="Рисунок 1418">
          <a:extLst>
            <a:ext uri="{FF2B5EF4-FFF2-40B4-BE49-F238E27FC236}">
              <a16:creationId xmlns="" xmlns:a16="http://schemas.microsoft.com/office/drawing/2014/main" id="{0FB84E7A-B046-4DC4-A30D-09C25A365B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02318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122</xdr:row>
      <xdr:rowOff>24693</xdr:rowOff>
    </xdr:from>
    <xdr:to>
      <xdr:col>6</xdr:col>
      <xdr:colOff>1247775</xdr:colOff>
      <xdr:row>122</xdr:row>
      <xdr:rowOff>927804</xdr:rowOff>
    </xdr:to>
    <xdr:pic>
      <xdr:nvPicPr>
        <xdr:cNvPr id="1421" name="Рисунок 1420">
          <a:extLst>
            <a:ext uri="{FF2B5EF4-FFF2-40B4-BE49-F238E27FC236}">
              <a16:creationId xmlns="" xmlns:a16="http://schemas.microsoft.com/office/drawing/2014/main" id="{E161A816-C90B-4E85-9BEE-345862A8FD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1499518"/>
          <a:ext cx="1219200" cy="9031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123</xdr:row>
      <xdr:rowOff>23279</xdr:rowOff>
    </xdr:from>
    <xdr:to>
      <xdr:col>6</xdr:col>
      <xdr:colOff>1247775</xdr:colOff>
      <xdr:row>123</xdr:row>
      <xdr:rowOff>1005412</xdr:rowOff>
    </xdr:to>
    <xdr:pic>
      <xdr:nvPicPr>
        <xdr:cNvPr id="1423" name="Рисунок 1422">
          <a:extLst>
            <a:ext uri="{FF2B5EF4-FFF2-40B4-BE49-F238E27FC236}">
              <a16:creationId xmlns="" xmlns:a16="http://schemas.microsoft.com/office/drawing/2014/main" id="{8D346A96-9CD6-415F-927C-3420DE3406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2450604"/>
          <a:ext cx="1219200" cy="9821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124</xdr:row>
      <xdr:rowOff>23813</xdr:rowOff>
    </xdr:from>
    <xdr:to>
      <xdr:col>6</xdr:col>
      <xdr:colOff>1247775</xdr:colOff>
      <xdr:row>124</xdr:row>
      <xdr:rowOff>1243013</xdr:rowOff>
    </xdr:to>
    <xdr:pic>
      <xdr:nvPicPr>
        <xdr:cNvPr id="1425" name="Рисунок 1424">
          <a:extLst>
            <a:ext uri="{FF2B5EF4-FFF2-40B4-BE49-F238E27FC236}">
              <a16:creationId xmlns="" xmlns:a16="http://schemas.microsoft.com/office/drawing/2014/main" id="{5393EB8E-051E-453B-BE9D-48FD7DAB1D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34798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125</xdr:row>
      <xdr:rowOff>23813</xdr:rowOff>
    </xdr:from>
    <xdr:to>
      <xdr:col>6</xdr:col>
      <xdr:colOff>1247775</xdr:colOff>
      <xdr:row>125</xdr:row>
      <xdr:rowOff>1243013</xdr:rowOff>
    </xdr:to>
    <xdr:pic>
      <xdr:nvPicPr>
        <xdr:cNvPr id="1427" name="Рисунок 1426">
          <a:extLst>
            <a:ext uri="{FF2B5EF4-FFF2-40B4-BE49-F238E27FC236}">
              <a16:creationId xmlns="" xmlns:a16="http://schemas.microsoft.com/office/drawing/2014/main" id="{EE40C0C5-6D20-4CC8-9FAF-8BB3FF7B4A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47466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126</xdr:row>
      <xdr:rowOff>21171</xdr:rowOff>
    </xdr:from>
    <xdr:to>
      <xdr:col>6</xdr:col>
      <xdr:colOff>1247775</xdr:colOff>
      <xdr:row>126</xdr:row>
      <xdr:rowOff>969438</xdr:rowOff>
    </xdr:to>
    <xdr:pic>
      <xdr:nvPicPr>
        <xdr:cNvPr id="1429" name="Рисунок 1428">
          <a:extLst>
            <a:ext uri="{FF2B5EF4-FFF2-40B4-BE49-F238E27FC236}">
              <a16:creationId xmlns="" xmlns:a16="http://schemas.microsoft.com/office/drawing/2014/main" id="{196A0869-C7B5-4AEC-8964-2F28101609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6010846"/>
          <a:ext cx="1219200" cy="9482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127</xdr:row>
      <xdr:rowOff>23813</xdr:rowOff>
    </xdr:from>
    <xdr:to>
      <xdr:col>6</xdr:col>
      <xdr:colOff>1247775</xdr:colOff>
      <xdr:row>127</xdr:row>
      <xdr:rowOff>1243013</xdr:rowOff>
    </xdr:to>
    <xdr:pic>
      <xdr:nvPicPr>
        <xdr:cNvPr id="1431" name="Рисунок 1430">
          <a:extLst>
            <a:ext uri="{FF2B5EF4-FFF2-40B4-BE49-F238E27FC236}">
              <a16:creationId xmlns="" xmlns:a16="http://schemas.microsoft.com/office/drawing/2014/main" id="{FAD34AA7-162F-44FC-9E07-8A2C26BEAD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70040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128</xdr:row>
      <xdr:rowOff>25574</xdr:rowOff>
    </xdr:from>
    <xdr:to>
      <xdr:col>6</xdr:col>
      <xdr:colOff>1247775</xdr:colOff>
      <xdr:row>128</xdr:row>
      <xdr:rowOff>1069796</xdr:rowOff>
    </xdr:to>
    <xdr:pic>
      <xdr:nvPicPr>
        <xdr:cNvPr id="1433" name="Рисунок 1432">
          <a:extLst>
            <a:ext uri="{FF2B5EF4-FFF2-40B4-BE49-F238E27FC236}">
              <a16:creationId xmlns="" xmlns:a16="http://schemas.microsoft.com/office/drawing/2014/main" id="{3BFBD439-8622-4447-BB7F-A1E4163AFD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8272674"/>
          <a:ext cx="1219200" cy="10442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129</xdr:row>
      <xdr:rowOff>25226</xdr:rowOff>
    </xdr:from>
    <xdr:to>
      <xdr:col>6</xdr:col>
      <xdr:colOff>1247775</xdr:colOff>
      <xdr:row>129</xdr:row>
      <xdr:rowOff>1013004</xdr:rowOff>
    </xdr:to>
    <xdr:pic>
      <xdr:nvPicPr>
        <xdr:cNvPr id="1435" name="Рисунок 1434">
          <a:extLst>
            <a:ext uri="{FF2B5EF4-FFF2-40B4-BE49-F238E27FC236}">
              <a16:creationId xmlns="" xmlns:a16="http://schemas.microsoft.com/office/drawing/2014/main" id="{70879D3A-3E19-460A-928F-3D146EE2F4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9367701"/>
          <a:ext cx="1219200" cy="9877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130</xdr:row>
      <xdr:rowOff>23813</xdr:rowOff>
    </xdr:from>
    <xdr:to>
      <xdr:col>6</xdr:col>
      <xdr:colOff>1247775</xdr:colOff>
      <xdr:row>130</xdr:row>
      <xdr:rowOff>1243013</xdr:rowOff>
    </xdr:to>
    <xdr:pic>
      <xdr:nvPicPr>
        <xdr:cNvPr id="1437" name="Рисунок 1436">
          <a:extLst>
            <a:ext uri="{FF2B5EF4-FFF2-40B4-BE49-F238E27FC236}">
              <a16:creationId xmlns="" xmlns:a16="http://schemas.microsoft.com/office/drawing/2014/main" id="{E8E41F93-9AFA-44F9-89B6-C2FDC3758C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04045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131</xdr:row>
      <xdr:rowOff>23813</xdr:rowOff>
    </xdr:from>
    <xdr:to>
      <xdr:col>6</xdr:col>
      <xdr:colOff>1247775</xdr:colOff>
      <xdr:row>131</xdr:row>
      <xdr:rowOff>1243013</xdr:rowOff>
    </xdr:to>
    <xdr:pic>
      <xdr:nvPicPr>
        <xdr:cNvPr id="1439" name="Рисунок 1438">
          <a:extLst>
            <a:ext uri="{FF2B5EF4-FFF2-40B4-BE49-F238E27FC236}">
              <a16:creationId xmlns="" xmlns:a16="http://schemas.microsoft.com/office/drawing/2014/main" id="{DDCFE15D-DCF3-4E0E-8B4E-7F4F76A054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16713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132</xdr:row>
      <xdr:rowOff>21171</xdr:rowOff>
    </xdr:from>
    <xdr:to>
      <xdr:col>6</xdr:col>
      <xdr:colOff>1247775</xdr:colOff>
      <xdr:row>132</xdr:row>
      <xdr:rowOff>969438</xdr:rowOff>
    </xdr:to>
    <xdr:pic>
      <xdr:nvPicPr>
        <xdr:cNvPr id="1441" name="Рисунок 1440">
          <a:extLst>
            <a:ext uri="{FF2B5EF4-FFF2-40B4-BE49-F238E27FC236}">
              <a16:creationId xmlns="" xmlns:a16="http://schemas.microsoft.com/office/drawing/2014/main" id="{FBEF8A03-8289-4732-BA37-F9648E4985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2935521"/>
          <a:ext cx="1219200" cy="9482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133</xdr:row>
      <xdr:rowOff>23813</xdr:rowOff>
    </xdr:from>
    <xdr:to>
      <xdr:col>6</xdr:col>
      <xdr:colOff>1247775</xdr:colOff>
      <xdr:row>133</xdr:row>
      <xdr:rowOff>1243013</xdr:rowOff>
    </xdr:to>
    <xdr:pic>
      <xdr:nvPicPr>
        <xdr:cNvPr id="1443" name="Рисунок 1442">
          <a:extLst>
            <a:ext uri="{FF2B5EF4-FFF2-40B4-BE49-F238E27FC236}">
              <a16:creationId xmlns="" xmlns:a16="http://schemas.microsoft.com/office/drawing/2014/main" id="{CAD8B75E-41B0-482E-90B3-DA4C2247F7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39287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134</xdr:row>
      <xdr:rowOff>21692</xdr:rowOff>
    </xdr:from>
    <xdr:to>
      <xdr:col>6</xdr:col>
      <xdr:colOff>1247775</xdr:colOff>
      <xdr:row>134</xdr:row>
      <xdr:rowOff>902225</xdr:rowOff>
    </xdr:to>
    <xdr:pic>
      <xdr:nvPicPr>
        <xdr:cNvPr id="1445" name="Рисунок 1444">
          <a:extLst>
            <a:ext uri="{FF2B5EF4-FFF2-40B4-BE49-F238E27FC236}">
              <a16:creationId xmlns="" xmlns:a16="http://schemas.microsoft.com/office/drawing/2014/main" id="{337D8D43-9BE3-45F8-8E85-76397D151F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5193467"/>
          <a:ext cx="1219200" cy="8805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135</xdr:row>
      <xdr:rowOff>22572</xdr:rowOff>
    </xdr:from>
    <xdr:to>
      <xdr:col>6</xdr:col>
      <xdr:colOff>1247775</xdr:colOff>
      <xdr:row>135</xdr:row>
      <xdr:rowOff>891816</xdr:rowOff>
    </xdr:to>
    <xdr:pic>
      <xdr:nvPicPr>
        <xdr:cNvPr id="1447" name="Рисунок 1446">
          <a:extLst>
            <a:ext uri="{FF2B5EF4-FFF2-40B4-BE49-F238E27FC236}">
              <a16:creationId xmlns="" xmlns:a16="http://schemas.microsoft.com/office/drawing/2014/main" id="{8EC27C15-9CE1-4394-A38E-632F32816D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6118272"/>
          <a:ext cx="1219200" cy="8692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136</xdr:row>
      <xdr:rowOff>23813</xdr:rowOff>
    </xdr:from>
    <xdr:to>
      <xdr:col>6</xdr:col>
      <xdr:colOff>1247775</xdr:colOff>
      <xdr:row>136</xdr:row>
      <xdr:rowOff>1243013</xdr:rowOff>
    </xdr:to>
    <xdr:pic>
      <xdr:nvPicPr>
        <xdr:cNvPr id="1449" name="Рисунок 1448">
          <a:extLst>
            <a:ext uri="{FF2B5EF4-FFF2-40B4-BE49-F238E27FC236}">
              <a16:creationId xmlns="" xmlns:a16="http://schemas.microsoft.com/office/drawing/2014/main" id="{5211BB3D-6918-4FEB-A994-1986E66D03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70339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137</xdr:row>
      <xdr:rowOff>23813</xdr:rowOff>
    </xdr:from>
    <xdr:to>
      <xdr:col>6</xdr:col>
      <xdr:colOff>1247775</xdr:colOff>
      <xdr:row>137</xdr:row>
      <xdr:rowOff>1243013</xdr:rowOff>
    </xdr:to>
    <xdr:pic>
      <xdr:nvPicPr>
        <xdr:cNvPr id="1451" name="Рисунок 1450">
          <a:extLst>
            <a:ext uri="{FF2B5EF4-FFF2-40B4-BE49-F238E27FC236}">
              <a16:creationId xmlns="" xmlns:a16="http://schemas.microsoft.com/office/drawing/2014/main" id="{3062926B-B4B6-4181-924B-26549116E9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83007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138</xdr:row>
      <xdr:rowOff>21878</xdr:rowOff>
    </xdr:from>
    <xdr:to>
      <xdr:col>6</xdr:col>
      <xdr:colOff>1247775</xdr:colOff>
      <xdr:row>138</xdr:row>
      <xdr:rowOff>930633</xdr:rowOff>
    </xdr:to>
    <xdr:pic>
      <xdr:nvPicPr>
        <xdr:cNvPr id="1453" name="Рисунок 1452">
          <a:extLst>
            <a:ext uri="{FF2B5EF4-FFF2-40B4-BE49-F238E27FC236}">
              <a16:creationId xmlns="" xmlns:a16="http://schemas.microsoft.com/office/drawing/2014/main" id="{C2253F01-FE87-4C87-A408-3B267FF242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9565628"/>
          <a:ext cx="1219200" cy="90875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139</xdr:row>
      <xdr:rowOff>23813</xdr:rowOff>
    </xdr:from>
    <xdr:to>
      <xdr:col>6</xdr:col>
      <xdr:colOff>1247775</xdr:colOff>
      <xdr:row>139</xdr:row>
      <xdr:rowOff>1243013</xdr:rowOff>
    </xdr:to>
    <xdr:pic>
      <xdr:nvPicPr>
        <xdr:cNvPr id="1455" name="Рисунок 1454">
          <a:extLst>
            <a:ext uri="{FF2B5EF4-FFF2-40B4-BE49-F238E27FC236}">
              <a16:creationId xmlns="" xmlns:a16="http://schemas.microsoft.com/office/drawing/2014/main" id="{A603B5F1-3342-43F0-B004-EE3CA4B9A6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05200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140</xdr:row>
      <xdr:rowOff>23813</xdr:rowOff>
    </xdr:from>
    <xdr:to>
      <xdr:col>6</xdr:col>
      <xdr:colOff>1247775</xdr:colOff>
      <xdr:row>140</xdr:row>
      <xdr:rowOff>1243013</xdr:rowOff>
    </xdr:to>
    <xdr:pic>
      <xdr:nvPicPr>
        <xdr:cNvPr id="1457" name="Рисунок 1456">
          <a:extLst>
            <a:ext uri="{FF2B5EF4-FFF2-40B4-BE49-F238E27FC236}">
              <a16:creationId xmlns="" xmlns:a16="http://schemas.microsoft.com/office/drawing/2014/main" id="{4D86FEF3-9E9F-48D9-9BA5-951CD0121F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17868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141</xdr:row>
      <xdr:rowOff>23813</xdr:rowOff>
    </xdr:from>
    <xdr:to>
      <xdr:col>6</xdr:col>
      <xdr:colOff>1247775</xdr:colOff>
      <xdr:row>141</xdr:row>
      <xdr:rowOff>1243013</xdr:rowOff>
    </xdr:to>
    <xdr:pic>
      <xdr:nvPicPr>
        <xdr:cNvPr id="1459" name="Рисунок 1458">
          <a:extLst>
            <a:ext uri="{FF2B5EF4-FFF2-40B4-BE49-F238E27FC236}">
              <a16:creationId xmlns="" xmlns:a16="http://schemas.microsoft.com/office/drawing/2014/main" id="{70544BFE-9742-407C-8A25-317C1F127D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30537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142</xdr:row>
      <xdr:rowOff>25226</xdr:rowOff>
    </xdr:from>
    <xdr:to>
      <xdr:col>6</xdr:col>
      <xdr:colOff>1247775</xdr:colOff>
      <xdr:row>142</xdr:row>
      <xdr:rowOff>860604</xdr:rowOff>
    </xdr:to>
    <xdr:pic>
      <xdr:nvPicPr>
        <xdr:cNvPr id="1461" name="Рисунок 1460">
          <a:extLst>
            <a:ext uri="{FF2B5EF4-FFF2-40B4-BE49-F238E27FC236}">
              <a16:creationId xmlns="" xmlns:a16="http://schemas.microsoft.com/office/drawing/2014/main" id="{B6405245-B856-428D-912C-4F45C3ED7B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4321951"/>
          <a:ext cx="1219200" cy="8353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143</xdr:row>
      <xdr:rowOff>21878</xdr:rowOff>
    </xdr:from>
    <xdr:to>
      <xdr:col>6</xdr:col>
      <xdr:colOff>1247775</xdr:colOff>
      <xdr:row>143</xdr:row>
      <xdr:rowOff>930633</xdr:rowOff>
    </xdr:to>
    <xdr:pic>
      <xdr:nvPicPr>
        <xdr:cNvPr id="1463" name="Рисунок 1462">
          <a:extLst>
            <a:ext uri="{FF2B5EF4-FFF2-40B4-BE49-F238E27FC236}">
              <a16:creationId xmlns="" xmlns:a16="http://schemas.microsoft.com/office/drawing/2014/main" id="{93D060C3-5548-4031-A4FC-6B8C66ECDF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5204428"/>
          <a:ext cx="1219200" cy="90875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144</xdr:row>
      <xdr:rowOff>23813</xdr:rowOff>
    </xdr:from>
    <xdr:to>
      <xdr:col>6</xdr:col>
      <xdr:colOff>1247775</xdr:colOff>
      <xdr:row>144</xdr:row>
      <xdr:rowOff>1243013</xdr:rowOff>
    </xdr:to>
    <xdr:pic>
      <xdr:nvPicPr>
        <xdr:cNvPr id="1465" name="Рисунок 1464">
          <a:extLst>
            <a:ext uri="{FF2B5EF4-FFF2-40B4-BE49-F238E27FC236}">
              <a16:creationId xmlns="" xmlns:a16="http://schemas.microsoft.com/office/drawing/2014/main" id="{EF029B3C-4470-4073-A41D-B25C312166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61588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145</xdr:row>
      <xdr:rowOff>21171</xdr:rowOff>
    </xdr:from>
    <xdr:to>
      <xdr:col>6</xdr:col>
      <xdr:colOff>1247775</xdr:colOff>
      <xdr:row>145</xdr:row>
      <xdr:rowOff>969438</xdr:rowOff>
    </xdr:to>
    <xdr:pic>
      <xdr:nvPicPr>
        <xdr:cNvPr id="1467" name="Рисунок 1466">
          <a:extLst>
            <a:ext uri="{FF2B5EF4-FFF2-40B4-BE49-F238E27FC236}">
              <a16:creationId xmlns="" xmlns:a16="http://schemas.microsoft.com/office/drawing/2014/main" id="{44C4DEBE-4017-4228-BFE4-F5D8E7CAB3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7423046"/>
          <a:ext cx="1219200" cy="9482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146</xdr:row>
      <xdr:rowOff>21878</xdr:rowOff>
    </xdr:from>
    <xdr:to>
      <xdr:col>6</xdr:col>
      <xdr:colOff>1247775</xdr:colOff>
      <xdr:row>146</xdr:row>
      <xdr:rowOff>930633</xdr:rowOff>
    </xdr:to>
    <xdr:pic>
      <xdr:nvPicPr>
        <xdr:cNvPr id="1469" name="Рисунок 1468">
          <a:extLst>
            <a:ext uri="{FF2B5EF4-FFF2-40B4-BE49-F238E27FC236}">
              <a16:creationId xmlns="" xmlns:a16="http://schemas.microsoft.com/office/drawing/2014/main" id="{47DA4116-8B27-44AD-9F7B-597D183AEF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8414353"/>
          <a:ext cx="1219200" cy="90875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147</xdr:row>
      <xdr:rowOff>23813</xdr:rowOff>
    </xdr:from>
    <xdr:to>
      <xdr:col>6</xdr:col>
      <xdr:colOff>1247775</xdr:colOff>
      <xdr:row>147</xdr:row>
      <xdr:rowOff>938213</xdr:rowOff>
    </xdr:to>
    <xdr:pic>
      <xdr:nvPicPr>
        <xdr:cNvPr id="1471" name="Рисунок 1470">
          <a:extLst>
            <a:ext uri="{FF2B5EF4-FFF2-40B4-BE49-F238E27FC236}">
              <a16:creationId xmlns="" xmlns:a16="http://schemas.microsoft.com/office/drawing/2014/main" id="{D6CCFF84-C75E-4E44-BD8F-D641CF3779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9368788"/>
          <a:ext cx="12192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148</xdr:row>
      <xdr:rowOff>23813</xdr:rowOff>
    </xdr:from>
    <xdr:to>
      <xdr:col>6</xdr:col>
      <xdr:colOff>1247775</xdr:colOff>
      <xdr:row>148</xdr:row>
      <xdr:rowOff>1243013</xdr:rowOff>
    </xdr:to>
    <xdr:pic>
      <xdr:nvPicPr>
        <xdr:cNvPr id="1473" name="Рисунок 1472">
          <a:extLst>
            <a:ext uri="{FF2B5EF4-FFF2-40B4-BE49-F238E27FC236}">
              <a16:creationId xmlns="" xmlns:a16="http://schemas.microsoft.com/office/drawing/2014/main" id="{FB61229D-8025-400F-B158-0D209A72CF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03308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149</xdr:row>
      <xdr:rowOff>22932</xdr:rowOff>
    </xdr:from>
    <xdr:to>
      <xdr:col>6</xdr:col>
      <xdr:colOff>1247775</xdr:colOff>
      <xdr:row>149</xdr:row>
      <xdr:rowOff>796221</xdr:rowOff>
    </xdr:to>
    <xdr:pic>
      <xdr:nvPicPr>
        <xdr:cNvPr id="1475" name="Рисунок 1474">
          <a:extLst>
            <a:ext uri="{FF2B5EF4-FFF2-40B4-BE49-F238E27FC236}">
              <a16:creationId xmlns="" xmlns:a16="http://schemas.microsoft.com/office/drawing/2014/main" id="{97EE2028-E625-43A8-84A5-730D7FBA2A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1596757"/>
          <a:ext cx="1219200" cy="7732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150</xdr:row>
      <xdr:rowOff>23813</xdr:rowOff>
    </xdr:from>
    <xdr:to>
      <xdr:col>6</xdr:col>
      <xdr:colOff>1247775</xdr:colOff>
      <xdr:row>150</xdr:row>
      <xdr:rowOff>1243013</xdr:rowOff>
    </xdr:to>
    <xdr:pic>
      <xdr:nvPicPr>
        <xdr:cNvPr id="1477" name="Рисунок 1476">
          <a:extLst>
            <a:ext uri="{FF2B5EF4-FFF2-40B4-BE49-F238E27FC236}">
              <a16:creationId xmlns="" xmlns:a16="http://schemas.microsoft.com/office/drawing/2014/main" id="{285FFD43-7B7E-4B62-94BA-7C2AFC789E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24167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151</xdr:row>
      <xdr:rowOff>23813</xdr:rowOff>
    </xdr:from>
    <xdr:to>
      <xdr:col>6</xdr:col>
      <xdr:colOff>1247775</xdr:colOff>
      <xdr:row>151</xdr:row>
      <xdr:rowOff>1243013</xdr:rowOff>
    </xdr:to>
    <xdr:pic>
      <xdr:nvPicPr>
        <xdr:cNvPr id="1479" name="Рисунок 1478">
          <a:extLst>
            <a:ext uri="{FF2B5EF4-FFF2-40B4-BE49-F238E27FC236}">
              <a16:creationId xmlns="" xmlns:a16="http://schemas.microsoft.com/office/drawing/2014/main" id="{CCB69535-BDE6-4101-83DF-5FBE76E6F1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36836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152</xdr:row>
      <xdr:rowOff>23813</xdr:rowOff>
    </xdr:from>
    <xdr:to>
      <xdr:col>6</xdr:col>
      <xdr:colOff>1247775</xdr:colOff>
      <xdr:row>152</xdr:row>
      <xdr:rowOff>1243013</xdr:rowOff>
    </xdr:to>
    <xdr:pic>
      <xdr:nvPicPr>
        <xdr:cNvPr id="1481" name="Рисунок 1480">
          <a:extLst>
            <a:ext uri="{FF2B5EF4-FFF2-40B4-BE49-F238E27FC236}">
              <a16:creationId xmlns="" xmlns:a16="http://schemas.microsoft.com/office/drawing/2014/main" id="{FC329C03-E448-45F5-8A81-40B2040232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49504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153</xdr:row>
      <xdr:rowOff>23813</xdr:rowOff>
    </xdr:from>
    <xdr:to>
      <xdr:col>6</xdr:col>
      <xdr:colOff>1247775</xdr:colOff>
      <xdr:row>153</xdr:row>
      <xdr:rowOff>1243013</xdr:rowOff>
    </xdr:to>
    <xdr:pic>
      <xdr:nvPicPr>
        <xdr:cNvPr id="1483" name="Рисунок 1482">
          <a:extLst>
            <a:ext uri="{FF2B5EF4-FFF2-40B4-BE49-F238E27FC236}">
              <a16:creationId xmlns="" xmlns:a16="http://schemas.microsoft.com/office/drawing/2014/main" id="{D83CC25F-F63F-44B8-89E1-E0D11F3FFC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62172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154</xdr:row>
      <xdr:rowOff>25400</xdr:rowOff>
    </xdr:from>
    <xdr:to>
      <xdr:col>6</xdr:col>
      <xdr:colOff>1247775</xdr:colOff>
      <xdr:row>154</xdr:row>
      <xdr:rowOff>1041400</xdr:rowOff>
    </xdr:to>
    <xdr:pic>
      <xdr:nvPicPr>
        <xdr:cNvPr id="1485" name="Рисунок 1484">
          <a:extLst>
            <a:ext uri="{FF2B5EF4-FFF2-40B4-BE49-F238E27FC236}">
              <a16:creationId xmlns="" xmlns:a16="http://schemas.microsoft.com/office/drawing/2014/main" id="{A0F22BF4-3A62-4CDF-A5C1-3C151855E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7485675"/>
          <a:ext cx="1219200" cy="10160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155</xdr:row>
      <xdr:rowOff>22932</xdr:rowOff>
    </xdr:from>
    <xdr:to>
      <xdr:col>6</xdr:col>
      <xdr:colOff>1247775</xdr:colOff>
      <xdr:row>155</xdr:row>
      <xdr:rowOff>948621</xdr:rowOff>
    </xdr:to>
    <xdr:pic>
      <xdr:nvPicPr>
        <xdr:cNvPr id="1487" name="Рисунок 1486">
          <a:extLst>
            <a:ext uri="{FF2B5EF4-FFF2-40B4-BE49-F238E27FC236}">
              <a16:creationId xmlns="" xmlns:a16="http://schemas.microsoft.com/office/drawing/2014/main" id="{F0FB4F04-B03D-4306-9A16-8531435017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8550007"/>
          <a:ext cx="1219200" cy="9256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156</xdr:row>
      <xdr:rowOff>23813</xdr:rowOff>
    </xdr:from>
    <xdr:to>
      <xdr:col>6</xdr:col>
      <xdr:colOff>1247775</xdr:colOff>
      <xdr:row>156</xdr:row>
      <xdr:rowOff>1243013</xdr:rowOff>
    </xdr:to>
    <xdr:pic>
      <xdr:nvPicPr>
        <xdr:cNvPr id="1489" name="Рисунок 1488">
          <a:extLst>
            <a:ext uri="{FF2B5EF4-FFF2-40B4-BE49-F238E27FC236}">
              <a16:creationId xmlns="" xmlns:a16="http://schemas.microsoft.com/office/drawing/2014/main" id="{EED54127-7E87-4F7E-AF2E-738607E842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95224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157</xdr:row>
      <xdr:rowOff>25400</xdr:rowOff>
    </xdr:from>
    <xdr:to>
      <xdr:col>6</xdr:col>
      <xdr:colOff>1247775</xdr:colOff>
      <xdr:row>157</xdr:row>
      <xdr:rowOff>1041400</xdr:rowOff>
    </xdr:to>
    <xdr:pic>
      <xdr:nvPicPr>
        <xdr:cNvPr id="1491" name="Рисунок 1490">
          <a:extLst>
            <a:ext uri="{FF2B5EF4-FFF2-40B4-BE49-F238E27FC236}">
              <a16:creationId xmlns="" xmlns:a16="http://schemas.microsoft.com/office/drawing/2014/main" id="{65DB06D5-7151-405C-AE15-0C09618C35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0790850"/>
          <a:ext cx="1219200" cy="10160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158</xdr:row>
      <xdr:rowOff>23813</xdr:rowOff>
    </xdr:from>
    <xdr:to>
      <xdr:col>6</xdr:col>
      <xdr:colOff>1247775</xdr:colOff>
      <xdr:row>158</xdr:row>
      <xdr:rowOff>1243013</xdr:rowOff>
    </xdr:to>
    <xdr:pic>
      <xdr:nvPicPr>
        <xdr:cNvPr id="1493" name="Рисунок 1492">
          <a:extLst>
            <a:ext uri="{FF2B5EF4-FFF2-40B4-BE49-F238E27FC236}">
              <a16:creationId xmlns="" xmlns:a16="http://schemas.microsoft.com/office/drawing/2014/main" id="{B4F7EC5C-6CC5-41B9-BABC-AC1F691425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18560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159</xdr:row>
      <xdr:rowOff>23813</xdr:rowOff>
    </xdr:from>
    <xdr:to>
      <xdr:col>6</xdr:col>
      <xdr:colOff>1247775</xdr:colOff>
      <xdr:row>159</xdr:row>
      <xdr:rowOff>1243013</xdr:rowOff>
    </xdr:to>
    <xdr:pic>
      <xdr:nvPicPr>
        <xdr:cNvPr id="1495" name="Рисунок 1494">
          <a:extLst>
            <a:ext uri="{FF2B5EF4-FFF2-40B4-BE49-F238E27FC236}">
              <a16:creationId xmlns="" xmlns:a16="http://schemas.microsoft.com/office/drawing/2014/main" id="{C107B2B3-99EA-4C95-86F4-B54F739F62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31228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160</xdr:row>
      <xdr:rowOff>23813</xdr:rowOff>
    </xdr:from>
    <xdr:to>
      <xdr:col>6</xdr:col>
      <xdr:colOff>1247775</xdr:colOff>
      <xdr:row>160</xdr:row>
      <xdr:rowOff>1243013</xdr:rowOff>
    </xdr:to>
    <xdr:pic>
      <xdr:nvPicPr>
        <xdr:cNvPr id="1497" name="Рисунок 1496">
          <a:extLst>
            <a:ext uri="{FF2B5EF4-FFF2-40B4-BE49-F238E27FC236}">
              <a16:creationId xmlns="" xmlns:a16="http://schemas.microsoft.com/office/drawing/2014/main" id="{85B65193-D162-468E-A175-4B768EE9C1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43897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161</xdr:row>
      <xdr:rowOff>23813</xdr:rowOff>
    </xdr:from>
    <xdr:to>
      <xdr:col>6</xdr:col>
      <xdr:colOff>1247775</xdr:colOff>
      <xdr:row>161</xdr:row>
      <xdr:rowOff>1243013</xdr:rowOff>
    </xdr:to>
    <xdr:pic>
      <xdr:nvPicPr>
        <xdr:cNvPr id="1499" name="Рисунок 1498">
          <a:extLst>
            <a:ext uri="{FF2B5EF4-FFF2-40B4-BE49-F238E27FC236}">
              <a16:creationId xmlns="" xmlns:a16="http://schemas.microsoft.com/office/drawing/2014/main" id="{BD24F939-8022-4F1C-9D52-C943F746C5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56565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162</xdr:row>
      <xdr:rowOff>23813</xdr:rowOff>
    </xdr:from>
    <xdr:to>
      <xdr:col>6</xdr:col>
      <xdr:colOff>1247775</xdr:colOff>
      <xdr:row>162</xdr:row>
      <xdr:rowOff>1243013</xdr:rowOff>
    </xdr:to>
    <xdr:pic>
      <xdr:nvPicPr>
        <xdr:cNvPr id="1501" name="Рисунок 1500">
          <a:extLst>
            <a:ext uri="{FF2B5EF4-FFF2-40B4-BE49-F238E27FC236}">
              <a16:creationId xmlns="" xmlns:a16="http://schemas.microsoft.com/office/drawing/2014/main" id="{80217CFD-642E-47B7-B1D5-F6755534DC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69233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163</xdr:row>
      <xdr:rowOff>23813</xdr:rowOff>
    </xdr:from>
    <xdr:to>
      <xdr:col>6</xdr:col>
      <xdr:colOff>1247775</xdr:colOff>
      <xdr:row>163</xdr:row>
      <xdr:rowOff>1243013</xdr:rowOff>
    </xdr:to>
    <xdr:pic>
      <xdr:nvPicPr>
        <xdr:cNvPr id="1503" name="Рисунок 1502">
          <a:extLst>
            <a:ext uri="{FF2B5EF4-FFF2-40B4-BE49-F238E27FC236}">
              <a16:creationId xmlns="" xmlns:a16="http://schemas.microsoft.com/office/drawing/2014/main" id="{1C6DDCCB-90D5-4CCF-9E78-89C6B7D053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81901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164</xdr:row>
      <xdr:rowOff>23813</xdr:rowOff>
    </xdr:from>
    <xdr:to>
      <xdr:col>6</xdr:col>
      <xdr:colOff>1247775</xdr:colOff>
      <xdr:row>164</xdr:row>
      <xdr:rowOff>1243013</xdr:rowOff>
    </xdr:to>
    <xdr:pic>
      <xdr:nvPicPr>
        <xdr:cNvPr id="1505" name="Рисунок 1504">
          <a:extLst>
            <a:ext uri="{FF2B5EF4-FFF2-40B4-BE49-F238E27FC236}">
              <a16:creationId xmlns="" xmlns:a16="http://schemas.microsoft.com/office/drawing/2014/main" id="{7E64612E-5282-4777-B8B9-519676AEFD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94570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165</xdr:row>
      <xdr:rowOff>23813</xdr:rowOff>
    </xdr:from>
    <xdr:to>
      <xdr:col>6</xdr:col>
      <xdr:colOff>1247775</xdr:colOff>
      <xdr:row>165</xdr:row>
      <xdr:rowOff>1243013</xdr:rowOff>
    </xdr:to>
    <xdr:pic>
      <xdr:nvPicPr>
        <xdr:cNvPr id="1507" name="Рисунок 1506">
          <a:extLst>
            <a:ext uri="{FF2B5EF4-FFF2-40B4-BE49-F238E27FC236}">
              <a16:creationId xmlns="" xmlns:a16="http://schemas.microsoft.com/office/drawing/2014/main" id="{E60D9763-DF00-422C-B07C-FCD933ED52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7238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166</xdr:row>
      <xdr:rowOff>23813</xdr:rowOff>
    </xdr:from>
    <xdr:to>
      <xdr:col>6</xdr:col>
      <xdr:colOff>1247775</xdr:colOff>
      <xdr:row>166</xdr:row>
      <xdr:rowOff>1243013</xdr:rowOff>
    </xdr:to>
    <xdr:pic>
      <xdr:nvPicPr>
        <xdr:cNvPr id="1509" name="Рисунок 1508">
          <a:extLst>
            <a:ext uri="{FF2B5EF4-FFF2-40B4-BE49-F238E27FC236}">
              <a16:creationId xmlns="" xmlns:a16="http://schemas.microsoft.com/office/drawing/2014/main" id="{FC0A21C5-E254-4A6E-BFDB-C28256ABEB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19906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167</xdr:row>
      <xdr:rowOff>21692</xdr:rowOff>
    </xdr:from>
    <xdr:to>
      <xdr:col>6</xdr:col>
      <xdr:colOff>1247775</xdr:colOff>
      <xdr:row>167</xdr:row>
      <xdr:rowOff>902225</xdr:rowOff>
    </xdr:to>
    <xdr:pic>
      <xdr:nvPicPr>
        <xdr:cNvPr id="1511" name="Рисунок 1510">
          <a:extLst>
            <a:ext uri="{FF2B5EF4-FFF2-40B4-BE49-F238E27FC236}">
              <a16:creationId xmlns="" xmlns:a16="http://schemas.microsoft.com/office/drawing/2014/main" id="{B1D44516-F52B-4106-B5E6-D4AA1A350F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3255367"/>
          <a:ext cx="1219200" cy="8805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168</xdr:row>
      <xdr:rowOff>21692</xdr:rowOff>
    </xdr:from>
    <xdr:to>
      <xdr:col>6</xdr:col>
      <xdr:colOff>1247775</xdr:colOff>
      <xdr:row>168</xdr:row>
      <xdr:rowOff>1054625</xdr:rowOff>
    </xdr:to>
    <xdr:pic>
      <xdr:nvPicPr>
        <xdr:cNvPr id="1513" name="Рисунок 1512">
          <a:extLst>
            <a:ext uri="{FF2B5EF4-FFF2-40B4-BE49-F238E27FC236}">
              <a16:creationId xmlns="" xmlns:a16="http://schemas.microsoft.com/office/drawing/2014/main" id="{D23CB8FE-9ACE-4489-AA31-6C092DA9F4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4179292"/>
          <a:ext cx="1219200" cy="10329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169</xdr:row>
      <xdr:rowOff>21518</xdr:rowOff>
    </xdr:from>
    <xdr:to>
      <xdr:col>6</xdr:col>
      <xdr:colOff>1247775</xdr:colOff>
      <xdr:row>169</xdr:row>
      <xdr:rowOff>1026229</xdr:rowOff>
    </xdr:to>
    <xdr:pic>
      <xdr:nvPicPr>
        <xdr:cNvPr id="1515" name="Рисунок 1514">
          <a:extLst>
            <a:ext uri="{FF2B5EF4-FFF2-40B4-BE49-F238E27FC236}">
              <a16:creationId xmlns="" xmlns:a16="http://schemas.microsoft.com/office/drawing/2014/main" id="{6218EEAE-A960-4225-9122-4F075E8144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5255443"/>
          <a:ext cx="1219200" cy="10047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170</xdr:row>
      <xdr:rowOff>25400</xdr:rowOff>
    </xdr:from>
    <xdr:to>
      <xdr:col>6</xdr:col>
      <xdr:colOff>1247775</xdr:colOff>
      <xdr:row>170</xdr:row>
      <xdr:rowOff>1041400</xdr:rowOff>
    </xdr:to>
    <xdr:pic>
      <xdr:nvPicPr>
        <xdr:cNvPr id="1517" name="Рисунок 1516">
          <a:extLst>
            <a:ext uri="{FF2B5EF4-FFF2-40B4-BE49-F238E27FC236}">
              <a16:creationId xmlns="" xmlns:a16="http://schemas.microsoft.com/office/drawing/2014/main" id="{4A43C471-270E-481F-A1A9-D44DC29DD9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6307075"/>
          <a:ext cx="1219200" cy="10160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171</xdr:row>
      <xdr:rowOff>23465</xdr:rowOff>
    </xdr:from>
    <xdr:to>
      <xdr:col>6</xdr:col>
      <xdr:colOff>1247775</xdr:colOff>
      <xdr:row>171</xdr:row>
      <xdr:rowOff>1033821</xdr:rowOff>
    </xdr:to>
    <xdr:pic>
      <xdr:nvPicPr>
        <xdr:cNvPr id="1519" name="Рисунок 1518">
          <a:extLst>
            <a:ext uri="{FF2B5EF4-FFF2-40B4-BE49-F238E27FC236}">
              <a16:creationId xmlns="" xmlns:a16="http://schemas.microsoft.com/office/drawing/2014/main" id="{35D705EF-2B47-4D6F-832B-A40C89F269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7371940"/>
          <a:ext cx="1219200" cy="1010356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172</xdr:row>
      <xdr:rowOff>23106</xdr:rowOff>
    </xdr:from>
    <xdr:to>
      <xdr:col>6</xdr:col>
      <xdr:colOff>1247775</xdr:colOff>
      <xdr:row>172</xdr:row>
      <xdr:rowOff>977017</xdr:rowOff>
    </xdr:to>
    <xdr:pic>
      <xdr:nvPicPr>
        <xdr:cNvPr id="1521" name="Рисунок 1520">
          <a:extLst>
            <a:ext uri="{FF2B5EF4-FFF2-40B4-BE49-F238E27FC236}">
              <a16:creationId xmlns="" xmlns:a16="http://schemas.microsoft.com/office/drawing/2014/main" id="{5414903F-8271-4F32-A153-3C5C4F5AB6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8428856"/>
          <a:ext cx="1219200" cy="9539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173</xdr:row>
      <xdr:rowOff>23813</xdr:rowOff>
    </xdr:from>
    <xdr:to>
      <xdr:col>6</xdr:col>
      <xdr:colOff>1247775</xdr:colOff>
      <xdr:row>173</xdr:row>
      <xdr:rowOff>1243013</xdr:rowOff>
    </xdr:to>
    <xdr:pic>
      <xdr:nvPicPr>
        <xdr:cNvPr id="1523" name="Рисунок 1522">
          <a:extLst>
            <a:ext uri="{FF2B5EF4-FFF2-40B4-BE49-F238E27FC236}">
              <a16:creationId xmlns="" xmlns:a16="http://schemas.microsoft.com/office/drawing/2014/main" id="{0AAF590C-6FC5-4549-8E20-1975D7FE14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94296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174</xdr:row>
      <xdr:rowOff>22572</xdr:rowOff>
    </xdr:from>
    <xdr:to>
      <xdr:col>6</xdr:col>
      <xdr:colOff>1247775</xdr:colOff>
      <xdr:row>174</xdr:row>
      <xdr:rowOff>891816</xdr:rowOff>
    </xdr:to>
    <xdr:pic>
      <xdr:nvPicPr>
        <xdr:cNvPr id="1525" name="Рисунок 1524">
          <a:extLst>
            <a:ext uri="{FF2B5EF4-FFF2-40B4-BE49-F238E27FC236}">
              <a16:creationId xmlns="" xmlns:a16="http://schemas.microsoft.com/office/drawing/2014/main" id="{F5A96EB1-384A-4A28-949E-E092598E0E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0695272"/>
          <a:ext cx="1219200" cy="8692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175</xdr:row>
      <xdr:rowOff>23813</xdr:rowOff>
    </xdr:from>
    <xdr:to>
      <xdr:col>6</xdr:col>
      <xdr:colOff>1247775</xdr:colOff>
      <xdr:row>175</xdr:row>
      <xdr:rowOff>1243013</xdr:rowOff>
    </xdr:to>
    <xdr:pic>
      <xdr:nvPicPr>
        <xdr:cNvPr id="1527" name="Рисунок 1526">
          <a:extLst>
            <a:ext uri="{FF2B5EF4-FFF2-40B4-BE49-F238E27FC236}">
              <a16:creationId xmlns="" xmlns:a16="http://schemas.microsoft.com/office/drawing/2014/main" id="{19762C59-A61B-441F-A61A-F43AB12D2D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16109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176</xdr:row>
      <xdr:rowOff>23813</xdr:rowOff>
    </xdr:from>
    <xdr:to>
      <xdr:col>6</xdr:col>
      <xdr:colOff>1247775</xdr:colOff>
      <xdr:row>176</xdr:row>
      <xdr:rowOff>1243013</xdr:rowOff>
    </xdr:to>
    <xdr:pic>
      <xdr:nvPicPr>
        <xdr:cNvPr id="1529" name="Рисунок 1528">
          <a:extLst>
            <a:ext uri="{FF2B5EF4-FFF2-40B4-BE49-F238E27FC236}">
              <a16:creationId xmlns="" xmlns:a16="http://schemas.microsoft.com/office/drawing/2014/main" id="{CA8A1300-DD19-4786-BB26-3E2ED566E6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28777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177</xdr:row>
      <xdr:rowOff>23813</xdr:rowOff>
    </xdr:from>
    <xdr:to>
      <xdr:col>6</xdr:col>
      <xdr:colOff>1247775</xdr:colOff>
      <xdr:row>177</xdr:row>
      <xdr:rowOff>1243013</xdr:rowOff>
    </xdr:to>
    <xdr:pic>
      <xdr:nvPicPr>
        <xdr:cNvPr id="1531" name="Рисунок 1530">
          <a:extLst>
            <a:ext uri="{FF2B5EF4-FFF2-40B4-BE49-F238E27FC236}">
              <a16:creationId xmlns="" xmlns:a16="http://schemas.microsoft.com/office/drawing/2014/main" id="{02C36950-20CF-46DA-A824-1BA0CB3CEC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41445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178</xdr:row>
      <xdr:rowOff>25574</xdr:rowOff>
    </xdr:from>
    <xdr:to>
      <xdr:col>6</xdr:col>
      <xdr:colOff>1247775</xdr:colOff>
      <xdr:row>178</xdr:row>
      <xdr:rowOff>1069796</xdr:rowOff>
    </xdr:to>
    <xdr:pic>
      <xdr:nvPicPr>
        <xdr:cNvPr id="1533" name="Рисунок 1532">
          <a:extLst>
            <a:ext uri="{FF2B5EF4-FFF2-40B4-BE49-F238E27FC236}">
              <a16:creationId xmlns="" xmlns:a16="http://schemas.microsoft.com/office/drawing/2014/main" id="{F5BF2DA0-DAB1-4FB6-9164-178B8BE216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5413149"/>
          <a:ext cx="1219200" cy="10442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179</xdr:row>
      <xdr:rowOff>22051</xdr:rowOff>
    </xdr:from>
    <xdr:to>
      <xdr:col>6</xdr:col>
      <xdr:colOff>1247775</xdr:colOff>
      <xdr:row>179</xdr:row>
      <xdr:rowOff>959029</xdr:rowOff>
    </xdr:to>
    <xdr:pic>
      <xdr:nvPicPr>
        <xdr:cNvPr id="1535" name="Рисунок 1534">
          <a:extLst>
            <a:ext uri="{FF2B5EF4-FFF2-40B4-BE49-F238E27FC236}">
              <a16:creationId xmlns="" xmlns:a16="http://schemas.microsoft.com/office/drawing/2014/main" id="{F0651F94-1E36-46B5-8796-C2EB49A291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6505001"/>
          <a:ext cx="1219200" cy="9369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180</xdr:row>
      <xdr:rowOff>25226</xdr:rowOff>
    </xdr:from>
    <xdr:to>
      <xdr:col>6</xdr:col>
      <xdr:colOff>1247775</xdr:colOff>
      <xdr:row>180</xdr:row>
      <xdr:rowOff>1013004</xdr:rowOff>
    </xdr:to>
    <xdr:pic>
      <xdr:nvPicPr>
        <xdr:cNvPr id="1537" name="Рисунок 1536">
          <a:extLst>
            <a:ext uri="{FF2B5EF4-FFF2-40B4-BE49-F238E27FC236}">
              <a16:creationId xmlns="" xmlns:a16="http://schemas.microsoft.com/office/drawing/2014/main" id="{25D0AEF7-4DA9-4761-8A92-217F9ECF5D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7489251"/>
          <a:ext cx="1219200" cy="9877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181</xdr:row>
      <xdr:rowOff>23813</xdr:rowOff>
    </xdr:from>
    <xdr:to>
      <xdr:col>6</xdr:col>
      <xdr:colOff>1247775</xdr:colOff>
      <xdr:row>181</xdr:row>
      <xdr:rowOff>1243013</xdr:rowOff>
    </xdr:to>
    <xdr:pic>
      <xdr:nvPicPr>
        <xdr:cNvPr id="1539" name="Рисунок 1538">
          <a:extLst>
            <a:ext uri="{FF2B5EF4-FFF2-40B4-BE49-F238E27FC236}">
              <a16:creationId xmlns="" xmlns:a16="http://schemas.microsoft.com/office/drawing/2014/main" id="{2DE74211-4025-44D8-A5F3-3433365ED4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85260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182</xdr:row>
      <xdr:rowOff>23813</xdr:rowOff>
    </xdr:from>
    <xdr:to>
      <xdr:col>6</xdr:col>
      <xdr:colOff>1247775</xdr:colOff>
      <xdr:row>182</xdr:row>
      <xdr:rowOff>1243013</xdr:rowOff>
    </xdr:to>
    <xdr:pic>
      <xdr:nvPicPr>
        <xdr:cNvPr id="1541" name="Рисунок 1540">
          <a:extLst>
            <a:ext uri="{FF2B5EF4-FFF2-40B4-BE49-F238E27FC236}">
              <a16:creationId xmlns="" xmlns:a16="http://schemas.microsoft.com/office/drawing/2014/main" id="{C948178F-B103-4008-960B-BF82943659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97928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183</xdr:row>
      <xdr:rowOff>23813</xdr:rowOff>
    </xdr:from>
    <xdr:to>
      <xdr:col>6</xdr:col>
      <xdr:colOff>1247775</xdr:colOff>
      <xdr:row>183</xdr:row>
      <xdr:rowOff>1243013</xdr:rowOff>
    </xdr:to>
    <xdr:pic>
      <xdr:nvPicPr>
        <xdr:cNvPr id="1543" name="Рисунок 1542">
          <a:extLst>
            <a:ext uri="{FF2B5EF4-FFF2-40B4-BE49-F238E27FC236}">
              <a16:creationId xmlns="" xmlns:a16="http://schemas.microsoft.com/office/drawing/2014/main" id="{6F9D2213-077F-408D-B69E-16909B0DB5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10597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184</xdr:row>
      <xdr:rowOff>23813</xdr:rowOff>
    </xdr:from>
    <xdr:to>
      <xdr:col>6</xdr:col>
      <xdr:colOff>1247775</xdr:colOff>
      <xdr:row>184</xdr:row>
      <xdr:rowOff>1243013</xdr:rowOff>
    </xdr:to>
    <xdr:pic>
      <xdr:nvPicPr>
        <xdr:cNvPr id="1545" name="Рисунок 1544">
          <a:extLst>
            <a:ext uri="{FF2B5EF4-FFF2-40B4-BE49-F238E27FC236}">
              <a16:creationId xmlns="" xmlns:a16="http://schemas.microsoft.com/office/drawing/2014/main" id="{1957739B-FE9C-48D8-93DD-3F5B5F2DC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23265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185</xdr:row>
      <xdr:rowOff>23639</xdr:rowOff>
    </xdr:from>
    <xdr:to>
      <xdr:col>6</xdr:col>
      <xdr:colOff>1247775</xdr:colOff>
      <xdr:row>185</xdr:row>
      <xdr:rowOff>1062217</xdr:rowOff>
    </xdr:to>
    <xdr:pic>
      <xdr:nvPicPr>
        <xdr:cNvPr id="1547" name="Рисунок 1546">
          <a:extLst>
            <a:ext uri="{FF2B5EF4-FFF2-40B4-BE49-F238E27FC236}">
              <a16:creationId xmlns="" xmlns:a16="http://schemas.microsoft.com/office/drawing/2014/main" id="{2D10714E-D4AB-4FD0-BD48-00820A8E8F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3593189"/>
          <a:ext cx="1219200" cy="10385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186</xdr:row>
      <xdr:rowOff>22399</xdr:rowOff>
    </xdr:from>
    <xdr:to>
      <xdr:col>6</xdr:col>
      <xdr:colOff>1247775</xdr:colOff>
      <xdr:row>186</xdr:row>
      <xdr:rowOff>1015821</xdr:rowOff>
    </xdr:to>
    <xdr:pic>
      <xdr:nvPicPr>
        <xdr:cNvPr id="1549" name="Рисунок 1548">
          <a:extLst>
            <a:ext uri="{FF2B5EF4-FFF2-40B4-BE49-F238E27FC236}">
              <a16:creationId xmlns="" xmlns:a16="http://schemas.microsoft.com/office/drawing/2014/main" id="{1797E802-5401-45BC-8DC7-3C936C64B9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4677799"/>
          <a:ext cx="1219200" cy="9934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187</xdr:row>
      <xdr:rowOff>21158</xdr:rowOff>
    </xdr:from>
    <xdr:to>
      <xdr:col>6</xdr:col>
      <xdr:colOff>1247775</xdr:colOff>
      <xdr:row>187</xdr:row>
      <xdr:rowOff>969425</xdr:rowOff>
    </xdr:to>
    <xdr:pic>
      <xdr:nvPicPr>
        <xdr:cNvPr id="1551" name="Рисунок 1550">
          <a:extLst>
            <a:ext uri="{FF2B5EF4-FFF2-40B4-BE49-F238E27FC236}">
              <a16:creationId xmlns="" xmlns:a16="http://schemas.microsoft.com/office/drawing/2014/main" id="{E46B720A-B1E5-4320-8245-714074CE39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5714783"/>
          <a:ext cx="1219200" cy="9482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188</xdr:row>
      <xdr:rowOff>21530</xdr:rowOff>
    </xdr:from>
    <xdr:to>
      <xdr:col>6</xdr:col>
      <xdr:colOff>1247775</xdr:colOff>
      <xdr:row>188</xdr:row>
      <xdr:rowOff>1026241</xdr:rowOff>
    </xdr:to>
    <xdr:pic>
      <xdr:nvPicPr>
        <xdr:cNvPr id="1553" name="Рисунок 1552">
          <a:extLst>
            <a:ext uri="{FF2B5EF4-FFF2-40B4-BE49-F238E27FC236}">
              <a16:creationId xmlns="" xmlns:a16="http://schemas.microsoft.com/office/drawing/2014/main" id="{DF4692A3-27C6-4658-9B45-D1B167E7F5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6705755"/>
          <a:ext cx="1219200" cy="10047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189</xdr:row>
      <xdr:rowOff>23813</xdr:rowOff>
    </xdr:from>
    <xdr:to>
      <xdr:col>6</xdr:col>
      <xdr:colOff>1247775</xdr:colOff>
      <xdr:row>189</xdr:row>
      <xdr:rowOff>1243013</xdr:rowOff>
    </xdr:to>
    <xdr:pic>
      <xdr:nvPicPr>
        <xdr:cNvPr id="1555" name="Рисунок 1554">
          <a:extLst>
            <a:ext uri="{FF2B5EF4-FFF2-40B4-BE49-F238E27FC236}">
              <a16:creationId xmlns="" xmlns:a16="http://schemas.microsoft.com/office/drawing/2014/main" id="{6ED89F8C-DA99-4BF4-9596-CC59476666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77557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190</xdr:row>
      <xdr:rowOff>23813</xdr:rowOff>
    </xdr:from>
    <xdr:to>
      <xdr:col>6</xdr:col>
      <xdr:colOff>1247775</xdr:colOff>
      <xdr:row>190</xdr:row>
      <xdr:rowOff>1243013</xdr:rowOff>
    </xdr:to>
    <xdr:pic>
      <xdr:nvPicPr>
        <xdr:cNvPr id="1557" name="Рисунок 1556">
          <a:extLst>
            <a:ext uri="{FF2B5EF4-FFF2-40B4-BE49-F238E27FC236}">
              <a16:creationId xmlns="" xmlns:a16="http://schemas.microsoft.com/office/drawing/2014/main" id="{32CC5BA2-7CDC-42A1-857E-96B004052A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90226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191</xdr:row>
      <xdr:rowOff>23813</xdr:rowOff>
    </xdr:from>
    <xdr:to>
      <xdr:col>6</xdr:col>
      <xdr:colOff>1247775</xdr:colOff>
      <xdr:row>191</xdr:row>
      <xdr:rowOff>1243013</xdr:rowOff>
    </xdr:to>
    <xdr:pic>
      <xdr:nvPicPr>
        <xdr:cNvPr id="1559" name="Рисунок 1558">
          <a:extLst>
            <a:ext uri="{FF2B5EF4-FFF2-40B4-BE49-F238E27FC236}">
              <a16:creationId xmlns="" xmlns:a16="http://schemas.microsoft.com/office/drawing/2014/main" id="{2185DB61-F31A-4154-8D3E-0FE4A84B4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02894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192</xdr:row>
      <xdr:rowOff>23813</xdr:rowOff>
    </xdr:from>
    <xdr:to>
      <xdr:col>6</xdr:col>
      <xdr:colOff>1247775</xdr:colOff>
      <xdr:row>192</xdr:row>
      <xdr:rowOff>1243013</xdr:rowOff>
    </xdr:to>
    <xdr:pic>
      <xdr:nvPicPr>
        <xdr:cNvPr id="1561" name="Рисунок 1560">
          <a:extLst>
            <a:ext uri="{FF2B5EF4-FFF2-40B4-BE49-F238E27FC236}">
              <a16:creationId xmlns="" xmlns:a16="http://schemas.microsoft.com/office/drawing/2014/main" id="{A099418C-50D4-440C-AC71-76BEDD9451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15562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193</xdr:row>
      <xdr:rowOff>23813</xdr:rowOff>
    </xdr:from>
    <xdr:to>
      <xdr:col>6</xdr:col>
      <xdr:colOff>1247775</xdr:colOff>
      <xdr:row>193</xdr:row>
      <xdr:rowOff>1243013</xdr:rowOff>
    </xdr:to>
    <xdr:pic>
      <xdr:nvPicPr>
        <xdr:cNvPr id="1563" name="Рисунок 1562">
          <a:extLst>
            <a:ext uri="{FF2B5EF4-FFF2-40B4-BE49-F238E27FC236}">
              <a16:creationId xmlns="" xmlns:a16="http://schemas.microsoft.com/office/drawing/2014/main" id="{AADE5B7A-4C4C-43B1-B902-AED45963F1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28230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194</xdr:row>
      <xdr:rowOff>23813</xdr:rowOff>
    </xdr:from>
    <xdr:to>
      <xdr:col>6</xdr:col>
      <xdr:colOff>1247775</xdr:colOff>
      <xdr:row>194</xdr:row>
      <xdr:rowOff>1243013</xdr:rowOff>
    </xdr:to>
    <xdr:pic>
      <xdr:nvPicPr>
        <xdr:cNvPr id="1565" name="Рисунок 1564">
          <a:extLst>
            <a:ext uri="{FF2B5EF4-FFF2-40B4-BE49-F238E27FC236}">
              <a16:creationId xmlns="" xmlns:a16="http://schemas.microsoft.com/office/drawing/2014/main" id="{752593BC-2DFF-47F3-8916-A45C5DD618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40899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195</xdr:row>
      <xdr:rowOff>23813</xdr:rowOff>
    </xdr:from>
    <xdr:to>
      <xdr:col>6</xdr:col>
      <xdr:colOff>1247775</xdr:colOff>
      <xdr:row>195</xdr:row>
      <xdr:rowOff>1243013</xdr:rowOff>
    </xdr:to>
    <xdr:pic>
      <xdr:nvPicPr>
        <xdr:cNvPr id="1567" name="Рисунок 1566">
          <a:extLst>
            <a:ext uri="{FF2B5EF4-FFF2-40B4-BE49-F238E27FC236}">
              <a16:creationId xmlns="" xmlns:a16="http://schemas.microsoft.com/office/drawing/2014/main" id="{F38308FB-B82D-44CB-B6EE-AC1826794C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53567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196</xdr:row>
      <xdr:rowOff>23813</xdr:rowOff>
    </xdr:from>
    <xdr:to>
      <xdr:col>6</xdr:col>
      <xdr:colOff>1247775</xdr:colOff>
      <xdr:row>196</xdr:row>
      <xdr:rowOff>1243013</xdr:rowOff>
    </xdr:to>
    <xdr:pic>
      <xdr:nvPicPr>
        <xdr:cNvPr id="1569" name="Рисунок 1568">
          <a:extLst>
            <a:ext uri="{FF2B5EF4-FFF2-40B4-BE49-F238E27FC236}">
              <a16:creationId xmlns="" xmlns:a16="http://schemas.microsoft.com/office/drawing/2014/main" id="{E6A19D25-3C98-46E4-B3A5-6855DF5886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66235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197</xdr:row>
      <xdr:rowOff>23813</xdr:rowOff>
    </xdr:from>
    <xdr:to>
      <xdr:col>6</xdr:col>
      <xdr:colOff>1247775</xdr:colOff>
      <xdr:row>197</xdr:row>
      <xdr:rowOff>1243013</xdr:rowOff>
    </xdr:to>
    <xdr:pic>
      <xdr:nvPicPr>
        <xdr:cNvPr id="1571" name="Рисунок 1570">
          <a:extLst>
            <a:ext uri="{FF2B5EF4-FFF2-40B4-BE49-F238E27FC236}">
              <a16:creationId xmlns="" xmlns:a16="http://schemas.microsoft.com/office/drawing/2014/main" id="{44234753-8EAA-4E6B-9385-E6E3673F2E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78903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198</xdr:row>
      <xdr:rowOff>23813</xdr:rowOff>
    </xdr:from>
    <xdr:to>
      <xdr:col>6</xdr:col>
      <xdr:colOff>1247775</xdr:colOff>
      <xdr:row>198</xdr:row>
      <xdr:rowOff>1243013</xdr:rowOff>
    </xdr:to>
    <xdr:pic>
      <xdr:nvPicPr>
        <xdr:cNvPr id="1573" name="Рисунок 1572">
          <a:extLst>
            <a:ext uri="{FF2B5EF4-FFF2-40B4-BE49-F238E27FC236}">
              <a16:creationId xmlns="" xmlns:a16="http://schemas.microsoft.com/office/drawing/2014/main" id="{E3715B32-02F6-47D5-8894-A9CC7359C6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91572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199</xdr:row>
      <xdr:rowOff>23813</xdr:rowOff>
    </xdr:from>
    <xdr:to>
      <xdr:col>6</xdr:col>
      <xdr:colOff>1247775</xdr:colOff>
      <xdr:row>199</xdr:row>
      <xdr:rowOff>1243013</xdr:rowOff>
    </xdr:to>
    <xdr:pic>
      <xdr:nvPicPr>
        <xdr:cNvPr id="1575" name="Рисунок 1574">
          <a:extLst>
            <a:ext uri="{FF2B5EF4-FFF2-40B4-BE49-F238E27FC236}">
              <a16:creationId xmlns="" xmlns:a16="http://schemas.microsoft.com/office/drawing/2014/main" id="{5F8D2119-79FF-4A87-B583-D6B0201EC6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04240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200</xdr:row>
      <xdr:rowOff>24879</xdr:rowOff>
    </xdr:from>
    <xdr:to>
      <xdr:col>6</xdr:col>
      <xdr:colOff>1247775</xdr:colOff>
      <xdr:row>200</xdr:row>
      <xdr:rowOff>956212</xdr:rowOff>
    </xdr:to>
    <xdr:pic>
      <xdr:nvPicPr>
        <xdr:cNvPr id="1577" name="Рисунок 1576">
          <a:extLst>
            <a:ext uri="{FF2B5EF4-FFF2-40B4-BE49-F238E27FC236}">
              <a16:creationId xmlns="" xmlns:a16="http://schemas.microsoft.com/office/drawing/2014/main" id="{B0E20083-CBC1-41CE-AF3F-E2368BF404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1691929"/>
          <a:ext cx="1219200" cy="9313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201</xdr:row>
      <xdr:rowOff>23813</xdr:rowOff>
    </xdr:from>
    <xdr:to>
      <xdr:col>6</xdr:col>
      <xdr:colOff>1247775</xdr:colOff>
      <xdr:row>201</xdr:row>
      <xdr:rowOff>1243013</xdr:rowOff>
    </xdr:to>
    <xdr:pic>
      <xdr:nvPicPr>
        <xdr:cNvPr id="1579" name="Рисунок 1578">
          <a:extLst>
            <a:ext uri="{FF2B5EF4-FFF2-40B4-BE49-F238E27FC236}">
              <a16:creationId xmlns="" xmlns:a16="http://schemas.microsoft.com/office/drawing/2014/main" id="{106A2528-257A-4C74-BFA6-83C269F22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26719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202</xdr:row>
      <xdr:rowOff>22920</xdr:rowOff>
    </xdr:from>
    <xdr:to>
      <xdr:col>6</xdr:col>
      <xdr:colOff>1247775</xdr:colOff>
      <xdr:row>202</xdr:row>
      <xdr:rowOff>948609</xdr:rowOff>
    </xdr:to>
    <xdr:pic>
      <xdr:nvPicPr>
        <xdr:cNvPr id="1581" name="Рисунок 1580">
          <a:extLst>
            <a:ext uri="{FF2B5EF4-FFF2-40B4-BE49-F238E27FC236}">
              <a16:creationId xmlns="" xmlns:a16="http://schemas.microsoft.com/office/drawing/2014/main" id="{A91E5A5B-5215-4C0A-B8C8-CE7C01530E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3937870"/>
          <a:ext cx="1219200" cy="9256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203</xdr:row>
      <xdr:rowOff>23813</xdr:rowOff>
    </xdr:from>
    <xdr:to>
      <xdr:col>6</xdr:col>
      <xdr:colOff>1247775</xdr:colOff>
      <xdr:row>203</xdr:row>
      <xdr:rowOff>1243013</xdr:rowOff>
    </xdr:to>
    <xdr:pic>
      <xdr:nvPicPr>
        <xdr:cNvPr id="1583" name="Рисунок 1582">
          <a:extLst>
            <a:ext uri="{FF2B5EF4-FFF2-40B4-BE49-F238E27FC236}">
              <a16:creationId xmlns="" xmlns:a16="http://schemas.microsoft.com/office/drawing/2014/main" id="{D1DC30FA-E849-40A4-82E9-959FA6DCF2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49103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204</xdr:row>
      <xdr:rowOff>22399</xdr:rowOff>
    </xdr:from>
    <xdr:to>
      <xdr:col>6</xdr:col>
      <xdr:colOff>1247775</xdr:colOff>
      <xdr:row>204</xdr:row>
      <xdr:rowOff>1015821</xdr:rowOff>
    </xdr:to>
    <xdr:pic>
      <xdr:nvPicPr>
        <xdr:cNvPr id="1585" name="Рисунок 1584">
          <a:extLst>
            <a:ext uri="{FF2B5EF4-FFF2-40B4-BE49-F238E27FC236}">
              <a16:creationId xmlns="" xmlns:a16="http://schemas.microsoft.com/office/drawing/2014/main" id="{E1BB2857-2F8E-4EE4-A115-2A6E71411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6175724"/>
          <a:ext cx="1219200" cy="9934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205</xdr:row>
      <xdr:rowOff>23465</xdr:rowOff>
    </xdr:from>
    <xdr:to>
      <xdr:col>6</xdr:col>
      <xdr:colOff>1247775</xdr:colOff>
      <xdr:row>205</xdr:row>
      <xdr:rowOff>881421</xdr:rowOff>
    </xdr:to>
    <xdr:pic>
      <xdr:nvPicPr>
        <xdr:cNvPr id="1587" name="Рисунок 1586">
          <a:extLst>
            <a:ext uri="{FF2B5EF4-FFF2-40B4-BE49-F238E27FC236}">
              <a16:creationId xmlns="" xmlns:a16="http://schemas.microsoft.com/office/drawing/2014/main" id="{037E836D-9583-4E35-95D5-59F9778C25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7215015"/>
          <a:ext cx="1219200" cy="857956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206</xdr:row>
      <xdr:rowOff>21704</xdr:rowOff>
    </xdr:from>
    <xdr:to>
      <xdr:col>6</xdr:col>
      <xdr:colOff>1247775</xdr:colOff>
      <xdr:row>206</xdr:row>
      <xdr:rowOff>902237</xdr:rowOff>
    </xdr:to>
    <xdr:pic>
      <xdr:nvPicPr>
        <xdr:cNvPr id="1589" name="Рисунок 1588">
          <a:extLst>
            <a:ext uri="{FF2B5EF4-FFF2-40B4-BE49-F238E27FC236}">
              <a16:creationId xmlns="" xmlns:a16="http://schemas.microsoft.com/office/drawing/2014/main" id="{43E2835E-8E24-471A-A2C4-D998704527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8118129"/>
          <a:ext cx="1219200" cy="8805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207</xdr:row>
      <xdr:rowOff>23813</xdr:rowOff>
    </xdr:from>
    <xdr:to>
      <xdr:col>6</xdr:col>
      <xdr:colOff>1247775</xdr:colOff>
      <xdr:row>207</xdr:row>
      <xdr:rowOff>1243013</xdr:rowOff>
    </xdr:to>
    <xdr:pic>
      <xdr:nvPicPr>
        <xdr:cNvPr id="1591" name="Рисунок 1590">
          <a:extLst>
            <a:ext uri="{FF2B5EF4-FFF2-40B4-BE49-F238E27FC236}">
              <a16:creationId xmlns="" xmlns:a16="http://schemas.microsoft.com/office/drawing/2014/main" id="{FA09420C-CAB1-46EC-997C-01CD2E0D17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90441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208</xdr:row>
      <xdr:rowOff>24333</xdr:rowOff>
    </xdr:from>
    <xdr:to>
      <xdr:col>6</xdr:col>
      <xdr:colOff>1247775</xdr:colOff>
      <xdr:row>208</xdr:row>
      <xdr:rowOff>871000</xdr:rowOff>
    </xdr:to>
    <xdr:pic>
      <xdr:nvPicPr>
        <xdr:cNvPr id="1593" name="Рисунок 1592">
          <a:extLst>
            <a:ext uri="{FF2B5EF4-FFF2-40B4-BE49-F238E27FC236}">
              <a16:creationId xmlns="" xmlns:a16="http://schemas.microsoft.com/office/drawing/2014/main" id="{485FE6AD-A0C2-47AD-83C0-EC8502D2ED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0311508"/>
          <a:ext cx="1219200" cy="8466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209</xdr:row>
      <xdr:rowOff>22399</xdr:rowOff>
    </xdr:from>
    <xdr:to>
      <xdr:col>6</xdr:col>
      <xdr:colOff>1247775</xdr:colOff>
      <xdr:row>209</xdr:row>
      <xdr:rowOff>863421</xdr:rowOff>
    </xdr:to>
    <xdr:pic>
      <xdr:nvPicPr>
        <xdr:cNvPr id="1595" name="Рисунок 1594">
          <a:extLst>
            <a:ext uri="{FF2B5EF4-FFF2-40B4-BE49-F238E27FC236}">
              <a16:creationId xmlns="" xmlns:a16="http://schemas.microsoft.com/office/drawing/2014/main" id="{A6BE103D-B70D-4C6B-8F18-95D534D1BC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1204924"/>
          <a:ext cx="1219200" cy="8410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210</xdr:row>
      <xdr:rowOff>24160</xdr:rowOff>
    </xdr:from>
    <xdr:to>
      <xdr:col>6</xdr:col>
      <xdr:colOff>1247775</xdr:colOff>
      <xdr:row>210</xdr:row>
      <xdr:rowOff>842604</xdr:rowOff>
    </xdr:to>
    <xdr:pic>
      <xdr:nvPicPr>
        <xdr:cNvPr id="1597" name="Рисунок 1596">
          <a:extLst>
            <a:ext uri="{FF2B5EF4-FFF2-40B4-BE49-F238E27FC236}">
              <a16:creationId xmlns="" xmlns:a16="http://schemas.microsoft.com/office/drawing/2014/main" id="{B69F0F48-E99D-40AB-A9C2-F686D1EF04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2092510"/>
          <a:ext cx="1219200" cy="8184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211</xdr:row>
      <xdr:rowOff>24333</xdr:rowOff>
    </xdr:from>
    <xdr:to>
      <xdr:col>6</xdr:col>
      <xdr:colOff>1247775</xdr:colOff>
      <xdr:row>211</xdr:row>
      <xdr:rowOff>871000</xdr:rowOff>
    </xdr:to>
    <xdr:pic>
      <xdr:nvPicPr>
        <xdr:cNvPr id="1599" name="Рисунок 1598">
          <a:extLst>
            <a:ext uri="{FF2B5EF4-FFF2-40B4-BE49-F238E27FC236}">
              <a16:creationId xmlns="" xmlns:a16="http://schemas.microsoft.com/office/drawing/2014/main" id="{12D5F96A-1410-410F-8562-1E9B8E142A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2959458"/>
          <a:ext cx="1219200" cy="8466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212</xdr:row>
      <xdr:rowOff>25747</xdr:rowOff>
    </xdr:from>
    <xdr:to>
      <xdr:col>6</xdr:col>
      <xdr:colOff>1247775</xdr:colOff>
      <xdr:row>212</xdr:row>
      <xdr:rowOff>793391</xdr:rowOff>
    </xdr:to>
    <xdr:pic>
      <xdr:nvPicPr>
        <xdr:cNvPr id="1601" name="Рисунок 1600">
          <a:extLst>
            <a:ext uri="{FF2B5EF4-FFF2-40B4-BE49-F238E27FC236}">
              <a16:creationId xmlns="" xmlns:a16="http://schemas.microsoft.com/office/drawing/2014/main" id="{4F93AF5A-C3FA-4900-AFF6-AB7D4D2A97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3856222"/>
          <a:ext cx="1219200" cy="7676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213</xdr:row>
      <xdr:rowOff>23813</xdr:rowOff>
    </xdr:from>
    <xdr:to>
      <xdr:col>6</xdr:col>
      <xdr:colOff>1247775</xdr:colOff>
      <xdr:row>213</xdr:row>
      <xdr:rowOff>1243013</xdr:rowOff>
    </xdr:to>
    <xdr:pic>
      <xdr:nvPicPr>
        <xdr:cNvPr id="1603" name="Рисунок 1602">
          <a:extLst>
            <a:ext uri="{FF2B5EF4-FFF2-40B4-BE49-F238E27FC236}">
              <a16:creationId xmlns="" xmlns:a16="http://schemas.microsoft.com/office/drawing/2014/main" id="{D4C0A7FE-A9DE-4635-975B-82BCBF11D0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46734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214</xdr:row>
      <xdr:rowOff>25226</xdr:rowOff>
    </xdr:from>
    <xdr:to>
      <xdr:col>6</xdr:col>
      <xdr:colOff>1247775</xdr:colOff>
      <xdr:row>214</xdr:row>
      <xdr:rowOff>860604</xdr:rowOff>
    </xdr:to>
    <xdr:pic>
      <xdr:nvPicPr>
        <xdr:cNvPr id="1605" name="Рисунок 1604">
          <a:extLst>
            <a:ext uri="{FF2B5EF4-FFF2-40B4-BE49-F238E27FC236}">
              <a16:creationId xmlns="" xmlns:a16="http://schemas.microsoft.com/office/drawing/2014/main" id="{A6DF79FD-CE16-4337-8963-380B141A4E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5941676"/>
          <a:ext cx="1219200" cy="8353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215</xdr:row>
      <xdr:rowOff>23813</xdr:rowOff>
    </xdr:from>
    <xdr:to>
      <xdr:col>6</xdr:col>
      <xdr:colOff>1247775</xdr:colOff>
      <xdr:row>215</xdr:row>
      <xdr:rowOff>1243013</xdr:rowOff>
    </xdr:to>
    <xdr:pic>
      <xdr:nvPicPr>
        <xdr:cNvPr id="1607" name="Рисунок 1606">
          <a:extLst>
            <a:ext uri="{FF2B5EF4-FFF2-40B4-BE49-F238E27FC236}">
              <a16:creationId xmlns="" xmlns:a16="http://schemas.microsoft.com/office/drawing/2014/main" id="{B610A034-E2E5-4A86-BDCE-9672E38528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68260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216</xdr:row>
      <xdr:rowOff>23813</xdr:rowOff>
    </xdr:from>
    <xdr:to>
      <xdr:col>6</xdr:col>
      <xdr:colOff>1247775</xdr:colOff>
      <xdr:row>216</xdr:row>
      <xdr:rowOff>1243013</xdr:rowOff>
    </xdr:to>
    <xdr:pic>
      <xdr:nvPicPr>
        <xdr:cNvPr id="1609" name="Рисунок 1608">
          <a:extLst>
            <a:ext uri="{FF2B5EF4-FFF2-40B4-BE49-F238E27FC236}">
              <a16:creationId xmlns="" xmlns:a16="http://schemas.microsoft.com/office/drawing/2014/main" id="{712D7BC7-4060-4F22-BAFD-B70EEA0189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80929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217</xdr:row>
      <xdr:rowOff>22920</xdr:rowOff>
    </xdr:from>
    <xdr:to>
      <xdr:col>6</xdr:col>
      <xdr:colOff>1247775</xdr:colOff>
      <xdr:row>217</xdr:row>
      <xdr:rowOff>796209</xdr:rowOff>
    </xdr:to>
    <xdr:pic>
      <xdr:nvPicPr>
        <xdr:cNvPr id="1611" name="Рисунок 1610">
          <a:extLst>
            <a:ext uri="{FF2B5EF4-FFF2-40B4-BE49-F238E27FC236}">
              <a16:creationId xmlns="" xmlns:a16="http://schemas.microsoft.com/office/drawing/2014/main" id="{C4356196-3789-4EC9-A901-851C4DB5E5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9358845"/>
          <a:ext cx="1219200" cy="7732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218</xdr:row>
      <xdr:rowOff>23813</xdr:rowOff>
    </xdr:from>
    <xdr:to>
      <xdr:col>6</xdr:col>
      <xdr:colOff>1247775</xdr:colOff>
      <xdr:row>218</xdr:row>
      <xdr:rowOff>1243013</xdr:rowOff>
    </xdr:to>
    <xdr:pic>
      <xdr:nvPicPr>
        <xdr:cNvPr id="1613" name="Рисунок 1612">
          <a:extLst>
            <a:ext uri="{FF2B5EF4-FFF2-40B4-BE49-F238E27FC236}">
              <a16:creationId xmlns="" xmlns:a16="http://schemas.microsoft.com/office/drawing/2014/main" id="{4F3F0FCA-9338-446E-809A-14E3E01A29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01788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219</xdr:row>
      <xdr:rowOff>23813</xdr:rowOff>
    </xdr:from>
    <xdr:to>
      <xdr:col>6</xdr:col>
      <xdr:colOff>1247775</xdr:colOff>
      <xdr:row>219</xdr:row>
      <xdr:rowOff>1243013</xdr:rowOff>
    </xdr:to>
    <xdr:pic>
      <xdr:nvPicPr>
        <xdr:cNvPr id="1615" name="Рисунок 1614">
          <a:extLst>
            <a:ext uri="{FF2B5EF4-FFF2-40B4-BE49-F238E27FC236}">
              <a16:creationId xmlns="" xmlns:a16="http://schemas.microsoft.com/office/drawing/2014/main" id="{FAFACC13-8AB1-4AF2-89A8-EF2AF7D75D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14457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220</xdr:row>
      <xdr:rowOff>23813</xdr:rowOff>
    </xdr:from>
    <xdr:to>
      <xdr:col>6</xdr:col>
      <xdr:colOff>1247775</xdr:colOff>
      <xdr:row>220</xdr:row>
      <xdr:rowOff>1243013</xdr:rowOff>
    </xdr:to>
    <xdr:pic>
      <xdr:nvPicPr>
        <xdr:cNvPr id="1617" name="Рисунок 1616">
          <a:extLst>
            <a:ext uri="{FF2B5EF4-FFF2-40B4-BE49-F238E27FC236}">
              <a16:creationId xmlns="" xmlns:a16="http://schemas.microsoft.com/office/drawing/2014/main" id="{576145D6-C3CB-4D50-8019-9F14964D41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27125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221</xdr:row>
      <xdr:rowOff>23813</xdr:rowOff>
    </xdr:from>
    <xdr:to>
      <xdr:col>6</xdr:col>
      <xdr:colOff>1247775</xdr:colOff>
      <xdr:row>221</xdr:row>
      <xdr:rowOff>1243013</xdr:rowOff>
    </xdr:to>
    <xdr:pic>
      <xdr:nvPicPr>
        <xdr:cNvPr id="1619" name="Рисунок 1618">
          <a:extLst>
            <a:ext uri="{FF2B5EF4-FFF2-40B4-BE49-F238E27FC236}">
              <a16:creationId xmlns="" xmlns:a16="http://schemas.microsoft.com/office/drawing/2014/main" id="{36A22633-F5F5-4E8B-AF10-0D64C4EBD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39793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222</xdr:row>
      <xdr:rowOff>23813</xdr:rowOff>
    </xdr:from>
    <xdr:to>
      <xdr:col>6</xdr:col>
      <xdr:colOff>1247775</xdr:colOff>
      <xdr:row>222</xdr:row>
      <xdr:rowOff>1243013</xdr:rowOff>
    </xdr:to>
    <xdr:pic>
      <xdr:nvPicPr>
        <xdr:cNvPr id="1621" name="Рисунок 1620">
          <a:extLst>
            <a:ext uri="{FF2B5EF4-FFF2-40B4-BE49-F238E27FC236}">
              <a16:creationId xmlns="" xmlns:a16="http://schemas.microsoft.com/office/drawing/2014/main" id="{17715DA4-A506-4208-BA68-9C85112F77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52461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223</xdr:row>
      <xdr:rowOff>23813</xdr:rowOff>
    </xdr:from>
    <xdr:to>
      <xdr:col>6</xdr:col>
      <xdr:colOff>1247775</xdr:colOff>
      <xdr:row>223</xdr:row>
      <xdr:rowOff>1243013</xdr:rowOff>
    </xdr:to>
    <xdr:pic>
      <xdr:nvPicPr>
        <xdr:cNvPr id="1623" name="Рисунок 1622">
          <a:extLst>
            <a:ext uri="{FF2B5EF4-FFF2-40B4-BE49-F238E27FC236}">
              <a16:creationId xmlns="" xmlns:a16="http://schemas.microsoft.com/office/drawing/2014/main" id="{4B1E9E3A-0D55-4683-B4AF-CECA88952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65130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224</xdr:row>
      <xdr:rowOff>23813</xdr:rowOff>
    </xdr:from>
    <xdr:to>
      <xdr:col>6</xdr:col>
      <xdr:colOff>1247775</xdr:colOff>
      <xdr:row>224</xdr:row>
      <xdr:rowOff>1243013</xdr:rowOff>
    </xdr:to>
    <xdr:pic>
      <xdr:nvPicPr>
        <xdr:cNvPr id="1625" name="Рисунок 1624">
          <a:extLst>
            <a:ext uri="{FF2B5EF4-FFF2-40B4-BE49-F238E27FC236}">
              <a16:creationId xmlns="" xmlns:a16="http://schemas.microsoft.com/office/drawing/2014/main" id="{214B3315-8F43-4894-BB45-77CCABB3BD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77798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225</xdr:row>
      <xdr:rowOff>23813</xdr:rowOff>
    </xdr:from>
    <xdr:to>
      <xdr:col>6</xdr:col>
      <xdr:colOff>1247775</xdr:colOff>
      <xdr:row>225</xdr:row>
      <xdr:rowOff>1243013</xdr:rowOff>
    </xdr:to>
    <xdr:pic>
      <xdr:nvPicPr>
        <xdr:cNvPr id="1627" name="Рисунок 1626">
          <a:extLst>
            <a:ext uri="{FF2B5EF4-FFF2-40B4-BE49-F238E27FC236}">
              <a16:creationId xmlns="" xmlns:a16="http://schemas.microsoft.com/office/drawing/2014/main" id="{CB0301C1-89E3-4954-935C-0394662851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90466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226</xdr:row>
      <xdr:rowOff>21158</xdr:rowOff>
    </xdr:from>
    <xdr:to>
      <xdr:col>6</xdr:col>
      <xdr:colOff>1247775</xdr:colOff>
      <xdr:row>226</xdr:row>
      <xdr:rowOff>817025</xdr:rowOff>
    </xdr:to>
    <xdr:pic>
      <xdr:nvPicPr>
        <xdr:cNvPr id="1629" name="Рисунок 1628">
          <a:extLst>
            <a:ext uri="{FF2B5EF4-FFF2-40B4-BE49-F238E27FC236}">
              <a16:creationId xmlns="" xmlns:a16="http://schemas.microsoft.com/office/drawing/2014/main" id="{E61FD7AB-EF54-4D0F-B815-22A1A7B1F2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0310833"/>
          <a:ext cx="1219200" cy="7958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227</xdr:row>
      <xdr:rowOff>23986</xdr:rowOff>
    </xdr:from>
    <xdr:to>
      <xdr:col>6</xdr:col>
      <xdr:colOff>1247775</xdr:colOff>
      <xdr:row>227</xdr:row>
      <xdr:rowOff>814208</xdr:rowOff>
    </xdr:to>
    <xdr:pic>
      <xdr:nvPicPr>
        <xdr:cNvPr id="1631" name="Рисунок 1630">
          <a:extLst>
            <a:ext uri="{FF2B5EF4-FFF2-40B4-BE49-F238E27FC236}">
              <a16:creationId xmlns="" xmlns:a16="http://schemas.microsoft.com/office/drawing/2014/main" id="{AB279544-148C-4924-920A-3E013177D4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1151861"/>
          <a:ext cx="1219200" cy="7902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228</xdr:row>
      <xdr:rowOff>25574</xdr:rowOff>
    </xdr:from>
    <xdr:to>
      <xdr:col>6</xdr:col>
      <xdr:colOff>1247775</xdr:colOff>
      <xdr:row>228</xdr:row>
      <xdr:rowOff>764996</xdr:rowOff>
    </xdr:to>
    <xdr:pic>
      <xdr:nvPicPr>
        <xdr:cNvPr id="1633" name="Рисунок 1632">
          <a:extLst>
            <a:ext uri="{FF2B5EF4-FFF2-40B4-BE49-F238E27FC236}">
              <a16:creationId xmlns="" xmlns:a16="http://schemas.microsoft.com/office/drawing/2014/main" id="{5DDA04F6-5582-4CF2-BA26-74C9D87DDE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1991649"/>
          <a:ext cx="1219200" cy="7394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229</xdr:row>
      <xdr:rowOff>25226</xdr:rowOff>
    </xdr:from>
    <xdr:to>
      <xdr:col>6</xdr:col>
      <xdr:colOff>1247775</xdr:colOff>
      <xdr:row>229</xdr:row>
      <xdr:rowOff>1013004</xdr:rowOff>
    </xdr:to>
    <xdr:pic>
      <xdr:nvPicPr>
        <xdr:cNvPr id="1635" name="Рисунок 1634">
          <a:extLst>
            <a:ext uri="{FF2B5EF4-FFF2-40B4-BE49-F238E27FC236}">
              <a16:creationId xmlns="" xmlns:a16="http://schemas.microsoft.com/office/drawing/2014/main" id="{78D4FE0F-8FA6-4C5E-84CF-0EAA33B848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2781876"/>
          <a:ext cx="1219200" cy="9877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230</xdr:row>
      <xdr:rowOff>25226</xdr:rowOff>
    </xdr:from>
    <xdr:to>
      <xdr:col>6</xdr:col>
      <xdr:colOff>1247775</xdr:colOff>
      <xdr:row>230</xdr:row>
      <xdr:rowOff>1013004</xdr:rowOff>
    </xdr:to>
    <xdr:pic>
      <xdr:nvPicPr>
        <xdr:cNvPr id="1637" name="Рисунок 1636">
          <a:extLst>
            <a:ext uri="{FF2B5EF4-FFF2-40B4-BE49-F238E27FC236}">
              <a16:creationId xmlns="" xmlns:a16="http://schemas.microsoft.com/office/drawing/2014/main" id="{15754974-132B-4773-A704-1CF968C2B5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3820101"/>
          <a:ext cx="1219200" cy="9877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231</xdr:row>
      <xdr:rowOff>25226</xdr:rowOff>
    </xdr:from>
    <xdr:to>
      <xdr:col>6</xdr:col>
      <xdr:colOff>1247775</xdr:colOff>
      <xdr:row>231</xdr:row>
      <xdr:rowOff>860604</xdr:rowOff>
    </xdr:to>
    <xdr:pic>
      <xdr:nvPicPr>
        <xdr:cNvPr id="1639" name="Рисунок 1638">
          <a:extLst>
            <a:ext uri="{FF2B5EF4-FFF2-40B4-BE49-F238E27FC236}">
              <a16:creationId xmlns="" xmlns:a16="http://schemas.microsoft.com/office/drawing/2014/main" id="{F5846BB0-8434-48EC-A89B-E9DB62C7E8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4858326"/>
          <a:ext cx="1219200" cy="8353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232</xdr:row>
      <xdr:rowOff>25400</xdr:rowOff>
    </xdr:from>
    <xdr:to>
      <xdr:col>6</xdr:col>
      <xdr:colOff>1247775</xdr:colOff>
      <xdr:row>232</xdr:row>
      <xdr:rowOff>889000</xdr:rowOff>
    </xdr:to>
    <xdr:pic>
      <xdr:nvPicPr>
        <xdr:cNvPr id="1641" name="Рисунок 1640">
          <a:extLst>
            <a:ext uri="{FF2B5EF4-FFF2-40B4-BE49-F238E27FC236}">
              <a16:creationId xmlns="" xmlns:a16="http://schemas.microsoft.com/office/drawing/2014/main" id="{EB852BAB-CC12-4B20-87BE-3592E1BE58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5744325"/>
          <a:ext cx="1219200" cy="8636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233</xdr:row>
      <xdr:rowOff>25400</xdr:rowOff>
    </xdr:from>
    <xdr:to>
      <xdr:col>6</xdr:col>
      <xdr:colOff>1247775</xdr:colOff>
      <xdr:row>233</xdr:row>
      <xdr:rowOff>889000</xdr:rowOff>
    </xdr:to>
    <xdr:pic>
      <xdr:nvPicPr>
        <xdr:cNvPr id="1643" name="Рисунок 1642">
          <a:extLst>
            <a:ext uri="{FF2B5EF4-FFF2-40B4-BE49-F238E27FC236}">
              <a16:creationId xmlns="" xmlns:a16="http://schemas.microsoft.com/office/drawing/2014/main" id="{C5F972E0-1E13-4EB9-8157-042354EB4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6658725"/>
          <a:ext cx="1219200" cy="8636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234</xdr:row>
      <xdr:rowOff>22225</xdr:rowOff>
    </xdr:from>
    <xdr:to>
      <xdr:col>6</xdr:col>
      <xdr:colOff>1247775</xdr:colOff>
      <xdr:row>234</xdr:row>
      <xdr:rowOff>987425</xdr:rowOff>
    </xdr:to>
    <xdr:pic>
      <xdr:nvPicPr>
        <xdr:cNvPr id="1645" name="Рисунок 1644">
          <a:extLst>
            <a:ext uri="{FF2B5EF4-FFF2-40B4-BE49-F238E27FC236}">
              <a16:creationId xmlns="" xmlns:a16="http://schemas.microsoft.com/office/drawing/2014/main" id="{70077B2F-0468-44B6-B385-6A0D1BF2AE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7569950"/>
          <a:ext cx="1219200" cy="965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240</xdr:row>
      <xdr:rowOff>23813</xdr:rowOff>
    </xdr:from>
    <xdr:to>
      <xdr:col>6</xdr:col>
      <xdr:colOff>1247775</xdr:colOff>
      <xdr:row>240</xdr:row>
      <xdr:rowOff>1243013</xdr:rowOff>
    </xdr:to>
    <xdr:pic>
      <xdr:nvPicPr>
        <xdr:cNvPr id="1689" name="Рисунок 1688">
          <a:extLst>
            <a:ext uri="{FF2B5EF4-FFF2-40B4-BE49-F238E27FC236}">
              <a16:creationId xmlns="" xmlns:a16="http://schemas.microsoft.com/office/drawing/2014/main" id="{EE94C7D6-EBBB-4448-A46A-5483A5DBF5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00695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241</xdr:row>
      <xdr:rowOff>23813</xdr:rowOff>
    </xdr:from>
    <xdr:to>
      <xdr:col>6</xdr:col>
      <xdr:colOff>1247775</xdr:colOff>
      <xdr:row>241</xdr:row>
      <xdr:rowOff>1243013</xdr:rowOff>
    </xdr:to>
    <xdr:pic>
      <xdr:nvPicPr>
        <xdr:cNvPr id="1691" name="Рисунок 1690">
          <a:extLst>
            <a:ext uri="{FF2B5EF4-FFF2-40B4-BE49-F238E27FC236}">
              <a16:creationId xmlns="" xmlns:a16="http://schemas.microsoft.com/office/drawing/2014/main" id="{C4EB2127-33EA-49C6-A015-FF36CFC650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13364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242</xdr:row>
      <xdr:rowOff>23813</xdr:rowOff>
    </xdr:from>
    <xdr:to>
      <xdr:col>6</xdr:col>
      <xdr:colOff>1247775</xdr:colOff>
      <xdr:row>242</xdr:row>
      <xdr:rowOff>1243013</xdr:rowOff>
    </xdr:to>
    <xdr:pic>
      <xdr:nvPicPr>
        <xdr:cNvPr id="1693" name="Рисунок 1692">
          <a:extLst>
            <a:ext uri="{FF2B5EF4-FFF2-40B4-BE49-F238E27FC236}">
              <a16:creationId xmlns="" xmlns:a16="http://schemas.microsoft.com/office/drawing/2014/main" id="{F1BAEDDE-2030-4025-9203-348928F034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26032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243</xdr:row>
      <xdr:rowOff>23813</xdr:rowOff>
    </xdr:from>
    <xdr:to>
      <xdr:col>6</xdr:col>
      <xdr:colOff>1247775</xdr:colOff>
      <xdr:row>243</xdr:row>
      <xdr:rowOff>1243013</xdr:rowOff>
    </xdr:to>
    <xdr:pic>
      <xdr:nvPicPr>
        <xdr:cNvPr id="1695" name="Рисунок 1694">
          <a:extLst>
            <a:ext uri="{FF2B5EF4-FFF2-40B4-BE49-F238E27FC236}">
              <a16:creationId xmlns="" xmlns:a16="http://schemas.microsoft.com/office/drawing/2014/main" id="{EA273384-3F84-4276-BB3B-7E6FA8789A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38700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244</xdr:row>
      <xdr:rowOff>23813</xdr:rowOff>
    </xdr:from>
    <xdr:to>
      <xdr:col>6</xdr:col>
      <xdr:colOff>1247775</xdr:colOff>
      <xdr:row>244</xdr:row>
      <xdr:rowOff>1243013</xdr:rowOff>
    </xdr:to>
    <xdr:pic>
      <xdr:nvPicPr>
        <xdr:cNvPr id="1697" name="Рисунок 1696">
          <a:extLst>
            <a:ext uri="{FF2B5EF4-FFF2-40B4-BE49-F238E27FC236}">
              <a16:creationId xmlns="" xmlns:a16="http://schemas.microsoft.com/office/drawing/2014/main" id="{17FABE9B-C671-4831-99CC-4DEDC19AE0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51368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245</xdr:row>
      <xdr:rowOff>23813</xdr:rowOff>
    </xdr:from>
    <xdr:to>
      <xdr:col>6</xdr:col>
      <xdr:colOff>1247775</xdr:colOff>
      <xdr:row>245</xdr:row>
      <xdr:rowOff>1243013</xdr:rowOff>
    </xdr:to>
    <xdr:pic>
      <xdr:nvPicPr>
        <xdr:cNvPr id="1699" name="Рисунок 1698">
          <a:extLst>
            <a:ext uri="{FF2B5EF4-FFF2-40B4-BE49-F238E27FC236}">
              <a16:creationId xmlns="" xmlns:a16="http://schemas.microsoft.com/office/drawing/2014/main" id="{BCE78155-8ABB-49F7-90DD-95A153463E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64037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246</xdr:row>
      <xdr:rowOff>23813</xdr:rowOff>
    </xdr:from>
    <xdr:to>
      <xdr:col>6</xdr:col>
      <xdr:colOff>1247775</xdr:colOff>
      <xdr:row>246</xdr:row>
      <xdr:rowOff>1243013</xdr:rowOff>
    </xdr:to>
    <xdr:pic>
      <xdr:nvPicPr>
        <xdr:cNvPr id="1701" name="Рисунок 1700">
          <a:extLst>
            <a:ext uri="{FF2B5EF4-FFF2-40B4-BE49-F238E27FC236}">
              <a16:creationId xmlns="" xmlns:a16="http://schemas.microsoft.com/office/drawing/2014/main" id="{F3596D1B-6BD7-49F3-99E0-F991FC298A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76705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247</xdr:row>
      <xdr:rowOff>23813</xdr:rowOff>
    </xdr:from>
    <xdr:to>
      <xdr:col>6</xdr:col>
      <xdr:colOff>1247775</xdr:colOff>
      <xdr:row>247</xdr:row>
      <xdr:rowOff>1243013</xdr:rowOff>
    </xdr:to>
    <xdr:pic>
      <xdr:nvPicPr>
        <xdr:cNvPr id="1703" name="Рисунок 1702">
          <a:extLst>
            <a:ext uri="{FF2B5EF4-FFF2-40B4-BE49-F238E27FC236}">
              <a16:creationId xmlns="" xmlns:a16="http://schemas.microsoft.com/office/drawing/2014/main" id="{67D01465-BDAA-4216-A330-988E4C90E3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89373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248</xdr:row>
      <xdr:rowOff>23813</xdr:rowOff>
    </xdr:from>
    <xdr:to>
      <xdr:col>6</xdr:col>
      <xdr:colOff>1247775</xdr:colOff>
      <xdr:row>248</xdr:row>
      <xdr:rowOff>1243013</xdr:rowOff>
    </xdr:to>
    <xdr:pic>
      <xdr:nvPicPr>
        <xdr:cNvPr id="1705" name="Рисунок 1704">
          <a:extLst>
            <a:ext uri="{FF2B5EF4-FFF2-40B4-BE49-F238E27FC236}">
              <a16:creationId xmlns="" xmlns:a16="http://schemas.microsoft.com/office/drawing/2014/main" id="{641024DF-52C1-4948-AACE-3F949812C3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002041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249</xdr:row>
      <xdr:rowOff>23813</xdr:rowOff>
    </xdr:from>
    <xdr:to>
      <xdr:col>6</xdr:col>
      <xdr:colOff>1247775</xdr:colOff>
      <xdr:row>249</xdr:row>
      <xdr:rowOff>1243013</xdr:rowOff>
    </xdr:to>
    <xdr:pic>
      <xdr:nvPicPr>
        <xdr:cNvPr id="1707" name="Рисунок 1706">
          <a:extLst>
            <a:ext uri="{FF2B5EF4-FFF2-40B4-BE49-F238E27FC236}">
              <a16:creationId xmlns="" xmlns:a16="http://schemas.microsoft.com/office/drawing/2014/main" id="{49A03284-EA89-46CD-8E3D-B45D1E1A06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014710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250</xdr:row>
      <xdr:rowOff>23813</xdr:rowOff>
    </xdr:from>
    <xdr:to>
      <xdr:col>6</xdr:col>
      <xdr:colOff>1247775</xdr:colOff>
      <xdr:row>250</xdr:row>
      <xdr:rowOff>1243013</xdr:rowOff>
    </xdr:to>
    <xdr:pic>
      <xdr:nvPicPr>
        <xdr:cNvPr id="1709" name="Рисунок 1708">
          <a:extLst>
            <a:ext uri="{FF2B5EF4-FFF2-40B4-BE49-F238E27FC236}">
              <a16:creationId xmlns="" xmlns:a16="http://schemas.microsoft.com/office/drawing/2014/main" id="{63E54347-0F72-4E7A-8E02-B4A88B3C65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027378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251</xdr:row>
      <xdr:rowOff>23813</xdr:rowOff>
    </xdr:from>
    <xdr:to>
      <xdr:col>6</xdr:col>
      <xdr:colOff>1247775</xdr:colOff>
      <xdr:row>251</xdr:row>
      <xdr:rowOff>1243013</xdr:rowOff>
    </xdr:to>
    <xdr:pic>
      <xdr:nvPicPr>
        <xdr:cNvPr id="1711" name="Рисунок 1710">
          <a:extLst>
            <a:ext uri="{FF2B5EF4-FFF2-40B4-BE49-F238E27FC236}">
              <a16:creationId xmlns="" xmlns:a16="http://schemas.microsoft.com/office/drawing/2014/main" id="{B1487532-51C1-469F-9923-258D7AEB6C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040046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252</xdr:row>
      <xdr:rowOff>23813</xdr:rowOff>
    </xdr:from>
    <xdr:to>
      <xdr:col>6</xdr:col>
      <xdr:colOff>1247775</xdr:colOff>
      <xdr:row>252</xdr:row>
      <xdr:rowOff>1243013</xdr:rowOff>
    </xdr:to>
    <xdr:pic>
      <xdr:nvPicPr>
        <xdr:cNvPr id="1713" name="Рисунок 1712">
          <a:extLst>
            <a:ext uri="{FF2B5EF4-FFF2-40B4-BE49-F238E27FC236}">
              <a16:creationId xmlns="" xmlns:a16="http://schemas.microsoft.com/office/drawing/2014/main" id="{2A813912-979B-4250-A7D4-65DFF0DF1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052714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253</xdr:row>
      <xdr:rowOff>23813</xdr:rowOff>
    </xdr:from>
    <xdr:to>
      <xdr:col>6</xdr:col>
      <xdr:colOff>1247775</xdr:colOff>
      <xdr:row>253</xdr:row>
      <xdr:rowOff>1243013</xdr:rowOff>
    </xdr:to>
    <xdr:pic>
      <xdr:nvPicPr>
        <xdr:cNvPr id="1715" name="Рисунок 1714">
          <a:extLst>
            <a:ext uri="{FF2B5EF4-FFF2-40B4-BE49-F238E27FC236}">
              <a16:creationId xmlns="" xmlns:a16="http://schemas.microsoft.com/office/drawing/2014/main" id="{CAE5B955-2455-4AB7-8B9B-E684485C92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065383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254</xdr:row>
      <xdr:rowOff>23813</xdr:rowOff>
    </xdr:from>
    <xdr:to>
      <xdr:col>6</xdr:col>
      <xdr:colOff>1247775</xdr:colOff>
      <xdr:row>254</xdr:row>
      <xdr:rowOff>1243013</xdr:rowOff>
    </xdr:to>
    <xdr:pic>
      <xdr:nvPicPr>
        <xdr:cNvPr id="1717" name="Рисунок 1716">
          <a:extLst>
            <a:ext uri="{FF2B5EF4-FFF2-40B4-BE49-F238E27FC236}">
              <a16:creationId xmlns="" xmlns:a16="http://schemas.microsoft.com/office/drawing/2014/main" id="{B1A04A39-6545-4A4C-9B76-F8595881A7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078051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255</xdr:row>
      <xdr:rowOff>23813</xdr:rowOff>
    </xdr:from>
    <xdr:to>
      <xdr:col>6</xdr:col>
      <xdr:colOff>1247775</xdr:colOff>
      <xdr:row>255</xdr:row>
      <xdr:rowOff>1243013</xdr:rowOff>
    </xdr:to>
    <xdr:pic>
      <xdr:nvPicPr>
        <xdr:cNvPr id="1719" name="Рисунок 1718">
          <a:extLst>
            <a:ext uri="{FF2B5EF4-FFF2-40B4-BE49-F238E27FC236}">
              <a16:creationId xmlns="" xmlns:a16="http://schemas.microsoft.com/office/drawing/2014/main" id="{59C72DE4-013F-452F-B594-2B74D7B01A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090719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256</xdr:row>
      <xdr:rowOff>23813</xdr:rowOff>
    </xdr:from>
    <xdr:to>
      <xdr:col>6</xdr:col>
      <xdr:colOff>1247775</xdr:colOff>
      <xdr:row>256</xdr:row>
      <xdr:rowOff>1243013</xdr:rowOff>
    </xdr:to>
    <xdr:pic>
      <xdr:nvPicPr>
        <xdr:cNvPr id="1721" name="Рисунок 1720">
          <a:extLst>
            <a:ext uri="{FF2B5EF4-FFF2-40B4-BE49-F238E27FC236}">
              <a16:creationId xmlns="" xmlns:a16="http://schemas.microsoft.com/office/drawing/2014/main" id="{26DE4DD7-5D5E-4E3D-BF29-C8EEF62F89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03387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257</xdr:row>
      <xdr:rowOff>23813</xdr:rowOff>
    </xdr:from>
    <xdr:to>
      <xdr:col>6</xdr:col>
      <xdr:colOff>1247775</xdr:colOff>
      <xdr:row>257</xdr:row>
      <xdr:rowOff>1243013</xdr:rowOff>
    </xdr:to>
    <xdr:pic>
      <xdr:nvPicPr>
        <xdr:cNvPr id="1723" name="Рисунок 1722">
          <a:extLst>
            <a:ext uri="{FF2B5EF4-FFF2-40B4-BE49-F238E27FC236}">
              <a16:creationId xmlns="" xmlns:a16="http://schemas.microsoft.com/office/drawing/2014/main" id="{ABC6F43B-70DC-4770-AECB-2E36EC627B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16056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258</xdr:row>
      <xdr:rowOff>23813</xdr:rowOff>
    </xdr:from>
    <xdr:to>
      <xdr:col>6</xdr:col>
      <xdr:colOff>1247775</xdr:colOff>
      <xdr:row>258</xdr:row>
      <xdr:rowOff>1243013</xdr:rowOff>
    </xdr:to>
    <xdr:pic>
      <xdr:nvPicPr>
        <xdr:cNvPr id="1725" name="Рисунок 1724">
          <a:extLst>
            <a:ext uri="{FF2B5EF4-FFF2-40B4-BE49-F238E27FC236}">
              <a16:creationId xmlns="" xmlns:a16="http://schemas.microsoft.com/office/drawing/2014/main" id="{EC32D141-0C3B-45BD-BF84-1195F373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28724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259</xdr:row>
      <xdr:rowOff>23813</xdr:rowOff>
    </xdr:from>
    <xdr:to>
      <xdr:col>6</xdr:col>
      <xdr:colOff>1247775</xdr:colOff>
      <xdr:row>259</xdr:row>
      <xdr:rowOff>1243013</xdr:rowOff>
    </xdr:to>
    <xdr:pic>
      <xdr:nvPicPr>
        <xdr:cNvPr id="1727" name="Рисунок 1726">
          <a:extLst>
            <a:ext uri="{FF2B5EF4-FFF2-40B4-BE49-F238E27FC236}">
              <a16:creationId xmlns="" xmlns:a16="http://schemas.microsoft.com/office/drawing/2014/main" id="{5E4FEC17-1813-47F9-B6B9-26EEFDC4BA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41392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260</xdr:row>
      <xdr:rowOff>23813</xdr:rowOff>
    </xdr:from>
    <xdr:to>
      <xdr:col>6</xdr:col>
      <xdr:colOff>1247775</xdr:colOff>
      <xdr:row>260</xdr:row>
      <xdr:rowOff>1243013</xdr:rowOff>
    </xdr:to>
    <xdr:pic>
      <xdr:nvPicPr>
        <xdr:cNvPr id="1729" name="Рисунок 1728">
          <a:extLst>
            <a:ext uri="{FF2B5EF4-FFF2-40B4-BE49-F238E27FC236}">
              <a16:creationId xmlns="" xmlns:a16="http://schemas.microsoft.com/office/drawing/2014/main" id="{971928B3-B10C-48B6-B6DE-4B83A74069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54060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261</xdr:row>
      <xdr:rowOff>23813</xdr:rowOff>
    </xdr:from>
    <xdr:to>
      <xdr:col>6</xdr:col>
      <xdr:colOff>1247775</xdr:colOff>
      <xdr:row>261</xdr:row>
      <xdr:rowOff>1243013</xdr:rowOff>
    </xdr:to>
    <xdr:pic>
      <xdr:nvPicPr>
        <xdr:cNvPr id="1731" name="Рисунок 1730">
          <a:extLst>
            <a:ext uri="{FF2B5EF4-FFF2-40B4-BE49-F238E27FC236}">
              <a16:creationId xmlns="" xmlns:a16="http://schemas.microsoft.com/office/drawing/2014/main" id="{53923FD8-FAFB-47BF-9661-3CF1DCDF71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66729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262</xdr:row>
      <xdr:rowOff>23813</xdr:rowOff>
    </xdr:from>
    <xdr:to>
      <xdr:col>6</xdr:col>
      <xdr:colOff>1247775</xdr:colOff>
      <xdr:row>262</xdr:row>
      <xdr:rowOff>1243013</xdr:rowOff>
    </xdr:to>
    <xdr:pic>
      <xdr:nvPicPr>
        <xdr:cNvPr id="1733" name="Рисунок 1732">
          <a:extLst>
            <a:ext uri="{FF2B5EF4-FFF2-40B4-BE49-F238E27FC236}">
              <a16:creationId xmlns="" xmlns:a16="http://schemas.microsoft.com/office/drawing/2014/main" id="{39B19A44-0CA2-4DA6-A211-AD36ED23D5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79397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263</xdr:row>
      <xdr:rowOff>23813</xdr:rowOff>
    </xdr:from>
    <xdr:to>
      <xdr:col>6</xdr:col>
      <xdr:colOff>1247775</xdr:colOff>
      <xdr:row>263</xdr:row>
      <xdr:rowOff>1243013</xdr:rowOff>
    </xdr:to>
    <xdr:pic>
      <xdr:nvPicPr>
        <xdr:cNvPr id="1735" name="Рисунок 1734">
          <a:extLst>
            <a:ext uri="{FF2B5EF4-FFF2-40B4-BE49-F238E27FC236}">
              <a16:creationId xmlns="" xmlns:a16="http://schemas.microsoft.com/office/drawing/2014/main" id="{1C49BD00-C7DD-4CBC-953D-82B768C24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92065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264</xdr:row>
      <xdr:rowOff>23813</xdr:rowOff>
    </xdr:from>
    <xdr:to>
      <xdr:col>6</xdr:col>
      <xdr:colOff>1247775</xdr:colOff>
      <xdr:row>264</xdr:row>
      <xdr:rowOff>1243013</xdr:rowOff>
    </xdr:to>
    <xdr:pic>
      <xdr:nvPicPr>
        <xdr:cNvPr id="1737" name="Рисунок 1736">
          <a:extLst>
            <a:ext uri="{FF2B5EF4-FFF2-40B4-BE49-F238E27FC236}">
              <a16:creationId xmlns="" xmlns:a16="http://schemas.microsoft.com/office/drawing/2014/main" id="{3D21DD76-9987-4238-A0DE-EA142027BB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04733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265</xdr:row>
      <xdr:rowOff>23813</xdr:rowOff>
    </xdr:from>
    <xdr:to>
      <xdr:col>6</xdr:col>
      <xdr:colOff>1247775</xdr:colOff>
      <xdr:row>265</xdr:row>
      <xdr:rowOff>1243013</xdr:rowOff>
    </xdr:to>
    <xdr:pic>
      <xdr:nvPicPr>
        <xdr:cNvPr id="1739" name="Рисунок 1738">
          <a:extLst>
            <a:ext uri="{FF2B5EF4-FFF2-40B4-BE49-F238E27FC236}">
              <a16:creationId xmlns="" xmlns:a16="http://schemas.microsoft.com/office/drawing/2014/main" id="{602E4822-9146-473B-B07C-DC23B50FDC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17402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266</xdr:row>
      <xdr:rowOff>23813</xdr:rowOff>
    </xdr:from>
    <xdr:to>
      <xdr:col>6</xdr:col>
      <xdr:colOff>1247775</xdr:colOff>
      <xdr:row>266</xdr:row>
      <xdr:rowOff>1243013</xdr:rowOff>
    </xdr:to>
    <xdr:pic>
      <xdr:nvPicPr>
        <xdr:cNvPr id="1741" name="Рисунок 1740">
          <a:extLst>
            <a:ext uri="{FF2B5EF4-FFF2-40B4-BE49-F238E27FC236}">
              <a16:creationId xmlns="" xmlns:a16="http://schemas.microsoft.com/office/drawing/2014/main" id="{30B1DA8E-0179-423C-8949-DC959B9E50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30070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267</xdr:row>
      <xdr:rowOff>23813</xdr:rowOff>
    </xdr:from>
    <xdr:to>
      <xdr:col>6</xdr:col>
      <xdr:colOff>1247775</xdr:colOff>
      <xdr:row>267</xdr:row>
      <xdr:rowOff>1243013</xdr:rowOff>
    </xdr:to>
    <xdr:pic>
      <xdr:nvPicPr>
        <xdr:cNvPr id="1743" name="Рисунок 1742">
          <a:extLst>
            <a:ext uri="{FF2B5EF4-FFF2-40B4-BE49-F238E27FC236}">
              <a16:creationId xmlns="" xmlns:a16="http://schemas.microsoft.com/office/drawing/2014/main" id="{2D78974E-7BD5-478C-BFB9-F1E931CFDC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42738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268</xdr:row>
      <xdr:rowOff>24333</xdr:rowOff>
    </xdr:from>
    <xdr:to>
      <xdr:col>6</xdr:col>
      <xdr:colOff>1247775</xdr:colOff>
      <xdr:row>268</xdr:row>
      <xdr:rowOff>871000</xdr:rowOff>
    </xdr:to>
    <xdr:pic>
      <xdr:nvPicPr>
        <xdr:cNvPr id="1745" name="Рисунок 1744">
          <a:extLst>
            <a:ext uri="{FF2B5EF4-FFF2-40B4-BE49-F238E27FC236}">
              <a16:creationId xmlns="" xmlns:a16="http://schemas.microsoft.com/office/drawing/2014/main" id="{580C620C-38E7-4128-8394-7F9034B2B8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3432" y="307611076"/>
          <a:ext cx="1219200" cy="8466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269</xdr:row>
      <xdr:rowOff>21704</xdr:rowOff>
    </xdr:from>
    <xdr:to>
      <xdr:col>6</xdr:col>
      <xdr:colOff>1247775</xdr:colOff>
      <xdr:row>269</xdr:row>
      <xdr:rowOff>749837</xdr:rowOff>
    </xdr:to>
    <xdr:pic>
      <xdr:nvPicPr>
        <xdr:cNvPr id="1747" name="Рисунок 1746">
          <a:extLst>
            <a:ext uri="{FF2B5EF4-FFF2-40B4-BE49-F238E27FC236}">
              <a16:creationId xmlns="" xmlns:a16="http://schemas.microsoft.com/office/drawing/2014/main" id="{E10E5E67-DFCD-46BE-9E11-3F0743B831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6433929"/>
          <a:ext cx="1219200" cy="7281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270</xdr:row>
      <xdr:rowOff>25574</xdr:rowOff>
    </xdr:from>
    <xdr:to>
      <xdr:col>6</xdr:col>
      <xdr:colOff>1247775</xdr:colOff>
      <xdr:row>270</xdr:row>
      <xdr:rowOff>764996</xdr:rowOff>
    </xdr:to>
    <xdr:pic>
      <xdr:nvPicPr>
        <xdr:cNvPr id="1749" name="Рисунок 1748">
          <a:extLst>
            <a:ext uri="{FF2B5EF4-FFF2-40B4-BE49-F238E27FC236}">
              <a16:creationId xmlns="" xmlns:a16="http://schemas.microsoft.com/office/drawing/2014/main" id="{8EC34A9C-3E71-45C7-B7A7-962A7C39DE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7209324"/>
          <a:ext cx="1219200" cy="7394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271</xdr:row>
      <xdr:rowOff>24333</xdr:rowOff>
    </xdr:from>
    <xdr:to>
      <xdr:col>6</xdr:col>
      <xdr:colOff>1247775</xdr:colOff>
      <xdr:row>271</xdr:row>
      <xdr:rowOff>871000</xdr:rowOff>
    </xdr:to>
    <xdr:pic>
      <xdr:nvPicPr>
        <xdr:cNvPr id="1751" name="Рисунок 1750">
          <a:extLst>
            <a:ext uri="{FF2B5EF4-FFF2-40B4-BE49-F238E27FC236}">
              <a16:creationId xmlns="" xmlns:a16="http://schemas.microsoft.com/office/drawing/2014/main" id="{96D77F67-FBED-4721-86B5-6FEDF6D96B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7998658"/>
          <a:ext cx="1219200" cy="8466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272</xdr:row>
      <xdr:rowOff>22225</xdr:rowOff>
    </xdr:from>
    <xdr:to>
      <xdr:col>6</xdr:col>
      <xdr:colOff>1247775</xdr:colOff>
      <xdr:row>272</xdr:row>
      <xdr:rowOff>835025</xdr:rowOff>
    </xdr:to>
    <xdr:pic>
      <xdr:nvPicPr>
        <xdr:cNvPr id="1753" name="Рисунок 1752">
          <a:extLst>
            <a:ext uri="{FF2B5EF4-FFF2-40B4-BE49-F238E27FC236}">
              <a16:creationId xmlns="" xmlns:a16="http://schemas.microsoft.com/office/drawing/2014/main" id="{BDCC2BA3-10CD-4CEC-94FF-BFFFC6D799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8891900"/>
          <a:ext cx="1219200" cy="8128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273</xdr:row>
      <xdr:rowOff>24879</xdr:rowOff>
    </xdr:from>
    <xdr:to>
      <xdr:col>6</xdr:col>
      <xdr:colOff>1247775</xdr:colOff>
      <xdr:row>273</xdr:row>
      <xdr:rowOff>803812</xdr:rowOff>
    </xdr:to>
    <xdr:pic>
      <xdr:nvPicPr>
        <xdr:cNvPr id="1755" name="Рисунок 1754">
          <a:extLst>
            <a:ext uri="{FF2B5EF4-FFF2-40B4-BE49-F238E27FC236}">
              <a16:creationId xmlns="" xmlns:a16="http://schemas.microsoft.com/office/drawing/2014/main" id="{E70A422F-039F-4102-A9FE-E8F1E89980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9751804"/>
          <a:ext cx="1219200" cy="7789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274</xdr:row>
      <xdr:rowOff>21158</xdr:rowOff>
    </xdr:from>
    <xdr:to>
      <xdr:col>6</xdr:col>
      <xdr:colOff>1247775</xdr:colOff>
      <xdr:row>274</xdr:row>
      <xdr:rowOff>817025</xdr:rowOff>
    </xdr:to>
    <xdr:pic>
      <xdr:nvPicPr>
        <xdr:cNvPr id="1757" name="Рисунок 1756">
          <a:extLst>
            <a:ext uri="{FF2B5EF4-FFF2-40B4-BE49-F238E27FC236}">
              <a16:creationId xmlns="" xmlns:a16="http://schemas.microsoft.com/office/drawing/2014/main" id="{642D8F05-BA1A-48EC-A684-2FD91209CC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30576758"/>
          <a:ext cx="1219200" cy="7958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275</xdr:row>
      <xdr:rowOff>21878</xdr:rowOff>
    </xdr:from>
    <xdr:to>
      <xdr:col>6</xdr:col>
      <xdr:colOff>1247775</xdr:colOff>
      <xdr:row>275</xdr:row>
      <xdr:rowOff>778234</xdr:rowOff>
    </xdr:to>
    <xdr:pic>
      <xdr:nvPicPr>
        <xdr:cNvPr id="1759" name="Рисунок 1758">
          <a:extLst>
            <a:ext uri="{FF2B5EF4-FFF2-40B4-BE49-F238E27FC236}">
              <a16:creationId xmlns="" xmlns:a16="http://schemas.microsoft.com/office/drawing/2014/main" id="{6CA1A8DB-BA9F-4DB7-8122-207C5839F6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31415678"/>
          <a:ext cx="1219200" cy="756356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276</xdr:row>
      <xdr:rowOff>23813</xdr:rowOff>
    </xdr:from>
    <xdr:to>
      <xdr:col>6</xdr:col>
      <xdr:colOff>1247775</xdr:colOff>
      <xdr:row>276</xdr:row>
      <xdr:rowOff>785813</xdr:rowOff>
    </xdr:to>
    <xdr:pic>
      <xdr:nvPicPr>
        <xdr:cNvPr id="1761" name="Рисунок 1760">
          <a:extLst>
            <a:ext uri="{FF2B5EF4-FFF2-40B4-BE49-F238E27FC236}">
              <a16:creationId xmlns="" xmlns:a16="http://schemas.microsoft.com/office/drawing/2014/main" id="{A041EEA2-C3E6-4A22-8221-90A0B37E05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32217713"/>
          <a:ext cx="1219200" cy="7620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277</xdr:row>
      <xdr:rowOff>21704</xdr:rowOff>
    </xdr:from>
    <xdr:to>
      <xdr:col>6</xdr:col>
      <xdr:colOff>1247775</xdr:colOff>
      <xdr:row>277</xdr:row>
      <xdr:rowOff>749837</xdr:rowOff>
    </xdr:to>
    <xdr:pic>
      <xdr:nvPicPr>
        <xdr:cNvPr id="1763" name="Рисунок 1762">
          <a:extLst>
            <a:ext uri="{FF2B5EF4-FFF2-40B4-BE49-F238E27FC236}">
              <a16:creationId xmlns="" xmlns:a16="http://schemas.microsoft.com/office/drawing/2014/main" id="{B23FACF1-9DB4-4234-9A10-460A54BE9F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33025229"/>
          <a:ext cx="1219200" cy="7281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235</xdr:row>
      <xdr:rowOff>21332</xdr:rowOff>
    </xdr:from>
    <xdr:to>
      <xdr:col>6</xdr:col>
      <xdr:colOff>1247775</xdr:colOff>
      <xdr:row>235</xdr:row>
      <xdr:rowOff>997821</xdr:rowOff>
    </xdr:to>
    <xdr:pic>
      <xdr:nvPicPr>
        <xdr:cNvPr id="1775" name="Рисунок 1774">
          <a:extLst>
            <a:ext uri="{FF2B5EF4-FFF2-40B4-BE49-F238E27FC236}">
              <a16:creationId xmlns="" xmlns:a16="http://schemas.microsoft.com/office/drawing/2014/main" id="{6F845CF8-CF62-4B42-92A8-7DF5BC1926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39216107"/>
          <a:ext cx="1219200" cy="976489"/>
        </a:xfrm>
        <a:prstGeom prst="rect">
          <a:avLst/>
        </a:prstGeom>
      </xdr:spPr>
    </xdr:pic>
    <xdr:clientData/>
  </xdr:twoCellAnchor>
  <xdr:twoCellAnchor editAs="oneCell">
    <xdr:from>
      <xdr:col>6</xdr:col>
      <xdr:colOff>43540</xdr:colOff>
      <xdr:row>236</xdr:row>
      <xdr:rowOff>32657</xdr:rowOff>
    </xdr:from>
    <xdr:to>
      <xdr:col>6</xdr:col>
      <xdr:colOff>1262740</xdr:colOff>
      <xdr:row>236</xdr:row>
      <xdr:rowOff>980924</xdr:rowOff>
    </xdr:to>
    <xdr:pic>
      <xdr:nvPicPr>
        <xdr:cNvPr id="309" name="Рисунок 308">
          <a:extLst>
            <a:ext uri="{FF2B5EF4-FFF2-40B4-BE49-F238E27FC236}">
              <a16:creationId xmlns="" xmlns:a16="http://schemas.microsoft.com/office/drawing/2014/main" id="{283109D0-E97D-4007-886D-837E6D116E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9769" y="268104257"/>
          <a:ext cx="1219200" cy="948267"/>
        </a:xfrm>
        <a:prstGeom prst="rect">
          <a:avLst/>
        </a:prstGeom>
      </xdr:spPr>
    </xdr:pic>
    <xdr:clientData/>
  </xdr:twoCellAnchor>
  <xdr:twoCellAnchor editAs="oneCell">
    <xdr:from>
      <xdr:col>6</xdr:col>
      <xdr:colOff>54428</xdr:colOff>
      <xdr:row>237</xdr:row>
      <xdr:rowOff>32656</xdr:rowOff>
    </xdr:from>
    <xdr:to>
      <xdr:col>6</xdr:col>
      <xdr:colOff>1273628</xdr:colOff>
      <xdr:row>237</xdr:row>
      <xdr:rowOff>963989</xdr:rowOff>
    </xdr:to>
    <xdr:pic>
      <xdr:nvPicPr>
        <xdr:cNvPr id="310" name="Рисунок 309">
          <a:extLst>
            <a:ext uri="{FF2B5EF4-FFF2-40B4-BE49-F238E27FC236}">
              <a16:creationId xmlns="" xmlns:a16="http://schemas.microsoft.com/office/drawing/2014/main" id="{E81CB84C-C95A-4D16-AD5C-A3CF7DD921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657" y="269105742"/>
          <a:ext cx="1219200" cy="931333"/>
        </a:xfrm>
        <a:prstGeom prst="rect">
          <a:avLst/>
        </a:prstGeom>
      </xdr:spPr>
    </xdr:pic>
    <xdr:clientData/>
  </xdr:twoCellAnchor>
  <xdr:twoCellAnchor editAs="oneCell">
    <xdr:from>
      <xdr:col>6</xdr:col>
      <xdr:colOff>43541</xdr:colOff>
      <xdr:row>238</xdr:row>
      <xdr:rowOff>32656</xdr:rowOff>
    </xdr:from>
    <xdr:to>
      <xdr:col>6</xdr:col>
      <xdr:colOff>1262741</xdr:colOff>
      <xdr:row>238</xdr:row>
      <xdr:rowOff>928147</xdr:rowOff>
    </xdr:to>
    <xdr:pic>
      <xdr:nvPicPr>
        <xdr:cNvPr id="311" name="Рисунок 310">
          <a:extLst>
            <a:ext uri="{FF2B5EF4-FFF2-40B4-BE49-F238E27FC236}">
              <a16:creationId xmlns="" xmlns:a16="http://schemas.microsoft.com/office/drawing/2014/main" id="{AAACB5BD-32B6-4D52-902E-91DD6F0BE1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9770" y="270085456"/>
          <a:ext cx="1219200" cy="895491"/>
        </a:xfrm>
        <a:prstGeom prst="rect">
          <a:avLst/>
        </a:prstGeom>
      </xdr:spPr>
    </xdr:pic>
    <xdr:clientData/>
  </xdr:twoCellAnchor>
  <xdr:twoCellAnchor editAs="oneCell">
    <xdr:from>
      <xdr:col>6</xdr:col>
      <xdr:colOff>54427</xdr:colOff>
      <xdr:row>239</xdr:row>
      <xdr:rowOff>32657</xdr:rowOff>
    </xdr:from>
    <xdr:to>
      <xdr:col>6</xdr:col>
      <xdr:colOff>1273627</xdr:colOff>
      <xdr:row>239</xdr:row>
      <xdr:rowOff>879324</xdr:rowOff>
    </xdr:to>
    <xdr:pic>
      <xdr:nvPicPr>
        <xdr:cNvPr id="312" name="Рисунок 311">
          <a:extLst>
            <a:ext uri="{FF2B5EF4-FFF2-40B4-BE49-F238E27FC236}">
              <a16:creationId xmlns="" xmlns:a16="http://schemas.microsoft.com/office/drawing/2014/main" id="{29D6490F-A53D-43AE-B70E-F231ED8A50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656" y="271043400"/>
          <a:ext cx="1219200" cy="846667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</xdr:colOff>
      <xdr:row>293</xdr:row>
      <xdr:rowOff>83820</xdr:rowOff>
    </xdr:from>
    <xdr:to>
      <xdr:col>6</xdr:col>
      <xdr:colOff>1280160</xdr:colOff>
      <xdr:row>294</xdr:row>
      <xdr:rowOff>1</xdr:rowOff>
    </xdr:to>
    <xdr:pic>
      <xdr:nvPicPr>
        <xdr:cNvPr id="279" name="Рисунок 301"/>
        <xdr:cNvPicPr>
          <a:picLocks noChangeAspect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303481740"/>
          <a:ext cx="124968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292</xdr:row>
      <xdr:rowOff>83820</xdr:rowOff>
    </xdr:from>
    <xdr:to>
      <xdr:col>6</xdr:col>
      <xdr:colOff>1280160</xdr:colOff>
      <xdr:row>293</xdr:row>
      <xdr:rowOff>-1</xdr:rowOff>
    </xdr:to>
    <xdr:pic>
      <xdr:nvPicPr>
        <xdr:cNvPr id="280" name="Рисунок 302"/>
        <xdr:cNvPicPr>
          <a:picLocks noChangeAspect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302506380"/>
          <a:ext cx="124968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294</xdr:row>
      <xdr:rowOff>83820</xdr:rowOff>
    </xdr:from>
    <xdr:to>
      <xdr:col>6</xdr:col>
      <xdr:colOff>1295400</xdr:colOff>
      <xdr:row>295</xdr:row>
      <xdr:rowOff>0</xdr:rowOff>
    </xdr:to>
    <xdr:pic>
      <xdr:nvPicPr>
        <xdr:cNvPr id="281" name="Рисунок 303"/>
        <xdr:cNvPicPr>
          <a:picLocks noChangeAspect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304457100"/>
          <a:ext cx="126492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295</xdr:row>
      <xdr:rowOff>106680</xdr:rowOff>
    </xdr:from>
    <xdr:to>
      <xdr:col>6</xdr:col>
      <xdr:colOff>1264920</xdr:colOff>
      <xdr:row>296</xdr:row>
      <xdr:rowOff>0</xdr:rowOff>
    </xdr:to>
    <xdr:pic>
      <xdr:nvPicPr>
        <xdr:cNvPr id="282" name="Рисунок 305"/>
        <xdr:cNvPicPr>
          <a:picLocks noChangeAspect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305455320"/>
          <a:ext cx="123444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53340</xdr:colOff>
      <xdr:row>298</xdr:row>
      <xdr:rowOff>129540</xdr:rowOff>
    </xdr:from>
    <xdr:to>
      <xdr:col>6</xdr:col>
      <xdr:colOff>1264920</xdr:colOff>
      <xdr:row>299</xdr:row>
      <xdr:rowOff>0</xdr:rowOff>
    </xdr:to>
    <xdr:pic>
      <xdr:nvPicPr>
        <xdr:cNvPr id="283" name="Рисунок 306"/>
        <xdr:cNvPicPr>
          <a:picLocks noChangeAspect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308404260"/>
          <a:ext cx="121158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303</xdr:row>
      <xdr:rowOff>30480</xdr:rowOff>
    </xdr:from>
    <xdr:to>
      <xdr:col>6</xdr:col>
      <xdr:colOff>1280160</xdr:colOff>
      <xdr:row>304</xdr:row>
      <xdr:rowOff>0</xdr:rowOff>
    </xdr:to>
    <xdr:pic>
      <xdr:nvPicPr>
        <xdr:cNvPr id="284" name="Рисунок 309"/>
        <xdr:cNvPicPr>
          <a:picLocks noChangeAspect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313182000"/>
          <a:ext cx="124968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305</xdr:row>
      <xdr:rowOff>68580</xdr:rowOff>
    </xdr:from>
    <xdr:to>
      <xdr:col>6</xdr:col>
      <xdr:colOff>1287780</xdr:colOff>
      <xdr:row>306</xdr:row>
      <xdr:rowOff>0</xdr:rowOff>
    </xdr:to>
    <xdr:pic>
      <xdr:nvPicPr>
        <xdr:cNvPr id="285" name="Рисунок 322"/>
        <xdr:cNvPicPr>
          <a:picLocks noChangeAspect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0" y="315170820"/>
          <a:ext cx="1280160" cy="853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22860</xdr:colOff>
      <xdr:row>306</xdr:row>
      <xdr:rowOff>99060</xdr:rowOff>
    </xdr:from>
    <xdr:to>
      <xdr:col>6</xdr:col>
      <xdr:colOff>1287780</xdr:colOff>
      <xdr:row>307</xdr:row>
      <xdr:rowOff>-1</xdr:rowOff>
    </xdr:to>
    <xdr:pic>
      <xdr:nvPicPr>
        <xdr:cNvPr id="286" name="Рисунок 1"/>
        <xdr:cNvPicPr>
          <a:picLocks noChangeAspect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060" y="316176660"/>
          <a:ext cx="126492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45720</xdr:colOff>
      <xdr:row>304</xdr:row>
      <xdr:rowOff>68580</xdr:rowOff>
    </xdr:from>
    <xdr:to>
      <xdr:col>6</xdr:col>
      <xdr:colOff>1249680</xdr:colOff>
      <xdr:row>305</xdr:row>
      <xdr:rowOff>0</xdr:rowOff>
    </xdr:to>
    <xdr:pic>
      <xdr:nvPicPr>
        <xdr:cNvPr id="287" name="Рисунок 2"/>
        <xdr:cNvPicPr>
          <a:picLocks noChangeAspect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314195460"/>
          <a:ext cx="120396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296</xdr:row>
      <xdr:rowOff>83820</xdr:rowOff>
    </xdr:from>
    <xdr:to>
      <xdr:col>6</xdr:col>
      <xdr:colOff>1280160</xdr:colOff>
      <xdr:row>297</xdr:row>
      <xdr:rowOff>0</xdr:rowOff>
    </xdr:to>
    <xdr:pic>
      <xdr:nvPicPr>
        <xdr:cNvPr id="288" name="Рисунок 446"/>
        <xdr:cNvPicPr>
          <a:picLocks noChangeAspect="1"/>
        </xdr:cNvPicPr>
      </xdr:nvPicPr>
      <xdr:blipFill>
        <a:blip xmlns:r="http://schemas.openxmlformats.org/officeDocument/2006/relationships" r:embed="rId2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306407820"/>
          <a:ext cx="124968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302</xdr:row>
      <xdr:rowOff>30480</xdr:rowOff>
    </xdr:from>
    <xdr:to>
      <xdr:col>6</xdr:col>
      <xdr:colOff>1287780</xdr:colOff>
      <xdr:row>303</xdr:row>
      <xdr:rowOff>0</xdr:rowOff>
    </xdr:to>
    <xdr:pic>
      <xdr:nvPicPr>
        <xdr:cNvPr id="289" name="Рисунок 450"/>
        <xdr:cNvPicPr>
          <a:picLocks noChangeAspect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312206640"/>
          <a:ext cx="1257300" cy="92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288</xdr:row>
      <xdr:rowOff>38100</xdr:rowOff>
    </xdr:from>
    <xdr:to>
      <xdr:col>6</xdr:col>
      <xdr:colOff>1287780</xdr:colOff>
      <xdr:row>289</xdr:row>
      <xdr:rowOff>0</xdr:rowOff>
    </xdr:to>
    <xdr:pic>
      <xdr:nvPicPr>
        <xdr:cNvPr id="290" name="Рисунок 453"/>
        <xdr:cNvPicPr>
          <a:picLocks noChangeAspect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298559220"/>
          <a:ext cx="125730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22860</xdr:colOff>
      <xdr:row>289</xdr:row>
      <xdr:rowOff>83820</xdr:rowOff>
    </xdr:from>
    <xdr:to>
      <xdr:col>6</xdr:col>
      <xdr:colOff>1287780</xdr:colOff>
      <xdr:row>290</xdr:row>
      <xdr:rowOff>0</xdr:rowOff>
    </xdr:to>
    <xdr:pic>
      <xdr:nvPicPr>
        <xdr:cNvPr id="291" name="Рисунок 454"/>
        <xdr:cNvPicPr>
          <a:picLocks noChangeAspect="1"/>
        </xdr:cNvPicPr>
      </xdr:nvPicPr>
      <xdr:blipFill>
        <a:blip xmlns:r="http://schemas.openxmlformats.org/officeDocument/2006/relationships" r:embed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060" y="299580300"/>
          <a:ext cx="126492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287</xdr:row>
      <xdr:rowOff>53340</xdr:rowOff>
    </xdr:from>
    <xdr:to>
      <xdr:col>6</xdr:col>
      <xdr:colOff>1280160</xdr:colOff>
      <xdr:row>288</xdr:row>
      <xdr:rowOff>0</xdr:rowOff>
    </xdr:to>
    <xdr:pic>
      <xdr:nvPicPr>
        <xdr:cNvPr id="292" name="Рисунок 460"/>
        <xdr:cNvPicPr>
          <a:picLocks noChangeAspect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297599100"/>
          <a:ext cx="124968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290</xdr:row>
      <xdr:rowOff>30480</xdr:rowOff>
    </xdr:from>
    <xdr:to>
      <xdr:col>6</xdr:col>
      <xdr:colOff>1280160</xdr:colOff>
      <xdr:row>291</xdr:row>
      <xdr:rowOff>0</xdr:rowOff>
    </xdr:to>
    <xdr:pic>
      <xdr:nvPicPr>
        <xdr:cNvPr id="293" name="Рисунок 465"/>
        <xdr:cNvPicPr>
          <a:picLocks noChangeAspect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300502320"/>
          <a:ext cx="124206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45720</xdr:colOff>
      <xdr:row>278</xdr:row>
      <xdr:rowOff>30480</xdr:rowOff>
    </xdr:from>
    <xdr:to>
      <xdr:col>6</xdr:col>
      <xdr:colOff>1280160</xdr:colOff>
      <xdr:row>279</xdr:row>
      <xdr:rowOff>-1</xdr:rowOff>
    </xdr:to>
    <xdr:pic>
      <xdr:nvPicPr>
        <xdr:cNvPr id="294" name="Рисунок 2"/>
        <xdr:cNvPicPr>
          <a:picLocks noChangeAspect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288798000"/>
          <a:ext cx="1234440" cy="92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279</xdr:row>
      <xdr:rowOff>45720</xdr:rowOff>
    </xdr:from>
    <xdr:to>
      <xdr:col>6</xdr:col>
      <xdr:colOff>1287780</xdr:colOff>
      <xdr:row>280</xdr:row>
      <xdr:rowOff>1</xdr:rowOff>
    </xdr:to>
    <xdr:pic>
      <xdr:nvPicPr>
        <xdr:cNvPr id="295" name="Рисунок 3"/>
        <xdr:cNvPicPr>
          <a:picLocks noChangeAspect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289788600"/>
          <a:ext cx="12573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68580</xdr:colOff>
      <xdr:row>280</xdr:row>
      <xdr:rowOff>68580</xdr:rowOff>
    </xdr:from>
    <xdr:to>
      <xdr:col>6</xdr:col>
      <xdr:colOff>1264920</xdr:colOff>
      <xdr:row>281</xdr:row>
      <xdr:rowOff>0</xdr:rowOff>
    </xdr:to>
    <xdr:pic>
      <xdr:nvPicPr>
        <xdr:cNvPr id="296" name="Рисунок 4"/>
        <xdr:cNvPicPr>
          <a:picLocks noChangeAspect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2780" y="290786820"/>
          <a:ext cx="119634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281</xdr:row>
      <xdr:rowOff>53340</xdr:rowOff>
    </xdr:from>
    <xdr:to>
      <xdr:col>6</xdr:col>
      <xdr:colOff>1272540</xdr:colOff>
      <xdr:row>282</xdr:row>
      <xdr:rowOff>0</xdr:rowOff>
    </xdr:to>
    <xdr:pic>
      <xdr:nvPicPr>
        <xdr:cNvPr id="297" name="Рисунок 5"/>
        <xdr:cNvPicPr>
          <a:picLocks noChangeAspect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291746940"/>
          <a:ext cx="124206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282</xdr:row>
      <xdr:rowOff>106680</xdr:rowOff>
    </xdr:from>
    <xdr:to>
      <xdr:col>6</xdr:col>
      <xdr:colOff>1287780</xdr:colOff>
      <xdr:row>283</xdr:row>
      <xdr:rowOff>0</xdr:rowOff>
    </xdr:to>
    <xdr:pic>
      <xdr:nvPicPr>
        <xdr:cNvPr id="298" name="Рисунок 6"/>
        <xdr:cNvPicPr>
          <a:picLocks noChangeAspect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0" y="292775640"/>
          <a:ext cx="128016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83820</xdr:colOff>
      <xdr:row>283</xdr:row>
      <xdr:rowOff>30480</xdr:rowOff>
    </xdr:from>
    <xdr:to>
      <xdr:col>6</xdr:col>
      <xdr:colOff>1203960</xdr:colOff>
      <xdr:row>284</xdr:row>
      <xdr:rowOff>0</xdr:rowOff>
    </xdr:to>
    <xdr:pic>
      <xdr:nvPicPr>
        <xdr:cNvPr id="299" name="Рисунок 7"/>
        <xdr:cNvPicPr>
          <a:picLocks noChangeAspect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020" y="293674800"/>
          <a:ext cx="112014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22860</xdr:colOff>
      <xdr:row>284</xdr:row>
      <xdr:rowOff>30480</xdr:rowOff>
    </xdr:from>
    <xdr:to>
      <xdr:col>6</xdr:col>
      <xdr:colOff>1295400</xdr:colOff>
      <xdr:row>285</xdr:row>
      <xdr:rowOff>0</xdr:rowOff>
    </xdr:to>
    <xdr:pic>
      <xdr:nvPicPr>
        <xdr:cNvPr id="300" name="Рисунок 325"/>
        <xdr:cNvPicPr>
          <a:picLocks noChangeAspect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174" y="323238223"/>
          <a:ext cx="1272540" cy="949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716280</xdr:colOff>
      <xdr:row>284</xdr:row>
      <xdr:rowOff>563880</xdr:rowOff>
    </xdr:from>
    <xdr:to>
      <xdr:col>6</xdr:col>
      <xdr:colOff>1280160</xdr:colOff>
      <xdr:row>285</xdr:row>
      <xdr:rowOff>0</xdr:rowOff>
    </xdr:to>
    <xdr:pic>
      <xdr:nvPicPr>
        <xdr:cNvPr id="301" name="Рисунок 9"/>
        <xdr:cNvPicPr>
          <a:picLocks noChangeAspect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0480" y="295183560"/>
          <a:ext cx="563880" cy="388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22860</xdr:colOff>
      <xdr:row>286</xdr:row>
      <xdr:rowOff>45720</xdr:rowOff>
    </xdr:from>
    <xdr:to>
      <xdr:col>6</xdr:col>
      <xdr:colOff>1295400</xdr:colOff>
      <xdr:row>287</xdr:row>
      <xdr:rowOff>1</xdr:rowOff>
    </xdr:to>
    <xdr:pic>
      <xdr:nvPicPr>
        <xdr:cNvPr id="302" name="Рисунок 10"/>
        <xdr:cNvPicPr>
          <a:picLocks noChangeAspect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174" y="325212891"/>
          <a:ext cx="1272540" cy="933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285</xdr:row>
      <xdr:rowOff>121920</xdr:rowOff>
    </xdr:from>
    <xdr:to>
      <xdr:col>6</xdr:col>
      <xdr:colOff>1287780</xdr:colOff>
      <xdr:row>286</xdr:row>
      <xdr:rowOff>-1</xdr:rowOff>
    </xdr:to>
    <xdr:pic>
      <xdr:nvPicPr>
        <xdr:cNvPr id="303" name="Рисунок 12"/>
        <xdr:cNvPicPr>
          <a:picLocks noChangeAspect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295716960"/>
          <a:ext cx="12573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685800</xdr:colOff>
      <xdr:row>286</xdr:row>
      <xdr:rowOff>487680</xdr:rowOff>
    </xdr:from>
    <xdr:to>
      <xdr:col>6</xdr:col>
      <xdr:colOff>1249680</xdr:colOff>
      <xdr:row>287</xdr:row>
      <xdr:rowOff>1</xdr:rowOff>
    </xdr:to>
    <xdr:pic>
      <xdr:nvPicPr>
        <xdr:cNvPr id="304" name="Рисунок 335"/>
        <xdr:cNvPicPr>
          <a:picLocks noChangeAspect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97058080"/>
          <a:ext cx="563880" cy="388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45720</xdr:colOff>
      <xdr:row>291</xdr:row>
      <xdr:rowOff>106680</xdr:rowOff>
    </xdr:from>
    <xdr:to>
      <xdr:col>6</xdr:col>
      <xdr:colOff>1287780</xdr:colOff>
      <xdr:row>292</xdr:row>
      <xdr:rowOff>0</xdr:rowOff>
    </xdr:to>
    <xdr:pic>
      <xdr:nvPicPr>
        <xdr:cNvPr id="305" name="Рисунок 13"/>
        <xdr:cNvPicPr>
          <a:picLocks noChangeAspect="1"/>
        </xdr:cNvPicPr>
      </xdr:nvPicPr>
      <xdr:blipFill>
        <a:blip xmlns:r="http://schemas.openxmlformats.org/officeDocument/2006/relationships" r:embed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301553880"/>
          <a:ext cx="124206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22860</xdr:colOff>
      <xdr:row>297</xdr:row>
      <xdr:rowOff>68580</xdr:rowOff>
    </xdr:from>
    <xdr:to>
      <xdr:col>6</xdr:col>
      <xdr:colOff>1295400</xdr:colOff>
      <xdr:row>298</xdr:row>
      <xdr:rowOff>0</xdr:rowOff>
    </xdr:to>
    <xdr:pic>
      <xdr:nvPicPr>
        <xdr:cNvPr id="306" name="Рисунок 14"/>
        <xdr:cNvPicPr>
          <a:picLocks noChangeAspect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060" y="307367940"/>
          <a:ext cx="1272540" cy="853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45720</xdr:colOff>
      <xdr:row>300</xdr:row>
      <xdr:rowOff>76200</xdr:rowOff>
    </xdr:from>
    <xdr:to>
      <xdr:col>6</xdr:col>
      <xdr:colOff>1287780</xdr:colOff>
      <xdr:row>301</xdr:row>
      <xdr:rowOff>1</xdr:rowOff>
    </xdr:to>
    <xdr:pic>
      <xdr:nvPicPr>
        <xdr:cNvPr id="307" name="Рисунок 15"/>
        <xdr:cNvPicPr>
          <a:picLocks noChangeAspect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310301640"/>
          <a:ext cx="124206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45720</xdr:colOff>
      <xdr:row>299</xdr:row>
      <xdr:rowOff>68580</xdr:rowOff>
    </xdr:from>
    <xdr:to>
      <xdr:col>6</xdr:col>
      <xdr:colOff>1264920</xdr:colOff>
      <xdr:row>300</xdr:row>
      <xdr:rowOff>-1</xdr:rowOff>
    </xdr:to>
    <xdr:pic>
      <xdr:nvPicPr>
        <xdr:cNvPr id="308" name="Рисунок 16"/>
        <xdr:cNvPicPr>
          <a:picLocks noChangeAspect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309318660"/>
          <a:ext cx="121920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53340</xdr:colOff>
      <xdr:row>301</xdr:row>
      <xdr:rowOff>76200</xdr:rowOff>
    </xdr:from>
    <xdr:to>
      <xdr:col>6</xdr:col>
      <xdr:colOff>1272540</xdr:colOff>
      <xdr:row>302</xdr:row>
      <xdr:rowOff>0</xdr:rowOff>
    </xdr:to>
    <xdr:pic>
      <xdr:nvPicPr>
        <xdr:cNvPr id="313" name="Рисунок 17"/>
        <xdr:cNvPicPr>
          <a:picLocks noChangeAspect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311277000"/>
          <a:ext cx="121920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72934</xdr:colOff>
      <xdr:row>312</xdr:row>
      <xdr:rowOff>21771</xdr:rowOff>
    </xdr:from>
    <xdr:to>
      <xdr:col>6</xdr:col>
      <xdr:colOff>1353094</xdr:colOff>
      <xdr:row>312</xdr:row>
      <xdr:rowOff>948145</xdr:rowOff>
    </xdr:to>
    <xdr:pic>
      <xdr:nvPicPr>
        <xdr:cNvPr id="314" name="Рисунок 18"/>
        <xdr:cNvPicPr>
          <a:picLocks noChangeAspect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4248" y="349181057"/>
          <a:ext cx="1280160" cy="926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123012</xdr:colOff>
      <xdr:row>313</xdr:row>
      <xdr:rowOff>21772</xdr:rowOff>
    </xdr:from>
    <xdr:to>
      <xdr:col>6</xdr:col>
      <xdr:colOff>1319352</xdr:colOff>
      <xdr:row>313</xdr:row>
      <xdr:rowOff>971006</xdr:rowOff>
    </xdr:to>
    <xdr:pic>
      <xdr:nvPicPr>
        <xdr:cNvPr id="315" name="Рисунок 19"/>
        <xdr:cNvPicPr>
          <a:picLocks noChangeAspect="1"/>
        </xdr:cNvPicPr>
      </xdr:nvPicPr>
      <xdr:blipFill>
        <a:blip xmlns:r="http://schemas.openxmlformats.org/officeDocument/2006/relationships" r:embed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4326" y="350160772"/>
          <a:ext cx="1196340" cy="949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22860</xdr:colOff>
      <xdr:row>308</xdr:row>
      <xdr:rowOff>76200</xdr:rowOff>
    </xdr:from>
    <xdr:to>
      <xdr:col>6</xdr:col>
      <xdr:colOff>1295400</xdr:colOff>
      <xdr:row>309</xdr:row>
      <xdr:rowOff>0</xdr:rowOff>
    </xdr:to>
    <xdr:pic>
      <xdr:nvPicPr>
        <xdr:cNvPr id="316" name="Рисунок 20"/>
        <xdr:cNvPicPr>
          <a:picLocks noChangeAspect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060" y="318104520"/>
          <a:ext cx="127254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307</xdr:row>
      <xdr:rowOff>68580</xdr:rowOff>
    </xdr:from>
    <xdr:to>
      <xdr:col>6</xdr:col>
      <xdr:colOff>1272540</xdr:colOff>
      <xdr:row>308</xdr:row>
      <xdr:rowOff>1</xdr:rowOff>
    </xdr:to>
    <xdr:pic>
      <xdr:nvPicPr>
        <xdr:cNvPr id="317" name="Рисунок 21"/>
        <xdr:cNvPicPr>
          <a:picLocks noChangeAspect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317121540"/>
          <a:ext cx="1242060" cy="853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309</xdr:row>
      <xdr:rowOff>30480</xdr:rowOff>
    </xdr:from>
    <xdr:to>
      <xdr:col>6</xdr:col>
      <xdr:colOff>1287780</xdr:colOff>
      <xdr:row>310</xdr:row>
      <xdr:rowOff>0</xdr:rowOff>
    </xdr:to>
    <xdr:pic>
      <xdr:nvPicPr>
        <xdr:cNvPr id="318" name="Рисунок 22"/>
        <xdr:cNvPicPr>
          <a:picLocks noChangeAspect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319034160"/>
          <a:ext cx="1257300" cy="906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106679</xdr:colOff>
      <xdr:row>311</xdr:row>
      <xdr:rowOff>54429</xdr:rowOff>
    </xdr:from>
    <xdr:to>
      <xdr:col>6</xdr:col>
      <xdr:colOff>1363979</xdr:colOff>
      <xdr:row>311</xdr:row>
      <xdr:rowOff>935083</xdr:rowOff>
    </xdr:to>
    <xdr:pic>
      <xdr:nvPicPr>
        <xdr:cNvPr id="319" name="Рисунок 23"/>
        <xdr:cNvPicPr>
          <a:picLocks noChangeAspect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993" y="348234000"/>
          <a:ext cx="1257300" cy="8806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45720</xdr:colOff>
      <xdr:row>310</xdr:row>
      <xdr:rowOff>68580</xdr:rowOff>
    </xdr:from>
    <xdr:to>
      <xdr:col>6</xdr:col>
      <xdr:colOff>1272540</xdr:colOff>
      <xdr:row>311</xdr:row>
      <xdr:rowOff>0</xdr:rowOff>
    </xdr:to>
    <xdr:pic>
      <xdr:nvPicPr>
        <xdr:cNvPr id="320" name="Рисунок 24"/>
        <xdr:cNvPicPr>
          <a:picLocks noChangeAspect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320047620"/>
          <a:ext cx="1226820" cy="853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87086</xdr:colOff>
      <xdr:row>314</xdr:row>
      <xdr:rowOff>32658</xdr:rowOff>
    </xdr:from>
    <xdr:to>
      <xdr:col>6</xdr:col>
      <xdr:colOff>1306286</xdr:colOff>
      <xdr:row>314</xdr:row>
      <xdr:rowOff>936172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2438400" y="351151372"/>
          <a:ext cx="1219200" cy="903514"/>
        </a:xfrm>
        <a:prstGeom prst="rect">
          <a:avLst/>
        </a:prstGeom>
      </xdr:spPr>
    </xdr:pic>
    <xdr:clientData/>
  </xdr:twoCellAnchor>
  <xdr:twoCellAnchor editAs="oneCell">
    <xdr:from>
      <xdr:col>6</xdr:col>
      <xdr:colOff>805544</xdr:colOff>
      <xdr:row>314</xdr:row>
      <xdr:rowOff>435430</xdr:rowOff>
    </xdr:from>
    <xdr:to>
      <xdr:col>6</xdr:col>
      <xdr:colOff>1369424</xdr:colOff>
      <xdr:row>314</xdr:row>
      <xdr:rowOff>927465</xdr:rowOff>
    </xdr:to>
    <xdr:pic>
      <xdr:nvPicPr>
        <xdr:cNvPr id="322" name="Рисунок 335"/>
        <xdr:cNvPicPr>
          <a:picLocks noChangeAspect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6858" y="351554144"/>
          <a:ext cx="563880" cy="4920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BO315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4.44140625" style="2" bestFit="1" customWidth="1"/>
    <col min="2" max="2" width="5" style="2" customWidth="1"/>
    <col min="3" max="3" width="8.77734375" style="2" customWidth="1"/>
    <col min="4" max="4" width="8.5546875" style="30" customWidth="1"/>
    <col min="5" max="5" width="9.33203125" style="30" customWidth="1"/>
    <col min="6" max="6" width="6.88671875" style="30" customWidth="1"/>
    <col min="7" max="7" width="20.77734375" style="30" customWidth="1"/>
    <col min="8" max="8" width="12.33203125" style="30" customWidth="1"/>
    <col min="9" max="9" width="11.88671875" style="30" customWidth="1"/>
    <col min="10" max="10" width="11.21875" style="30" customWidth="1"/>
    <col min="11" max="11" width="7.5546875" style="30" bestFit="1" customWidth="1"/>
    <col min="12" max="13" width="5.88671875" style="30" customWidth="1"/>
    <col min="14" max="14" width="6.33203125" style="30" customWidth="1"/>
    <col min="15" max="16" width="5.88671875" style="30" customWidth="1"/>
    <col min="17" max="17" width="6.33203125" style="30" customWidth="1"/>
    <col min="18" max="18" width="6.21875" style="30" customWidth="1"/>
    <col min="19" max="19" width="9.88671875" style="30" customWidth="1"/>
    <col min="20" max="20" width="10.5546875" style="31" customWidth="1"/>
    <col min="21" max="16384" width="8.88671875" style="30"/>
  </cols>
  <sheetData>
    <row r="1" spans="1:20" s="13" customFormat="1" ht="53.4" customHeight="1" thickBot="1" x14ac:dyDescent="0.35">
      <c r="A1" s="6" t="s">
        <v>77</v>
      </c>
      <c r="B1" s="7" t="s">
        <v>80</v>
      </c>
      <c r="C1" s="7" t="s">
        <v>255</v>
      </c>
      <c r="D1" s="7" t="s">
        <v>26</v>
      </c>
      <c r="E1" s="7" t="s">
        <v>27</v>
      </c>
      <c r="F1" s="7" t="s">
        <v>28</v>
      </c>
      <c r="G1" s="7" t="s">
        <v>29</v>
      </c>
      <c r="H1" s="8" t="s">
        <v>259</v>
      </c>
      <c r="I1" s="8" t="s">
        <v>30</v>
      </c>
      <c r="J1" s="8" t="s">
        <v>0</v>
      </c>
      <c r="K1" s="6" t="s">
        <v>35</v>
      </c>
      <c r="L1" s="9" t="s">
        <v>1</v>
      </c>
      <c r="M1" s="10" t="s">
        <v>112</v>
      </c>
      <c r="N1" s="10" t="s">
        <v>111</v>
      </c>
      <c r="O1" s="10" t="s">
        <v>113</v>
      </c>
      <c r="P1" s="10" t="s">
        <v>114</v>
      </c>
      <c r="Q1" s="10" t="s">
        <v>115</v>
      </c>
      <c r="R1" s="10" t="s">
        <v>266</v>
      </c>
      <c r="S1" s="11" t="s">
        <v>2</v>
      </c>
      <c r="T1" s="12" t="s">
        <v>3</v>
      </c>
    </row>
    <row r="2" spans="1:20" s="21" customFormat="1" ht="99.9" customHeight="1" x14ac:dyDescent="0.3">
      <c r="A2" s="14">
        <v>1</v>
      </c>
      <c r="B2" s="14" t="s">
        <v>258</v>
      </c>
      <c r="C2" s="14" t="s">
        <v>131</v>
      </c>
      <c r="D2" s="14" t="str">
        <f>MID(C2,FIND(" ",C2)+1,99)</f>
        <v>NILSON</v>
      </c>
      <c r="E2" s="15" t="str">
        <f>MID(C2,1,FIND(" ",C2)-1)</f>
        <v>61442BH</v>
      </c>
      <c r="F2" s="15" t="s">
        <v>216</v>
      </c>
      <c r="G2" s="14" t="str">
        <f>MID(C2,1,FIND(" ",C2)-1)&amp;"_"&amp;UPPER(SUBSTITUTE(F2," ",""))</f>
        <v>61442BH_COPPER</v>
      </c>
      <c r="H2" s="1" t="s">
        <v>260</v>
      </c>
      <c r="I2" s="1"/>
      <c r="J2" s="16" t="s">
        <v>247</v>
      </c>
      <c r="K2" s="3">
        <v>129.30000000000001</v>
      </c>
      <c r="L2" s="17" t="s">
        <v>4</v>
      </c>
      <c r="M2" s="18">
        <v>0</v>
      </c>
      <c r="N2" s="18">
        <v>0</v>
      </c>
      <c r="O2" s="18">
        <v>0</v>
      </c>
      <c r="P2" s="18">
        <v>0</v>
      </c>
      <c r="Q2" s="18" t="s">
        <v>4</v>
      </c>
      <c r="R2" s="19" t="s">
        <v>4</v>
      </c>
      <c r="S2" s="20">
        <f>SUM(L2:R2)</f>
        <v>0</v>
      </c>
      <c r="T2" s="5">
        <f>S2*K2</f>
        <v>0</v>
      </c>
    </row>
    <row r="3" spans="1:20" s="21" customFormat="1" ht="99.9" customHeight="1" x14ac:dyDescent="0.3">
      <c r="A3" s="22">
        <v>2</v>
      </c>
      <c r="B3" s="22" t="s">
        <v>258</v>
      </c>
      <c r="C3" s="22" t="s">
        <v>131</v>
      </c>
      <c r="D3" s="22" t="str">
        <f t="shared" ref="D3:D66" si="0">MID(C3,FIND(" ",C3)+1,99)</f>
        <v>NILSON</v>
      </c>
      <c r="E3" s="23" t="str">
        <f t="shared" ref="E3:E66" si="1">MID(C3,1,FIND(" ",C3)-1)</f>
        <v>61442BH</v>
      </c>
      <c r="F3" s="15" t="s">
        <v>217</v>
      </c>
      <c r="G3" s="22" t="str">
        <f t="shared" ref="G3:G66" si="2">MID(C3,1,FIND(" ",C3)-1)&amp;"_"&amp;UPPER(SUBSTITUTE(F3," ",""))</f>
        <v>61442BH_SLATE</v>
      </c>
      <c r="H3" s="1" t="s">
        <v>260</v>
      </c>
      <c r="I3" s="1"/>
      <c r="J3" s="16" t="s">
        <v>247</v>
      </c>
      <c r="K3" s="4">
        <v>129.30000000000001</v>
      </c>
      <c r="L3" s="24" t="s">
        <v>4</v>
      </c>
      <c r="M3" s="25">
        <v>0</v>
      </c>
      <c r="N3" s="25">
        <v>0</v>
      </c>
      <c r="O3" s="25">
        <v>0</v>
      </c>
      <c r="P3" s="25">
        <v>0</v>
      </c>
      <c r="Q3" s="25" t="s">
        <v>4</v>
      </c>
      <c r="R3" s="26" t="s">
        <v>4</v>
      </c>
      <c r="S3" s="20">
        <f t="shared" ref="S3:S66" si="3">SUM(L3:R3)</f>
        <v>0</v>
      </c>
      <c r="T3" s="5">
        <f>S3*K3</f>
        <v>0</v>
      </c>
    </row>
    <row r="4" spans="1:20" s="21" customFormat="1" ht="99.9" customHeight="1" x14ac:dyDescent="0.3">
      <c r="A4" s="22">
        <v>3</v>
      </c>
      <c r="B4" s="22" t="s">
        <v>258</v>
      </c>
      <c r="C4" s="22" t="s">
        <v>131</v>
      </c>
      <c r="D4" s="22" t="str">
        <f t="shared" si="0"/>
        <v>NILSON</v>
      </c>
      <c r="E4" s="23" t="str">
        <f t="shared" si="1"/>
        <v>61442BH</v>
      </c>
      <c r="F4" s="15" t="s">
        <v>218</v>
      </c>
      <c r="G4" s="22" t="str">
        <f t="shared" si="2"/>
        <v>61442BH_UNIFORMGREEN</v>
      </c>
      <c r="H4" s="1" t="s">
        <v>260</v>
      </c>
      <c r="I4" s="1"/>
      <c r="J4" s="16" t="s">
        <v>247</v>
      </c>
      <c r="K4" s="4">
        <v>129.30000000000001</v>
      </c>
      <c r="L4" s="24" t="s">
        <v>4</v>
      </c>
      <c r="M4" s="25">
        <v>0</v>
      </c>
      <c r="N4" s="25">
        <v>0</v>
      </c>
      <c r="O4" s="25">
        <v>0</v>
      </c>
      <c r="P4" s="25">
        <v>0</v>
      </c>
      <c r="Q4" s="25" t="s">
        <v>4</v>
      </c>
      <c r="R4" s="26" t="s">
        <v>4</v>
      </c>
      <c r="S4" s="20">
        <f t="shared" si="3"/>
        <v>0</v>
      </c>
      <c r="T4" s="5">
        <f>S4*K4</f>
        <v>0</v>
      </c>
    </row>
    <row r="5" spans="1:20" s="21" customFormat="1" ht="63.6" customHeight="1" x14ac:dyDescent="0.3">
      <c r="A5" s="22">
        <v>4</v>
      </c>
      <c r="B5" s="22" t="s">
        <v>258</v>
      </c>
      <c r="C5" s="22" t="s">
        <v>132</v>
      </c>
      <c r="D5" s="22" t="str">
        <f t="shared" si="0"/>
        <v>RALAT</v>
      </c>
      <c r="E5" s="23" t="str">
        <f t="shared" si="1"/>
        <v>61424BH</v>
      </c>
      <c r="F5" s="15" t="s">
        <v>5</v>
      </c>
      <c r="G5" s="22" t="str">
        <f t="shared" si="2"/>
        <v>61424BH_BLACK</v>
      </c>
      <c r="H5" s="1" t="s">
        <v>260</v>
      </c>
      <c r="I5" s="1"/>
      <c r="J5" s="16" t="s">
        <v>247</v>
      </c>
      <c r="K5" s="4">
        <v>123.97</v>
      </c>
      <c r="L5" s="24" t="s">
        <v>4</v>
      </c>
      <c r="M5" s="25">
        <v>0</v>
      </c>
      <c r="N5" s="25">
        <v>0</v>
      </c>
      <c r="O5" s="25">
        <v>0</v>
      </c>
      <c r="P5" s="25">
        <v>0</v>
      </c>
      <c r="Q5" s="25" t="s">
        <v>4</v>
      </c>
      <c r="R5" s="26" t="s">
        <v>4</v>
      </c>
      <c r="S5" s="20">
        <f t="shared" si="3"/>
        <v>0</v>
      </c>
      <c r="T5" s="5">
        <f>S5*K5</f>
        <v>0</v>
      </c>
    </row>
    <row r="6" spans="1:20" s="21" customFormat="1" ht="62.7" customHeight="1" x14ac:dyDescent="0.3">
      <c r="A6" s="22">
        <v>5</v>
      </c>
      <c r="B6" s="22" t="s">
        <v>258</v>
      </c>
      <c r="C6" s="22" t="s">
        <v>132</v>
      </c>
      <c r="D6" s="22" t="str">
        <f t="shared" si="0"/>
        <v>RALAT</v>
      </c>
      <c r="E6" s="23" t="str">
        <f t="shared" si="1"/>
        <v>61424BH</v>
      </c>
      <c r="F6" s="15" t="s">
        <v>22</v>
      </c>
      <c r="G6" s="22" t="str">
        <f t="shared" si="2"/>
        <v>61424BH_CHARCOAL</v>
      </c>
      <c r="H6" s="1" t="s">
        <v>260</v>
      </c>
      <c r="I6" s="1"/>
      <c r="J6" s="16" t="s">
        <v>247</v>
      </c>
      <c r="K6" s="4">
        <v>123.97</v>
      </c>
      <c r="L6" s="24" t="s">
        <v>4</v>
      </c>
      <c r="M6" s="25">
        <v>0</v>
      </c>
      <c r="N6" s="25">
        <v>0</v>
      </c>
      <c r="O6" s="25">
        <v>0</v>
      </c>
      <c r="P6" s="25">
        <v>0</v>
      </c>
      <c r="Q6" s="25" t="s">
        <v>4</v>
      </c>
      <c r="R6" s="26" t="s">
        <v>4</v>
      </c>
      <c r="S6" s="20">
        <f t="shared" si="3"/>
        <v>0</v>
      </c>
      <c r="T6" s="5">
        <f>S6*K6</f>
        <v>0</v>
      </c>
    </row>
    <row r="7" spans="1:20" s="21" customFormat="1" ht="99.9" customHeight="1" x14ac:dyDescent="0.3">
      <c r="A7" s="22">
        <v>6</v>
      </c>
      <c r="B7" s="22" t="s">
        <v>258</v>
      </c>
      <c r="C7" s="22" t="s">
        <v>133</v>
      </c>
      <c r="D7" s="22" t="str">
        <f t="shared" si="0"/>
        <v>THE ARCHITECT</v>
      </c>
      <c r="E7" s="23" t="str">
        <f t="shared" si="1"/>
        <v>61432BH</v>
      </c>
      <c r="F7" s="15" t="s">
        <v>5</v>
      </c>
      <c r="G7" s="22" t="str">
        <f t="shared" si="2"/>
        <v>61432BH_BLACK</v>
      </c>
      <c r="H7" s="1" t="s">
        <v>260</v>
      </c>
      <c r="I7" s="1"/>
      <c r="J7" s="16" t="s">
        <v>247</v>
      </c>
      <c r="K7" s="4">
        <v>140.41</v>
      </c>
      <c r="L7" s="24" t="s">
        <v>4</v>
      </c>
      <c r="M7" s="25">
        <v>0</v>
      </c>
      <c r="N7" s="25">
        <v>0</v>
      </c>
      <c r="O7" s="25">
        <v>0</v>
      </c>
      <c r="P7" s="25">
        <v>0</v>
      </c>
      <c r="Q7" s="25" t="s">
        <v>4</v>
      </c>
      <c r="R7" s="26" t="s">
        <v>4</v>
      </c>
      <c r="S7" s="20">
        <f t="shared" si="3"/>
        <v>0</v>
      </c>
      <c r="T7" s="5">
        <f>S7*K7</f>
        <v>0</v>
      </c>
    </row>
    <row r="8" spans="1:20" s="21" customFormat="1" ht="99.9" customHeight="1" x14ac:dyDescent="0.3">
      <c r="A8" s="22">
        <v>7</v>
      </c>
      <c r="B8" s="22" t="s">
        <v>258</v>
      </c>
      <c r="C8" s="22" t="s">
        <v>133</v>
      </c>
      <c r="D8" s="22" t="str">
        <f t="shared" si="0"/>
        <v>THE ARCHITECT</v>
      </c>
      <c r="E8" s="23" t="str">
        <f t="shared" si="1"/>
        <v>61432BH</v>
      </c>
      <c r="F8" s="15" t="s">
        <v>100</v>
      </c>
      <c r="G8" s="22" t="str">
        <f t="shared" si="2"/>
        <v>61432BH_BUCKSKIN</v>
      </c>
      <c r="H8" s="1" t="s">
        <v>260</v>
      </c>
      <c r="I8" s="1"/>
      <c r="J8" s="16" t="s">
        <v>247</v>
      </c>
      <c r="K8" s="4">
        <v>140.41</v>
      </c>
      <c r="L8" s="24" t="s">
        <v>4</v>
      </c>
      <c r="M8" s="25">
        <v>0</v>
      </c>
      <c r="N8" s="25">
        <v>0</v>
      </c>
      <c r="O8" s="25">
        <v>0</v>
      </c>
      <c r="P8" s="25">
        <v>0</v>
      </c>
      <c r="Q8" s="25" t="s">
        <v>4</v>
      </c>
      <c r="R8" s="26" t="s">
        <v>4</v>
      </c>
      <c r="S8" s="20">
        <f t="shared" si="3"/>
        <v>0</v>
      </c>
      <c r="T8" s="5">
        <f>S8*K8</f>
        <v>0</v>
      </c>
    </row>
    <row r="9" spans="1:20" s="21" customFormat="1" ht="99.9" customHeight="1" x14ac:dyDescent="0.3">
      <c r="A9" s="22">
        <v>8</v>
      </c>
      <c r="B9" s="22" t="s">
        <v>258</v>
      </c>
      <c r="C9" s="22" t="s">
        <v>134</v>
      </c>
      <c r="D9" s="22" t="str">
        <f t="shared" si="0"/>
        <v>TRINELL</v>
      </c>
      <c r="E9" s="23" t="str">
        <f t="shared" si="1"/>
        <v>61430BH</v>
      </c>
      <c r="F9" s="15" t="s">
        <v>5</v>
      </c>
      <c r="G9" s="22" t="str">
        <f t="shared" si="2"/>
        <v>61430BH_BLACK</v>
      </c>
      <c r="H9" s="1" t="s">
        <v>260</v>
      </c>
      <c r="I9" s="1"/>
      <c r="J9" s="16" t="s">
        <v>247</v>
      </c>
      <c r="K9" s="4">
        <v>126.11</v>
      </c>
      <c r="L9" s="24" t="s">
        <v>4</v>
      </c>
      <c r="M9" s="25">
        <v>0</v>
      </c>
      <c r="N9" s="25">
        <v>0</v>
      </c>
      <c r="O9" s="25">
        <v>0</v>
      </c>
      <c r="P9" s="25">
        <v>0</v>
      </c>
      <c r="Q9" s="25" t="s">
        <v>4</v>
      </c>
      <c r="R9" s="26" t="s">
        <v>4</v>
      </c>
      <c r="S9" s="20">
        <f t="shared" si="3"/>
        <v>0</v>
      </c>
      <c r="T9" s="5">
        <f>S9*K9</f>
        <v>0</v>
      </c>
    </row>
    <row r="10" spans="1:20" s="21" customFormat="1" ht="99.9" customHeight="1" x14ac:dyDescent="0.3">
      <c r="A10" s="22">
        <v>9</v>
      </c>
      <c r="B10" s="22" t="s">
        <v>258</v>
      </c>
      <c r="C10" s="22" t="s">
        <v>134</v>
      </c>
      <c r="D10" s="22" t="str">
        <f t="shared" si="0"/>
        <v>TRINELL</v>
      </c>
      <c r="E10" s="23" t="str">
        <f t="shared" si="1"/>
        <v>61430BH</v>
      </c>
      <c r="F10" s="15" t="s">
        <v>219</v>
      </c>
      <c r="G10" s="22" t="str">
        <f t="shared" si="2"/>
        <v>61430BH_LIGHTMINK</v>
      </c>
      <c r="H10" s="1" t="s">
        <v>260</v>
      </c>
      <c r="I10" s="1"/>
      <c r="J10" s="16" t="s">
        <v>247</v>
      </c>
      <c r="K10" s="4">
        <v>126.11</v>
      </c>
      <c r="L10" s="24" t="s">
        <v>4</v>
      </c>
      <c r="M10" s="25">
        <v>0</v>
      </c>
      <c r="N10" s="25">
        <v>0</v>
      </c>
      <c r="O10" s="25">
        <v>0</v>
      </c>
      <c r="P10" s="25">
        <v>0</v>
      </c>
      <c r="Q10" s="25" t="s">
        <v>4</v>
      </c>
      <c r="R10" s="26" t="s">
        <v>4</v>
      </c>
      <c r="S10" s="20">
        <f t="shared" si="3"/>
        <v>0</v>
      </c>
      <c r="T10" s="5">
        <f>S10*K10</f>
        <v>0</v>
      </c>
    </row>
    <row r="11" spans="1:20" s="21" customFormat="1" ht="69.75" customHeight="1" x14ac:dyDescent="0.3">
      <c r="A11" s="22">
        <v>10</v>
      </c>
      <c r="B11" s="22" t="s">
        <v>258</v>
      </c>
      <c r="C11" s="22" t="s">
        <v>135</v>
      </c>
      <c r="D11" s="22" t="str">
        <f t="shared" si="0"/>
        <v>GIRVIN</v>
      </c>
      <c r="E11" s="23" t="str">
        <f t="shared" si="1"/>
        <v>61428BH</v>
      </c>
      <c r="F11" s="15" t="s">
        <v>5</v>
      </c>
      <c r="G11" s="22" t="str">
        <f t="shared" si="2"/>
        <v>61428BH_BLACK</v>
      </c>
      <c r="H11" s="1" t="s">
        <v>260</v>
      </c>
      <c r="I11" s="1"/>
      <c r="J11" s="16" t="s">
        <v>247</v>
      </c>
      <c r="K11" s="4">
        <v>123.97</v>
      </c>
      <c r="L11" s="24" t="s">
        <v>4</v>
      </c>
      <c r="M11" s="25">
        <v>0</v>
      </c>
      <c r="N11" s="25">
        <v>0</v>
      </c>
      <c r="O11" s="25">
        <v>0</v>
      </c>
      <c r="P11" s="25">
        <v>0</v>
      </c>
      <c r="Q11" s="25" t="s">
        <v>4</v>
      </c>
      <c r="R11" s="26" t="s">
        <v>4</v>
      </c>
      <c r="S11" s="20">
        <f t="shared" si="3"/>
        <v>0</v>
      </c>
      <c r="T11" s="5">
        <f>S11*K11</f>
        <v>0</v>
      </c>
    </row>
    <row r="12" spans="1:20" s="21" customFormat="1" ht="68.849999999999994" customHeight="1" x14ac:dyDescent="0.3">
      <c r="A12" s="22">
        <v>11</v>
      </c>
      <c r="B12" s="22" t="s">
        <v>258</v>
      </c>
      <c r="C12" s="22" t="s">
        <v>135</v>
      </c>
      <c r="D12" s="22" t="str">
        <f t="shared" si="0"/>
        <v>GIRVIN</v>
      </c>
      <c r="E12" s="23" t="str">
        <f t="shared" si="1"/>
        <v>61428BH</v>
      </c>
      <c r="F12" s="15" t="s">
        <v>11</v>
      </c>
      <c r="G12" s="22" t="str">
        <f t="shared" si="2"/>
        <v>61428BH_CHOCOLATE</v>
      </c>
      <c r="H12" s="1" t="s">
        <v>260</v>
      </c>
      <c r="I12" s="1"/>
      <c r="J12" s="16" t="s">
        <v>247</v>
      </c>
      <c r="K12" s="4">
        <v>123.97</v>
      </c>
      <c r="L12" s="24" t="s">
        <v>4</v>
      </c>
      <c r="M12" s="25">
        <v>0</v>
      </c>
      <c r="N12" s="25">
        <v>0</v>
      </c>
      <c r="O12" s="25">
        <v>0</v>
      </c>
      <c r="P12" s="25">
        <v>0</v>
      </c>
      <c r="Q12" s="25" t="s">
        <v>4</v>
      </c>
      <c r="R12" s="26" t="s">
        <v>4</v>
      </c>
      <c r="S12" s="20">
        <f t="shared" si="3"/>
        <v>0</v>
      </c>
      <c r="T12" s="5">
        <f>S12*K12</f>
        <v>0</v>
      </c>
    </row>
    <row r="13" spans="1:20" s="21" customFormat="1" ht="99.9" customHeight="1" x14ac:dyDescent="0.3">
      <c r="A13" s="22">
        <v>12</v>
      </c>
      <c r="B13" s="22" t="s">
        <v>258</v>
      </c>
      <c r="C13" s="22" t="s">
        <v>136</v>
      </c>
      <c r="D13" s="22" t="str">
        <f t="shared" si="0"/>
        <v>CAVALIER</v>
      </c>
      <c r="E13" s="23" t="str">
        <f t="shared" si="1"/>
        <v>61433BH</v>
      </c>
      <c r="F13" s="15" t="s">
        <v>5</v>
      </c>
      <c r="G13" s="22" t="str">
        <f t="shared" si="2"/>
        <v>61433BH_BLACK</v>
      </c>
      <c r="H13" s="1" t="s">
        <v>260</v>
      </c>
      <c r="I13" s="1"/>
      <c r="J13" s="16" t="s">
        <v>247</v>
      </c>
      <c r="K13" s="4">
        <v>135.25</v>
      </c>
      <c r="L13" s="24" t="s">
        <v>4</v>
      </c>
      <c r="M13" s="25">
        <v>0</v>
      </c>
      <c r="N13" s="25">
        <v>0</v>
      </c>
      <c r="O13" s="25">
        <v>0</v>
      </c>
      <c r="P13" s="25">
        <v>0</v>
      </c>
      <c r="Q13" s="25" t="s">
        <v>4</v>
      </c>
      <c r="R13" s="26" t="s">
        <v>4</v>
      </c>
      <c r="S13" s="20">
        <f t="shared" si="3"/>
        <v>0</v>
      </c>
      <c r="T13" s="5">
        <f>S13*K13</f>
        <v>0</v>
      </c>
    </row>
    <row r="14" spans="1:20" s="21" customFormat="1" ht="99.9" customHeight="1" x14ac:dyDescent="0.3">
      <c r="A14" s="22">
        <v>13</v>
      </c>
      <c r="B14" s="22" t="s">
        <v>258</v>
      </c>
      <c r="C14" s="22" t="s">
        <v>136</v>
      </c>
      <c r="D14" s="22" t="str">
        <f t="shared" si="0"/>
        <v>CAVALIER</v>
      </c>
      <c r="E14" s="23" t="str">
        <f t="shared" si="1"/>
        <v>61433BH</v>
      </c>
      <c r="F14" s="15" t="s">
        <v>101</v>
      </c>
      <c r="G14" s="22" t="str">
        <f t="shared" si="2"/>
        <v>61433BH_MAPLE</v>
      </c>
      <c r="H14" s="1" t="s">
        <v>260</v>
      </c>
      <c r="I14" s="1"/>
      <c r="J14" s="16" t="s">
        <v>247</v>
      </c>
      <c r="K14" s="4">
        <v>135.25</v>
      </c>
      <c r="L14" s="24" t="s">
        <v>4</v>
      </c>
      <c r="M14" s="25">
        <v>0</v>
      </c>
      <c r="N14" s="25">
        <v>0</v>
      </c>
      <c r="O14" s="25">
        <v>0</v>
      </c>
      <c r="P14" s="25">
        <v>0</v>
      </c>
      <c r="Q14" s="25" t="s">
        <v>4</v>
      </c>
      <c r="R14" s="26" t="s">
        <v>4</v>
      </c>
      <c r="S14" s="20">
        <f t="shared" si="3"/>
        <v>0</v>
      </c>
      <c r="T14" s="5">
        <f>S14*K14</f>
        <v>0</v>
      </c>
    </row>
    <row r="15" spans="1:20" s="21" customFormat="1" ht="82.2" customHeight="1" x14ac:dyDescent="0.3">
      <c r="A15" s="22">
        <v>14</v>
      </c>
      <c r="B15" s="22" t="s">
        <v>258</v>
      </c>
      <c r="C15" s="22" t="s">
        <v>137</v>
      </c>
      <c r="D15" s="22" t="str">
        <f t="shared" si="0"/>
        <v>DRAPER III</v>
      </c>
      <c r="E15" s="23" t="str">
        <f t="shared" si="1"/>
        <v>6140</v>
      </c>
      <c r="F15" s="15" t="s">
        <v>5</v>
      </c>
      <c r="G15" s="22" t="str">
        <f t="shared" si="2"/>
        <v>6140_BLACK</v>
      </c>
      <c r="H15" s="1" t="s">
        <v>261</v>
      </c>
      <c r="I15" s="1"/>
      <c r="J15" s="16" t="s">
        <v>247</v>
      </c>
      <c r="K15" s="4">
        <v>109.8</v>
      </c>
      <c r="L15" s="24" t="s">
        <v>4</v>
      </c>
      <c r="M15" s="25">
        <v>0</v>
      </c>
      <c r="N15" s="25">
        <v>0</v>
      </c>
      <c r="O15" s="25">
        <v>0</v>
      </c>
      <c r="P15" s="25">
        <v>0</v>
      </c>
      <c r="Q15" s="25" t="s">
        <v>4</v>
      </c>
      <c r="R15" s="26" t="s">
        <v>4</v>
      </c>
      <c r="S15" s="20">
        <f t="shared" si="3"/>
        <v>0</v>
      </c>
      <c r="T15" s="5">
        <f>S15*K15</f>
        <v>0</v>
      </c>
    </row>
    <row r="16" spans="1:20" s="21" customFormat="1" ht="82.2" customHeight="1" x14ac:dyDescent="0.3">
      <c r="A16" s="22">
        <v>15</v>
      </c>
      <c r="B16" s="22" t="s">
        <v>258</v>
      </c>
      <c r="C16" s="22" t="s">
        <v>137</v>
      </c>
      <c r="D16" s="22" t="str">
        <f t="shared" si="0"/>
        <v>DRAPER III</v>
      </c>
      <c r="E16" s="23" t="str">
        <f t="shared" si="1"/>
        <v>6140</v>
      </c>
      <c r="F16" s="15" t="s">
        <v>22</v>
      </c>
      <c r="G16" s="22" t="str">
        <f t="shared" si="2"/>
        <v>6140_CHARCOAL</v>
      </c>
      <c r="H16" s="1" t="s">
        <v>261</v>
      </c>
      <c r="I16" s="1"/>
      <c r="J16" s="16" t="s">
        <v>247</v>
      </c>
      <c r="K16" s="4">
        <v>109.8</v>
      </c>
      <c r="L16" s="24" t="s">
        <v>4</v>
      </c>
      <c r="M16" s="25">
        <v>0</v>
      </c>
      <c r="N16" s="25">
        <v>0</v>
      </c>
      <c r="O16" s="25">
        <v>0</v>
      </c>
      <c r="P16" s="25">
        <v>0</v>
      </c>
      <c r="Q16" s="25" t="s">
        <v>4</v>
      </c>
      <c r="R16" s="26" t="s">
        <v>4</v>
      </c>
      <c r="S16" s="20">
        <f t="shared" si="3"/>
        <v>0</v>
      </c>
      <c r="T16" s="5">
        <f>S16*K16</f>
        <v>0</v>
      </c>
    </row>
    <row r="17" spans="1:20" s="21" customFormat="1" ht="82.2" customHeight="1" x14ac:dyDescent="0.3">
      <c r="A17" s="22">
        <v>16</v>
      </c>
      <c r="B17" s="22" t="s">
        <v>258</v>
      </c>
      <c r="C17" s="22" t="s">
        <v>137</v>
      </c>
      <c r="D17" s="22" t="str">
        <f t="shared" si="0"/>
        <v>DRAPER III</v>
      </c>
      <c r="E17" s="23" t="str">
        <f t="shared" si="1"/>
        <v>6140</v>
      </c>
      <c r="F17" s="15" t="s">
        <v>9</v>
      </c>
      <c r="G17" s="22" t="str">
        <f t="shared" si="2"/>
        <v>6140_COGNAC</v>
      </c>
      <c r="H17" s="1" t="s">
        <v>261</v>
      </c>
      <c r="I17" s="1"/>
      <c r="J17" s="16" t="s">
        <v>247</v>
      </c>
      <c r="K17" s="4">
        <v>109.8</v>
      </c>
      <c r="L17" s="24" t="s">
        <v>4</v>
      </c>
      <c r="M17" s="25">
        <v>0</v>
      </c>
      <c r="N17" s="25">
        <v>0</v>
      </c>
      <c r="O17" s="25">
        <v>0</v>
      </c>
      <c r="P17" s="25">
        <v>0</v>
      </c>
      <c r="Q17" s="25" t="s">
        <v>4</v>
      </c>
      <c r="R17" s="26" t="s">
        <v>4</v>
      </c>
      <c r="S17" s="20">
        <f t="shared" si="3"/>
        <v>0</v>
      </c>
      <c r="T17" s="5">
        <f>S17*K17</f>
        <v>0</v>
      </c>
    </row>
    <row r="18" spans="1:20" s="21" customFormat="1" ht="77.400000000000006" customHeight="1" x14ac:dyDescent="0.3">
      <c r="A18" s="22">
        <v>17</v>
      </c>
      <c r="B18" s="22" t="s">
        <v>258</v>
      </c>
      <c r="C18" s="22" t="s">
        <v>137</v>
      </c>
      <c r="D18" s="22" t="str">
        <f t="shared" si="0"/>
        <v>DRAPER III</v>
      </c>
      <c r="E18" s="23" t="str">
        <f t="shared" si="1"/>
        <v>6140</v>
      </c>
      <c r="F18" s="15" t="s">
        <v>25</v>
      </c>
      <c r="G18" s="22" t="str">
        <f t="shared" si="2"/>
        <v>6140_OLIVE</v>
      </c>
      <c r="H18" s="1" t="s">
        <v>261</v>
      </c>
      <c r="I18" s="1"/>
      <c r="J18" s="16" t="s">
        <v>247</v>
      </c>
      <c r="K18" s="4">
        <v>109.8</v>
      </c>
      <c r="L18" s="24" t="s">
        <v>4</v>
      </c>
      <c r="M18" s="25">
        <v>0</v>
      </c>
      <c r="N18" s="25">
        <v>0</v>
      </c>
      <c r="O18" s="25">
        <v>0</v>
      </c>
      <c r="P18" s="25">
        <v>0</v>
      </c>
      <c r="Q18" s="25" t="s">
        <v>4</v>
      </c>
      <c r="R18" s="26" t="s">
        <v>4</v>
      </c>
      <c r="S18" s="20">
        <f t="shared" si="3"/>
        <v>0</v>
      </c>
      <c r="T18" s="5">
        <f>S18*K18</f>
        <v>0</v>
      </c>
    </row>
    <row r="19" spans="1:20" s="21" customFormat="1" ht="67.2" customHeight="1" x14ac:dyDescent="0.3">
      <c r="A19" s="22">
        <v>18</v>
      </c>
      <c r="B19" s="22" t="s">
        <v>258</v>
      </c>
      <c r="C19" s="22" t="s">
        <v>138</v>
      </c>
      <c r="D19" s="22" t="str">
        <f t="shared" si="0"/>
        <v>FLUME</v>
      </c>
      <c r="E19" s="23" t="str">
        <f t="shared" si="1"/>
        <v>47009BH</v>
      </c>
      <c r="F19" s="15" t="s">
        <v>71</v>
      </c>
      <c r="G19" s="22" t="str">
        <f t="shared" si="2"/>
        <v>47009BH_AUBERGINE</v>
      </c>
      <c r="H19" s="1" t="s">
        <v>260</v>
      </c>
      <c r="I19" s="1"/>
      <c r="J19" s="16" t="s">
        <v>247</v>
      </c>
      <c r="K19" s="4">
        <v>106.65</v>
      </c>
      <c r="L19" s="24" t="s">
        <v>4</v>
      </c>
      <c r="M19" s="25">
        <v>0</v>
      </c>
      <c r="N19" s="25">
        <v>0</v>
      </c>
      <c r="O19" s="25">
        <v>0</v>
      </c>
      <c r="P19" s="25">
        <v>0</v>
      </c>
      <c r="Q19" s="25" t="s">
        <v>4</v>
      </c>
      <c r="R19" s="26" t="s">
        <v>4</v>
      </c>
      <c r="S19" s="20">
        <f t="shared" si="3"/>
        <v>0</v>
      </c>
      <c r="T19" s="5">
        <f>S19*K19</f>
        <v>0</v>
      </c>
    </row>
    <row r="20" spans="1:20" s="21" customFormat="1" ht="68.099999999999994" customHeight="1" x14ac:dyDescent="0.3">
      <c r="A20" s="22">
        <v>19</v>
      </c>
      <c r="B20" s="22" t="s">
        <v>258</v>
      </c>
      <c r="C20" s="22" t="s">
        <v>138</v>
      </c>
      <c r="D20" s="22" t="str">
        <f t="shared" si="0"/>
        <v>FLUME</v>
      </c>
      <c r="E20" s="23" t="str">
        <f t="shared" si="1"/>
        <v>47009BH</v>
      </c>
      <c r="F20" s="15" t="s">
        <v>5</v>
      </c>
      <c r="G20" s="22" t="str">
        <f t="shared" si="2"/>
        <v>47009BH_BLACK</v>
      </c>
      <c r="H20" s="1" t="s">
        <v>260</v>
      </c>
      <c r="I20" s="1"/>
      <c r="J20" s="16" t="s">
        <v>247</v>
      </c>
      <c r="K20" s="4">
        <v>106.65</v>
      </c>
      <c r="L20" s="24" t="s">
        <v>4</v>
      </c>
      <c r="M20" s="25">
        <v>0</v>
      </c>
      <c r="N20" s="25">
        <v>0</v>
      </c>
      <c r="O20" s="25">
        <v>0</v>
      </c>
      <c r="P20" s="25">
        <v>0</v>
      </c>
      <c r="Q20" s="25" t="s">
        <v>4</v>
      </c>
      <c r="R20" s="26" t="s">
        <v>4</v>
      </c>
      <c r="S20" s="20">
        <f t="shared" si="3"/>
        <v>0</v>
      </c>
      <c r="T20" s="5">
        <f>S20*K20</f>
        <v>0</v>
      </c>
    </row>
    <row r="21" spans="1:20" s="21" customFormat="1" ht="69.45" customHeight="1" x14ac:dyDescent="0.3">
      <c r="A21" s="22">
        <v>20</v>
      </c>
      <c r="B21" s="22" t="s">
        <v>258</v>
      </c>
      <c r="C21" s="22" t="s">
        <v>138</v>
      </c>
      <c r="D21" s="22" t="str">
        <f t="shared" si="0"/>
        <v>FLUME</v>
      </c>
      <c r="E21" s="23" t="str">
        <f t="shared" si="1"/>
        <v>47009BH</v>
      </c>
      <c r="F21" s="15" t="s">
        <v>38</v>
      </c>
      <c r="G21" s="22" t="str">
        <f t="shared" si="2"/>
        <v>47009BH_MINK</v>
      </c>
      <c r="H21" s="1" t="s">
        <v>260</v>
      </c>
      <c r="I21" s="1"/>
      <c r="J21" s="16" t="s">
        <v>247</v>
      </c>
      <c r="K21" s="4">
        <v>106.65</v>
      </c>
      <c r="L21" s="24" t="s">
        <v>4</v>
      </c>
      <c r="M21" s="25">
        <v>0</v>
      </c>
      <c r="N21" s="25">
        <v>0</v>
      </c>
      <c r="O21" s="25">
        <v>0</v>
      </c>
      <c r="P21" s="25">
        <v>0</v>
      </c>
      <c r="Q21" s="25" t="s">
        <v>4</v>
      </c>
      <c r="R21" s="26" t="s">
        <v>4</v>
      </c>
      <c r="S21" s="20">
        <f t="shared" si="3"/>
        <v>0</v>
      </c>
      <c r="T21" s="5">
        <f>S21*K21</f>
        <v>0</v>
      </c>
    </row>
    <row r="22" spans="1:20" s="21" customFormat="1" ht="64.5" customHeight="1" x14ac:dyDescent="0.3">
      <c r="A22" s="22">
        <v>21</v>
      </c>
      <c r="B22" s="22" t="s">
        <v>258</v>
      </c>
      <c r="C22" s="22" t="s">
        <v>139</v>
      </c>
      <c r="D22" s="22" t="str">
        <f t="shared" si="0"/>
        <v>AUMAN</v>
      </c>
      <c r="E22" s="23" t="str">
        <f t="shared" si="1"/>
        <v>61426BH</v>
      </c>
      <c r="F22" s="15" t="s">
        <v>5</v>
      </c>
      <c r="G22" s="22" t="str">
        <f t="shared" si="2"/>
        <v>61426BH_BLACK</v>
      </c>
      <c r="H22" s="1" t="s">
        <v>260</v>
      </c>
      <c r="I22" s="1"/>
      <c r="J22" s="16" t="s">
        <v>247</v>
      </c>
      <c r="K22" s="4">
        <v>127.65</v>
      </c>
      <c r="L22" s="24" t="s">
        <v>4</v>
      </c>
      <c r="M22" s="25">
        <v>0</v>
      </c>
      <c r="N22" s="25">
        <v>0</v>
      </c>
      <c r="O22" s="25">
        <v>0</v>
      </c>
      <c r="P22" s="25">
        <v>0</v>
      </c>
      <c r="Q22" s="25" t="s">
        <v>4</v>
      </c>
      <c r="R22" s="26" t="s">
        <v>4</v>
      </c>
      <c r="S22" s="20">
        <f t="shared" si="3"/>
        <v>0</v>
      </c>
      <c r="T22" s="5">
        <f>S22*K22</f>
        <v>0</v>
      </c>
    </row>
    <row r="23" spans="1:20" s="21" customFormat="1" ht="99.9" customHeight="1" x14ac:dyDescent="0.3">
      <c r="A23" s="22">
        <v>22</v>
      </c>
      <c r="B23" s="22" t="s">
        <v>258</v>
      </c>
      <c r="C23" s="22" t="s">
        <v>140</v>
      </c>
      <c r="D23" s="22" t="str">
        <f t="shared" si="0"/>
        <v>COLBY</v>
      </c>
      <c r="E23" s="23" t="str">
        <f t="shared" si="1"/>
        <v>37188BH</v>
      </c>
      <c r="F23" s="15" t="s">
        <v>5</v>
      </c>
      <c r="G23" s="22" t="str">
        <f t="shared" si="2"/>
        <v>37188BH_BLACK</v>
      </c>
      <c r="H23" s="1" t="s">
        <v>260</v>
      </c>
      <c r="I23" s="1"/>
      <c r="J23" s="16" t="s">
        <v>248</v>
      </c>
      <c r="K23" s="4">
        <v>70.400000000000006</v>
      </c>
      <c r="L23" s="24" t="s">
        <v>4</v>
      </c>
      <c r="M23" s="25">
        <v>0</v>
      </c>
      <c r="N23" s="25">
        <v>1</v>
      </c>
      <c r="O23" s="25">
        <v>2</v>
      </c>
      <c r="P23" s="25">
        <v>1</v>
      </c>
      <c r="Q23" s="25" t="s">
        <v>4</v>
      </c>
      <c r="R23" s="26" t="s">
        <v>4</v>
      </c>
      <c r="S23" s="20">
        <f t="shared" si="3"/>
        <v>4</v>
      </c>
      <c r="T23" s="5">
        <f>S23*K23</f>
        <v>281.60000000000002</v>
      </c>
    </row>
    <row r="24" spans="1:20" s="21" customFormat="1" ht="99.9" customHeight="1" x14ac:dyDescent="0.3">
      <c r="A24" s="22">
        <v>23</v>
      </c>
      <c r="B24" s="22" t="s">
        <v>258</v>
      </c>
      <c r="C24" s="22" t="s">
        <v>140</v>
      </c>
      <c r="D24" s="22" t="str">
        <f t="shared" si="0"/>
        <v>COLBY</v>
      </c>
      <c r="E24" s="23" t="str">
        <f t="shared" si="1"/>
        <v>37188BH</v>
      </c>
      <c r="F24" s="15" t="s">
        <v>220</v>
      </c>
      <c r="G24" s="22" t="str">
        <f t="shared" si="2"/>
        <v>37188BH_NICKEL</v>
      </c>
      <c r="H24" s="1" t="s">
        <v>260</v>
      </c>
      <c r="I24" s="1"/>
      <c r="J24" s="16" t="s">
        <v>248</v>
      </c>
      <c r="K24" s="4">
        <v>70.400000000000006</v>
      </c>
      <c r="L24" s="24" t="s">
        <v>4</v>
      </c>
      <c r="M24" s="25">
        <v>0</v>
      </c>
      <c r="N24" s="25">
        <v>0</v>
      </c>
      <c r="O24" s="25">
        <v>1</v>
      </c>
      <c r="P24" s="25">
        <v>0</v>
      </c>
      <c r="Q24" s="25" t="s">
        <v>4</v>
      </c>
      <c r="R24" s="26" t="s">
        <v>4</v>
      </c>
      <c r="S24" s="20">
        <f t="shared" si="3"/>
        <v>1</v>
      </c>
      <c r="T24" s="5">
        <f>S24*K24</f>
        <v>70.400000000000006</v>
      </c>
    </row>
    <row r="25" spans="1:20" s="21" customFormat="1" ht="99.9" customHeight="1" x14ac:dyDescent="0.3">
      <c r="A25" s="22">
        <v>24</v>
      </c>
      <c r="B25" s="22" t="s">
        <v>258</v>
      </c>
      <c r="C25" s="22" t="s">
        <v>140</v>
      </c>
      <c r="D25" s="22" t="str">
        <f t="shared" si="0"/>
        <v>COLBY</v>
      </c>
      <c r="E25" s="23" t="str">
        <f t="shared" si="1"/>
        <v>37188BH</v>
      </c>
      <c r="F25" s="15" t="s">
        <v>102</v>
      </c>
      <c r="G25" s="22" t="str">
        <f t="shared" si="2"/>
        <v>37188BH_SOFTKHAKI</v>
      </c>
      <c r="H25" s="1" t="s">
        <v>260</v>
      </c>
      <c r="I25" s="1"/>
      <c r="J25" s="16" t="s">
        <v>248</v>
      </c>
      <c r="K25" s="4">
        <v>70.400000000000006</v>
      </c>
      <c r="L25" s="24" t="s">
        <v>4</v>
      </c>
      <c r="M25" s="25">
        <v>0</v>
      </c>
      <c r="N25" s="25">
        <v>0</v>
      </c>
      <c r="O25" s="25">
        <v>0</v>
      </c>
      <c r="P25" s="25">
        <v>0</v>
      </c>
      <c r="Q25" s="25" t="s">
        <v>4</v>
      </c>
      <c r="R25" s="26" t="s">
        <v>4</v>
      </c>
      <c r="S25" s="20">
        <f t="shared" si="3"/>
        <v>0</v>
      </c>
      <c r="T25" s="5">
        <f>S25*K25</f>
        <v>0</v>
      </c>
    </row>
    <row r="26" spans="1:20" s="21" customFormat="1" ht="99.9" customHeight="1" x14ac:dyDescent="0.3">
      <c r="A26" s="22">
        <v>25</v>
      </c>
      <c r="B26" s="22" t="s">
        <v>258</v>
      </c>
      <c r="C26" s="22" t="s">
        <v>140</v>
      </c>
      <c r="D26" s="22" t="str">
        <f t="shared" si="0"/>
        <v>COLBY</v>
      </c>
      <c r="E26" s="23" t="str">
        <f t="shared" si="1"/>
        <v>37188BH</v>
      </c>
      <c r="F26" s="15" t="s">
        <v>103</v>
      </c>
      <c r="G26" s="22" t="str">
        <f t="shared" si="2"/>
        <v>37188BH_STUCCO</v>
      </c>
      <c r="H26" s="1" t="s">
        <v>260</v>
      </c>
      <c r="I26" s="1"/>
      <c r="J26" s="16" t="s">
        <v>248</v>
      </c>
      <c r="K26" s="4">
        <v>70.400000000000006</v>
      </c>
      <c r="L26" s="24" t="s">
        <v>4</v>
      </c>
      <c r="M26" s="25">
        <v>0</v>
      </c>
      <c r="N26" s="25">
        <v>0</v>
      </c>
      <c r="O26" s="25">
        <v>0</v>
      </c>
      <c r="P26" s="25">
        <v>0</v>
      </c>
      <c r="Q26" s="25" t="s">
        <v>4</v>
      </c>
      <c r="R26" s="26" t="s">
        <v>4</v>
      </c>
      <c r="S26" s="20">
        <f t="shared" si="3"/>
        <v>0</v>
      </c>
      <c r="T26" s="5">
        <f>S26*K26</f>
        <v>0</v>
      </c>
    </row>
    <row r="27" spans="1:20" s="21" customFormat="1" ht="99.9" customHeight="1" x14ac:dyDescent="0.3">
      <c r="A27" s="22">
        <v>26</v>
      </c>
      <c r="B27" s="22" t="s">
        <v>258</v>
      </c>
      <c r="C27" s="22" t="s">
        <v>141</v>
      </c>
      <c r="D27" s="22" t="str">
        <f t="shared" si="0"/>
        <v>GODWIN</v>
      </c>
      <c r="E27" s="23" t="str">
        <f t="shared" si="1"/>
        <v>37189BH</v>
      </c>
      <c r="F27" s="15" t="s">
        <v>5</v>
      </c>
      <c r="G27" s="22" t="str">
        <f t="shared" si="2"/>
        <v>37189BH_BLACK</v>
      </c>
      <c r="H27" s="1" t="s">
        <v>260</v>
      </c>
      <c r="I27" s="1"/>
      <c r="J27" s="16" t="s">
        <v>248</v>
      </c>
      <c r="K27" s="4">
        <v>72.55</v>
      </c>
      <c r="L27" s="24" t="s">
        <v>4</v>
      </c>
      <c r="M27" s="25">
        <v>0</v>
      </c>
      <c r="N27" s="25">
        <v>0</v>
      </c>
      <c r="O27" s="25">
        <v>0</v>
      </c>
      <c r="P27" s="25">
        <v>0</v>
      </c>
      <c r="Q27" s="25" t="s">
        <v>4</v>
      </c>
      <c r="R27" s="26" t="s">
        <v>4</v>
      </c>
      <c r="S27" s="20">
        <f t="shared" si="3"/>
        <v>0</v>
      </c>
      <c r="T27" s="5">
        <f>S27*K27</f>
        <v>0</v>
      </c>
    </row>
    <row r="28" spans="1:20" s="21" customFormat="1" ht="99.9" customHeight="1" x14ac:dyDescent="0.3">
      <c r="A28" s="22">
        <v>27</v>
      </c>
      <c r="B28" s="22" t="s">
        <v>258</v>
      </c>
      <c r="C28" s="22" t="s">
        <v>141</v>
      </c>
      <c r="D28" s="22" t="str">
        <f t="shared" si="0"/>
        <v>GODWIN</v>
      </c>
      <c r="E28" s="23" t="str">
        <f t="shared" si="1"/>
        <v>37189BH</v>
      </c>
      <c r="F28" s="15" t="s">
        <v>105</v>
      </c>
      <c r="G28" s="22" t="str">
        <f t="shared" si="2"/>
        <v>37189BH_EGGPLANT</v>
      </c>
      <c r="H28" s="1" t="s">
        <v>260</v>
      </c>
      <c r="I28" s="1"/>
      <c r="J28" s="16" t="s">
        <v>248</v>
      </c>
      <c r="K28" s="4">
        <v>72.55</v>
      </c>
      <c r="L28" s="24" t="s">
        <v>4</v>
      </c>
      <c r="M28" s="25">
        <v>0</v>
      </c>
      <c r="N28" s="25">
        <v>1</v>
      </c>
      <c r="O28" s="25">
        <v>0</v>
      </c>
      <c r="P28" s="25">
        <v>0</v>
      </c>
      <c r="Q28" s="25" t="s">
        <v>4</v>
      </c>
      <c r="R28" s="26" t="s">
        <v>4</v>
      </c>
      <c r="S28" s="20">
        <f t="shared" si="3"/>
        <v>1</v>
      </c>
      <c r="T28" s="5">
        <f>S28*K28</f>
        <v>72.55</v>
      </c>
    </row>
    <row r="29" spans="1:20" s="21" customFormat="1" ht="99.9" customHeight="1" x14ac:dyDescent="0.3">
      <c r="A29" s="22">
        <v>28</v>
      </c>
      <c r="B29" s="22" t="s">
        <v>258</v>
      </c>
      <c r="C29" s="22" t="s">
        <v>141</v>
      </c>
      <c r="D29" s="22" t="str">
        <f t="shared" si="0"/>
        <v>GODWIN</v>
      </c>
      <c r="E29" s="23" t="str">
        <f t="shared" si="1"/>
        <v>37189BH</v>
      </c>
      <c r="F29" s="15" t="s">
        <v>221</v>
      </c>
      <c r="G29" s="22" t="str">
        <f t="shared" si="2"/>
        <v>37189BH_LAZULIBLUE</v>
      </c>
      <c r="H29" s="1" t="s">
        <v>260</v>
      </c>
      <c r="I29" s="1"/>
      <c r="J29" s="16" t="s">
        <v>248</v>
      </c>
      <c r="K29" s="4">
        <v>72.55</v>
      </c>
      <c r="L29" s="24" t="s">
        <v>4</v>
      </c>
      <c r="M29" s="25">
        <v>0</v>
      </c>
      <c r="N29" s="25">
        <v>1</v>
      </c>
      <c r="O29" s="25">
        <v>0</v>
      </c>
      <c r="P29" s="25">
        <v>0</v>
      </c>
      <c r="Q29" s="25" t="s">
        <v>4</v>
      </c>
      <c r="R29" s="26" t="s">
        <v>4</v>
      </c>
      <c r="S29" s="20">
        <f t="shared" si="3"/>
        <v>1</v>
      </c>
      <c r="T29" s="5">
        <f>S29*K29</f>
        <v>72.55</v>
      </c>
    </row>
    <row r="30" spans="1:20" s="21" customFormat="1" ht="99.9" customHeight="1" x14ac:dyDescent="0.3">
      <c r="A30" s="22">
        <v>29</v>
      </c>
      <c r="B30" s="22" t="s">
        <v>258</v>
      </c>
      <c r="C30" s="22" t="s">
        <v>141</v>
      </c>
      <c r="D30" s="22" t="str">
        <f t="shared" si="0"/>
        <v>GODWIN</v>
      </c>
      <c r="E30" s="23" t="str">
        <f t="shared" si="1"/>
        <v>37189BH</v>
      </c>
      <c r="F30" s="15" t="s">
        <v>222</v>
      </c>
      <c r="G30" s="22" t="str">
        <f t="shared" si="2"/>
        <v>37189BH_OAK</v>
      </c>
      <c r="H30" s="1" t="s">
        <v>260</v>
      </c>
      <c r="I30" s="1"/>
      <c r="J30" s="16" t="s">
        <v>248</v>
      </c>
      <c r="K30" s="4">
        <v>72.55</v>
      </c>
      <c r="L30" s="24" t="s">
        <v>4</v>
      </c>
      <c r="M30" s="25">
        <v>0</v>
      </c>
      <c r="N30" s="25">
        <v>0</v>
      </c>
      <c r="O30" s="25">
        <v>0</v>
      </c>
      <c r="P30" s="25">
        <v>0</v>
      </c>
      <c r="Q30" s="25" t="s">
        <v>4</v>
      </c>
      <c r="R30" s="26" t="s">
        <v>4</v>
      </c>
      <c r="S30" s="20">
        <f t="shared" si="3"/>
        <v>0</v>
      </c>
      <c r="T30" s="5">
        <f>S30*K30</f>
        <v>0</v>
      </c>
    </row>
    <row r="31" spans="1:20" s="21" customFormat="1" ht="99.9" customHeight="1" x14ac:dyDescent="0.3">
      <c r="A31" s="22">
        <v>30</v>
      </c>
      <c r="B31" s="22" t="s">
        <v>258</v>
      </c>
      <c r="C31" s="22" t="s">
        <v>141</v>
      </c>
      <c r="D31" s="22" t="str">
        <f t="shared" si="0"/>
        <v>GODWIN</v>
      </c>
      <c r="E31" s="23" t="str">
        <f t="shared" si="1"/>
        <v>37189BH</v>
      </c>
      <c r="F31" s="15" t="s">
        <v>106</v>
      </c>
      <c r="G31" s="22" t="str">
        <f t="shared" si="2"/>
        <v>37189BH_TAUPE</v>
      </c>
      <c r="H31" s="1" t="s">
        <v>260</v>
      </c>
      <c r="I31" s="1"/>
      <c r="J31" s="16" t="s">
        <v>248</v>
      </c>
      <c r="K31" s="4">
        <v>72.55</v>
      </c>
      <c r="L31" s="24" t="s">
        <v>4</v>
      </c>
      <c r="M31" s="25">
        <v>0</v>
      </c>
      <c r="N31" s="25">
        <v>1</v>
      </c>
      <c r="O31" s="25">
        <v>0</v>
      </c>
      <c r="P31" s="25">
        <v>0</v>
      </c>
      <c r="Q31" s="25" t="s">
        <v>4</v>
      </c>
      <c r="R31" s="26" t="s">
        <v>4</v>
      </c>
      <c r="S31" s="20">
        <f t="shared" si="3"/>
        <v>1</v>
      </c>
      <c r="T31" s="5">
        <f>S31*K31</f>
        <v>72.55</v>
      </c>
    </row>
    <row r="32" spans="1:20" s="21" customFormat="1" ht="99.9" customHeight="1" x14ac:dyDescent="0.3">
      <c r="A32" s="22">
        <v>31</v>
      </c>
      <c r="B32" s="22" t="s">
        <v>258</v>
      </c>
      <c r="C32" s="22" t="s">
        <v>142</v>
      </c>
      <c r="D32" s="22" t="str">
        <f t="shared" si="0"/>
        <v>TREVEL</v>
      </c>
      <c r="E32" s="23" t="str">
        <f t="shared" si="1"/>
        <v>37190BH</v>
      </c>
      <c r="F32" s="15" t="s">
        <v>5</v>
      </c>
      <c r="G32" s="22" t="str">
        <f t="shared" si="2"/>
        <v>37190BH_BLACK</v>
      </c>
      <c r="H32" s="1" t="s">
        <v>260</v>
      </c>
      <c r="I32" s="1"/>
      <c r="J32" s="27" t="s">
        <v>248</v>
      </c>
      <c r="K32" s="4">
        <v>67.97</v>
      </c>
      <c r="L32" s="24" t="s">
        <v>4</v>
      </c>
      <c r="M32" s="25">
        <v>0</v>
      </c>
      <c r="N32" s="25">
        <v>1</v>
      </c>
      <c r="O32" s="25">
        <v>2</v>
      </c>
      <c r="P32" s="25">
        <v>1</v>
      </c>
      <c r="Q32" s="25" t="s">
        <v>4</v>
      </c>
      <c r="R32" s="26" t="s">
        <v>4</v>
      </c>
      <c r="S32" s="20">
        <f t="shared" si="3"/>
        <v>4</v>
      </c>
      <c r="T32" s="5">
        <f>S32*K32</f>
        <v>271.88</v>
      </c>
    </row>
    <row r="33" spans="1:20" s="21" customFormat="1" ht="99.9" customHeight="1" x14ac:dyDescent="0.3">
      <c r="A33" s="22">
        <v>32</v>
      </c>
      <c r="B33" s="22" t="s">
        <v>258</v>
      </c>
      <c r="C33" s="22" t="s">
        <v>142</v>
      </c>
      <c r="D33" s="22" t="str">
        <f t="shared" si="0"/>
        <v>TREVEL</v>
      </c>
      <c r="E33" s="23" t="str">
        <f t="shared" si="1"/>
        <v>37190BH</v>
      </c>
      <c r="F33" s="15" t="s">
        <v>216</v>
      </c>
      <c r="G33" s="22" t="str">
        <f t="shared" si="2"/>
        <v>37190BH_COPPER</v>
      </c>
      <c r="H33" s="1" t="s">
        <v>260</v>
      </c>
      <c r="I33" s="1"/>
      <c r="J33" s="27" t="s">
        <v>248</v>
      </c>
      <c r="K33" s="4">
        <v>67.97</v>
      </c>
      <c r="L33" s="24" t="s">
        <v>4</v>
      </c>
      <c r="M33" s="25">
        <v>0</v>
      </c>
      <c r="N33" s="25">
        <v>0</v>
      </c>
      <c r="O33" s="25">
        <v>0</v>
      </c>
      <c r="P33" s="25">
        <v>0</v>
      </c>
      <c r="Q33" s="25" t="s">
        <v>4</v>
      </c>
      <c r="R33" s="26" t="s">
        <v>4</v>
      </c>
      <c r="S33" s="20">
        <f t="shared" si="3"/>
        <v>0</v>
      </c>
      <c r="T33" s="5">
        <f>S33*K33</f>
        <v>0</v>
      </c>
    </row>
    <row r="34" spans="1:20" s="21" customFormat="1" ht="99.9" customHeight="1" x14ac:dyDescent="0.3">
      <c r="A34" s="22">
        <v>33</v>
      </c>
      <c r="B34" s="22" t="s">
        <v>258</v>
      </c>
      <c r="C34" s="22" t="s">
        <v>142</v>
      </c>
      <c r="D34" s="22" t="str">
        <f t="shared" si="0"/>
        <v>TREVEL</v>
      </c>
      <c r="E34" s="23" t="str">
        <f t="shared" si="1"/>
        <v>37190BH</v>
      </c>
      <c r="F34" s="15" t="s">
        <v>220</v>
      </c>
      <c r="G34" s="22" t="str">
        <f t="shared" si="2"/>
        <v>37190BH_NICKEL</v>
      </c>
      <c r="H34" s="1" t="s">
        <v>260</v>
      </c>
      <c r="I34" s="1"/>
      <c r="J34" s="16" t="s">
        <v>248</v>
      </c>
      <c r="K34" s="4">
        <v>67.97</v>
      </c>
      <c r="L34" s="24" t="s">
        <v>4</v>
      </c>
      <c r="M34" s="25">
        <v>0</v>
      </c>
      <c r="N34" s="25">
        <v>1</v>
      </c>
      <c r="O34" s="25">
        <v>1</v>
      </c>
      <c r="P34" s="25">
        <v>0</v>
      </c>
      <c r="Q34" s="25" t="s">
        <v>4</v>
      </c>
      <c r="R34" s="26" t="s">
        <v>4</v>
      </c>
      <c r="S34" s="20">
        <f t="shared" si="3"/>
        <v>2</v>
      </c>
      <c r="T34" s="5">
        <f>S34*K34</f>
        <v>135.94</v>
      </c>
    </row>
    <row r="35" spans="1:20" s="21" customFormat="1" ht="99.9" customHeight="1" x14ac:dyDescent="0.3">
      <c r="A35" s="22">
        <v>34</v>
      </c>
      <c r="B35" s="22" t="s">
        <v>258</v>
      </c>
      <c r="C35" s="22" t="s">
        <v>143</v>
      </c>
      <c r="D35" s="22" t="str">
        <f t="shared" si="0"/>
        <v>COLTER</v>
      </c>
      <c r="E35" s="23" t="str">
        <f t="shared" si="1"/>
        <v>20009BH</v>
      </c>
      <c r="F35" s="15" t="s">
        <v>5</v>
      </c>
      <c r="G35" s="22" t="str">
        <f t="shared" si="2"/>
        <v>20009BH_BLACK</v>
      </c>
      <c r="H35" s="1" t="s">
        <v>260</v>
      </c>
      <c r="I35" s="1"/>
      <c r="J35" s="16" t="s">
        <v>248</v>
      </c>
      <c r="K35" s="4">
        <v>62.89</v>
      </c>
      <c r="L35" s="24" t="s">
        <v>4</v>
      </c>
      <c r="M35" s="25">
        <v>0</v>
      </c>
      <c r="N35" s="25">
        <v>0</v>
      </c>
      <c r="O35" s="25">
        <v>0</v>
      </c>
      <c r="P35" s="25">
        <v>0</v>
      </c>
      <c r="Q35" s="25" t="s">
        <v>4</v>
      </c>
      <c r="R35" s="26" t="s">
        <v>4</v>
      </c>
      <c r="S35" s="20">
        <f t="shared" si="3"/>
        <v>0</v>
      </c>
      <c r="T35" s="5">
        <f>S35*K35</f>
        <v>0</v>
      </c>
    </row>
    <row r="36" spans="1:20" s="21" customFormat="1" ht="99.9" customHeight="1" x14ac:dyDescent="0.3">
      <c r="A36" s="22">
        <v>35</v>
      </c>
      <c r="B36" s="22" t="s">
        <v>258</v>
      </c>
      <c r="C36" s="22" t="s">
        <v>143</v>
      </c>
      <c r="D36" s="22" t="str">
        <f t="shared" si="0"/>
        <v>COLTER</v>
      </c>
      <c r="E36" s="23" t="str">
        <f t="shared" si="1"/>
        <v>20009BH</v>
      </c>
      <c r="F36" s="15" t="s">
        <v>220</v>
      </c>
      <c r="G36" s="22" t="str">
        <f t="shared" si="2"/>
        <v>20009BH_NICKEL</v>
      </c>
      <c r="H36" s="1" t="s">
        <v>260</v>
      </c>
      <c r="I36" s="1"/>
      <c r="J36" s="27" t="s">
        <v>248</v>
      </c>
      <c r="K36" s="4">
        <v>62.89</v>
      </c>
      <c r="L36" s="24" t="s">
        <v>4</v>
      </c>
      <c r="M36" s="25">
        <v>0</v>
      </c>
      <c r="N36" s="25">
        <v>2</v>
      </c>
      <c r="O36" s="25">
        <v>1</v>
      </c>
      <c r="P36" s="25">
        <v>0</v>
      </c>
      <c r="Q36" s="25" t="s">
        <v>4</v>
      </c>
      <c r="R36" s="26" t="s">
        <v>4</v>
      </c>
      <c r="S36" s="20">
        <f t="shared" si="3"/>
        <v>3</v>
      </c>
      <c r="T36" s="5">
        <f>S36*K36</f>
        <v>188.67000000000002</v>
      </c>
    </row>
    <row r="37" spans="1:20" s="21" customFormat="1" ht="99.9" customHeight="1" x14ac:dyDescent="0.3">
      <c r="A37" s="22">
        <v>36</v>
      </c>
      <c r="B37" s="22" t="s">
        <v>258</v>
      </c>
      <c r="C37" s="22" t="s">
        <v>143</v>
      </c>
      <c r="D37" s="22" t="str">
        <f t="shared" si="0"/>
        <v>COLTER</v>
      </c>
      <c r="E37" s="23" t="str">
        <f t="shared" si="1"/>
        <v>20009BH</v>
      </c>
      <c r="F37" s="15" t="s">
        <v>222</v>
      </c>
      <c r="G37" s="22" t="str">
        <f t="shared" si="2"/>
        <v>20009BH_OAK</v>
      </c>
      <c r="H37" s="1" t="s">
        <v>260</v>
      </c>
      <c r="I37" s="1"/>
      <c r="J37" s="27" t="s">
        <v>248</v>
      </c>
      <c r="K37" s="4">
        <v>62.89</v>
      </c>
      <c r="L37" s="24" t="s">
        <v>4</v>
      </c>
      <c r="M37" s="25">
        <v>0</v>
      </c>
      <c r="N37" s="25">
        <v>0</v>
      </c>
      <c r="O37" s="25">
        <v>0</v>
      </c>
      <c r="P37" s="25">
        <v>0</v>
      </c>
      <c r="Q37" s="25" t="s">
        <v>4</v>
      </c>
      <c r="R37" s="26" t="s">
        <v>4</v>
      </c>
      <c r="S37" s="20">
        <f t="shared" si="3"/>
        <v>0</v>
      </c>
      <c r="T37" s="5">
        <f>S37*K37</f>
        <v>0</v>
      </c>
    </row>
    <row r="38" spans="1:20" s="21" customFormat="1" ht="99.9" customHeight="1" x14ac:dyDescent="0.3">
      <c r="A38" s="22">
        <v>37</v>
      </c>
      <c r="B38" s="22" t="s">
        <v>258</v>
      </c>
      <c r="C38" s="22" t="s">
        <v>144</v>
      </c>
      <c r="D38" s="22" t="str">
        <f t="shared" si="0"/>
        <v>LANG</v>
      </c>
      <c r="E38" s="23" t="str">
        <f t="shared" si="1"/>
        <v>30003BH</v>
      </c>
      <c r="F38" s="15" t="s">
        <v>223</v>
      </c>
      <c r="G38" s="22" t="str">
        <f t="shared" si="2"/>
        <v>30003BH_AVION</v>
      </c>
      <c r="H38" s="1" t="s">
        <v>260</v>
      </c>
      <c r="I38" s="1"/>
      <c r="J38" s="27" t="s">
        <v>248</v>
      </c>
      <c r="K38" s="4">
        <v>60.9</v>
      </c>
      <c r="L38" s="24" t="s">
        <v>4</v>
      </c>
      <c r="M38" s="25">
        <v>0</v>
      </c>
      <c r="N38" s="25">
        <v>0</v>
      </c>
      <c r="O38" s="25">
        <v>0</v>
      </c>
      <c r="P38" s="25">
        <v>0</v>
      </c>
      <c r="Q38" s="25" t="s">
        <v>4</v>
      </c>
      <c r="R38" s="26" t="s">
        <v>4</v>
      </c>
      <c r="S38" s="20">
        <f t="shared" si="3"/>
        <v>0</v>
      </c>
      <c r="T38" s="5">
        <f>S38*K38</f>
        <v>0</v>
      </c>
    </row>
    <row r="39" spans="1:20" s="21" customFormat="1" ht="99.9" customHeight="1" x14ac:dyDescent="0.3">
      <c r="A39" s="22">
        <v>38</v>
      </c>
      <c r="B39" s="22" t="s">
        <v>258</v>
      </c>
      <c r="C39" s="22" t="s">
        <v>144</v>
      </c>
      <c r="D39" s="22" t="str">
        <f t="shared" si="0"/>
        <v>LANG</v>
      </c>
      <c r="E39" s="23" t="str">
        <f t="shared" si="1"/>
        <v>30003BH</v>
      </c>
      <c r="F39" s="15" t="s">
        <v>5</v>
      </c>
      <c r="G39" s="22" t="str">
        <f t="shared" si="2"/>
        <v>30003BH_BLACK</v>
      </c>
      <c r="H39" s="1" t="s">
        <v>260</v>
      </c>
      <c r="I39" s="1"/>
      <c r="J39" s="27" t="s">
        <v>248</v>
      </c>
      <c r="K39" s="4">
        <v>60.9</v>
      </c>
      <c r="L39" s="24" t="s">
        <v>4</v>
      </c>
      <c r="M39" s="25">
        <v>0</v>
      </c>
      <c r="N39" s="25">
        <v>0</v>
      </c>
      <c r="O39" s="25">
        <v>0</v>
      </c>
      <c r="P39" s="25">
        <v>0</v>
      </c>
      <c r="Q39" s="25" t="s">
        <v>4</v>
      </c>
      <c r="R39" s="26" t="s">
        <v>4</v>
      </c>
      <c r="S39" s="20">
        <f t="shared" si="3"/>
        <v>0</v>
      </c>
      <c r="T39" s="5">
        <f>S39*K39</f>
        <v>0</v>
      </c>
    </row>
    <row r="40" spans="1:20" s="21" customFormat="1" ht="99.9" customHeight="1" x14ac:dyDescent="0.3">
      <c r="A40" s="22">
        <v>39</v>
      </c>
      <c r="B40" s="22" t="s">
        <v>258</v>
      </c>
      <c r="C40" s="22" t="s">
        <v>144</v>
      </c>
      <c r="D40" s="22" t="str">
        <f t="shared" si="0"/>
        <v>LANG</v>
      </c>
      <c r="E40" s="23" t="str">
        <f t="shared" si="1"/>
        <v>30003BH</v>
      </c>
      <c r="F40" s="15" t="s">
        <v>218</v>
      </c>
      <c r="G40" s="22" t="str">
        <f t="shared" si="2"/>
        <v>30003BH_UNIFORMGREEN</v>
      </c>
      <c r="H40" s="1" t="s">
        <v>260</v>
      </c>
      <c r="I40" s="1"/>
      <c r="J40" s="27" t="s">
        <v>248</v>
      </c>
      <c r="K40" s="4">
        <v>60.9</v>
      </c>
      <c r="L40" s="24" t="s">
        <v>4</v>
      </c>
      <c r="M40" s="25">
        <v>0</v>
      </c>
      <c r="N40" s="25">
        <v>0</v>
      </c>
      <c r="O40" s="25">
        <v>0</v>
      </c>
      <c r="P40" s="25">
        <v>0</v>
      </c>
      <c r="Q40" s="25" t="s">
        <v>4</v>
      </c>
      <c r="R40" s="26" t="s">
        <v>4</v>
      </c>
      <c r="S40" s="20">
        <f t="shared" si="3"/>
        <v>0</v>
      </c>
      <c r="T40" s="5">
        <f>S40*K40</f>
        <v>0</v>
      </c>
    </row>
    <row r="41" spans="1:20" s="21" customFormat="1" ht="99.9" customHeight="1" x14ac:dyDescent="0.3">
      <c r="A41" s="22">
        <v>40</v>
      </c>
      <c r="B41" s="22" t="s">
        <v>258</v>
      </c>
      <c r="C41" s="22" t="s">
        <v>145</v>
      </c>
      <c r="D41" s="22" t="str">
        <f t="shared" si="0"/>
        <v>CROFT</v>
      </c>
      <c r="E41" s="23" t="str">
        <f t="shared" si="1"/>
        <v>37192BH</v>
      </c>
      <c r="F41" s="15" t="s">
        <v>5</v>
      </c>
      <c r="G41" s="22" t="str">
        <f t="shared" si="2"/>
        <v>37192BH_BLACK</v>
      </c>
      <c r="H41" s="1" t="s">
        <v>260</v>
      </c>
      <c r="I41" s="1"/>
      <c r="J41" s="27" t="s">
        <v>247</v>
      </c>
      <c r="K41" s="4">
        <v>58.8</v>
      </c>
      <c r="L41" s="24" t="s">
        <v>4</v>
      </c>
      <c r="M41" s="25">
        <v>0</v>
      </c>
      <c r="N41" s="25">
        <v>0</v>
      </c>
      <c r="O41" s="25">
        <v>0</v>
      </c>
      <c r="P41" s="25">
        <v>0</v>
      </c>
      <c r="Q41" s="25" t="s">
        <v>4</v>
      </c>
      <c r="R41" s="26" t="s">
        <v>4</v>
      </c>
      <c r="S41" s="20">
        <f t="shared" si="3"/>
        <v>0</v>
      </c>
      <c r="T41" s="5">
        <f>S41*K41</f>
        <v>0</v>
      </c>
    </row>
    <row r="42" spans="1:20" s="21" customFormat="1" ht="99.9" customHeight="1" x14ac:dyDescent="0.3">
      <c r="A42" s="22">
        <v>41</v>
      </c>
      <c r="B42" s="22" t="s">
        <v>258</v>
      </c>
      <c r="C42" s="22" t="s">
        <v>145</v>
      </c>
      <c r="D42" s="22" t="str">
        <f t="shared" si="0"/>
        <v>CROFT</v>
      </c>
      <c r="E42" s="23" t="str">
        <f t="shared" si="1"/>
        <v>37192BH</v>
      </c>
      <c r="F42" s="15" t="s">
        <v>216</v>
      </c>
      <c r="G42" s="22" t="str">
        <f t="shared" si="2"/>
        <v>37192BH_COPPER</v>
      </c>
      <c r="H42" s="1" t="s">
        <v>260</v>
      </c>
      <c r="I42" s="1"/>
      <c r="J42" s="27" t="s">
        <v>247</v>
      </c>
      <c r="K42" s="4">
        <v>58.8</v>
      </c>
      <c r="L42" s="24" t="s">
        <v>4</v>
      </c>
      <c r="M42" s="25">
        <v>0</v>
      </c>
      <c r="N42" s="25">
        <v>0</v>
      </c>
      <c r="O42" s="25">
        <v>1</v>
      </c>
      <c r="P42" s="25">
        <v>0</v>
      </c>
      <c r="Q42" s="25" t="s">
        <v>4</v>
      </c>
      <c r="R42" s="26" t="s">
        <v>4</v>
      </c>
      <c r="S42" s="20">
        <f t="shared" si="3"/>
        <v>1</v>
      </c>
      <c r="T42" s="5">
        <f>S42*K42</f>
        <v>58.8</v>
      </c>
    </row>
    <row r="43" spans="1:20" s="21" customFormat="1" ht="99.9" customHeight="1" x14ac:dyDescent="0.3">
      <c r="A43" s="22">
        <v>42</v>
      </c>
      <c r="B43" s="22" t="s">
        <v>258</v>
      </c>
      <c r="C43" s="22" t="s">
        <v>145</v>
      </c>
      <c r="D43" s="22" t="str">
        <f t="shared" si="0"/>
        <v>CROFT</v>
      </c>
      <c r="E43" s="23" t="str">
        <f t="shared" si="1"/>
        <v>37192BH</v>
      </c>
      <c r="F43" s="15" t="s">
        <v>106</v>
      </c>
      <c r="G43" s="22" t="str">
        <f t="shared" si="2"/>
        <v>37192BH_TAUPE</v>
      </c>
      <c r="H43" s="1" t="s">
        <v>260</v>
      </c>
      <c r="I43" s="1"/>
      <c r="J43" s="27" t="s">
        <v>247</v>
      </c>
      <c r="K43" s="4">
        <v>58.8</v>
      </c>
      <c r="L43" s="24" t="s">
        <v>4</v>
      </c>
      <c r="M43" s="25">
        <v>0</v>
      </c>
      <c r="N43" s="25">
        <v>0</v>
      </c>
      <c r="O43" s="25">
        <v>0</v>
      </c>
      <c r="P43" s="25">
        <v>0</v>
      </c>
      <c r="Q43" s="25" t="s">
        <v>4</v>
      </c>
      <c r="R43" s="26" t="s">
        <v>4</v>
      </c>
      <c r="S43" s="20">
        <f t="shared" si="3"/>
        <v>0</v>
      </c>
      <c r="T43" s="5">
        <f>S43*K43</f>
        <v>0</v>
      </c>
    </row>
    <row r="44" spans="1:20" s="21" customFormat="1" ht="99.9" customHeight="1" x14ac:dyDescent="0.3">
      <c r="A44" s="22">
        <v>43</v>
      </c>
      <c r="B44" s="22" t="s">
        <v>258</v>
      </c>
      <c r="C44" s="22" t="s">
        <v>146</v>
      </c>
      <c r="D44" s="22" t="str">
        <f t="shared" si="0"/>
        <v>LEVON</v>
      </c>
      <c r="E44" s="23" t="str">
        <f t="shared" si="1"/>
        <v>37191BH</v>
      </c>
      <c r="F44" s="15" t="s">
        <v>5</v>
      </c>
      <c r="G44" s="22" t="str">
        <f t="shared" si="2"/>
        <v>37191BH_BLACK</v>
      </c>
      <c r="H44" s="1" t="s">
        <v>260</v>
      </c>
      <c r="I44" s="1"/>
      <c r="J44" s="27" t="s">
        <v>247</v>
      </c>
      <c r="K44" s="4">
        <v>58.7</v>
      </c>
      <c r="L44" s="24" t="s">
        <v>4</v>
      </c>
      <c r="M44" s="25">
        <v>0</v>
      </c>
      <c r="N44" s="25">
        <v>0</v>
      </c>
      <c r="O44" s="25">
        <v>0</v>
      </c>
      <c r="P44" s="25">
        <v>0</v>
      </c>
      <c r="Q44" s="25" t="s">
        <v>4</v>
      </c>
      <c r="R44" s="26" t="s">
        <v>4</v>
      </c>
      <c r="S44" s="20">
        <f t="shared" si="3"/>
        <v>0</v>
      </c>
      <c r="T44" s="5">
        <f>S44*K44</f>
        <v>0</v>
      </c>
    </row>
    <row r="45" spans="1:20" s="21" customFormat="1" ht="99.9" customHeight="1" x14ac:dyDescent="0.3">
      <c r="A45" s="22">
        <v>44</v>
      </c>
      <c r="B45" s="22" t="s">
        <v>258</v>
      </c>
      <c r="C45" s="22" t="s">
        <v>146</v>
      </c>
      <c r="D45" s="22" t="str">
        <f t="shared" si="0"/>
        <v>LEVON</v>
      </c>
      <c r="E45" s="23" t="str">
        <f t="shared" si="1"/>
        <v>37191BH</v>
      </c>
      <c r="F45" s="15" t="s">
        <v>221</v>
      </c>
      <c r="G45" s="22" t="str">
        <f t="shared" si="2"/>
        <v>37191BH_LAZULIBLUE</v>
      </c>
      <c r="H45" s="1" t="s">
        <v>260</v>
      </c>
      <c r="I45" s="1"/>
      <c r="J45" s="27" t="s">
        <v>247</v>
      </c>
      <c r="K45" s="4">
        <v>58.7</v>
      </c>
      <c r="L45" s="24" t="s">
        <v>4</v>
      </c>
      <c r="M45" s="25">
        <v>0</v>
      </c>
      <c r="N45" s="25">
        <v>0</v>
      </c>
      <c r="O45" s="25">
        <v>0</v>
      </c>
      <c r="P45" s="25">
        <v>0</v>
      </c>
      <c r="Q45" s="25" t="s">
        <v>4</v>
      </c>
      <c r="R45" s="26" t="s">
        <v>4</v>
      </c>
      <c r="S45" s="20">
        <f t="shared" si="3"/>
        <v>0</v>
      </c>
      <c r="T45" s="5">
        <f>S45*K45</f>
        <v>0</v>
      </c>
    </row>
    <row r="46" spans="1:20" s="21" customFormat="1" ht="99.9" customHeight="1" x14ac:dyDescent="0.3">
      <c r="A46" s="22">
        <v>45</v>
      </c>
      <c r="B46" s="22" t="s">
        <v>258</v>
      </c>
      <c r="C46" s="22" t="s">
        <v>146</v>
      </c>
      <c r="D46" s="22" t="str">
        <f t="shared" si="0"/>
        <v>LEVON</v>
      </c>
      <c r="E46" s="23" t="str">
        <f t="shared" si="1"/>
        <v>37191BH</v>
      </c>
      <c r="F46" s="15" t="s">
        <v>222</v>
      </c>
      <c r="G46" s="22" t="str">
        <f t="shared" si="2"/>
        <v>37191BH_OAK</v>
      </c>
      <c r="H46" s="1" t="s">
        <v>260</v>
      </c>
      <c r="I46" s="1"/>
      <c r="J46" s="27" t="s">
        <v>247</v>
      </c>
      <c r="K46" s="4">
        <v>58.7</v>
      </c>
      <c r="L46" s="24" t="s">
        <v>4</v>
      </c>
      <c r="M46" s="25">
        <v>0</v>
      </c>
      <c r="N46" s="25">
        <v>0</v>
      </c>
      <c r="O46" s="25">
        <v>0</v>
      </c>
      <c r="P46" s="25">
        <v>0</v>
      </c>
      <c r="Q46" s="25" t="s">
        <v>4</v>
      </c>
      <c r="R46" s="26" t="s">
        <v>4</v>
      </c>
      <c r="S46" s="20">
        <f t="shared" si="3"/>
        <v>0</v>
      </c>
      <c r="T46" s="5">
        <f>S46*K46</f>
        <v>0</v>
      </c>
    </row>
    <row r="47" spans="1:20" s="21" customFormat="1" ht="99.9" customHeight="1" x14ac:dyDescent="0.3">
      <c r="A47" s="22">
        <v>46</v>
      </c>
      <c r="B47" s="22" t="s">
        <v>258</v>
      </c>
      <c r="C47" s="22" t="s">
        <v>147</v>
      </c>
      <c r="D47" s="22" t="str">
        <f t="shared" si="0"/>
        <v>CONLON</v>
      </c>
      <c r="E47" s="23" t="str">
        <f t="shared" si="1"/>
        <v>37193BH</v>
      </c>
      <c r="F47" s="15" t="s">
        <v>5</v>
      </c>
      <c r="G47" s="22" t="str">
        <f t="shared" si="2"/>
        <v>37193BH_BLACK</v>
      </c>
      <c r="H47" s="1" t="s">
        <v>260</v>
      </c>
      <c r="I47" s="1"/>
      <c r="J47" s="27" t="s">
        <v>247</v>
      </c>
      <c r="K47" s="4">
        <v>54.8</v>
      </c>
      <c r="L47" s="24" t="s">
        <v>4</v>
      </c>
      <c r="M47" s="25">
        <v>0</v>
      </c>
      <c r="N47" s="25">
        <v>0</v>
      </c>
      <c r="O47" s="25">
        <v>0</v>
      </c>
      <c r="P47" s="25">
        <v>0</v>
      </c>
      <c r="Q47" s="25" t="s">
        <v>4</v>
      </c>
      <c r="R47" s="26" t="s">
        <v>4</v>
      </c>
      <c r="S47" s="20">
        <f t="shared" si="3"/>
        <v>0</v>
      </c>
      <c r="T47" s="5">
        <f>S47*K47</f>
        <v>0</v>
      </c>
    </row>
    <row r="48" spans="1:20" s="21" customFormat="1" ht="99.9" customHeight="1" x14ac:dyDescent="0.3">
      <c r="A48" s="22">
        <v>47</v>
      </c>
      <c r="B48" s="22" t="s">
        <v>258</v>
      </c>
      <c r="C48" s="22" t="s">
        <v>147</v>
      </c>
      <c r="D48" s="22" t="str">
        <f t="shared" si="0"/>
        <v>CONLON</v>
      </c>
      <c r="E48" s="23" t="str">
        <f t="shared" si="1"/>
        <v>37193BH</v>
      </c>
      <c r="F48" s="15" t="s">
        <v>221</v>
      </c>
      <c r="G48" s="22" t="str">
        <f t="shared" si="2"/>
        <v>37193BH_LAZULIBLUE</v>
      </c>
      <c r="H48" s="1" t="s">
        <v>260</v>
      </c>
      <c r="I48" s="1"/>
      <c r="J48" s="27" t="s">
        <v>247</v>
      </c>
      <c r="K48" s="4">
        <v>54.8</v>
      </c>
      <c r="L48" s="24" t="s">
        <v>4</v>
      </c>
      <c r="M48" s="25">
        <v>0</v>
      </c>
      <c r="N48" s="25">
        <v>0</v>
      </c>
      <c r="O48" s="25">
        <v>0</v>
      </c>
      <c r="P48" s="25">
        <v>0</v>
      </c>
      <c r="Q48" s="25" t="s">
        <v>4</v>
      </c>
      <c r="R48" s="26" t="s">
        <v>4</v>
      </c>
      <c r="S48" s="20">
        <f t="shared" si="3"/>
        <v>0</v>
      </c>
      <c r="T48" s="5">
        <f>S48*K48</f>
        <v>0</v>
      </c>
    </row>
    <row r="49" spans="1:20" s="21" customFormat="1" ht="99.9" customHeight="1" x14ac:dyDescent="0.3">
      <c r="A49" s="22">
        <v>48</v>
      </c>
      <c r="B49" s="22" t="s">
        <v>258</v>
      </c>
      <c r="C49" s="22" t="s">
        <v>147</v>
      </c>
      <c r="D49" s="22" t="str">
        <f t="shared" si="0"/>
        <v>CONLON</v>
      </c>
      <c r="E49" s="23" t="str">
        <f t="shared" si="1"/>
        <v>37193BH</v>
      </c>
      <c r="F49" s="15" t="s">
        <v>218</v>
      </c>
      <c r="G49" s="22" t="str">
        <f t="shared" si="2"/>
        <v>37193BH_UNIFORMGREEN</v>
      </c>
      <c r="H49" s="1" t="s">
        <v>260</v>
      </c>
      <c r="I49" s="1"/>
      <c r="J49" s="27" t="s">
        <v>247</v>
      </c>
      <c r="K49" s="4">
        <v>54.8</v>
      </c>
      <c r="L49" s="24" t="s">
        <v>4</v>
      </c>
      <c r="M49" s="25">
        <v>0</v>
      </c>
      <c r="N49" s="25">
        <v>0</v>
      </c>
      <c r="O49" s="25">
        <v>0</v>
      </c>
      <c r="P49" s="25">
        <v>0</v>
      </c>
      <c r="Q49" s="25" t="s">
        <v>4</v>
      </c>
      <c r="R49" s="26" t="s">
        <v>4</v>
      </c>
      <c r="S49" s="20">
        <f t="shared" si="3"/>
        <v>0</v>
      </c>
      <c r="T49" s="5">
        <f>S49*K49</f>
        <v>0</v>
      </c>
    </row>
    <row r="50" spans="1:20" s="21" customFormat="1" ht="99.9" customHeight="1" x14ac:dyDescent="0.3">
      <c r="A50" s="22">
        <v>49</v>
      </c>
      <c r="B50" s="22" t="s">
        <v>258</v>
      </c>
      <c r="C50" s="22" t="s">
        <v>148</v>
      </c>
      <c r="D50" s="22" t="str">
        <f t="shared" si="0"/>
        <v>COLVER</v>
      </c>
      <c r="E50" s="23" t="str">
        <f t="shared" si="1"/>
        <v>20001BH</v>
      </c>
      <c r="F50" s="15" t="s">
        <v>89</v>
      </c>
      <c r="G50" s="22" t="str">
        <f t="shared" si="2"/>
        <v>20001BH_GREIGE</v>
      </c>
      <c r="H50" s="1" t="s">
        <v>260</v>
      </c>
      <c r="I50" s="1"/>
      <c r="J50" s="27" t="s">
        <v>248</v>
      </c>
      <c r="K50" s="4">
        <v>62.89</v>
      </c>
      <c r="L50" s="24" t="s">
        <v>4</v>
      </c>
      <c r="M50" s="25">
        <v>0</v>
      </c>
      <c r="N50" s="25">
        <v>0</v>
      </c>
      <c r="O50" s="25">
        <v>0</v>
      </c>
      <c r="P50" s="25">
        <v>0</v>
      </c>
      <c r="Q50" s="25" t="s">
        <v>4</v>
      </c>
      <c r="R50" s="26" t="s">
        <v>4</v>
      </c>
      <c r="S50" s="20">
        <f t="shared" si="3"/>
        <v>0</v>
      </c>
      <c r="T50" s="5">
        <f>S50*K50</f>
        <v>0</v>
      </c>
    </row>
    <row r="51" spans="1:20" s="21" customFormat="1" ht="99.9" customHeight="1" x14ac:dyDescent="0.3">
      <c r="A51" s="22">
        <v>50</v>
      </c>
      <c r="B51" s="22" t="s">
        <v>258</v>
      </c>
      <c r="C51" s="22" t="s">
        <v>148</v>
      </c>
      <c r="D51" s="22" t="str">
        <f t="shared" si="0"/>
        <v>COLVER</v>
      </c>
      <c r="E51" s="23" t="str">
        <f t="shared" si="1"/>
        <v>20001BH</v>
      </c>
      <c r="F51" s="15" t="s">
        <v>224</v>
      </c>
      <c r="G51" s="22" t="str">
        <f t="shared" si="2"/>
        <v>20001BH_HONEY</v>
      </c>
      <c r="H51" s="1" t="s">
        <v>260</v>
      </c>
      <c r="I51" s="1"/>
      <c r="J51" s="27" t="s">
        <v>248</v>
      </c>
      <c r="K51" s="4">
        <v>62.89</v>
      </c>
      <c r="L51" s="24" t="s">
        <v>4</v>
      </c>
      <c r="M51" s="25">
        <v>0</v>
      </c>
      <c r="N51" s="25">
        <v>0</v>
      </c>
      <c r="O51" s="25">
        <v>0</v>
      </c>
      <c r="P51" s="25">
        <v>0</v>
      </c>
      <c r="Q51" s="25" t="s">
        <v>4</v>
      </c>
      <c r="R51" s="26" t="s">
        <v>4</v>
      </c>
      <c r="S51" s="20">
        <f t="shared" si="3"/>
        <v>0</v>
      </c>
      <c r="T51" s="5">
        <f>S51*K51</f>
        <v>0</v>
      </c>
    </row>
    <row r="52" spans="1:20" s="21" customFormat="1" ht="99.9" customHeight="1" x14ac:dyDescent="0.3">
      <c r="A52" s="22">
        <v>51</v>
      </c>
      <c r="B52" s="22" t="s">
        <v>258</v>
      </c>
      <c r="C52" s="22" t="s">
        <v>148</v>
      </c>
      <c r="D52" s="22" t="str">
        <f t="shared" si="0"/>
        <v>COLVER</v>
      </c>
      <c r="E52" s="23" t="str">
        <f t="shared" si="1"/>
        <v>20001BH</v>
      </c>
      <c r="F52" s="15" t="s">
        <v>104</v>
      </c>
      <c r="G52" s="22" t="str">
        <f t="shared" si="2"/>
        <v>20001BH_OCHRE</v>
      </c>
      <c r="H52" s="1" t="s">
        <v>260</v>
      </c>
      <c r="I52" s="1"/>
      <c r="J52" s="27" t="s">
        <v>248</v>
      </c>
      <c r="K52" s="4">
        <v>62.89</v>
      </c>
      <c r="L52" s="24" t="s">
        <v>4</v>
      </c>
      <c r="M52" s="25">
        <v>0</v>
      </c>
      <c r="N52" s="25">
        <v>0</v>
      </c>
      <c r="O52" s="25">
        <v>0</v>
      </c>
      <c r="P52" s="25">
        <v>0</v>
      </c>
      <c r="Q52" s="25" t="s">
        <v>4</v>
      </c>
      <c r="R52" s="26" t="s">
        <v>4</v>
      </c>
      <c r="S52" s="20">
        <f t="shared" si="3"/>
        <v>0</v>
      </c>
      <c r="T52" s="5">
        <f>S52*K52</f>
        <v>0</v>
      </c>
    </row>
    <row r="53" spans="1:20" s="21" customFormat="1" ht="83.4" customHeight="1" x14ac:dyDescent="0.3">
      <c r="A53" s="22">
        <v>52</v>
      </c>
      <c r="B53" s="22" t="s">
        <v>258</v>
      </c>
      <c r="C53" s="22" t="s">
        <v>148</v>
      </c>
      <c r="D53" s="22" t="str">
        <f t="shared" si="0"/>
        <v>COLVER</v>
      </c>
      <c r="E53" s="23" t="str">
        <f t="shared" si="1"/>
        <v>20001BH</v>
      </c>
      <c r="F53" s="15" t="s">
        <v>74</v>
      </c>
      <c r="G53" s="22" t="str">
        <f t="shared" si="2"/>
        <v>20001BH_SILVERLINING</v>
      </c>
      <c r="H53" s="1" t="s">
        <v>260</v>
      </c>
      <c r="I53" s="1"/>
      <c r="J53" s="27" t="s">
        <v>248</v>
      </c>
      <c r="K53" s="4">
        <v>62.89</v>
      </c>
      <c r="L53" s="24" t="s">
        <v>4</v>
      </c>
      <c r="M53" s="25">
        <v>0</v>
      </c>
      <c r="N53" s="25">
        <v>0</v>
      </c>
      <c r="O53" s="25">
        <v>0</v>
      </c>
      <c r="P53" s="25">
        <v>0</v>
      </c>
      <c r="Q53" s="25" t="s">
        <v>4</v>
      </c>
      <c r="R53" s="26" t="s">
        <v>4</v>
      </c>
      <c r="S53" s="20">
        <f t="shared" si="3"/>
        <v>0</v>
      </c>
      <c r="T53" s="5">
        <f>S53*K53</f>
        <v>0</v>
      </c>
    </row>
    <row r="54" spans="1:20" s="21" customFormat="1" ht="99.9" customHeight="1" x14ac:dyDescent="0.3">
      <c r="A54" s="22">
        <v>53</v>
      </c>
      <c r="B54" s="22" t="s">
        <v>258</v>
      </c>
      <c r="C54" s="22" t="s">
        <v>148</v>
      </c>
      <c r="D54" s="22" t="str">
        <f t="shared" si="0"/>
        <v>COLVER</v>
      </c>
      <c r="E54" s="23" t="str">
        <f t="shared" si="1"/>
        <v>20001BH</v>
      </c>
      <c r="F54" s="15" t="s">
        <v>223</v>
      </c>
      <c r="G54" s="22" t="str">
        <f t="shared" si="2"/>
        <v>20001BH_AVION</v>
      </c>
      <c r="H54" s="1" t="s">
        <v>260</v>
      </c>
      <c r="I54" s="1"/>
      <c r="J54" s="27" t="s">
        <v>248</v>
      </c>
      <c r="K54" s="4">
        <v>62.89</v>
      </c>
      <c r="L54" s="24" t="s">
        <v>4</v>
      </c>
      <c r="M54" s="25">
        <v>0</v>
      </c>
      <c r="N54" s="25">
        <v>0</v>
      </c>
      <c r="O54" s="25">
        <v>0</v>
      </c>
      <c r="P54" s="25">
        <v>0</v>
      </c>
      <c r="Q54" s="25" t="s">
        <v>4</v>
      </c>
      <c r="R54" s="26" t="s">
        <v>4</v>
      </c>
      <c r="S54" s="20">
        <f t="shared" si="3"/>
        <v>0</v>
      </c>
      <c r="T54" s="5">
        <f>S54*K54</f>
        <v>0</v>
      </c>
    </row>
    <row r="55" spans="1:20" s="21" customFormat="1" ht="62.7" customHeight="1" x14ac:dyDescent="0.3">
      <c r="A55" s="22">
        <v>54</v>
      </c>
      <c r="B55" s="22" t="s">
        <v>258</v>
      </c>
      <c r="C55" s="22" t="s">
        <v>148</v>
      </c>
      <c r="D55" s="22" t="str">
        <f t="shared" si="0"/>
        <v>COLVER</v>
      </c>
      <c r="E55" s="23" t="str">
        <f t="shared" si="1"/>
        <v>20001BH</v>
      </c>
      <c r="F55" s="15" t="s">
        <v>5</v>
      </c>
      <c r="G55" s="22" t="str">
        <f t="shared" si="2"/>
        <v>20001BH_BLACK</v>
      </c>
      <c r="H55" s="1" t="s">
        <v>260</v>
      </c>
      <c r="I55" s="1"/>
      <c r="J55" s="27" t="s">
        <v>248</v>
      </c>
      <c r="K55" s="4">
        <v>62.89</v>
      </c>
      <c r="L55" s="24" t="s">
        <v>4</v>
      </c>
      <c r="M55" s="25">
        <v>0</v>
      </c>
      <c r="N55" s="25">
        <v>0</v>
      </c>
      <c r="O55" s="25">
        <v>0</v>
      </c>
      <c r="P55" s="25">
        <v>0</v>
      </c>
      <c r="Q55" s="25" t="s">
        <v>4</v>
      </c>
      <c r="R55" s="26" t="s">
        <v>4</v>
      </c>
      <c r="S55" s="20">
        <f t="shared" si="3"/>
        <v>0</v>
      </c>
      <c r="T55" s="5">
        <f>S55*K55</f>
        <v>0</v>
      </c>
    </row>
    <row r="56" spans="1:20" s="21" customFormat="1" ht="65.400000000000006" customHeight="1" x14ac:dyDescent="0.3">
      <c r="A56" s="22">
        <v>55</v>
      </c>
      <c r="B56" s="22" t="s">
        <v>258</v>
      </c>
      <c r="C56" s="22" t="s">
        <v>148</v>
      </c>
      <c r="D56" s="22" t="str">
        <f t="shared" si="0"/>
        <v>COLVER</v>
      </c>
      <c r="E56" s="23" t="str">
        <f t="shared" si="1"/>
        <v>20001BH</v>
      </c>
      <c r="F56" s="15" t="s">
        <v>31</v>
      </c>
      <c r="G56" s="22" t="str">
        <f t="shared" si="2"/>
        <v>20001BH_CHESTNUT</v>
      </c>
      <c r="H56" s="1" t="s">
        <v>260</v>
      </c>
      <c r="I56" s="1"/>
      <c r="J56" s="27" t="s">
        <v>248</v>
      </c>
      <c r="K56" s="4">
        <v>62.89</v>
      </c>
      <c r="L56" s="24" t="s">
        <v>4</v>
      </c>
      <c r="M56" s="25">
        <v>0</v>
      </c>
      <c r="N56" s="25">
        <v>0</v>
      </c>
      <c r="O56" s="25">
        <v>0</v>
      </c>
      <c r="P56" s="25">
        <v>0</v>
      </c>
      <c r="Q56" s="25" t="s">
        <v>4</v>
      </c>
      <c r="R56" s="26" t="s">
        <v>4</v>
      </c>
      <c r="S56" s="20">
        <f t="shared" si="3"/>
        <v>0</v>
      </c>
      <c r="T56" s="5">
        <f>S56*K56</f>
        <v>0</v>
      </c>
    </row>
    <row r="57" spans="1:20" s="21" customFormat="1" ht="70.2" customHeight="1" x14ac:dyDescent="0.3">
      <c r="A57" s="22">
        <v>56</v>
      </c>
      <c r="B57" s="22" t="s">
        <v>258</v>
      </c>
      <c r="C57" s="22" t="s">
        <v>149</v>
      </c>
      <c r="D57" s="22" t="str">
        <f t="shared" si="0"/>
        <v>BOGAN</v>
      </c>
      <c r="E57" s="23" t="str">
        <f t="shared" si="1"/>
        <v>37172BH</v>
      </c>
      <c r="F57" s="15" t="s">
        <v>225</v>
      </c>
      <c r="G57" s="22" t="str">
        <f t="shared" si="2"/>
        <v>37172BH_PEACOAT</v>
      </c>
      <c r="H57" s="1" t="s">
        <v>260</v>
      </c>
      <c r="I57" s="1"/>
      <c r="J57" s="27" t="s">
        <v>248</v>
      </c>
      <c r="K57" s="4">
        <v>56.05</v>
      </c>
      <c r="L57" s="24" t="s">
        <v>4</v>
      </c>
      <c r="M57" s="25">
        <v>0</v>
      </c>
      <c r="N57" s="25">
        <v>0</v>
      </c>
      <c r="O57" s="25">
        <v>0</v>
      </c>
      <c r="P57" s="25">
        <v>0</v>
      </c>
      <c r="Q57" s="25" t="s">
        <v>4</v>
      </c>
      <c r="R57" s="26" t="s">
        <v>4</v>
      </c>
      <c r="S57" s="20">
        <f t="shared" si="3"/>
        <v>0</v>
      </c>
      <c r="T57" s="5">
        <f>S57*K57</f>
        <v>0</v>
      </c>
    </row>
    <row r="58" spans="1:20" s="21" customFormat="1" ht="99.9" customHeight="1" x14ac:dyDescent="0.3">
      <c r="A58" s="22">
        <v>57</v>
      </c>
      <c r="B58" s="22" t="s">
        <v>258</v>
      </c>
      <c r="C58" s="22" t="s">
        <v>149</v>
      </c>
      <c r="D58" s="22" t="str">
        <f t="shared" si="0"/>
        <v>BOGAN</v>
      </c>
      <c r="E58" s="23" t="str">
        <f t="shared" si="1"/>
        <v>37172BH</v>
      </c>
      <c r="F58" s="15" t="s">
        <v>91</v>
      </c>
      <c r="G58" s="22" t="str">
        <f t="shared" si="2"/>
        <v>37172BH_PLAZATAUPE</v>
      </c>
      <c r="H58" s="1" t="s">
        <v>260</v>
      </c>
      <c r="I58" s="1"/>
      <c r="J58" s="27" t="s">
        <v>248</v>
      </c>
      <c r="K58" s="4">
        <v>56.05</v>
      </c>
      <c r="L58" s="24" t="s">
        <v>4</v>
      </c>
      <c r="M58" s="25">
        <v>0</v>
      </c>
      <c r="N58" s="25">
        <v>0</v>
      </c>
      <c r="O58" s="25">
        <v>0</v>
      </c>
      <c r="P58" s="25">
        <v>0</v>
      </c>
      <c r="Q58" s="25" t="s">
        <v>4</v>
      </c>
      <c r="R58" s="26" t="s">
        <v>4</v>
      </c>
      <c r="S58" s="20">
        <f t="shared" si="3"/>
        <v>0</v>
      </c>
      <c r="T58" s="5">
        <f>S58*K58</f>
        <v>0</v>
      </c>
    </row>
    <row r="59" spans="1:20" s="21" customFormat="1" ht="69.45" customHeight="1" x14ac:dyDescent="0.3">
      <c r="A59" s="22">
        <v>58</v>
      </c>
      <c r="B59" s="22" t="s">
        <v>258</v>
      </c>
      <c r="C59" s="22" t="s">
        <v>149</v>
      </c>
      <c r="D59" s="22" t="str">
        <f t="shared" si="0"/>
        <v>BOGAN</v>
      </c>
      <c r="E59" s="23" t="str">
        <f t="shared" si="1"/>
        <v>37172BH</v>
      </c>
      <c r="F59" s="15" t="s">
        <v>24</v>
      </c>
      <c r="G59" s="22" t="str">
        <f t="shared" si="2"/>
        <v>37172BH_SADDLE</v>
      </c>
      <c r="H59" s="1" t="s">
        <v>260</v>
      </c>
      <c r="I59" s="1"/>
      <c r="J59" s="27" t="s">
        <v>248</v>
      </c>
      <c r="K59" s="4">
        <v>56.05</v>
      </c>
      <c r="L59" s="24" t="s">
        <v>4</v>
      </c>
      <c r="M59" s="25">
        <v>0</v>
      </c>
      <c r="N59" s="25">
        <v>0</v>
      </c>
      <c r="O59" s="25">
        <v>0</v>
      </c>
      <c r="P59" s="25">
        <v>0</v>
      </c>
      <c r="Q59" s="25" t="s">
        <v>4</v>
      </c>
      <c r="R59" s="26" t="s">
        <v>4</v>
      </c>
      <c r="S59" s="20">
        <f t="shared" si="3"/>
        <v>0</v>
      </c>
      <c r="T59" s="5">
        <f>S59*K59</f>
        <v>0</v>
      </c>
    </row>
    <row r="60" spans="1:20" s="21" customFormat="1" ht="70.2" customHeight="1" x14ac:dyDescent="0.3">
      <c r="A60" s="22">
        <v>59</v>
      </c>
      <c r="B60" s="22" t="s">
        <v>258</v>
      </c>
      <c r="C60" s="22" t="s">
        <v>149</v>
      </c>
      <c r="D60" s="22" t="str">
        <f t="shared" si="0"/>
        <v>BOGAN</v>
      </c>
      <c r="E60" s="23" t="str">
        <f t="shared" si="1"/>
        <v>37172BH</v>
      </c>
      <c r="F60" s="15" t="s">
        <v>36</v>
      </c>
      <c r="G60" s="22" t="str">
        <f t="shared" si="2"/>
        <v>37172BH_STEEL</v>
      </c>
      <c r="H60" s="1" t="s">
        <v>260</v>
      </c>
      <c r="I60" s="1"/>
      <c r="J60" s="27" t="s">
        <v>248</v>
      </c>
      <c r="K60" s="4">
        <v>56.05</v>
      </c>
      <c r="L60" s="24" t="s">
        <v>4</v>
      </c>
      <c r="M60" s="25">
        <v>0</v>
      </c>
      <c r="N60" s="25">
        <v>0</v>
      </c>
      <c r="O60" s="25">
        <v>0</v>
      </c>
      <c r="P60" s="25">
        <v>0</v>
      </c>
      <c r="Q60" s="25" t="s">
        <v>4</v>
      </c>
      <c r="R60" s="26" t="s">
        <v>4</v>
      </c>
      <c r="S60" s="20">
        <f t="shared" si="3"/>
        <v>0</v>
      </c>
      <c r="T60" s="5">
        <f>S60*K60</f>
        <v>0</v>
      </c>
    </row>
    <row r="61" spans="1:20" s="21" customFormat="1" ht="99.9" customHeight="1" x14ac:dyDescent="0.3">
      <c r="A61" s="22">
        <v>60</v>
      </c>
      <c r="B61" s="22" t="s">
        <v>258</v>
      </c>
      <c r="C61" s="22" t="s">
        <v>149</v>
      </c>
      <c r="D61" s="22" t="str">
        <f t="shared" si="0"/>
        <v>BOGAN</v>
      </c>
      <c r="E61" s="23" t="str">
        <f t="shared" si="1"/>
        <v>37172BH</v>
      </c>
      <c r="F61" s="15" t="s">
        <v>37</v>
      </c>
      <c r="G61" s="22" t="str">
        <f t="shared" si="2"/>
        <v>37172BH_ALMOND</v>
      </c>
      <c r="H61" s="1" t="s">
        <v>260</v>
      </c>
      <c r="I61" s="1"/>
      <c r="J61" s="27" t="s">
        <v>248</v>
      </c>
      <c r="K61" s="4">
        <v>56.05</v>
      </c>
      <c r="L61" s="24" t="s">
        <v>4</v>
      </c>
      <c r="M61" s="25">
        <v>0</v>
      </c>
      <c r="N61" s="25">
        <v>0</v>
      </c>
      <c r="O61" s="25">
        <v>0</v>
      </c>
      <c r="P61" s="25">
        <v>0</v>
      </c>
      <c r="Q61" s="25" t="s">
        <v>4</v>
      </c>
      <c r="R61" s="26" t="s">
        <v>4</v>
      </c>
      <c r="S61" s="20">
        <f t="shared" si="3"/>
        <v>0</v>
      </c>
      <c r="T61" s="5">
        <f>S61*K61</f>
        <v>0</v>
      </c>
    </row>
    <row r="62" spans="1:20" s="21" customFormat="1" ht="67.5" customHeight="1" x14ac:dyDescent="0.3">
      <c r="A62" s="22">
        <v>61</v>
      </c>
      <c r="B62" s="22" t="s">
        <v>258</v>
      </c>
      <c r="C62" s="22" t="s">
        <v>149</v>
      </c>
      <c r="D62" s="22" t="str">
        <f t="shared" si="0"/>
        <v>BOGAN</v>
      </c>
      <c r="E62" s="23" t="str">
        <f t="shared" si="1"/>
        <v>37172BH</v>
      </c>
      <c r="F62" s="15" t="s">
        <v>5</v>
      </c>
      <c r="G62" s="22" t="str">
        <f t="shared" si="2"/>
        <v>37172BH_BLACK</v>
      </c>
      <c r="H62" s="1" t="s">
        <v>260</v>
      </c>
      <c r="I62" s="1"/>
      <c r="J62" s="27" t="s">
        <v>248</v>
      </c>
      <c r="K62" s="4">
        <v>56.05</v>
      </c>
      <c r="L62" s="24" t="s">
        <v>4</v>
      </c>
      <c r="M62" s="25">
        <v>1</v>
      </c>
      <c r="N62" s="25">
        <v>2</v>
      </c>
      <c r="O62" s="25">
        <v>2</v>
      </c>
      <c r="P62" s="25">
        <v>0</v>
      </c>
      <c r="Q62" s="25" t="s">
        <v>4</v>
      </c>
      <c r="R62" s="26" t="s">
        <v>4</v>
      </c>
      <c r="S62" s="20">
        <f t="shared" si="3"/>
        <v>5</v>
      </c>
      <c r="T62" s="5">
        <f>S62*K62</f>
        <v>280.25</v>
      </c>
    </row>
    <row r="63" spans="1:20" s="21" customFormat="1" ht="68.849999999999994" customHeight="1" x14ac:dyDescent="0.3">
      <c r="A63" s="22">
        <v>62</v>
      </c>
      <c r="B63" s="22" t="s">
        <v>258</v>
      </c>
      <c r="C63" s="22" t="s">
        <v>149</v>
      </c>
      <c r="D63" s="22" t="str">
        <f t="shared" si="0"/>
        <v>BOGAN</v>
      </c>
      <c r="E63" s="23" t="str">
        <f t="shared" si="1"/>
        <v>37172BH</v>
      </c>
      <c r="F63" s="15" t="s">
        <v>20</v>
      </c>
      <c r="G63" s="22" t="str">
        <f t="shared" si="2"/>
        <v>37172BH_CAMEL</v>
      </c>
      <c r="H63" s="1" t="s">
        <v>260</v>
      </c>
      <c r="I63" s="1"/>
      <c r="J63" s="27" t="s">
        <v>248</v>
      </c>
      <c r="K63" s="4">
        <v>56.05</v>
      </c>
      <c r="L63" s="24" t="s">
        <v>4</v>
      </c>
      <c r="M63" s="25">
        <v>0</v>
      </c>
      <c r="N63" s="25">
        <v>0</v>
      </c>
      <c r="O63" s="25">
        <v>0</v>
      </c>
      <c r="P63" s="25">
        <v>0</v>
      </c>
      <c r="Q63" s="25" t="s">
        <v>4</v>
      </c>
      <c r="R63" s="26" t="s">
        <v>4</v>
      </c>
      <c r="S63" s="20">
        <f t="shared" si="3"/>
        <v>0</v>
      </c>
      <c r="T63" s="5">
        <f>S63*K63</f>
        <v>0</v>
      </c>
    </row>
    <row r="64" spans="1:20" s="21" customFormat="1" ht="99.9" customHeight="1" x14ac:dyDescent="0.3">
      <c r="A64" s="22">
        <v>63</v>
      </c>
      <c r="B64" s="22" t="s">
        <v>258</v>
      </c>
      <c r="C64" s="22" t="s">
        <v>150</v>
      </c>
      <c r="D64" s="22" t="str">
        <f t="shared" si="0"/>
        <v>CLORINDON</v>
      </c>
      <c r="E64" s="23" t="str">
        <f t="shared" si="1"/>
        <v>20007BH</v>
      </c>
      <c r="F64" s="15" t="s">
        <v>5</v>
      </c>
      <c r="G64" s="22" t="str">
        <f t="shared" si="2"/>
        <v>20007BH_BLACK</v>
      </c>
      <c r="H64" s="1" t="s">
        <v>260</v>
      </c>
      <c r="I64" s="1"/>
      <c r="J64" s="27" t="s">
        <v>248</v>
      </c>
      <c r="K64" s="4">
        <v>65.650000000000006</v>
      </c>
      <c r="L64" s="24" t="s">
        <v>4</v>
      </c>
      <c r="M64" s="25">
        <v>0</v>
      </c>
      <c r="N64" s="25">
        <v>0</v>
      </c>
      <c r="O64" s="25">
        <v>0</v>
      </c>
      <c r="P64" s="25">
        <v>0</v>
      </c>
      <c r="Q64" s="25" t="s">
        <v>4</v>
      </c>
      <c r="R64" s="26" t="s">
        <v>4</v>
      </c>
      <c r="S64" s="20">
        <f t="shared" si="3"/>
        <v>0</v>
      </c>
      <c r="T64" s="5">
        <f>S64*K64</f>
        <v>0</v>
      </c>
    </row>
    <row r="65" spans="1:20" s="21" customFormat="1" ht="99.9" customHeight="1" x14ac:dyDescent="0.3">
      <c r="A65" s="22">
        <v>64</v>
      </c>
      <c r="B65" s="22" t="s">
        <v>258</v>
      </c>
      <c r="C65" s="22" t="s">
        <v>150</v>
      </c>
      <c r="D65" s="22" t="str">
        <f t="shared" si="0"/>
        <v>CLORINDON</v>
      </c>
      <c r="E65" s="23" t="str">
        <f t="shared" si="1"/>
        <v>20007BH</v>
      </c>
      <c r="F65" s="15" t="s">
        <v>107</v>
      </c>
      <c r="G65" s="22" t="str">
        <f t="shared" si="2"/>
        <v>20007BH_UNBLEACHED</v>
      </c>
      <c r="H65" s="1" t="s">
        <v>260</v>
      </c>
      <c r="I65" s="1"/>
      <c r="J65" s="27" t="s">
        <v>248</v>
      </c>
      <c r="K65" s="4">
        <v>65.650000000000006</v>
      </c>
      <c r="L65" s="24" t="s">
        <v>4</v>
      </c>
      <c r="M65" s="25">
        <v>0</v>
      </c>
      <c r="N65" s="25">
        <v>0</v>
      </c>
      <c r="O65" s="25">
        <v>2</v>
      </c>
      <c r="P65" s="25">
        <v>1</v>
      </c>
      <c r="Q65" s="25" t="s">
        <v>4</v>
      </c>
      <c r="R65" s="26" t="s">
        <v>4</v>
      </c>
      <c r="S65" s="20">
        <f t="shared" si="3"/>
        <v>3</v>
      </c>
      <c r="T65" s="5">
        <f>S65*K65</f>
        <v>196.95000000000002</v>
      </c>
    </row>
    <row r="66" spans="1:20" s="21" customFormat="1" ht="70.2" customHeight="1" x14ac:dyDescent="0.3">
      <c r="A66" s="22">
        <v>65</v>
      </c>
      <c r="B66" s="22" t="s">
        <v>258</v>
      </c>
      <c r="C66" s="22" t="s">
        <v>151</v>
      </c>
      <c r="D66" s="22" t="str">
        <f t="shared" si="0"/>
        <v>STEDMAN</v>
      </c>
      <c r="E66" s="23" t="str">
        <f t="shared" si="1"/>
        <v>37180BH</v>
      </c>
      <c r="F66" s="15" t="s">
        <v>5</v>
      </c>
      <c r="G66" s="22" t="str">
        <f t="shared" si="2"/>
        <v>37180BH_BLACK</v>
      </c>
      <c r="H66" s="1" t="s">
        <v>262</v>
      </c>
      <c r="I66" s="1"/>
      <c r="J66" s="27" t="s">
        <v>247</v>
      </c>
      <c r="K66" s="4">
        <v>61.15</v>
      </c>
      <c r="L66" s="24" t="s">
        <v>4</v>
      </c>
      <c r="M66" s="25">
        <v>0</v>
      </c>
      <c r="N66" s="25">
        <v>0</v>
      </c>
      <c r="O66" s="25">
        <v>0</v>
      </c>
      <c r="P66" s="25">
        <v>2</v>
      </c>
      <c r="Q66" s="25">
        <v>1</v>
      </c>
      <c r="R66" s="26" t="s">
        <v>4</v>
      </c>
      <c r="S66" s="20">
        <f t="shared" si="3"/>
        <v>3</v>
      </c>
      <c r="T66" s="5">
        <f>S66*K66</f>
        <v>183.45</v>
      </c>
    </row>
    <row r="67" spans="1:20" s="21" customFormat="1" ht="68.849999999999994" customHeight="1" x14ac:dyDescent="0.3">
      <c r="A67" s="22">
        <v>66</v>
      </c>
      <c r="B67" s="22" t="s">
        <v>258</v>
      </c>
      <c r="C67" s="22" t="s">
        <v>151</v>
      </c>
      <c r="D67" s="22" t="str">
        <f t="shared" ref="D67:D130" si="4">MID(C67,FIND(" ",C67)+1,99)</f>
        <v>STEDMAN</v>
      </c>
      <c r="E67" s="23" t="str">
        <f t="shared" ref="E67:E130" si="5">MID(C67,1,FIND(" ",C67)-1)</f>
        <v>37180BH</v>
      </c>
      <c r="F67" s="15" t="s">
        <v>20</v>
      </c>
      <c r="G67" s="22" t="str">
        <f t="shared" ref="G67:G130" si="6">MID(C67,1,FIND(" ",C67)-1)&amp;"_"&amp;UPPER(SUBSTITUTE(F67," ",""))</f>
        <v>37180BH_CAMEL</v>
      </c>
      <c r="H67" s="1" t="s">
        <v>262</v>
      </c>
      <c r="I67" s="1"/>
      <c r="J67" s="27" t="s">
        <v>247</v>
      </c>
      <c r="K67" s="4">
        <v>61.15</v>
      </c>
      <c r="L67" s="24" t="s">
        <v>4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6" t="s">
        <v>4</v>
      </c>
      <c r="S67" s="20">
        <f t="shared" ref="S67:S123" si="7">SUM(L67:R67)</f>
        <v>0</v>
      </c>
      <c r="T67" s="5">
        <f>S67*K67</f>
        <v>0</v>
      </c>
    </row>
    <row r="68" spans="1:20" s="21" customFormat="1" ht="99.9" customHeight="1" x14ac:dyDescent="0.3">
      <c r="A68" s="22">
        <v>67</v>
      </c>
      <c r="B68" s="22" t="s">
        <v>258</v>
      </c>
      <c r="C68" s="22" t="s">
        <v>151</v>
      </c>
      <c r="D68" s="22" t="str">
        <f t="shared" si="4"/>
        <v>STEDMAN</v>
      </c>
      <c r="E68" s="23" t="str">
        <f t="shared" si="5"/>
        <v>37180BH</v>
      </c>
      <c r="F68" s="15" t="s">
        <v>222</v>
      </c>
      <c r="G68" s="22" t="str">
        <f t="shared" si="6"/>
        <v>37180BH_OAK</v>
      </c>
      <c r="H68" s="1" t="s">
        <v>262</v>
      </c>
      <c r="I68" s="1"/>
      <c r="J68" s="27" t="s">
        <v>247</v>
      </c>
      <c r="K68" s="4">
        <v>61.15</v>
      </c>
      <c r="L68" s="24" t="s">
        <v>4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6" t="s">
        <v>4</v>
      </c>
      <c r="S68" s="20">
        <f t="shared" si="7"/>
        <v>0</v>
      </c>
      <c r="T68" s="5">
        <f>S68*K68</f>
        <v>0</v>
      </c>
    </row>
    <row r="69" spans="1:20" s="21" customFormat="1" ht="99.9" customHeight="1" x14ac:dyDescent="0.3">
      <c r="A69" s="22">
        <v>68</v>
      </c>
      <c r="B69" s="22" t="s">
        <v>258</v>
      </c>
      <c r="C69" s="22" t="s">
        <v>151</v>
      </c>
      <c r="D69" s="22" t="str">
        <f t="shared" si="4"/>
        <v>STEDMAN</v>
      </c>
      <c r="E69" s="23" t="str">
        <f t="shared" si="5"/>
        <v>37180BH</v>
      </c>
      <c r="F69" s="15" t="s">
        <v>103</v>
      </c>
      <c r="G69" s="22" t="str">
        <f t="shared" si="6"/>
        <v>37180BH_STUCCO</v>
      </c>
      <c r="H69" s="1" t="s">
        <v>262</v>
      </c>
      <c r="I69" s="1"/>
      <c r="J69" s="27" t="s">
        <v>247</v>
      </c>
      <c r="K69" s="4">
        <v>61.15</v>
      </c>
      <c r="L69" s="24" t="s">
        <v>4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6" t="s">
        <v>4</v>
      </c>
      <c r="S69" s="20">
        <f t="shared" si="7"/>
        <v>0</v>
      </c>
      <c r="T69" s="5">
        <f>S69*K69</f>
        <v>0</v>
      </c>
    </row>
    <row r="70" spans="1:20" s="21" customFormat="1" ht="99.9" customHeight="1" x14ac:dyDescent="0.3">
      <c r="A70" s="22">
        <v>69</v>
      </c>
      <c r="B70" s="22" t="s">
        <v>258</v>
      </c>
      <c r="C70" s="22" t="s">
        <v>152</v>
      </c>
      <c r="D70" s="22" t="str">
        <f t="shared" si="4"/>
        <v>BARKSDALE</v>
      </c>
      <c r="E70" s="23" t="str">
        <f t="shared" si="5"/>
        <v>30002BH</v>
      </c>
      <c r="F70" s="15" t="s">
        <v>75</v>
      </c>
      <c r="G70" s="22" t="str">
        <f t="shared" si="6"/>
        <v>30002BH_BEECH</v>
      </c>
      <c r="H70" s="1" t="s">
        <v>260</v>
      </c>
      <c r="I70" s="1"/>
      <c r="J70" s="27" t="s">
        <v>248</v>
      </c>
      <c r="K70" s="4">
        <v>60.76</v>
      </c>
      <c r="L70" s="24" t="s">
        <v>4</v>
      </c>
      <c r="M70" s="25">
        <v>0</v>
      </c>
      <c r="N70" s="25">
        <v>0</v>
      </c>
      <c r="O70" s="25">
        <v>0</v>
      </c>
      <c r="P70" s="25">
        <v>0</v>
      </c>
      <c r="Q70" s="25" t="s">
        <v>4</v>
      </c>
      <c r="R70" s="26" t="s">
        <v>4</v>
      </c>
      <c r="S70" s="20">
        <f t="shared" si="7"/>
        <v>0</v>
      </c>
      <c r="T70" s="5">
        <f>S70*K70</f>
        <v>0</v>
      </c>
    </row>
    <row r="71" spans="1:20" s="21" customFormat="1" ht="99.9" customHeight="1" x14ac:dyDescent="0.3">
      <c r="A71" s="22">
        <v>70</v>
      </c>
      <c r="B71" s="22" t="s">
        <v>258</v>
      </c>
      <c r="C71" s="22" t="s">
        <v>152</v>
      </c>
      <c r="D71" s="22" t="str">
        <f t="shared" si="4"/>
        <v>BARKSDALE</v>
      </c>
      <c r="E71" s="23" t="str">
        <f t="shared" si="5"/>
        <v>30002BH</v>
      </c>
      <c r="F71" s="15" t="s">
        <v>5</v>
      </c>
      <c r="G71" s="22" t="str">
        <f t="shared" si="6"/>
        <v>30002BH_BLACK</v>
      </c>
      <c r="H71" s="1" t="s">
        <v>260</v>
      </c>
      <c r="I71" s="1"/>
      <c r="J71" s="27" t="s">
        <v>248</v>
      </c>
      <c r="K71" s="4">
        <v>60.76</v>
      </c>
      <c r="L71" s="24" t="s">
        <v>4</v>
      </c>
      <c r="M71" s="25">
        <v>0</v>
      </c>
      <c r="N71" s="25">
        <v>0</v>
      </c>
      <c r="O71" s="25">
        <v>0</v>
      </c>
      <c r="P71" s="25">
        <v>0</v>
      </c>
      <c r="Q71" s="25" t="s">
        <v>4</v>
      </c>
      <c r="R71" s="26" t="s">
        <v>4</v>
      </c>
      <c r="S71" s="20">
        <f t="shared" si="7"/>
        <v>0</v>
      </c>
      <c r="T71" s="5">
        <f>S71*K71</f>
        <v>0</v>
      </c>
    </row>
    <row r="72" spans="1:20" s="21" customFormat="1" ht="99.9" customHeight="1" x14ac:dyDescent="0.3">
      <c r="A72" s="22">
        <v>71</v>
      </c>
      <c r="B72" s="22" t="s">
        <v>258</v>
      </c>
      <c r="C72" s="22" t="s">
        <v>152</v>
      </c>
      <c r="D72" s="22" t="str">
        <f t="shared" si="4"/>
        <v>BARKSDALE</v>
      </c>
      <c r="E72" s="23" t="str">
        <f t="shared" si="5"/>
        <v>30002BH</v>
      </c>
      <c r="F72" s="15" t="s">
        <v>41</v>
      </c>
      <c r="G72" s="22" t="str">
        <f t="shared" si="6"/>
        <v>30002BH_WHISKEY</v>
      </c>
      <c r="H72" s="1" t="s">
        <v>260</v>
      </c>
      <c r="I72" s="1"/>
      <c r="J72" s="27" t="s">
        <v>248</v>
      </c>
      <c r="K72" s="4">
        <v>60.76</v>
      </c>
      <c r="L72" s="24" t="s">
        <v>4</v>
      </c>
      <c r="M72" s="25">
        <v>0</v>
      </c>
      <c r="N72" s="25">
        <v>0</v>
      </c>
      <c r="O72" s="25">
        <v>0</v>
      </c>
      <c r="P72" s="25">
        <v>0</v>
      </c>
      <c r="Q72" s="25" t="s">
        <v>4</v>
      </c>
      <c r="R72" s="26" t="s">
        <v>4</v>
      </c>
      <c r="S72" s="20">
        <f t="shared" si="7"/>
        <v>0</v>
      </c>
      <c r="T72" s="5">
        <f>S72*K72</f>
        <v>0</v>
      </c>
    </row>
    <row r="73" spans="1:20" s="21" customFormat="1" ht="99.9" customHeight="1" x14ac:dyDescent="0.3">
      <c r="A73" s="22">
        <v>72</v>
      </c>
      <c r="B73" s="22" t="s">
        <v>258</v>
      </c>
      <c r="C73" s="22" t="s">
        <v>153</v>
      </c>
      <c r="D73" s="22" t="str">
        <f t="shared" si="4"/>
        <v>WALSH</v>
      </c>
      <c r="E73" s="23" t="str">
        <f t="shared" si="5"/>
        <v>30001BH</v>
      </c>
      <c r="F73" s="15" t="s">
        <v>5</v>
      </c>
      <c r="G73" s="22" t="str">
        <f t="shared" si="6"/>
        <v>30001BH_BLACK</v>
      </c>
      <c r="H73" s="1" t="s">
        <v>260</v>
      </c>
      <c r="I73" s="1"/>
      <c r="J73" s="27" t="s">
        <v>248</v>
      </c>
      <c r="K73" s="4">
        <v>60.3</v>
      </c>
      <c r="L73" s="24" t="s">
        <v>4</v>
      </c>
      <c r="M73" s="25">
        <v>0</v>
      </c>
      <c r="N73" s="25">
        <v>1</v>
      </c>
      <c r="O73" s="25">
        <v>2</v>
      </c>
      <c r="P73" s="25">
        <v>0</v>
      </c>
      <c r="Q73" s="25" t="s">
        <v>4</v>
      </c>
      <c r="R73" s="26" t="s">
        <v>4</v>
      </c>
      <c r="S73" s="20">
        <f t="shared" si="7"/>
        <v>3</v>
      </c>
      <c r="T73" s="5">
        <f>S73*K73</f>
        <v>180.89999999999998</v>
      </c>
    </row>
    <row r="74" spans="1:20" s="21" customFormat="1" ht="99.9" customHeight="1" x14ac:dyDescent="0.3">
      <c r="A74" s="22">
        <v>73</v>
      </c>
      <c r="B74" s="22" t="s">
        <v>258</v>
      </c>
      <c r="C74" s="22" t="s">
        <v>153</v>
      </c>
      <c r="D74" s="22" t="str">
        <f t="shared" si="4"/>
        <v>WALSH</v>
      </c>
      <c r="E74" s="23" t="str">
        <f t="shared" si="5"/>
        <v>30001BH</v>
      </c>
      <c r="F74" s="15" t="s">
        <v>91</v>
      </c>
      <c r="G74" s="22" t="str">
        <f t="shared" si="6"/>
        <v>30001BH_PLAZATAUPE</v>
      </c>
      <c r="H74" s="1" t="s">
        <v>260</v>
      </c>
      <c r="I74" s="1"/>
      <c r="J74" s="27" t="s">
        <v>248</v>
      </c>
      <c r="K74" s="4">
        <v>60.3</v>
      </c>
      <c r="L74" s="24" t="s">
        <v>4</v>
      </c>
      <c r="M74" s="25">
        <v>0</v>
      </c>
      <c r="N74" s="25">
        <v>2</v>
      </c>
      <c r="O74" s="25">
        <v>1</v>
      </c>
      <c r="P74" s="25">
        <v>0</v>
      </c>
      <c r="Q74" s="25" t="s">
        <v>4</v>
      </c>
      <c r="R74" s="26" t="s">
        <v>4</v>
      </c>
      <c r="S74" s="20">
        <f t="shared" si="7"/>
        <v>3</v>
      </c>
      <c r="T74" s="5">
        <f>S74*K74</f>
        <v>180.89999999999998</v>
      </c>
    </row>
    <row r="75" spans="1:20" s="21" customFormat="1" ht="99.9" customHeight="1" x14ac:dyDescent="0.3">
      <c r="A75" s="22">
        <v>74</v>
      </c>
      <c r="B75" s="22" t="s">
        <v>258</v>
      </c>
      <c r="C75" s="22" t="s">
        <v>154</v>
      </c>
      <c r="D75" s="22" t="str">
        <f t="shared" si="4"/>
        <v>ERNEST</v>
      </c>
      <c r="E75" s="23" t="str">
        <f t="shared" si="5"/>
        <v>37186BH</v>
      </c>
      <c r="F75" s="15" t="s">
        <v>5</v>
      </c>
      <c r="G75" s="22" t="str">
        <f t="shared" si="6"/>
        <v>37186BH_BLACK</v>
      </c>
      <c r="H75" s="1" t="s">
        <v>260</v>
      </c>
      <c r="I75" s="1"/>
      <c r="J75" s="27" t="s">
        <v>248</v>
      </c>
      <c r="K75" s="4">
        <v>58.7</v>
      </c>
      <c r="L75" s="24" t="s">
        <v>4</v>
      </c>
      <c r="M75" s="25">
        <v>0</v>
      </c>
      <c r="N75" s="25">
        <v>0</v>
      </c>
      <c r="O75" s="25">
        <v>0</v>
      </c>
      <c r="P75" s="25">
        <v>0</v>
      </c>
      <c r="Q75" s="25" t="s">
        <v>4</v>
      </c>
      <c r="R75" s="26" t="s">
        <v>4</v>
      </c>
      <c r="S75" s="20">
        <f t="shared" si="7"/>
        <v>0</v>
      </c>
      <c r="T75" s="5">
        <f>S75*K75</f>
        <v>0</v>
      </c>
    </row>
    <row r="76" spans="1:20" s="21" customFormat="1" ht="99.9" customHeight="1" x14ac:dyDescent="0.3">
      <c r="A76" s="22">
        <v>75</v>
      </c>
      <c r="B76" s="22" t="s">
        <v>258</v>
      </c>
      <c r="C76" s="22" t="s">
        <v>154</v>
      </c>
      <c r="D76" s="22" t="str">
        <f t="shared" si="4"/>
        <v>ERNEST</v>
      </c>
      <c r="E76" s="23" t="str">
        <f t="shared" si="5"/>
        <v>37186BH</v>
      </c>
      <c r="F76" s="15" t="s">
        <v>108</v>
      </c>
      <c r="G76" s="22" t="str">
        <f t="shared" si="6"/>
        <v>37186BH_MIDNIGHTBROWN</v>
      </c>
      <c r="H76" s="1" t="s">
        <v>260</v>
      </c>
      <c r="I76" s="1"/>
      <c r="J76" s="27" t="s">
        <v>248</v>
      </c>
      <c r="K76" s="4">
        <v>58.7</v>
      </c>
      <c r="L76" s="24" t="s">
        <v>4</v>
      </c>
      <c r="M76" s="25">
        <v>0</v>
      </c>
      <c r="N76" s="25">
        <v>0</v>
      </c>
      <c r="O76" s="25">
        <v>0</v>
      </c>
      <c r="P76" s="25">
        <v>0</v>
      </c>
      <c r="Q76" s="25" t="s">
        <v>4</v>
      </c>
      <c r="R76" s="26" t="s">
        <v>4</v>
      </c>
      <c r="S76" s="20">
        <f t="shared" si="7"/>
        <v>0</v>
      </c>
      <c r="T76" s="5">
        <f>S76*K76</f>
        <v>0</v>
      </c>
    </row>
    <row r="77" spans="1:20" s="21" customFormat="1" ht="99.9" customHeight="1" x14ac:dyDescent="0.3">
      <c r="A77" s="22">
        <v>76</v>
      </c>
      <c r="B77" s="22" t="s">
        <v>258</v>
      </c>
      <c r="C77" s="22" t="s">
        <v>154</v>
      </c>
      <c r="D77" s="22" t="str">
        <f t="shared" si="4"/>
        <v>ERNEST</v>
      </c>
      <c r="E77" s="23" t="str">
        <f t="shared" si="5"/>
        <v>37186BH</v>
      </c>
      <c r="F77" s="15" t="s">
        <v>107</v>
      </c>
      <c r="G77" s="22" t="str">
        <f t="shared" si="6"/>
        <v>37186BH_UNBLEACHED</v>
      </c>
      <c r="H77" s="1" t="s">
        <v>260</v>
      </c>
      <c r="I77" s="1"/>
      <c r="J77" s="27" t="s">
        <v>248</v>
      </c>
      <c r="K77" s="4">
        <v>58.7</v>
      </c>
      <c r="L77" s="24" t="s">
        <v>4</v>
      </c>
      <c r="M77" s="25">
        <v>0</v>
      </c>
      <c r="N77" s="25">
        <v>0</v>
      </c>
      <c r="O77" s="25">
        <v>0</v>
      </c>
      <c r="P77" s="25">
        <v>0</v>
      </c>
      <c r="Q77" s="25" t="s">
        <v>4</v>
      </c>
      <c r="R77" s="26" t="s">
        <v>4</v>
      </c>
      <c r="S77" s="20">
        <f t="shared" si="7"/>
        <v>0</v>
      </c>
      <c r="T77" s="5">
        <f>S77*K77</f>
        <v>0</v>
      </c>
    </row>
    <row r="78" spans="1:20" s="21" customFormat="1" ht="99.9" customHeight="1" x14ac:dyDescent="0.3">
      <c r="A78" s="22">
        <v>77</v>
      </c>
      <c r="B78" s="22" t="s">
        <v>258</v>
      </c>
      <c r="C78" s="22" t="s">
        <v>155</v>
      </c>
      <c r="D78" s="22" t="str">
        <f t="shared" si="4"/>
        <v>ELLETT</v>
      </c>
      <c r="E78" s="23" t="str">
        <f t="shared" si="5"/>
        <v>37185BH</v>
      </c>
      <c r="F78" s="15" t="s">
        <v>223</v>
      </c>
      <c r="G78" s="22" t="str">
        <f t="shared" si="6"/>
        <v>37185BH_AVION</v>
      </c>
      <c r="H78" s="1" t="s">
        <v>260</v>
      </c>
      <c r="I78" s="1"/>
      <c r="J78" s="27" t="s">
        <v>248</v>
      </c>
      <c r="K78" s="4">
        <v>56.13</v>
      </c>
      <c r="L78" s="24" t="s">
        <v>4</v>
      </c>
      <c r="M78" s="25">
        <v>0</v>
      </c>
      <c r="N78" s="25">
        <v>0</v>
      </c>
      <c r="O78" s="25">
        <v>0</v>
      </c>
      <c r="P78" s="25">
        <v>0</v>
      </c>
      <c r="Q78" s="25" t="s">
        <v>4</v>
      </c>
      <c r="R78" s="26" t="s">
        <v>4</v>
      </c>
      <c r="S78" s="20">
        <f t="shared" si="7"/>
        <v>0</v>
      </c>
      <c r="T78" s="5">
        <f>S78*K78</f>
        <v>0</v>
      </c>
    </row>
    <row r="79" spans="1:20" s="21" customFormat="1" ht="99.9" customHeight="1" x14ac:dyDescent="0.3">
      <c r="A79" s="22">
        <v>78</v>
      </c>
      <c r="B79" s="22" t="s">
        <v>258</v>
      </c>
      <c r="C79" s="22" t="s">
        <v>155</v>
      </c>
      <c r="D79" s="22" t="str">
        <f t="shared" si="4"/>
        <v>ELLETT</v>
      </c>
      <c r="E79" s="23" t="str">
        <f t="shared" si="5"/>
        <v>37185BH</v>
      </c>
      <c r="F79" s="15" t="s">
        <v>5</v>
      </c>
      <c r="G79" s="22" t="str">
        <f t="shared" si="6"/>
        <v>37185BH_BLACK</v>
      </c>
      <c r="H79" s="1" t="s">
        <v>260</v>
      </c>
      <c r="I79" s="1"/>
      <c r="J79" s="27" t="s">
        <v>248</v>
      </c>
      <c r="K79" s="4">
        <v>56.13</v>
      </c>
      <c r="L79" s="24" t="s">
        <v>4</v>
      </c>
      <c r="M79" s="25">
        <v>0</v>
      </c>
      <c r="N79" s="25">
        <v>0</v>
      </c>
      <c r="O79" s="25">
        <v>0</v>
      </c>
      <c r="P79" s="25">
        <v>0</v>
      </c>
      <c r="Q79" s="25" t="s">
        <v>4</v>
      </c>
      <c r="R79" s="26" t="s">
        <v>4</v>
      </c>
      <c r="S79" s="20">
        <f t="shared" si="7"/>
        <v>0</v>
      </c>
      <c r="T79" s="5">
        <f>S79*K79</f>
        <v>0</v>
      </c>
    </row>
    <row r="80" spans="1:20" s="21" customFormat="1" ht="99.9" customHeight="1" x14ac:dyDescent="0.3">
      <c r="A80" s="22">
        <v>79</v>
      </c>
      <c r="B80" s="22" t="s">
        <v>258</v>
      </c>
      <c r="C80" s="22" t="s">
        <v>155</v>
      </c>
      <c r="D80" s="22" t="str">
        <f t="shared" si="4"/>
        <v>ELLETT</v>
      </c>
      <c r="E80" s="23" t="str">
        <f t="shared" si="5"/>
        <v>37185BH</v>
      </c>
      <c r="F80" s="15" t="s">
        <v>102</v>
      </c>
      <c r="G80" s="22" t="str">
        <f t="shared" si="6"/>
        <v>37185BH_SOFTKHAKI</v>
      </c>
      <c r="H80" s="1" t="s">
        <v>260</v>
      </c>
      <c r="I80" s="1"/>
      <c r="J80" s="27" t="s">
        <v>248</v>
      </c>
      <c r="K80" s="4">
        <v>56.13</v>
      </c>
      <c r="L80" s="24" t="s">
        <v>4</v>
      </c>
      <c r="M80" s="25">
        <v>0</v>
      </c>
      <c r="N80" s="25">
        <v>0</v>
      </c>
      <c r="O80" s="25">
        <v>0</v>
      </c>
      <c r="P80" s="25">
        <v>0</v>
      </c>
      <c r="Q80" s="25" t="s">
        <v>4</v>
      </c>
      <c r="R80" s="26" t="s">
        <v>4</v>
      </c>
      <c r="S80" s="20">
        <f t="shared" si="7"/>
        <v>0</v>
      </c>
      <c r="T80" s="5">
        <f>S80*K80</f>
        <v>0</v>
      </c>
    </row>
    <row r="81" spans="1:20" s="21" customFormat="1" ht="99.9" customHeight="1" x14ac:dyDescent="0.3">
      <c r="A81" s="22">
        <v>80</v>
      </c>
      <c r="B81" s="22" t="s">
        <v>258</v>
      </c>
      <c r="C81" s="22" t="s">
        <v>156</v>
      </c>
      <c r="D81" s="22" t="str">
        <f t="shared" si="4"/>
        <v>DEVERS</v>
      </c>
      <c r="E81" s="23" t="str">
        <f t="shared" si="5"/>
        <v>20006BH</v>
      </c>
      <c r="F81" s="15" t="s">
        <v>90</v>
      </c>
      <c r="G81" s="22" t="str">
        <f t="shared" si="6"/>
        <v>20006BH_INKBLUE</v>
      </c>
      <c r="H81" s="1" t="s">
        <v>260</v>
      </c>
      <c r="I81" s="1"/>
      <c r="J81" s="27" t="s">
        <v>248</v>
      </c>
      <c r="K81" s="4">
        <v>78.650000000000006</v>
      </c>
      <c r="L81" s="24" t="s">
        <v>4</v>
      </c>
      <c r="M81" s="25">
        <v>0</v>
      </c>
      <c r="N81" s="25">
        <v>0</v>
      </c>
      <c r="O81" s="25">
        <v>0</v>
      </c>
      <c r="P81" s="25">
        <v>0</v>
      </c>
      <c r="Q81" s="25" t="s">
        <v>4</v>
      </c>
      <c r="R81" s="26" t="s">
        <v>4</v>
      </c>
      <c r="S81" s="20">
        <f t="shared" si="7"/>
        <v>0</v>
      </c>
      <c r="T81" s="5">
        <f>S81*K81</f>
        <v>0</v>
      </c>
    </row>
    <row r="82" spans="1:20" s="21" customFormat="1" ht="99.9" customHeight="1" x14ac:dyDescent="0.3">
      <c r="A82" s="22">
        <v>81</v>
      </c>
      <c r="B82" s="22" t="s">
        <v>258</v>
      </c>
      <c r="C82" s="22" t="s">
        <v>156</v>
      </c>
      <c r="D82" s="22" t="str">
        <f t="shared" si="4"/>
        <v>DEVERS</v>
      </c>
      <c r="E82" s="23" t="str">
        <f t="shared" si="5"/>
        <v>20006BH</v>
      </c>
      <c r="F82" s="15" t="s">
        <v>91</v>
      </c>
      <c r="G82" s="22" t="str">
        <f t="shared" si="6"/>
        <v>20006BH_PLAZATAUPE</v>
      </c>
      <c r="H82" s="1" t="s">
        <v>260</v>
      </c>
      <c r="I82" s="1"/>
      <c r="J82" s="27" t="s">
        <v>248</v>
      </c>
      <c r="K82" s="4">
        <v>78.650000000000006</v>
      </c>
      <c r="L82" s="24" t="s">
        <v>4</v>
      </c>
      <c r="M82" s="25">
        <v>0</v>
      </c>
      <c r="N82" s="25">
        <v>0</v>
      </c>
      <c r="O82" s="25">
        <v>0</v>
      </c>
      <c r="P82" s="25">
        <v>0</v>
      </c>
      <c r="Q82" s="25" t="s">
        <v>4</v>
      </c>
      <c r="R82" s="26" t="s">
        <v>4</v>
      </c>
      <c r="S82" s="20">
        <f t="shared" si="7"/>
        <v>0</v>
      </c>
      <c r="T82" s="5">
        <f>S82*K82</f>
        <v>0</v>
      </c>
    </row>
    <row r="83" spans="1:20" s="21" customFormat="1" ht="68.400000000000006" customHeight="1" x14ac:dyDescent="0.3">
      <c r="A83" s="22">
        <v>82</v>
      </c>
      <c r="B83" s="22" t="s">
        <v>258</v>
      </c>
      <c r="C83" s="22" t="s">
        <v>157</v>
      </c>
      <c r="D83" s="22" t="str">
        <f t="shared" si="4"/>
        <v>AMMON</v>
      </c>
      <c r="E83" s="23" t="str">
        <f t="shared" si="5"/>
        <v>37173BH</v>
      </c>
      <c r="F83" s="14" t="s">
        <v>225</v>
      </c>
      <c r="G83" s="22" t="str">
        <f t="shared" si="6"/>
        <v>37173BH_PEACOAT</v>
      </c>
      <c r="H83" s="1" t="s">
        <v>260</v>
      </c>
      <c r="I83" s="1"/>
      <c r="J83" s="27" t="s">
        <v>248</v>
      </c>
      <c r="K83" s="4">
        <v>57.8</v>
      </c>
      <c r="L83" s="24" t="s">
        <v>4</v>
      </c>
      <c r="M83" s="25">
        <v>0</v>
      </c>
      <c r="N83" s="25">
        <v>0</v>
      </c>
      <c r="O83" s="25">
        <v>0</v>
      </c>
      <c r="P83" s="25">
        <v>0</v>
      </c>
      <c r="Q83" s="25" t="s">
        <v>4</v>
      </c>
      <c r="R83" s="26" t="s">
        <v>4</v>
      </c>
      <c r="S83" s="20">
        <f t="shared" si="7"/>
        <v>0</v>
      </c>
      <c r="T83" s="5">
        <f>S83*K83</f>
        <v>0</v>
      </c>
    </row>
    <row r="84" spans="1:20" s="21" customFormat="1" ht="99.9" customHeight="1" x14ac:dyDescent="0.3">
      <c r="A84" s="22">
        <v>83</v>
      </c>
      <c r="B84" s="22" t="s">
        <v>258</v>
      </c>
      <c r="C84" s="22" t="s">
        <v>157</v>
      </c>
      <c r="D84" s="22" t="str">
        <f t="shared" si="4"/>
        <v>AMMON</v>
      </c>
      <c r="E84" s="23" t="str">
        <f t="shared" si="5"/>
        <v>37173BH</v>
      </c>
      <c r="F84" s="14" t="s">
        <v>91</v>
      </c>
      <c r="G84" s="22" t="str">
        <f t="shared" si="6"/>
        <v>37173BH_PLAZATAUPE</v>
      </c>
      <c r="H84" s="1" t="s">
        <v>260</v>
      </c>
      <c r="I84" s="1"/>
      <c r="J84" s="27" t="s">
        <v>248</v>
      </c>
      <c r="K84" s="4">
        <v>57.8</v>
      </c>
      <c r="L84" s="24" t="s">
        <v>4</v>
      </c>
      <c r="M84" s="25">
        <v>0</v>
      </c>
      <c r="N84" s="25">
        <v>1</v>
      </c>
      <c r="O84" s="25">
        <v>2</v>
      </c>
      <c r="P84" s="25">
        <v>1</v>
      </c>
      <c r="Q84" s="25" t="s">
        <v>4</v>
      </c>
      <c r="R84" s="26" t="s">
        <v>4</v>
      </c>
      <c r="S84" s="20">
        <f t="shared" si="7"/>
        <v>4</v>
      </c>
      <c r="T84" s="5">
        <f>S84*K84</f>
        <v>231.2</v>
      </c>
    </row>
    <row r="85" spans="1:20" s="21" customFormat="1" ht="65.849999999999994" customHeight="1" x14ac:dyDescent="0.3">
      <c r="A85" s="22">
        <v>84</v>
      </c>
      <c r="B85" s="22" t="s">
        <v>258</v>
      </c>
      <c r="C85" s="22" t="s">
        <v>157</v>
      </c>
      <c r="D85" s="22" t="str">
        <f t="shared" si="4"/>
        <v>AMMON</v>
      </c>
      <c r="E85" s="23" t="str">
        <f t="shared" si="5"/>
        <v>37173BH</v>
      </c>
      <c r="F85" s="15" t="s">
        <v>24</v>
      </c>
      <c r="G85" s="22" t="str">
        <f t="shared" si="6"/>
        <v>37173BH_SADDLE</v>
      </c>
      <c r="H85" s="1" t="s">
        <v>260</v>
      </c>
      <c r="I85" s="1"/>
      <c r="J85" s="27" t="s">
        <v>248</v>
      </c>
      <c r="K85" s="4">
        <v>57.8</v>
      </c>
      <c r="L85" s="24" t="s">
        <v>4</v>
      </c>
      <c r="M85" s="25">
        <v>0</v>
      </c>
      <c r="N85" s="25">
        <v>3</v>
      </c>
      <c r="O85" s="25">
        <v>5</v>
      </c>
      <c r="P85" s="25">
        <v>2</v>
      </c>
      <c r="Q85" s="25" t="s">
        <v>4</v>
      </c>
      <c r="R85" s="26" t="s">
        <v>4</v>
      </c>
      <c r="S85" s="20">
        <f t="shared" si="7"/>
        <v>10</v>
      </c>
      <c r="T85" s="5">
        <f>S85*K85</f>
        <v>578</v>
      </c>
    </row>
    <row r="86" spans="1:20" s="21" customFormat="1" ht="75.900000000000006" customHeight="1" x14ac:dyDescent="0.3">
      <c r="A86" s="22">
        <v>85</v>
      </c>
      <c r="B86" s="22" t="s">
        <v>258</v>
      </c>
      <c r="C86" s="22" t="s">
        <v>157</v>
      </c>
      <c r="D86" s="22" t="str">
        <f t="shared" si="4"/>
        <v>AMMON</v>
      </c>
      <c r="E86" s="23" t="str">
        <f t="shared" si="5"/>
        <v>37173BH</v>
      </c>
      <c r="F86" s="14" t="s">
        <v>36</v>
      </c>
      <c r="G86" s="22" t="str">
        <f t="shared" si="6"/>
        <v>37173BH_STEEL</v>
      </c>
      <c r="H86" s="1" t="s">
        <v>260</v>
      </c>
      <c r="I86" s="1"/>
      <c r="J86" s="27" t="s">
        <v>248</v>
      </c>
      <c r="K86" s="4">
        <v>57.8</v>
      </c>
      <c r="L86" s="24" t="s">
        <v>4</v>
      </c>
      <c r="M86" s="25">
        <v>0</v>
      </c>
      <c r="N86" s="25">
        <v>1</v>
      </c>
      <c r="O86" s="25">
        <v>2</v>
      </c>
      <c r="P86" s="25">
        <v>2</v>
      </c>
      <c r="Q86" s="25" t="s">
        <v>4</v>
      </c>
      <c r="R86" s="26" t="s">
        <v>4</v>
      </c>
      <c r="S86" s="20">
        <f t="shared" si="7"/>
        <v>5</v>
      </c>
      <c r="T86" s="5">
        <f>S86*K86</f>
        <v>289</v>
      </c>
    </row>
    <row r="87" spans="1:20" s="21" customFormat="1" ht="76.95" customHeight="1" x14ac:dyDescent="0.3">
      <c r="A87" s="22">
        <v>86</v>
      </c>
      <c r="B87" s="22" t="s">
        <v>258</v>
      </c>
      <c r="C87" s="22" t="s">
        <v>157</v>
      </c>
      <c r="D87" s="22" t="str">
        <f t="shared" si="4"/>
        <v>AMMON</v>
      </c>
      <c r="E87" s="23" t="str">
        <f t="shared" si="5"/>
        <v>37173BH</v>
      </c>
      <c r="F87" s="14" t="s">
        <v>37</v>
      </c>
      <c r="G87" s="22" t="str">
        <f t="shared" si="6"/>
        <v>37173BH_ALMOND</v>
      </c>
      <c r="H87" s="1" t="s">
        <v>260</v>
      </c>
      <c r="I87" s="1"/>
      <c r="J87" s="27" t="s">
        <v>248</v>
      </c>
      <c r="K87" s="4">
        <v>57.8</v>
      </c>
      <c r="L87" s="24" t="s">
        <v>4</v>
      </c>
      <c r="M87" s="25">
        <v>0</v>
      </c>
      <c r="N87" s="25">
        <v>0</v>
      </c>
      <c r="O87" s="25">
        <v>0</v>
      </c>
      <c r="P87" s="25">
        <v>0</v>
      </c>
      <c r="Q87" s="25" t="s">
        <v>4</v>
      </c>
      <c r="R87" s="26" t="s">
        <v>4</v>
      </c>
      <c r="S87" s="20">
        <f t="shared" si="7"/>
        <v>0</v>
      </c>
      <c r="T87" s="5">
        <f>S87*K87</f>
        <v>0</v>
      </c>
    </row>
    <row r="88" spans="1:20" s="21" customFormat="1" ht="75.150000000000006" customHeight="1" x14ac:dyDescent="0.3">
      <c r="A88" s="22">
        <v>87</v>
      </c>
      <c r="B88" s="22" t="s">
        <v>258</v>
      </c>
      <c r="C88" s="22" t="s">
        <v>157</v>
      </c>
      <c r="D88" s="22" t="str">
        <f t="shared" si="4"/>
        <v>AMMON</v>
      </c>
      <c r="E88" s="23" t="str">
        <f t="shared" si="5"/>
        <v>37173BH</v>
      </c>
      <c r="F88" s="15" t="s">
        <v>5</v>
      </c>
      <c r="G88" s="22" t="str">
        <f t="shared" si="6"/>
        <v>37173BH_BLACK</v>
      </c>
      <c r="H88" s="1" t="s">
        <v>260</v>
      </c>
      <c r="I88" s="1"/>
      <c r="J88" s="27" t="s">
        <v>248</v>
      </c>
      <c r="K88" s="4">
        <v>57.8</v>
      </c>
      <c r="L88" s="24" t="s">
        <v>4</v>
      </c>
      <c r="M88" s="25">
        <v>0</v>
      </c>
      <c r="N88" s="25">
        <v>3</v>
      </c>
      <c r="O88" s="25">
        <v>5</v>
      </c>
      <c r="P88" s="25">
        <v>3</v>
      </c>
      <c r="Q88" s="25" t="s">
        <v>4</v>
      </c>
      <c r="R88" s="26" t="s">
        <v>4</v>
      </c>
      <c r="S88" s="20">
        <f t="shared" si="7"/>
        <v>11</v>
      </c>
      <c r="T88" s="5">
        <f>S88*K88</f>
        <v>635.79999999999995</v>
      </c>
    </row>
    <row r="89" spans="1:20" s="21" customFormat="1" ht="71.099999999999994" customHeight="1" x14ac:dyDescent="0.3">
      <c r="A89" s="22">
        <v>88</v>
      </c>
      <c r="B89" s="22" t="s">
        <v>258</v>
      </c>
      <c r="C89" s="22" t="s">
        <v>157</v>
      </c>
      <c r="D89" s="22" t="str">
        <f t="shared" si="4"/>
        <v>AMMON</v>
      </c>
      <c r="E89" s="23" t="str">
        <f t="shared" si="5"/>
        <v>37173BH</v>
      </c>
      <c r="F89" s="14" t="s">
        <v>20</v>
      </c>
      <c r="G89" s="22" t="str">
        <f t="shared" si="6"/>
        <v>37173BH_CAMEL</v>
      </c>
      <c r="H89" s="1" t="s">
        <v>260</v>
      </c>
      <c r="I89" s="1"/>
      <c r="J89" s="27" t="s">
        <v>248</v>
      </c>
      <c r="K89" s="4">
        <v>57.8</v>
      </c>
      <c r="L89" s="24" t="s">
        <v>4</v>
      </c>
      <c r="M89" s="25">
        <v>0</v>
      </c>
      <c r="N89" s="25">
        <v>1</v>
      </c>
      <c r="O89" s="25">
        <v>2</v>
      </c>
      <c r="P89" s="25">
        <v>1</v>
      </c>
      <c r="Q89" s="25" t="s">
        <v>4</v>
      </c>
      <c r="R89" s="26" t="s">
        <v>4</v>
      </c>
      <c r="S89" s="20">
        <f t="shared" si="7"/>
        <v>4</v>
      </c>
      <c r="T89" s="5">
        <f>S89*K89</f>
        <v>231.2</v>
      </c>
    </row>
    <row r="90" spans="1:20" s="21" customFormat="1" ht="99.9" customHeight="1" x14ac:dyDescent="0.3">
      <c r="A90" s="22">
        <v>89</v>
      </c>
      <c r="B90" s="22" t="s">
        <v>258</v>
      </c>
      <c r="C90" s="22" t="s">
        <v>157</v>
      </c>
      <c r="D90" s="22" t="str">
        <f t="shared" si="4"/>
        <v>AMMON</v>
      </c>
      <c r="E90" s="23" t="str">
        <f t="shared" si="5"/>
        <v>37173BH</v>
      </c>
      <c r="F90" s="15" t="s">
        <v>81</v>
      </c>
      <c r="G90" s="22" t="str">
        <f t="shared" si="6"/>
        <v>37173BH_HENNA</v>
      </c>
      <c r="H90" s="1" t="s">
        <v>260</v>
      </c>
      <c r="I90" s="1"/>
      <c r="J90" s="27" t="s">
        <v>248</v>
      </c>
      <c r="K90" s="4">
        <v>57.8</v>
      </c>
      <c r="L90" s="24" t="s">
        <v>4</v>
      </c>
      <c r="M90" s="25">
        <v>0</v>
      </c>
      <c r="N90" s="25">
        <v>0</v>
      </c>
      <c r="O90" s="25">
        <v>1</v>
      </c>
      <c r="P90" s="25">
        <v>0</v>
      </c>
      <c r="Q90" s="25" t="s">
        <v>4</v>
      </c>
      <c r="R90" s="26" t="s">
        <v>4</v>
      </c>
      <c r="S90" s="20">
        <f t="shared" si="7"/>
        <v>1</v>
      </c>
      <c r="T90" s="5">
        <f>S90*K90</f>
        <v>57.8</v>
      </c>
    </row>
    <row r="91" spans="1:20" s="21" customFormat="1" ht="75.599999999999994" customHeight="1" x14ac:dyDescent="0.3">
      <c r="A91" s="22">
        <v>90</v>
      </c>
      <c r="B91" s="22" t="s">
        <v>258</v>
      </c>
      <c r="C91" s="22" t="s">
        <v>158</v>
      </c>
      <c r="D91" s="22" t="str">
        <f t="shared" si="4"/>
        <v>WINTERS</v>
      </c>
      <c r="E91" s="23" t="str">
        <f t="shared" si="5"/>
        <v>37171BH</v>
      </c>
      <c r="F91" s="15" t="s">
        <v>225</v>
      </c>
      <c r="G91" s="22" t="str">
        <f t="shared" si="6"/>
        <v>37171BH_PEACOAT</v>
      </c>
      <c r="H91" s="1" t="s">
        <v>260</v>
      </c>
      <c r="I91" s="1"/>
      <c r="J91" s="27" t="s">
        <v>248</v>
      </c>
      <c r="K91" s="4">
        <v>56.11</v>
      </c>
      <c r="L91" s="24" t="s">
        <v>4</v>
      </c>
      <c r="M91" s="25">
        <v>0</v>
      </c>
      <c r="N91" s="25">
        <v>0</v>
      </c>
      <c r="O91" s="25">
        <v>0</v>
      </c>
      <c r="P91" s="25">
        <v>0</v>
      </c>
      <c r="Q91" s="25" t="s">
        <v>4</v>
      </c>
      <c r="R91" s="26" t="s">
        <v>4</v>
      </c>
      <c r="S91" s="20">
        <f t="shared" si="7"/>
        <v>0</v>
      </c>
      <c r="T91" s="5">
        <f>S91*K91</f>
        <v>0</v>
      </c>
    </row>
    <row r="92" spans="1:20" s="21" customFormat="1" ht="99.9" customHeight="1" x14ac:dyDescent="0.3">
      <c r="A92" s="22">
        <v>91</v>
      </c>
      <c r="B92" s="22" t="s">
        <v>258</v>
      </c>
      <c r="C92" s="22" t="s">
        <v>158</v>
      </c>
      <c r="D92" s="22" t="str">
        <f t="shared" si="4"/>
        <v>WINTERS</v>
      </c>
      <c r="E92" s="23" t="str">
        <f t="shared" si="5"/>
        <v>37171BH</v>
      </c>
      <c r="F92" s="15" t="s">
        <v>91</v>
      </c>
      <c r="G92" s="22" t="str">
        <f t="shared" si="6"/>
        <v>37171BH_PLAZATAUPE</v>
      </c>
      <c r="H92" s="1" t="s">
        <v>260</v>
      </c>
      <c r="I92" s="1"/>
      <c r="J92" s="27" t="s">
        <v>248</v>
      </c>
      <c r="K92" s="4">
        <v>56.11</v>
      </c>
      <c r="L92" s="24" t="s">
        <v>4</v>
      </c>
      <c r="M92" s="25">
        <v>0</v>
      </c>
      <c r="N92" s="25">
        <v>0</v>
      </c>
      <c r="O92" s="25">
        <v>0</v>
      </c>
      <c r="P92" s="25">
        <v>0</v>
      </c>
      <c r="Q92" s="25" t="s">
        <v>4</v>
      </c>
      <c r="R92" s="26" t="s">
        <v>4</v>
      </c>
      <c r="S92" s="20">
        <f t="shared" si="7"/>
        <v>0</v>
      </c>
      <c r="T92" s="5">
        <f>S92*K92</f>
        <v>0</v>
      </c>
    </row>
    <row r="93" spans="1:20" s="21" customFormat="1" ht="74.25" customHeight="1" x14ac:dyDescent="0.3">
      <c r="A93" s="22">
        <v>92</v>
      </c>
      <c r="B93" s="22" t="s">
        <v>258</v>
      </c>
      <c r="C93" s="22" t="s">
        <v>158</v>
      </c>
      <c r="D93" s="22" t="str">
        <f t="shared" si="4"/>
        <v>WINTERS</v>
      </c>
      <c r="E93" s="23" t="str">
        <f t="shared" si="5"/>
        <v>37171BH</v>
      </c>
      <c r="F93" s="15" t="s">
        <v>24</v>
      </c>
      <c r="G93" s="22" t="str">
        <f t="shared" si="6"/>
        <v>37171BH_SADDLE</v>
      </c>
      <c r="H93" s="1" t="s">
        <v>260</v>
      </c>
      <c r="I93" s="1"/>
      <c r="J93" s="27" t="s">
        <v>248</v>
      </c>
      <c r="K93" s="4">
        <v>56.11</v>
      </c>
      <c r="L93" s="24" t="s">
        <v>4</v>
      </c>
      <c r="M93" s="25">
        <v>0</v>
      </c>
      <c r="N93" s="25">
        <v>1</v>
      </c>
      <c r="O93" s="25">
        <v>3</v>
      </c>
      <c r="P93" s="25">
        <v>2</v>
      </c>
      <c r="Q93" s="25" t="s">
        <v>4</v>
      </c>
      <c r="R93" s="26" t="s">
        <v>4</v>
      </c>
      <c r="S93" s="20">
        <f t="shared" si="7"/>
        <v>6</v>
      </c>
      <c r="T93" s="5">
        <f>S93*K93</f>
        <v>336.65999999999997</v>
      </c>
    </row>
    <row r="94" spans="1:20" s="21" customFormat="1" ht="99.9" customHeight="1" x14ac:dyDescent="0.3">
      <c r="A94" s="22">
        <v>93</v>
      </c>
      <c r="B94" s="22" t="s">
        <v>258</v>
      </c>
      <c r="C94" s="22" t="s">
        <v>158</v>
      </c>
      <c r="D94" s="22" t="str">
        <f t="shared" si="4"/>
        <v>WINTERS</v>
      </c>
      <c r="E94" s="23" t="str">
        <f t="shared" si="5"/>
        <v>37171BH</v>
      </c>
      <c r="F94" s="15" t="s">
        <v>36</v>
      </c>
      <c r="G94" s="22" t="str">
        <f t="shared" si="6"/>
        <v>37171BH_STEEL</v>
      </c>
      <c r="H94" s="1" t="s">
        <v>260</v>
      </c>
      <c r="I94" s="1"/>
      <c r="J94" s="27" t="s">
        <v>248</v>
      </c>
      <c r="K94" s="4">
        <v>56.11</v>
      </c>
      <c r="L94" s="24" t="s">
        <v>4</v>
      </c>
      <c r="M94" s="25">
        <v>0</v>
      </c>
      <c r="N94" s="25">
        <v>1</v>
      </c>
      <c r="O94" s="25">
        <v>1</v>
      </c>
      <c r="P94" s="25">
        <v>2</v>
      </c>
      <c r="Q94" s="25" t="s">
        <v>4</v>
      </c>
      <c r="R94" s="26" t="s">
        <v>4</v>
      </c>
      <c r="S94" s="20">
        <f t="shared" si="7"/>
        <v>4</v>
      </c>
      <c r="T94" s="5">
        <f>S94*K94</f>
        <v>224.44</v>
      </c>
    </row>
    <row r="95" spans="1:20" s="21" customFormat="1" ht="80.099999999999994" customHeight="1" x14ac:dyDescent="0.3">
      <c r="A95" s="22">
        <v>94</v>
      </c>
      <c r="B95" s="22" t="s">
        <v>258</v>
      </c>
      <c r="C95" s="22" t="s">
        <v>158</v>
      </c>
      <c r="D95" s="22" t="str">
        <f t="shared" si="4"/>
        <v>WINTERS</v>
      </c>
      <c r="E95" s="23" t="str">
        <f t="shared" si="5"/>
        <v>37171BH</v>
      </c>
      <c r="F95" s="15" t="s">
        <v>37</v>
      </c>
      <c r="G95" s="22" t="str">
        <f t="shared" si="6"/>
        <v>37171BH_ALMOND</v>
      </c>
      <c r="H95" s="1" t="s">
        <v>260</v>
      </c>
      <c r="I95" s="1"/>
      <c r="J95" s="27" t="s">
        <v>248</v>
      </c>
      <c r="K95" s="4">
        <v>56.11</v>
      </c>
      <c r="L95" s="24" t="s">
        <v>4</v>
      </c>
      <c r="M95" s="25">
        <v>0</v>
      </c>
      <c r="N95" s="25">
        <v>2</v>
      </c>
      <c r="O95" s="25">
        <v>3</v>
      </c>
      <c r="P95" s="25">
        <v>2</v>
      </c>
      <c r="Q95" s="25" t="s">
        <v>4</v>
      </c>
      <c r="R95" s="26" t="s">
        <v>4</v>
      </c>
      <c r="S95" s="20">
        <f t="shared" si="7"/>
        <v>7</v>
      </c>
      <c r="T95" s="5">
        <f>S95*K95</f>
        <v>392.77</v>
      </c>
    </row>
    <row r="96" spans="1:20" s="21" customFormat="1" ht="80.400000000000006" customHeight="1" x14ac:dyDescent="0.3">
      <c r="A96" s="22">
        <v>95</v>
      </c>
      <c r="B96" s="22" t="s">
        <v>258</v>
      </c>
      <c r="C96" s="22" t="s">
        <v>158</v>
      </c>
      <c r="D96" s="22" t="str">
        <f t="shared" si="4"/>
        <v>WINTERS</v>
      </c>
      <c r="E96" s="23" t="str">
        <f t="shared" si="5"/>
        <v>37171BH</v>
      </c>
      <c r="F96" s="15" t="s">
        <v>5</v>
      </c>
      <c r="G96" s="22" t="str">
        <f t="shared" si="6"/>
        <v>37171BH_BLACK</v>
      </c>
      <c r="H96" s="1" t="s">
        <v>260</v>
      </c>
      <c r="I96" s="1"/>
      <c r="J96" s="27" t="s">
        <v>248</v>
      </c>
      <c r="K96" s="4">
        <v>56.11</v>
      </c>
      <c r="L96" s="24" t="s">
        <v>4</v>
      </c>
      <c r="M96" s="25">
        <v>0</v>
      </c>
      <c r="N96" s="25">
        <v>0</v>
      </c>
      <c r="O96" s="25">
        <v>5</v>
      </c>
      <c r="P96" s="25">
        <v>2</v>
      </c>
      <c r="Q96" s="25" t="s">
        <v>4</v>
      </c>
      <c r="R96" s="26" t="s">
        <v>4</v>
      </c>
      <c r="S96" s="20">
        <f t="shared" si="7"/>
        <v>7</v>
      </c>
      <c r="T96" s="5">
        <f>S96*K96</f>
        <v>392.77</v>
      </c>
    </row>
    <row r="97" spans="1:20" s="21" customFormat="1" ht="75.900000000000006" customHeight="1" x14ac:dyDescent="0.3">
      <c r="A97" s="22">
        <v>96</v>
      </c>
      <c r="B97" s="22" t="s">
        <v>258</v>
      </c>
      <c r="C97" s="22" t="s">
        <v>158</v>
      </c>
      <c r="D97" s="22" t="str">
        <f t="shared" si="4"/>
        <v>WINTERS</v>
      </c>
      <c r="E97" s="23" t="str">
        <f t="shared" si="5"/>
        <v>37171BH</v>
      </c>
      <c r="F97" s="15" t="s">
        <v>20</v>
      </c>
      <c r="G97" s="22" t="str">
        <f t="shared" si="6"/>
        <v>37171BH_CAMEL</v>
      </c>
      <c r="H97" s="1" t="s">
        <v>260</v>
      </c>
      <c r="I97" s="1"/>
      <c r="J97" s="27" t="s">
        <v>248</v>
      </c>
      <c r="K97" s="4">
        <v>56.11</v>
      </c>
      <c r="L97" s="24" t="s">
        <v>4</v>
      </c>
      <c r="M97" s="25">
        <v>0</v>
      </c>
      <c r="N97" s="25">
        <v>0</v>
      </c>
      <c r="O97" s="25">
        <v>0</v>
      </c>
      <c r="P97" s="25">
        <v>0</v>
      </c>
      <c r="Q97" s="25" t="s">
        <v>4</v>
      </c>
      <c r="R97" s="26" t="s">
        <v>4</v>
      </c>
      <c r="S97" s="20">
        <f t="shared" si="7"/>
        <v>0</v>
      </c>
      <c r="T97" s="5">
        <f>S97*K97</f>
        <v>0</v>
      </c>
    </row>
    <row r="98" spans="1:20" s="21" customFormat="1" ht="84" customHeight="1" x14ac:dyDescent="0.3">
      <c r="A98" s="22">
        <v>97</v>
      </c>
      <c r="B98" s="22" t="s">
        <v>258</v>
      </c>
      <c r="C98" s="22" t="s">
        <v>159</v>
      </c>
      <c r="D98" s="22" t="str">
        <f t="shared" si="4"/>
        <v>PERRY</v>
      </c>
      <c r="E98" s="23" t="str">
        <f t="shared" si="5"/>
        <v>37161BH</v>
      </c>
      <c r="F98" s="15" t="s">
        <v>6</v>
      </c>
      <c r="G98" s="22" t="str">
        <f t="shared" si="6"/>
        <v>37161BH_NAVY</v>
      </c>
      <c r="H98" s="1" t="s">
        <v>260</v>
      </c>
      <c r="I98" s="1"/>
      <c r="J98" s="27" t="s">
        <v>248</v>
      </c>
      <c r="K98" s="4">
        <v>46.96</v>
      </c>
      <c r="L98" s="24" t="s">
        <v>4</v>
      </c>
      <c r="M98" s="25">
        <v>0</v>
      </c>
      <c r="N98" s="25">
        <v>0</v>
      </c>
      <c r="O98" s="25">
        <v>0</v>
      </c>
      <c r="P98" s="25">
        <v>0</v>
      </c>
      <c r="Q98" s="25" t="s">
        <v>4</v>
      </c>
      <c r="R98" s="26" t="s">
        <v>4</v>
      </c>
      <c r="S98" s="20">
        <f t="shared" si="7"/>
        <v>0</v>
      </c>
      <c r="T98" s="5">
        <f>S98*K98</f>
        <v>0</v>
      </c>
    </row>
    <row r="99" spans="1:20" s="21" customFormat="1" ht="76.5" customHeight="1" x14ac:dyDescent="0.3">
      <c r="A99" s="22">
        <v>98</v>
      </c>
      <c r="B99" s="22" t="s">
        <v>258</v>
      </c>
      <c r="C99" s="22" t="s">
        <v>159</v>
      </c>
      <c r="D99" s="22" t="str">
        <f t="shared" si="4"/>
        <v>PERRY</v>
      </c>
      <c r="E99" s="23" t="str">
        <f t="shared" si="5"/>
        <v>37161BH</v>
      </c>
      <c r="F99" s="15" t="s">
        <v>17</v>
      </c>
      <c r="G99" s="22" t="str">
        <f t="shared" si="6"/>
        <v>37161BH_SERPENT</v>
      </c>
      <c r="H99" s="1" t="s">
        <v>260</v>
      </c>
      <c r="I99" s="1"/>
      <c r="J99" s="27" t="s">
        <v>248</v>
      </c>
      <c r="K99" s="4">
        <v>46.96</v>
      </c>
      <c r="L99" s="24" t="s">
        <v>4</v>
      </c>
      <c r="M99" s="25">
        <v>0</v>
      </c>
      <c r="N99" s="25">
        <v>0</v>
      </c>
      <c r="O99" s="25">
        <v>0</v>
      </c>
      <c r="P99" s="25">
        <v>0</v>
      </c>
      <c r="Q99" s="25" t="s">
        <v>4</v>
      </c>
      <c r="R99" s="26" t="s">
        <v>4</v>
      </c>
      <c r="S99" s="20">
        <f t="shared" si="7"/>
        <v>0</v>
      </c>
      <c r="T99" s="5">
        <f>S99*K99</f>
        <v>0</v>
      </c>
    </row>
    <row r="100" spans="1:20" s="21" customFormat="1" ht="75.599999999999994" customHeight="1" x14ac:dyDescent="0.3">
      <c r="A100" s="22">
        <v>99</v>
      </c>
      <c r="B100" s="22" t="s">
        <v>258</v>
      </c>
      <c r="C100" s="22" t="s">
        <v>159</v>
      </c>
      <c r="D100" s="22" t="str">
        <f t="shared" si="4"/>
        <v>PERRY</v>
      </c>
      <c r="E100" s="23" t="str">
        <f t="shared" si="5"/>
        <v>37161BH</v>
      </c>
      <c r="F100" s="15" t="s">
        <v>33</v>
      </c>
      <c r="G100" s="22" t="str">
        <f t="shared" si="6"/>
        <v>37161BH_WALNUT</v>
      </c>
      <c r="H100" s="1" t="s">
        <v>260</v>
      </c>
      <c r="I100" s="1"/>
      <c r="J100" s="27" t="s">
        <v>248</v>
      </c>
      <c r="K100" s="4">
        <v>46.96</v>
      </c>
      <c r="L100" s="24" t="s">
        <v>4</v>
      </c>
      <c r="M100" s="25">
        <v>0</v>
      </c>
      <c r="N100" s="25">
        <v>0</v>
      </c>
      <c r="O100" s="25">
        <v>0</v>
      </c>
      <c r="P100" s="25">
        <v>0</v>
      </c>
      <c r="Q100" s="25" t="s">
        <v>4</v>
      </c>
      <c r="R100" s="26" t="s">
        <v>4</v>
      </c>
      <c r="S100" s="20">
        <f t="shared" si="7"/>
        <v>0</v>
      </c>
      <c r="T100" s="5">
        <f>S100*K100</f>
        <v>0</v>
      </c>
    </row>
    <row r="101" spans="1:20" s="21" customFormat="1" ht="82.65" customHeight="1" x14ac:dyDescent="0.3">
      <c r="A101" s="22">
        <v>100</v>
      </c>
      <c r="B101" s="22" t="s">
        <v>258</v>
      </c>
      <c r="C101" s="22" t="s">
        <v>160</v>
      </c>
      <c r="D101" s="22" t="str">
        <f t="shared" si="4"/>
        <v>BRANDT</v>
      </c>
      <c r="E101" s="23" t="str">
        <f t="shared" si="5"/>
        <v>37158BH</v>
      </c>
      <c r="F101" s="15" t="s">
        <v>5</v>
      </c>
      <c r="G101" s="22" t="str">
        <f t="shared" si="6"/>
        <v>37158BH_BLACK</v>
      </c>
      <c r="H101" s="1" t="s">
        <v>263</v>
      </c>
      <c r="I101" s="1"/>
      <c r="J101" s="27" t="s">
        <v>248</v>
      </c>
      <c r="K101" s="4">
        <v>45.7</v>
      </c>
      <c r="L101" s="24" t="s">
        <v>4</v>
      </c>
      <c r="M101" s="25">
        <v>3</v>
      </c>
      <c r="N101" s="25">
        <v>3</v>
      </c>
      <c r="O101" s="25">
        <v>5</v>
      </c>
      <c r="P101" s="25">
        <v>6</v>
      </c>
      <c r="Q101" s="25">
        <v>4</v>
      </c>
      <c r="R101" s="26">
        <v>2</v>
      </c>
      <c r="S101" s="20">
        <f t="shared" si="7"/>
        <v>23</v>
      </c>
      <c r="T101" s="5">
        <f>S101*K101</f>
        <v>1051.1000000000001</v>
      </c>
    </row>
    <row r="102" spans="1:20" s="21" customFormat="1" ht="80.400000000000006" customHeight="1" x14ac:dyDescent="0.3">
      <c r="A102" s="22">
        <v>101</v>
      </c>
      <c r="B102" s="22" t="s">
        <v>258</v>
      </c>
      <c r="C102" s="22" t="s">
        <v>160</v>
      </c>
      <c r="D102" s="22" t="str">
        <f t="shared" si="4"/>
        <v>BRANDT</v>
      </c>
      <c r="E102" s="23" t="str">
        <f t="shared" si="5"/>
        <v>37158BH</v>
      </c>
      <c r="F102" s="15" t="s">
        <v>12</v>
      </c>
      <c r="G102" s="22" t="str">
        <f t="shared" si="6"/>
        <v>37158BH_BLACKMIX</v>
      </c>
      <c r="H102" s="1" t="s">
        <v>263</v>
      </c>
      <c r="I102" s="1"/>
      <c r="J102" s="27" t="s">
        <v>248</v>
      </c>
      <c r="K102" s="4">
        <v>45.7</v>
      </c>
      <c r="L102" s="24" t="s">
        <v>4</v>
      </c>
      <c r="M102" s="25">
        <v>0</v>
      </c>
      <c r="N102" s="25">
        <v>3</v>
      </c>
      <c r="O102" s="25">
        <v>5</v>
      </c>
      <c r="P102" s="25">
        <v>0</v>
      </c>
      <c r="Q102" s="25">
        <v>2</v>
      </c>
      <c r="R102" s="26">
        <v>1</v>
      </c>
      <c r="S102" s="20">
        <f t="shared" si="7"/>
        <v>11</v>
      </c>
      <c r="T102" s="5">
        <f>S102*K102</f>
        <v>502.70000000000005</v>
      </c>
    </row>
    <row r="103" spans="1:20" s="21" customFormat="1" ht="68.849999999999994" customHeight="1" x14ac:dyDescent="0.3">
      <c r="A103" s="22">
        <v>102</v>
      </c>
      <c r="B103" s="22" t="s">
        <v>258</v>
      </c>
      <c r="C103" s="22" t="s">
        <v>160</v>
      </c>
      <c r="D103" s="22" t="str">
        <f t="shared" si="4"/>
        <v>BRANDT</v>
      </c>
      <c r="E103" s="23" t="str">
        <f t="shared" si="5"/>
        <v>37158BH</v>
      </c>
      <c r="F103" s="15" t="s">
        <v>42</v>
      </c>
      <c r="G103" s="22" t="str">
        <f t="shared" si="6"/>
        <v>37158BH_BLUESTONE</v>
      </c>
      <c r="H103" s="1" t="s">
        <v>263</v>
      </c>
      <c r="I103" s="1"/>
      <c r="J103" s="27" t="s">
        <v>248</v>
      </c>
      <c r="K103" s="4">
        <v>45.7</v>
      </c>
      <c r="L103" s="24" t="s">
        <v>4</v>
      </c>
      <c r="M103" s="25">
        <v>0</v>
      </c>
      <c r="N103" s="25">
        <v>2</v>
      </c>
      <c r="O103" s="25">
        <v>3</v>
      </c>
      <c r="P103" s="25">
        <v>1</v>
      </c>
      <c r="Q103" s="25">
        <v>3</v>
      </c>
      <c r="R103" s="26">
        <v>1</v>
      </c>
      <c r="S103" s="20">
        <f t="shared" si="7"/>
        <v>10</v>
      </c>
      <c r="T103" s="5">
        <f>S103*K103</f>
        <v>457</v>
      </c>
    </row>
    <row r="104" spans="1:20" s="21" customFormat="1" ht="80.400000000000006" customHeight="1" x14ac:dyDescent="0.3">
      <c r="A104" s="22">
        <v>103</v>
      </c>
      <c r="B104" s="22" t="s">
        <v>258</v>
      </c>
      <c r="C104" s="22" t="s">
        <v>160</v>
      </c>
      <c r="D104" s="22" t="str">
        <f t="shared" si="4"/>
        <v>BRANDT</v>
      </c>
      <c r="E104" s="23" t="str">
        <f t="shared" si="5"/>
        <v>37158BH</v>
      </c>
      <c r="F104" s="15" t="s">
        <v>33</v>
      </c>
      <c r="G104" s="22" t="str">
        <f t="shared" si="6"/>
        <v>37158BH_WALNUT</v>
      </c>
      <c r="H104" s="1" t="s">
        <v>263</v>
      </c>
      <c r="I104" s="1"/>
      <c r="J104" s="27" t="s">
        <v>248</v>
      </c>
      <c r="K104" s="4">
        <v>45.7</v>
      </c>
      <c r="L104" s="24" t="s">
        <v>4</v>
      </c>
      <c r="M104" s="25">
        <v>0</v>
      </c>
      <c r="N104" s="25">
        <v>0</v>
      </c>
      <c r="O104" s="25">
        <v>0</v>
      </c>
      <c r="P104" s="25">
        <v>2</v>
      </c>
      <c r="Q104" s="25">
        <v>2</v>
      </c>
      <c r="R104" s="26">
        <v>1</v>
      </c>
      <c r="S104" s="20">
        <f t="shared" si="7"/>
        <v>5</v>
      </c>
      <c r="T104" s="5">
        <f>S104*K104</f>
        <v>228.5</v>
      </c>
    </row>
    <row r="105" spans="1:20" s="21" customFormat="1" ht="99.9" customHeight="1" x14ac:dyDescent="0.3">
      <c r="A105" s="22">
        <v>104</v>
      </c>
      <c r="B105" s="22" t="s">
        <v>258</v>
      </c>
      <c r="C105" s="22" t="s">
        <v>161</v>
      </c>
      <c r="D105" s="22" t="str">
        <f t="shared" si="4"/>
        <v>FALCON</v>
      </c>
      <c r="E105" s="23" t="str">
        <f t="shared" si="5"/>
        <v>70657BH</v>
      </c>
      <c r="F105" s="15" t="s">
        <v>223</v>
      </c>
      <c r="G105" s="22" t="str">
        <f t="shared" si="6"/>
        <v>70657BH_AVION</v>
      </c>
      <c r="H105" s="1" t="s">
        <v>260</v>
      </c>
      <c r="I105" s="1"/>
      <c r="J105" s="27" t="s">
        <v>248</v>
      </c>
      <c r="K105" s="4">
        <v>43.9</v>
      </c>
      <c r="L105" s="24" t="s">
        <v>4</v>
      </c>
      <c r="M105" s="25">
        <v>0</v>
      </c>
      <c r="N105" s="25">
        <v>2</v>
      </c>
      <c r="O105" s="25">
        <v>4</v>
      </c>
      <c r="P105" s="25">
        <v>3</v>
      </c>
      <c r="Q105" s="25" t="s">
        <v>4</v>
      </c>
      <c r="R105" s="26" t="s">
        <v>4</v>
      </c>
      <c r="S105" s="20">
        <f t="shared" si="7"/>
        <v>9</v>
      </c>
      <c r="T105" s="5">
        <f>S105*K105</f>
        <v>395.09999999999997</v>
      </c>
    </row>
    <row r="106" spans="1:20" s="21" customFormat="1" ht="99.9" customHeight="1" x14ac:dyDescent="0.3">
      <c r="A106" s="22">
        <v>105</v>
      </c>
      <c r="B106" s="22" t="s">
        <v>258</v>
      </c>
      <c r="C106" s="22" t="s">
        <v>161</v>
      </c>
      <c r="D106" s="22" t="str">
        <f t="shared" si="4"/>
        <v>FALCON</v>
      </c>
      <c r="E106" s="23" t="str">
        <f t="shared" si="5"/>
        <v>70657BH</v>
      </c>
      <c r="F106" s="15" t="s">
        <v>5</v>
      </c>
      <c r="G106" s="22" t="str">
        <f t="shared" si="6"/>
        <v>70657BH_BLACK</v>
      </c>
      <c r="H106" s="1" t="s">
        <v>260</v>
      </c>
      <c r="I106" s="1"/>
      <c r="J106" s="27" t="s">
        <v>248</v>
      </c>
      <c r="K106" s="4">
        <v>43.9</v>
      </c>
      <c r="L106" s="24" t="s">
        <v>4</v>
      </c>
      <c r="M106" s="25">
        <v>0</v>
      </c>
      <c r="N106" s="25">
        <v>4</v>
      </c>
      <c r="O106" s="25">
        <v>8</v>
      </c>
      <c r="P106" s="25">
        <v>4</v>
      </c>
      <c r="Q106" s="25" t="s">
        <v>4</v>
      </c>
      <c r="R106" s="26" t="s">
        <v>4</v>
      </c>
      <c r="S106" s="20">
        <f t="shared" si="7"/>
        <v>16</v>
      </c>
      <c r="T106" s="5">
        <f>S106*K106</f>
        <v>702.4</v>
      </c>
    </row>
    <row r="107" spans="1:20" s="21" customFormat="1" ht="99.9" customHeight="1" x14ac:dyDescent="0.3">
      <c r="A107" s="22">
        <v>106</v>
      </c>
      <c r="B107" s="22" t="s">
        <v>258</v>
      </c>
      <c r="C107" s="22" t="s">
        <v>162</v>
      </c>
      <c r="D107" s="22" t="str">
        <f t="shared" si="4"/>
        <v>MOLIN</v>
      </c>
      <c r="E107" s="23" t="str">
        <f t="shared" si="5"/>
        <v>70658BH</v>
      </c>
      <c r="F107" s="15" t="s">
        <v>5</v>
      </c>
      <c r="G107" s="22" t="str">
        <f t="shared" si="6"/>
        <v>70658BH_BLACK</v>
      </c>
      <c r="H107" s="1" t="s">
        <v>260</v>
      </c>
      <c r="I107" s="1"/>
      <c r="J107" s="27" t="s">
        <v>248</v>
      </c>
      <c r="K107" s="4">
        <v>50.7</v>
      </c>
      <c r="L107" s="24" t="s">
        <v>4</v>
      </c>
      <c r="M107" s="25">
        <v>0</v>
      </c>
      <c r="N107" s="25">
        <v>0</v>
      </c>
      <c r="O107" s="25">
        <v>0</v>
      </c>
      <c r="P107" s="25">
        <v>0</v>
      </c>
      <c r="Q107" s="25" t="s">
        <v>4</v>
      </c>
      <c r="R107" s="26" t="s">
        <v>4</v>
      </c>
      <c r="S107" s="20">
        <f t="shared" si="7"/>
        <v>0</v>
      </c>
      <c r="T107" s="5">
        <f>S107*K107</f>
        <v>0</v>
      </c>
    </row>
    <row r="108" spans="1:20" s="21" customFormat="1" ht="99.9" customHeight="1" x14ac:dyDescent="0.3">
      <c r="A108" s="22">
        <v>107</v>
      </c>
      <c r="B108" s="22" t="s">
        <v>258</v>
      </c>
      <c r="C108" s="22" t="s">
        <v>162</v>
      </c>
      <c r="D108" s="22" t="str">
        <f t="shared" si="4"/>
        <v>MOLIN</v>
      </c>
      <c r="E108" s="23" t="str">
        <f t="shared" si="5"/>
        <v>70658BH</v>
      </c>
      <c r="F108" s="15" t="s">
        <v>222</v>
      </c>
      <c r="G108" s="22" t="str">
        <f t="shared" si="6"/>
        <v>70658BH_OAK</v>
      </c>
      <c r="H108" s="1" t="s">
        <v>260</v>
      </c>
      <c r="I108" s="1"/>
      <c r="J108" s="27" t="s">
        <v>248</v>
      </c>
      <c r="K108" s="4">
        <v>50.7</v>
      </c>
      <c r="L108" s="24" t="s">
        <v>4</v>
      </c>
      <c r="M108" s="25">
        <v>0</v>
      </c>
      <c r="N108" s="25">
        <v>0</v>
      </c>
      <c r="O108" s="25">
        <v>0</v>
      </c>
      <c r="P108" s="25">
        <v>0</v>
      </c>
      <c r="Q108" s="25" t="s">
        <v>4</v>
      </c>
      <c r="R108" s="26" t="s">
        <v>4</v>
      </c>
      <c r="S108" s="20">
        <f t="shared" si="7"/>
        <v>0</v>
      </c>
      <c r="T108" s="5">
        <f>S108*K108</f>
        <v>0</v>
      </c>
    </row>
    <row r="109" spans="1:20" s="21" customFormat="1" ht="99.9" customHeight="1" x14ac:dyDescent="0.3">
      <c r="A109" s="22">
        <v>108</v>
      </c>
      <c r="B109" s="22" t="s">
        <v>258</v>
      </c>
      <c r="C109" s="22" t="s">
        <v>163</v>
      </c>
      <c r="D109" s="22" t="str">
        <f t="shared" si="4"/>
        <v>COLVIN</v>
      </c>
      <c r="E109" s="23" t="str">
        <f t="shared" si="5"/>
        <v>70659BH</v>
      </c>
      <c r="F109" s="15" t="s">
        <v>5</v>
      </c>
      <c r="G109" s="22" t="str">
        <f t="shared" si="6"/>
        <v>70659BH_BLACK</v>
      </c>
      <c r="H109" s="1" t="s">
        <v>260</v>
      </c>
      <c r="I109" s="1"/>
      <c r="J109" s="27" t="s">
        <v>248</v>
      </c>
      <c r="K109" s="4">
        <v>46.05</v>
      </c>
      <c r="L109" s="24" t="s">
        <v>4</v>
      </c>
      <c r="M109" s="25">
        <v>1</v>
      </c>
      <c r="N109" s="25">
        <v>5</v>
      </c>
      <c r="O109" s="25">
        <v>7</v>
      </c>
      <c r="P109" s="25">
        <v>4</v>
      </c>
      <c r="Q109" s="25" t="s">
        <v>4</v>
      </c>
      <c r="R109" s="26" t="s">
        <v>4</v>
      </c>
      <c r="S109" s="20">
        <f t="shared" si="7"/>
        <v>17</v>
      </c>
      <c r="T109" s="5">
        <f>S109*K109</f>
        <v>782.84999999999991</v>
      </c>
    </row>
    <row r="110" spans="1:20" s="21" customFormat="1" ht="99.9" customHeight="1" x14ac:dyDescent="0.3">
      <c r="A110" s="22">
        <v>109</v>
      </c>
      <c r="B110" s="22" t="s">
        <v>258</v>
      </c>
      <c r="C110" s="22" t="s">
        <v>163</v>
      </c>
      <c r="D110" s="22" t="str">
        <f t="shared" si="4"/>
        <v>COLVIN</v>
      </c>
      <c r="E110" s="23" t="str">
        <f t="shared" si="5"/>
        <v>70659BH</v>
      </c>
      <c r="F110" s="15" t="s">
        <v>224</v>
      </c>
      <c r="G110" s="22" t="str">
        <f t="shared" si="6"/>
        <v>70659BH_HONEY</v>
      </c>
      <c r="H110" s="1" t="s">
        <v>260</v>
      </c>
      <c r="I110" s="1"/>
      <c r="J110" s="27" t="s">
        <v>248</v>
      </c>
      <c r="K110" s="4">
        <v>46.05</v>
      </c>
      <c r="L110" s="24" t="s">
        <v>4</v>
      </c>
      <c r="M110" s="25">
        <v>1</v>
      </c>
      <c r="N110" s="25">
        <v>3</v>
      </c>
      <c r="O110" s="25">
        <v>2</v>
      </c>
      <c r="P110" s="25">
        <v>0</v>
      </c>
      <c r="Q110" s="25" t="s">
        <v>4</v>
      </c>
      <c r="R110" s="26" t="s">
        <v>4</v>
      </c>
      <c r="S110" s="20">
        <f t="shared" si="7"/>
        <v>6</v>
      </c>
      <c r="T110" s="5">
        <f>S110*K110</f>
        <v>276.29999999999995</v>
      </c>
    </row>
    <row r="111" spans="1:20" s="21" customFormat="1" ht="99.9" customHeight="1" x14ac:dyDescent="0.3">
      <c r="A111" s="22">
        <v>110</v>
      </c>
      <c r="B111" s="22" t="s">
        <v>258</v>
      </c>
      <c r="C111" s="22" t="s">
        <v>163</v>
      </c>
      <c r="D111" s="22" t="str">
        <f t="shared" si="4"/>
        <v>COLVIN</v>
      </c>
      <c r="E111" s="23" t="str">
        <f t="shared" si="5"/>
        <v>70659BH</v>
      </c>
      <c r="F111" s="15" t="s">
        <v>218</v>
      </c>
      <c r="G111" s="22" t="str">
        <f t="shared" si="6"/>
        <v>70659BH_UNIFORMGREEN</v>
      </c>
      <c r="H111" s="1" t="s">
        <v>260</v>
      </c>
      <c r="I111" s="1"/>
      <c r="J111" s="27" t="s">
        <v>248</v>
      </c>
      <c r="K111" s="4">
        <v>46.05</v>
      </c>
      <c r="L111" s="24" t="s">
        <v>4</v>
      </c>
      <c r="M111" s="25">
        <v>1</v>
      </c>
      <c r="N111" s="25">
        <v>4</v>
      </c>
      <c r="O111" s="25">
        <v>4</v>
      </c>
      <c r="P111" s="25">
        <v>3</v>
      </c>
      <c r="Q111" s="25" t="s">
        <v>4</v>
      </c>
      <c r="R111" s="26" t="s">
        <v>4</v>
      </c>
      <c r="S111" s="20">
        <f t="shared" si="7"/>
        <v>12</v>
      </c>
      <c r="T111" s="5">
        <f>S111*K111</f>
        <v>552.59999999999991</v>
      </c>
    </row>
    <row r="112" spans="1:20" s="21" customFormat="1" ht="99.9" customHeight="1" x14ac:dyDescent="0.3">
      <c r="A112" s="22">
        <v>111</v>
      </c>
      <c r="B112" s="22" t="s">
        <v>258</v>
      </c>
      <c r="C112" s="22" t="s">
        <v>164</v>
      </c>
      <c r="D112" s="22" t="str">
        <f t="shared" si="4"/>
        <v>ERLER</v>
      </c>
      <c r="E112" s="23" t="str">
        <f t="shared" si="5"/>
        <v>70660BH</v>
      </c>
      <c r="F112" s="15" t="s">
        <v>5</v>
      </c>
      <c r="G112" s="22" t="str">
        <f t="shared" si="6"/>
        <v>70660BH_BLACK</v>
      </c>
      <c r="H112" s="1" t="s">
        <v>260</v>
      </c>
      <c r="I112" s="1"/>
      <c r="J112" s="27" t="s">
        <v>248</v>
      </c>
      <c r="K112" s="4">
        <v>44.1</v>
      </c>
      <c r="L112" s="24" t="s">
        <v>4</v>
      </c>
      <c r="M112" s="25">
        <v>0</v>
      </c>
      <c r="N112" s="25">
        <v>0</v>
      </c>
      <c r="O112" s="25">
        <v>0</v>
      </c>
      <c r="P112" s="25">
        <v>0</v>
      </c>
      <c r="Q112" s="25" t="s">
        <v>4</v>
      </c>
      <c r="R112" s="26" t="s">
        <v>4</v>
      </c>
      <c r="S112" s="20">
        <f t="shared" si="7"/>
        <v>0</v>
      </c>
      <c r="T112" s="5">
        <f>S112*K112</f>
        <v>0</v>
      </c>
    </row>
    <row r="113" spans="1:20" s="21" customFormat="1" ht="99.9" customHeight="1" x14ac:dyDescent="0.3">
      <c r="A113" s="22">
        <v>112</v>
      </c>
      <c r="B113" s="22" t="s">
        <v>258</v>
      </c>
      <c r="C113" s="22" t="s">
        <v>164</v>
      </c>
      <c r="D113" s="22" t="str">
        <f t="shared" si="4"/>
        <v>ERLER</v>
      </c>
      <c r="E113" s="23" t="str">
        <f t="shared" si="5"/>
        <v>70660BH</v>
      </c>
      <c r="F113" s="15" t="s">
        <v>220</v>
      </c>
      <c r="G113" s="22" t="str">
        <f t="shared" si="6"/>
        <v>70660BH_NICKEL</v>
      </c>
      <c r="H113" s="1" t="s">
        <v>260</v>
      </c>
      <c r="I113" s="1"/>
      <c r="J113" s="27" t="s">
        <v>248</v>
      </c>
      <c r="K113" s="4">
        <v>44.1</v>
      </c>
      <c r="L113" s="24" t="s">
        <v>4</v>
      </c>
      <c r="M113" s="25">
        <v>0</v>
      </c>
      <c r="N113" s="25">
        <v>2</v>
      </c>
      <c r="O113" s="25">
        <v>1</v>
      </c>
      <c r="P113" s="25">
        <v>0</v>
      </c>
      <c r="Q113" s="25" t="s">
        <v>4</v>
      </c>
      <c r="R113" s="26" t="s">
        <v>4</v>
      </c>
      <c r="S113" s="20">
        <f t="shared" si="7"/>
        <v>3</v>
      </c>
      <c r="T113" s="5">
        <f>S113*K113</f>
        <v>132.30000000000001</v>
      </c>
    </row>
    <row r="114" spans="1:20" s="21" customFormat="1" ht="99.9" customHeight="1" x14ac:dyDescent="0.3">
      <c r="A114" s="22">
        <v>113</v>
      </c>
      <c r="B114" s="22" t="s">
        <v>258</v>
      </c>
      <c r="C114" s="22" t="s">
        <v>164</v>
      </c>
      <c r="D114" s="22" t="str">
        <f t="shared" si="4"/>
        <v>ERLER</v>
      </c>
      <c r="E114" s="23" t="str">
        <f t="shared" si="5"/>
        <v>70660BH</v>
      </c>
      <c r="F114" s="15" t="s">
        <v>226</v>
      </c>
      <c r="G114" s="22" t="str">
        <f t="shared" si="6"/>
        <v>70660BH_SATINBRASS</v>
      </c>
      <c r="H114" s="1" t="s">
        <v>260</v>
      </c>
      <c r="I114" s="1"/>
      <c r="J114" s="27" t="s">
        <v>248</v>
      </c>
      <c r="K114" s="4">
        <v>44.1</v>
      </c>
      <c r="L114" s="24" t="s">
        <v>4</v>
      </c>
      <c r="M114" s="25">
        <v>0</v>
      </c>
      <c r="N114" s="25">
        <v>0</v>
      </c>
      <c r="O114" s="25">
        <v>0</v>
      </c>
      <c r="P114" s="25">
        <v>0</v>
      </c>
      <c r="Q114" s="25" t="s">
        <v>4</v>
      </c>
      <c r="R114" s="26" t="s">
        <v>4</v>
      </c>
      <c r="S114" s="20">
        <f t="shared" si="7"/>
        <v>0</v>
      </c>
      <c r="T114" s="5">
        <f>S114*K114</f>
        <v>0</v>
      </c>
    </row>
    <row r="115" spans="1:20" s="21" customFormat="1" ht="99.9" customHeight="1" x14ac:dyDescent="0.3">
      <c r="A115" s="22">
        <v>114</v>
      </c>
      <c r="B115" s="22" t="s">
        <v>258</v>
      </c>
      <c r="C115" s="22" t="s">
        <v>164</v>
      </c>
      <c r="D115" s="22" t="str">
        <f t="shared" si="4"/>
        <v>ERLER</v>
      </c>
      <c r="E115" s="23" t="str">
        <f t="shared" si="5"/>
        <v>70660BH</v>
      </c>
      <c r="F115" s="15" t="s">
        <v>218</v>
      </c>
      <c r="G115" s="22" t="str">
        <f t="shared" si="6"/>
        <v>70660BH_UNIFORMGREEN</v>
      </c>
      <c r="H115" s="1" t="s">
        <v>260</v>
      </c>
      <c r="I115" s="1"/>
      <c r="J115" s="27" t="s">
        <v>248</v>
      </c>
      <c r="K115" s="4">
        <v>44.1</v>
      </c>
      <c r="L115" s="24" t="s">
        <v>4</v>
      </c>
      <c r="M115" s="25">
        <v>0</v>
      </c>
      <c r="N115" s="25">
        <v>0</v>
      </c>
      <c r="O115" s="25">
        <v>0</v>
      </c>
      <c r="P115" s="25">
        <v>0</v>
      </c>
      <c r="Q115" s="25" t="s">
        <v>4</v>
      </c>
      <c r="R115" s="26" t="s">
        <v>4</v>
      </c>
      <c r="S115" s="20">
        <f t="shared" si="7"/>
        <v>0</v>
      </c>
      <c r="T115" s="5">
        <f>S115*K115</f>
        <v>0</v>
      </c>
    </row>
    <row r="116" spans="1:20" s="21" customFormat="1" ht="99.9" customHeight="1" x14ac:dyDescent="0.3">
      <c r="A116" s="22">
        <v>115</v>
      </c>
      <c r="B116" s="22" t="s">
        <v>258</v>
      </c>
      <c r="C116" s="22" t="s">
        <v>165</v>
      </c>
      <c r="D116" s="22" t="str">
        <f t="shared" si="4"/>
        <v>ACKER</v>
      </c>
      <c r="E116" s="23" t="str">
        <f t="shared" si="5"/>
        <v>70656BH</v>
      </c>
      <c r="F116" s="15" t="s">
        <v>5</v>
      </c>
      <c r="G116" s="22" t="str">
        <f t="shared" si="6"/>
        <v>70656BH_BLACK</v>
      </c>
      <c r="H116" s="1" t="s">
        <v>260</v>
      </c>
      <c r="I116" s="1"/>
      <c r="J116" s="27" t="s">
        <v>248</v>
      </c>
      <c r="K116" s="4">
        <v>42.2</v>
      </c>
      <c r="L116" s="24" t="s">
        <v>4</v>
      </c>
      <c r="M116" s="25">
        <v>0</v>
      </c>
      <c r="N116" s="25">
        <v>0</v>
      </c>
      <c r="O116" s="25">
        <v>0</v>
      </c>
      <c r="P116" s="25">
        <v>0</v>
      </c>
      <c r="Q116" s="25" t="s">
        <v>4</v>
      </c>
      <c r="R116" s="26" t="s">
        <v>4</v>
      </c>
      <c r="S116" s="20">
        <f t="shared" si="7"/>
        <v>0</v>
      </c>
      <c r="T116" s="5">
        <f>S116*K116</f>
        <v>0</v>
      </c>
    </row>
    <row r="117" spans="1:20" s="21" customFormat="1" ht="99.9" customHeight="1" x14ac:dyDescent="0.3">
      <c r="A117" s="22">
        <v>116</v>
      </c>
      <c r="B117" s="22" t="s">
        <v>258</v>
      </c>
      <c r="C117" s="22" t="s">
        <v>165</v>
      </c>
      <c r="D117" s="22" t="str">
        <f t="shared" si="4"/>
        <v>ACKER</v>
      </c>
      <c r="E117" s="23" t="str">
        <f t="shared" si="5"/>
        <v>70656BH</v>
      </c>
      <c r="F117" s="15" t="s">
        <v>108</v>
      </c>
      <c r="G117" s="22" t="str">
        <f t="shared" si="6"/>
        <v>70656BH_MIDNIGHTBROWN</v>
      </c>
      <c r="H117" s="1" t="s">
        <v>260</v>
      </c>
      <c r="I117" s="1"/>
      <c r="J117" s="27" t="s">
        <v>248</v>
      </c>
      <c r="K117" s="4">
        <v>42.2</v>
      </c>
      <c r="L117" s="24" t="s">
        <v>4</v>
      </c>
      <c r="M117" s="25">
        <v>0</v>
      </c>
      <c r="N117" s="25">
        <v>0</v>
      </c>
      <c r="O117" s="25">
        <v>0</v>
      </c>
      <c r="P117" s="25">
        <v>0</v>
      </c>
      <c r="Q117" s="25" t="s">
        <v>4</v>
      </c>
      <c r="R117" s="26" t="s">
        <v>4</v>
      </c>
      <c r="S117" s="20">
        <f t="shared" si="7"/>
        <v>0</v>
      </c>
      <c r="T117" s="5">
        <f>S117*K117</f>
        <v>0</v>
      </c>
    </row>
    <row r="118" spans="1:20" s="21" customFormat="1" ht="99.9" customHeight="1" x14ac:dyDescent="0.3">
      <c r="A118" s="22">
        <v>117</v>
      </c>
      <c r="B118" s="22" t="s">
        <v>258</v>
      </c>
      <c r="C118" s="22" t="s">
        <v>165</v>
      </c>
      <c r="D118" s="22" t="str">
        <f t="shared" si="4"/>
        <v>ACKER</v>
      </c>
      <c r="E118" s="23" t="str">
        <f t="shared" si="5"/>
        <v>70656BH</v>
      </c>
      <c r="F118" s="15" t="s">
        <v>107</v>
      </c>
      <c r="G118" s="22" t="str">
        <f t="shared" si="6"/>
        <v>70656BH_UNBLEACHED</v>
      </c>
      <c r="H118" s="1" t="s">
        <v>260</v>
      </c>
      <c r="I118" s="1"/>
      <c r="J118" s="27" t="s">
        <v>248</v>
      </c>
      <c r="K118" s="4">
        <v>42.2</v>
      </c>
      <c r="L118" s="24" t="s">
        <v>4</v>
      </c>
      <c r="M118" s="25">
        <v>0</v>
      </c>
      <c r="N118" s="25">
        <v>0</v>
      </c>
      <c r="O118" s="25">
        <v>0</v>
      </c>
      <c r="P118" s="25">
        <v>0</v>
      </c>
      <c r="Q118" s="25" t="s">
        <v>4</v>
      </c>
      <c r="R118" s="26" t="s">
        <v>4</v>
      </c>
      <c r="S118" s="20">
        <f t="shared" si="7"/>
        <v>0</v>
      </c>
      <c r="T118" s="5">
        <f>S118*K118</f>
        <v>0</v>
      </c>
    </row>
    <row r="119" spans="1:20" s="21" customFormat="1" ht="99.9" customHeight="1" x14ac:dyDescent="0.3">
      <c r="A119" s="22">
        <v>118</v>
      </c>
      <c r="B119" s="22" t="s">
        <v>258</v>
      </c>
      <c r="C119" s="22" t="s">
        <v>166</v>
      </c>
      <c r="D119" s="22" t="str">
        <f t="shared" si="4"/>
        <v>LUND</v>
      </c>
      <c r="E119" s="23" t="str">
        <f t="shared" si="5"/>
        <v>70655BH</v>
      </c>
      <c r="F119" s="15" t="s">
        <v>5</v>
      </c>
      <c r="G119" s="22" t="str">
        <f t="shared" si="6"/>
        <v>70655BH_BLACK</v>
      </c>
      <c r="H119" s="1" t="s">
        <v>260</v>
      </c>
      <c r="I119" s="1"/>
      <c r="J119" s="27" t="s">
        <v>248</v>
      </c>
      <c r="K119" s="4">
        <v>41.7</v>
      </c>
      <c r="L119" s="24" t="s">
        <v>4</v>
      </c>
      <c r="M119" s="25">
        <v>0</v>
      </c>
      <c r="N119" s="25">
        <v>0</v>
      </c>
      <c r="O119" s="25">
        <v>0</v>
      </c>
      <c r="P119" s="25">
        <v>0</v>
      </c>
      <c r="Q119" s="25" t="s">
        <v>4</v>
      </c>
      <c r="R119" s="26" t="s">
        <v>4</v>
      </c>
      <c r="S119" s="20">
        <f t="shared" si="7"/>
        <v>0</v>
      </c>
      <c r="T119" s="5">
        <f>S119*K119</f>
        <v>0</v>
      </c>
    </row>
    <row r="120" spans="1:20" s="21" customFormat="1" ht="99.9" customHeight="1" x14ac:dyDescent="0.3">
      <c r="A120" s="22">
        <v>119</v>
      </c>
      <c r="B120" s="22" t="s">
        <v>258</v>
      </c>
      <c r="C120" s="22" t="s">
        <v>166</v>
      </c>
      <c r="D120" s="22" t="str">
        <f t="shared" si="4"/>
        <v>LUND</v>
      </c>
      <c r="E120" s="23" t="str">
        <f t="shared" si="5"/>
        <v>70655BH</v>
      </c>
      <c r="F120" s="15" t="s">
        <v>104</v>
      </c>
      <c r="G120" s="22" t="str">
        <f t="shared" si="6"/>
        <v>70655BH_OCHRE</v>
      </c>
      <c r="H120" s="1" t="s">
        <v>260</v>
      </c>
      <c r="I120" s="1"/>
      <c r="J120" s="27" t="s">
        <v>248</v>
      </c>
      <c r="K120" s="4">
        <v>41.7</v>
      </c>
      <c r="L120" s="24" t="s">
        <v>4</v>
      </c>
      <c r="M120" s="25">
        <v>0</v>
      </c>
      <c r="N120" s="25">
        <v>0</v>
      </c>
      <c r="O120" s="25">
        <v>0</v>
      </c>
      <c r="P120" s="25">
        <v>0</v>
      </c>
      <c r="Q120" s="25" t="s">
        <v>4</v>
      </c>
      <c r="R120" s="26" t="s">
        <v>4</v>
      </c>
      <c r="S120" s="20">
        <f t="shared" si="7"/>
        <v>0</v>
      </c>
      <c r="T120" s="5">
        <f>S120*K120</f>
        <v>0</v>
      </c>
    </row>
    <row r="121" spans="1:20" s="21" customFormat="1" ht="79.2" customHeight="1" x14ac:dyDescent="0.3">
      <c r="A121" s="22">
        <v>120</v>
      </c>
      <c r="B121" s="22" t="s">
        <v>258</v>
      </c>
      <c r="C121" s="22" t="s">
        <v>167</v>
      </c>
      <c r="D121" s="22" t="str">
        <f t="shared" si="4"/>
        <v>BRIAR</v>
      </c>
      <c r="E121" s="23" t="str">
        <f t="shared" si="5"/>
        <v>7006</v>
      </c>
      <c r="F121" s="15" t="s">
        <v>5</v>
      </c>
      <c r="G121" s="22" t="str">
        <f t="shared" si="6"/>
        <v>7006_BLACK</v>
      </c>
      <c r="H121" s="1" t="s">
        <v>260</v>
      </c>
      <c r="I121" s="1"/>
      <c r="J121" s="27" t="s">
        <v>248</v>
      </c>
      <c r="K121" s="4">
        <v>41.16</v>
      </c>
      <c r="L121" s="24" t="s">
        <v>4</v>
      </c>
      <c r="M121" s="25">
        <v>0</v>
      </c>
      <c r="N121" s="25">
        <v>0</v>
      </c>
      <c r="O121" s="25">
        <v>0</v>
      </c>
      <c r="P121" s="25">
        <v>0</v>
      </c>
      <c r="Q121" s="25" t="s">
        <v>4</v>
      </c>
      <c r="R121" s="26" t="s">
        <v>4</v>
      </c>
      <c r="S121" s="20">
        <f t="shared" si="7"/>
        <v>0</v>
      </c>
      <c r="T121" s="5">
        <f>S121*K121</f>
        <v>0</v>
      </c>
    </row>
    <row r="122" spans="1:20" s="21" customFormat="1" ht="99.9" customHeight="1" x14ac:dyDescent="0.3">
      <c r="A122" s="22">
        <v>121</v>
      </c>
      <c r="B122" s="22" t="s">
        <v>258</v>
      </c>
      <c r="C122" s="22" t="s">
        <v>167</v>
      </c>
      <c r="D122" s="22" t="str">
        <f t="shared" si="4"/>
        <v>BRIAR</v>
      </c>
      <c r="E122" s="23" t="str">
        <f t="shared" si="5"/>
        <v>7006</v>
      </c>
      <c r="F122" s="15" t="s">
        <v>107</v>
      </c>
      <c r="G122" s="22" t="str">
        <f t="shared" si="6"/>
        <v>7006_UNBLEACHED</v>
      </c>
      <c r="H122" s="1" t="s">
        <v>260</v>
      </c>
      <c r="I122" s="1"/>
      <c r="J122" s="27" t="s">
        <v>248</v>
      </c>
      <c r="K122" s="4">
        <v>41.16</v>
      </c>
      <c r="L122" s="24" t="s">
        <v>4</v>
      </c>
      <c r="M122" s="25">
        <v>0</v>
      </c>
      <c r="N122" s="25">
        <v>2</v>
      </c>
      <c r="O122" s="25">
        <v>4</v>
      </c>
      <c r="P122" s="25">
        <v>2</v>
      </c>
      <c r="Q122" s="25" t="s">
        <v>4</v>
      </c>
      <c r="R122" s="26" t="s">
        <v>4</v>
      </c>
      <c r="S122" s="20">
        <f t="shared" si="7"/>
        <v>8</v>
      </c>
      <c r="T122" s="5">
        <f>S122*K122</f>
        <v>329.28</v>
      </c>
    </row>
    <row r="123" spans="1:20" s="21" customFormat="1" ht="75.150000000000006" customHeight="1" x14ac:dyDescent="0.3">
      <c r="A123" s="22">
        <v>122</v>
      </c>
      <c r="B123" s="22" t="s">
        <v>258</v>
      </c>
      <c r="C123" s="22" t="s">
        <v>167</v>
      </c>
      <c r="D123" s="22" t="str">
        <f t="shared" si="4"/>
        <v>BRIAR</v>
      </c>
      <c r="E123" s="23" t="str">
        <f t="shared" si="5"/>
        <v>7006</v>
      </c>
      <c r="F123" s="15" t="s">
        <v>32</v>
      </c>
      <c r="G123" s="22" t="str">
        <f t="shared" si="6"/>
        <v>7006_WOODLANDMIX</v>
      </c>
      <c r="H123" s="1" t="s">
        <v>260</v>
      </c>
      <c r="I123" s="1"/>
      <c r="J123" s="27" t="s">
        <v>248</v>
      </c>
      <c r="K123" s="4">
        <v>41.16</v>
      </c>
      <c r="L123" s="24" t="s">
        <v>4</v>
      </c>
      <c r="M123" s="25">
        <v>0</v>
      </c>
      <c r="N123" s="25">
        <v>2</v>
      </c>
      <c r="O123" s="25">
        <v>2</v>
      </c>
      <c r="P123" s="25">
        <v>2</v>
      </c>
      <c r="Q123" s="25" t="s">
        <v>4</v>
      </c>
      <c r="R123" s="26" t="s">
        <v>4</v>
      </c>
      <c r="S123" s="20">
        <f t="shared" si="7"/>
        <v>6</v>
      </c>
      <c r="T123" s="5">
        <f>S123*K123</f>
        <v>246.95999999999998</v>
      </c>
    </row>
    <row r="124" spans="1:20" s="21" customFormat="1" ht="81.45" customHeight="1" x14ac:dyDescent="0.3">
      <c r="A124" s="22">
        <v>123</v>
      </c>
      <c r="B124" s="22" t="s">
        <v>258</v>
      </c>
      <c r="C124" s="22" t="s">
        <v>168</v>
      </c>
      <c r="D124" s="22" t="str">
        <f t="shared" si="4"/>
        <v>BLIXEN</v>
      </c>
      <c r="E124" s="23" t="str">
        <f t="shared" si="5"/>
        <v>7034</v>
      </c>
      <c r="F124" s="15" t="s">
        <v>6</v>
      </c>
      <c r="G124" s="22" t="str">
        <f t="shared" si="6"/>
        <v>7034_NAVY</v>
      </c>
      <c r="H124" s="1" t="s">
        <v>262</v>
      </c>
      <c r="I124" s="1"/>
      <c r="J124" s="27" t="s">
        <v>248</v>
      </c>
      <c r="K124" s="4">
        <v>40.1</v>
      </c>
      <c r="L124" s="24" t="s">
        <v>4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26" t="s">
        <v>4</v>
      </c>
      <c r="S124" s="20">
        <f t="shared" ref="S124" si="8">SUM(L124:R124)</f>
        <v>0</v>
      </c>
      <c r="T124" s="5">
        <f>S124*K124</f>
        <v>0</v>
      </c>
    </row>
    <row r="125" spans="1:20" s="21" customFormat="1" ht="99.9" customHeight="1" x14ac:dyDescent="0.3">
      <c r="A125" s="22">
        <v>124</v>
      </c>
      <c r="B125" s="22" t="s">
        <v>258</v>
      </c>
      <c r="C125" s="22" t="s">
        <v>168</v>
      </c>
      <c r="D125" s="22" t="str">
        <f t="shared" si="4"/>
        <v>BLIXEN</v>
      </c>
      <c r="E125" s="23" t="str">
        <f t="shared" si="5"/>
        <v>7034</v>
      </c>
      <c r="F125" s="15" t="s">
        <v>220</v>
      </c>
      <c r="G125" s="22" t="str">
        <f t="shared" si="6"/>
        <v>7034_NICKEL</v>
      </c>
      <c r="H125" s="1" t="s">
        <v>262</v>
      </c>
      <c r="I125" s="1"/>
      <c r="J125" s="27" t="s">
        <v>248</v>
      </c>
      <c r="K125" s="4">
        <v>40.1</v>
      </c>
      <c r="L125" s="24" t="s">
        <v>4</v>
      </c>
      <c r="M125" s="25">
        <v>0</v>
      </c>
      <c r="N125" s="25">
        <v>2</v>
      </c>
      <c r="O125" s="25">
        <v>3</v>
      </c>
      <c r="P125" s="25">
        <v>2</v>
      </c>
      <c r="Q125" s="25">
        <v>0</v>
      </c>
      <c r="R125" s="26" t="s">
        <v>4</v>
      </c>
      <c r="S125" s="20">
        <f t="shared" ref="S125:S135" si="9">SUM(L125:R125)</f>
        <v>7</v>
      </c>
      <c r="T125" s="5">
        <f>S125*K125</f>
        <v>280.7</v>
      </c>
    </row>
    <row r="126" spans="1:20" s="21" customFormat="1" ht="99.9" customHeight="1" x14ac:dyDescent="0.3">
      <c r="A126" s="22">
        <v>125</v>
      </c>
      <c r="B126" s="22" t="s">
        <v>258</v>
      </c>
      <c r="C126" s="22" t="s">
        <v>168</v>
      </c>
      <c r="D126" s="22" t="str">
        <f t="shared" si="4"/>
        <v>BLIXEN</v>
      </c>
      <c r="E126" s="23" t="str">
        <f t="shared" si="5"/>
        <v>7034</v>
      </c>
      <c r="F126" s="15" t="s">
        <v>226</v>
      </c>
      <c r="G126" s="22" t="str">
        <f t="shared" si="6"/>
        <v>7034_SATINBRASS</v>
      </c>
      <c r="H126" s="1" t="s">
        <v>262</v>
      </c>
      <c r="I126" s="1"/>
      <c r="J126" s="27" t="s">
        <v>248</v>
      </c>
      <c r="K126" s="4">
        <v>40.1</v>
      </c>
      <c r="L126" s="24" t="s">
        <v>4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6" t="s">
        <v>4</v>
      </c>
      <c r="S126" s="20">
        <f t="shared" si="9"/>
        <v>0</v>
      </c>
      <c r="T126" s="5">
        <f>S126*K126</f>
        <v>0</v>
      </c>
    </row>
    <row r="127" spans="1:20" s="21" customFormat="1" ht="78.599999999999994" customHeight="1" x14ac:dyDescent="0.3">
      <c r="A127" s="22">
        <v>126</v>
      </c>
      <c r="B127" s="22" t="s">
        <v>258</v>
      </c>
      <c r="C127" s="22" t="s">
        <v>168</v>
      </c>
      <c r="D127" s="22" t="str">
        <f t="shared" si="4"/>
        <v>BLIXEN</v>
      </c>
      <c r="E127" s="23" t="str">
        <f t="shared" si="5"/>
        <v>7034</v>
      </c>
      <c r="F127" s="15" t="s">
        <v>39</v>
      </c>
      <c r="G127" s="22" t="str">
        <f t="shared" si="6"/>
        <v>7034_SILVERBELLY</v>
      </c>
      <c r="H127" s="1" t="s">
        <v>262</v>
      </c>
      <c r="I127" s="1"/>
      <c r="J127" s="27" t="s">
        <v>248</v>
      </c>
      <c r="K127" s="4">
        <v>40.1</v>
      </c>
      <c r="L127" s="24" t="s">
        <v>4</v>
      </c>
      <c r="M127" s="25">
        <v>0</v>
      </c>
      <c r="N127" s="25">
        <v>0</v>
      </c>
      <c r="O127" s="25">
        <v>0</v>
      </c>
      <c r="P127" s="25">
        <v>0</v>
      </c>
      <c r="Q127" s="25">
        <v>0</v>
      </c>
      <c r="R127" s="26" t="s">
        <v>4</v>
      </c>
      <c r="S127" s="20">
        <f t="shared" si="9"/>
        <v>0</v>
      </c>
      <c r="T127" s="5">
        <f>S127*K127</f>
        <v>0</v>
      </c>
    </row>
    <row r="128" spans="1:20" s="21" customFormat="1" ht="99.9" customHeight="1" x14ac:dyDescent="0.3">
      <c r="A128" s="22">
        <v>127</v>
      </c>
      <c r="B128" s="22" t="s">
        <v>258</v>
      </c>
      <c r="C128" s="22" t="s">
        <v>168</v>
      </c>
      <c r="D128" s="22" t="str">
        <f t="shared" si="4"/>
        <v>BLIXEN</v>
      </c>
      <c r="E128" s="23" t="str">
        <f t="shared" si="5"/>
        <v>7034</v>
      </c>
      <c r="F128" s="15" t="s">
        <v>109</v>
      </c>
      <c r="G128" s="22" t="str">
        <f t="shared" si="6"/>
        <v>7034_VINTAGEBLUE</v>
      </c>
      <c r="H128" s="1" t="s">
        <v>262</v>
      </c>
      <c r="I128" s="1"/>
      <c r="J128" s="27" t="s">
        <v>248</v>
      </c>
      <c r="K128" s="4">
        <v>40.1</v>
      </c>
      <c r="L128" s="24" t="s">
        <v>4</v>
      </c>
      <c r="M128" s="25">
        <v>0</v>
      </c>
      <c r="N128" s="25">
        <v>1</v>
      </c>
      <c r="O128" s="25">
        <v>2</v>
      </c>
      <c r="P128" s="25">
        <v>1</v>
      </c>
      <c r="Q128" s="25">
        <v>0</v>
      </c>
      <c r="R128" s="26" t="s">
        <v>4</v>
      </c>
      <c r="S128" s="20">
        <f t="shared" si="9"/>
        <v>4</v>
      </c>
      <c r="T128" s="5">
        <f>S128*K128</f>
        <v>160.4</v>
      </c>
    </row>
    <row r="129" spans="1:20" s="21" customFormat="1" ht="86.25" customHeight="1" x14ac:dyDescent="0.3">
      <c r="A129" s="22">
        <v>128</v>
      </c>
      <c r="B129" s="22" t="s">
        <v>258</v>
      </c>
      <c r="C129" s="22" t="s">
        <v>168</v>
      </c>
      <c r="D129" s="22" t="str">
        <f t="shared" si="4"/>
        <v>BLIXEN</v>
      </c>
      <c r="E129" s="23" t="str">
        <f t="shared" si="5"/>
        <v>7034</v>
      </c>
      <c r="F129" s="15" t="s">
        <v>5</v>
      </c>
      <c r="G129" s="22" t="str">
        <f t="shared" si="6"/>
        <v>7034_BLACK</v>
      </c>
      <c r="H129" s="1" t="s">
        <v>262</v>
      </c>
      <c r="I129" s="1"/>
      <c r="J129" s="27" t="s">
        <v>248</v>
      </c>
      <c r="K129" s="4">
        <v>40.1</v>
      </c>
      <c r="L129" s="24" t="s">
        <v>4</v>
      </c>
      <c r="M129" s="25">
        <v>0</v>
      </c>
      <c r="N129" s="25">
        <v>4</v>
      </c>
      <c r="O129" s="25">
        <v>4</v>
      </c>
      <c r="P129" s="25">
        <v>3</v>
      </c>
      <c r="Q129" s="25">
        <v>2</v>
      </c>
      <c r="R129" s="26" t="s">
        <v>4</v>
      </c>
      <c r="S129" s="20">
        <f t="shared" si="9"/>
        <v>13</v>
      </c>
      <c r="T129" s="5">
        <f>S129*K129</f>
        <v>521.30000000000007</v>
      </c>
    </row>
    <row r="130" spans="1:20" s="21" customFormat="1" ht="81.75" customHeight="1" x14ac:dyDescent="0.3">
      <c r="A130" s="22">
        <v>129</v>
      </c>
      <c r="B130" s="22" t="s">
        <v>258</v>
      </c>
      <c r="C130" s="22" t="s">
        <v>168</v>
      </c>
      <c r="D130" s="22" t="str">
        <f t="shared" si="4"/>
        <v>BLIXEN</v>
      </c>
      <c r="E130" s="23" t="str">
        <f t="shared" si="5"/>
        <v>7034</v>
      </c>
      <c r="F130" s="15" t="s">
        <v>9</v>
      </c>
      <c r="G130" s="22" t="str">
        <f t="shared" si="6"/>
        <v>7034_COGNAC</v>
      </c>
      <c r="H130" s="1" t="s">
        <v>262</v>
      </c>
      <c r="I130" s="1"/>
      <c r="J130" s="27" t="s">
        <v>248</v>
      </c>
      <c r="K130" s="4">
        <v>40.1</v>
      </c>
      <c r="L130" s="24" t="s">
        <v>4</v>
      </c>
      <c r="M130" s="25">
        <v>0</v>
      </c>
      <c r="N130" s="25">
        <v>2</v>
      </c>
      <c r="O130" s="25">
        <v>2</v>
      </c>
      <c r="P130" s="25">
        <v>2</v>
      </c>
      <c r="Q130" s="25">
        <v>2</v>
      </c>
      <c r="R130" s="26" t="s">
        <v>4</v>
      </c>
      <c r="S130" s="20">
        <f t="shared" si="9"/>
        <v>8</v>
      </c>
      <c r="T130" s="5">
        <f>S130*K130</f>
        <v>320.8</v>
      </c>
    </row>
    <row r="131" spans="1:20" s="21" customFormat="1" ht="99.9" customHeight="1" x14ac:dyDescent="0.3">
      <c r="A131" s="22">
        <v>130</v>
      </c>
      <c r="B131" s="22" t="s">
        <v>258</v>
      </c>
      <c r="C131" s="22" t="s">
        <v>168</v>
      </c>
      <c r="D131" s="22" t="str">
        <f t="shared" ref="D131:D194" si="10">MID(C131,FIND(" ",C131)+1,99)</f>
        <v>BLIXEN</v>
      </c>
      <c r="E131" s="23" t="str">
        <f t="shared" ref="E131:E194" si="11">MID(C131,1,FIND(" ",C131)-1)</f>
        <v>7034</v>
      </c>
      <c r="F131" s="15" t="s">
        <v>216</v>
      </c>
      <c r="G131" s="22" t="str">
        <f t="shared" ref="G131:G194" si="12">MID(C131,1,FIND(" ",C131)-1)&amp;"_"&amp;UPPER(SUBSTITUTE(F131," ",""))</f>
        <v>7034_COPPER</v>
      </c>
      <c r="H131" s="1" t="s">
        <v>262</v>
      </c>
      <c r="I131" s="1"/>
      <c r="J131" s="27" t="s">
        <v>248</v>
      </c>
      <c r="K131" s="4">
        <v>40.1</v>
      </c>
      <c r="L131" s="24" t="s">
        <v>4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6" t="s">
        <v>4</v>
      </c>
      <c r="S131" s="20">
        <f t="shared" si="9"/>
        <v>0</v>
      </c>
      <c r="T131" s="5">
        <f>S131*K131</f>
        <v>0</v>
      </c>
    </row>
    <row r="132" spans="1:20" s="21" customFormat="1" ht="99.9" customHeight="1" x14ac:dyDescent="0.3">
      <c r="A132" s="22">
        <v>131</v>
      </c>
      <c r="B132" s="22" t="s">
        <v>258</v>
      </c>
      <c r="C132" s="22" t="s">
        <v>168</v>
      </c>
      <c r="D132" s="22" t="str">
        <f t="shared" si="10"/>
        <v>BLIXEN</v>
      </c>
      <c r="E132" s="23" t="str">
        <f t="shared" si="11"/>
        <v>7034</v>
      </c>
      <c r="F132" s="15" t="s">
        <v>110</v>
      </c>
      <c r="G132" s="22" t="str">
        <f t="shared" si="12"/>
        <v>7034_MEDIUMBROWNMIX</v>
      </c>
      <c r="H132" s="1" t="s">
        <v>262</v>
      </c>
      <c r="I132" s="1"/>
      <c r="J132" s="27" t="s">
        <v>248</v>
      </c>
      <c r="K132" s="4">
        <v>40.1</v>
      </c>
      <c r="L132" s="24" t="s">
        <v>4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26" t="s">
        <v>4</v>
      </c>
      <c r="S132" s="20">
        <f t="shared" si="9"/>
        <v>0</v>
      </c>
      <c r="T132" s="5">
        <f>S132*K132</f>
        <v>0</v>
      </c>
    </row>
    <row r="133" spans="1:20" s="21" customFormat="1" ht="78.599999999999994" customHeight="1" x14ac:dyDescent="0.3">
      <c r="A133" s="22">
        <v>132</v>
      </c>
      <c r="B133" s="22" t="s">
        <v>258</v>
      </c>
      <c r="C133" s="22" t="s">
        <v>168</v>
      </c>
      <c r="D133" s="22" t="str">
        <f t="shared" si="10"/>
        <v>BLIXEN</v>
      </c>
      <c r="E133" s="23" t="str">
        <f t="shared" si="11"/>
        <v>7034</v>
      </c>
      <c r="F133" s="15" t="s">
        <v>14</v>
      </c>
      <c r="G133" s="22" t="str">
        <f t="shared" si="12"/>
        <v>7034_BASALT</v>
      </c>
      <c r="H133" s="1" t="s">
        <v>262</v>
      </c>
      <c r="I133" s="1"/>
      <c r="J133" s="27" t="s">
        <v>248</v>
      </c>
      <c r="K133" s="4">
        <v>40.1</v>
      </c>
      <c r="L133" s="24" t="s">
        <v>4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6" t="s">
        <v>4</v>
      </c>
      <c r="S133" s="20">
        <f t="shared" si="9"/>
        <v>0</v>
      </c>
      <c r="T133" s="5">
        <f>S133*K133</f>
        <v>0</v>
      </c>
    </row>
    <row r="134" spans="1:20" s="21" customFormat="1" ht="99.9" customHeight="1" x14ac:dyDescent="0.3">
      <c r="A134" s="22">
        <v>133</v>
      </c>
      <c r="B134" s="22" t="s">
        <v>258</v>
      </c>
      <c r="C134" s="22" t="s">
        <v>168</v>
      </c>
      <c r="D134" s="22" t="str">
        <f t="shared" si="10"/>
        <v>BLIXEN</v>
      </c>
      <c r="E134" s="23" t="str">
        <f t="shared" si="11"/>
        <v>7034</v>
      </c>
      <c r="F134" s="15" t="s">
        <v>223</v>
      </c>
      <c r="G134" s="22" t="str">
        <f t="shared" si="12"/>
        <v>7034_AVION</v>
      </c>
      <c r="H134" s="1" t="s">
        <v>262</v>
      </c>
      <c r="I134" s="1"/>
      <c r="J134" s="27" t="s">
        <v>248</v>
      </c>
      <c r="K134" s="4">
        <v>40.1</v>
      </c>
      <c r="L134" s="24" t="s">
        <v>4</v>
      </c>
      <c r="M134" s="25">
        <v>0</v>
      </c>
      <c r="N134" s="25">
        <v>2</v>
      </c>
      <c r="O134" s="25">
        <v>4</v>
      </c>
      <c r="P134" s="25">
        <v>4</v>
      </c>
      <c r="Q134" s="25">
        <v>3</v>
      </c>
      <c r="R134" s="26" t="s">
        <v>4</v>
      </c>
      <c r="S134" s="20">
        <f t="shared" si="9"/>
        <v>13</v>
      </c>
      <c r="T134" s="5">
        <f>S134*K134</f>
        <v>521.30000000000007</v>
      </c>
    </row>
    <row r="135" spans="1:20" s="21" customFormat="1" ht="73.349999999999994" customHeight="1" x14ac:dyDescent="0.3">
      <c r="A135" s="22">
        <v>134</v>
      </c>
      <c r="B135" s="22" t="s">
        <v>258</v>
      </c>
      <c r="C135" s="22" t="s">
        <v>169</v>
      </c>
      <c r="D135" s="22" t="str">
        <f t="shared" si="10"/>
        <v>SPERLING</v>
      </c>
      <c r="E135" s="23" t="str">
        <f t="shared" si="11"/>
        <v>70613BH</v>
      </c>
      <c r="F135" s="15" t="s">
        <v>42</v>
      </c>
      <c r="G135" s="22" t="str">
        <f t="shared" si="12"/>
        <v>70613BH_BLUESTONE</v>
      </c>
      <c r="H135" s="1" t="s">
        <v>260</v>
      </c>
      <c r="I135" s="1"/>
      <c r="J135" s="27" t="s">
        <v>248</v>
      </c>
      <c r="K135" s="4">
        <v>44.6</v>
      </c>
      <c r="L135" s="24" t="s">
        <v>4</v>
      </c>
      <c r="M135" s="25">
        <v>0</v>
      </c>
      <c r="N135" s="25">
        <v>2</v>
      </c>
      <c r="O135" s="25">
        <v>2</v>
      </c>
      <c r="P135" s="25">
        <v>0</v>
      </c>
      <c r="Q135" s="25" t="s">
        <v>4</v>
      </c>
      <c r="R135" s="26" t="s">
        <v>4</v>
      </c>
      <c r="S135" s="20">
        <f t="shared" si="9"/>
        <v>4</v>
      </c>
      <c r="T135" s="5">
        <f>S135*K135</f>
        <v>178.4</v>
      </c>
    </row>
    <row r="136" spans="1:20" s="21" customFormat="1" ht="72.45" customHeight="1" x14ac:dyDescent="0.3">
      <c r="A136" s="22">
        <v>135</v>
      </c>
      <c r="B136" s="22" t="s">
        <v>258</v>
      </c>
      <c r="C136" s="22" t="s">
        <v>169</v>
      </c>
      <c r="D136" s="22" t="str">
        <f t="shared" si="10"/>
        <v>SPERLING</v>
      </c>
      <c r="E136" s="23" t="str">
        <f t="shared" si="11"/>
        <v>70613BH</v>
      </c>
      <c r="F136" s="15" t="s">
        <v>17</v>
      </c>
      <c r="G136" s="22" t="str">
        <f t="shared" si="12"/>
        <v>70613BH_SERPENT</v>
      </c>
      <c r="H136" s="1" t="s">
        <v>260</v>
      </c>
      <c r="I136" s="1"/>
      <c r="J136" s="27" t="s">
        <v>248</v>
      </c>
      <c r="K136" s="4">
        <v>44.6</v>
      </c>
      <c r="L136" s="24" t="s">
        <v>4</v>
      </c>
      <c r="M136" s="25">
        <v>0</v>
      </c>
      <c r="N136" s="25">
        <v>0</v>
      </c>
      <c r="O136" s="25">
        <v>0</v>
      </c>
      <c r="P136" s="25">
        <v>0</v>
      </c>
      <c r="Q136" s="25" t="s">
        <v>4</v>
      </c>
      <c r="R136" s="26" t="s">
        <v>4</v>
      </c>
      <c r="S136" s="20">
        <f t="shared" ref="S136:S175" si="13">SUM(L136:R136)</f>
        <v>0</v>
      </c>
      <c r="T136" s="5">
        <f>S136*K136</f>
        <v>0</v>
      </c>
    </row>
    <row r="137" spans="1:20" s="21" customFormat="1" ht="99.9" customHeight="1" x14ac:dyDescent="0.3">
      <c r="A137" s="22">
        <v>136</v>
      </c>
      <c r="B137" s="22" t="s">
        <v>258</v>
      </c>
      <c r="C137" s="22" t="s">
        <v>169</v>
      </c>
      <c r="D137" s="22" t="str">
        <f t="shared" si="10"/>
        <v>SPERLING</v>
      </c>
      <c r="E137" s="23" t="str">
        <f t="shared" si="11"/>
        <v>70613BH</v>
      </c>
      <c r="F137" s="15" t="s">
        <v>32</v>
      </c>
      <c r="G137" s="22" t="str">
        <f t="shared" si="12"/>
        <v>70613BH_WOODLANDMIX</v>
      </c>
      <c r="H137" s="1" t="s">
        <v>260</v>
      </c>
      <c r="I137" s="1"/>
      <c r="J137" s="27" t="s">
        <v>248</v>
      </c>
      <c r="K137" s="4">
        <v>44.6</v>
      </c>
      <c r="L137" s="24" t="s">
        <v>4</v>
      </c>
      <c r="M137" s="25">
        <v>0</v>
      </c>
      <c r="N137" s="25">
        <v>2</v>
      </c>
      <c r="O137" s="25">
        <v>2</v>
      </c>
      <c r="P137" s="25">
        <v>0</v>
      </c>
      <c r="Q137" s="25" t="s">
        <v>4</v>
      </c>
      <c r="R137" s="26" t="s">
        <v>4</v>
      </c>
      <c r="S137" s="20">
        <f t="shared" si="13"/>
        <v>4</v>
      </c>
      <c r="T137" s="5">
        <f>S137*K137</f>
        <v>178.4</v>
      </c>
    </row>
    <row r="138" spans="1:20" s="21" customFormat="1" ht="99.9" customHeight="1" x14ac:dyDescent="0.3">
      <c r="A138" s="22">
        <v>137</v>
      </c>
      <c r="B138" s="22" t="s">
        <v>258</v>
      </c>
      <c r="C138" s="22" t="s">
        <v>170</v>
      </c>
      <c r="D138" s="22" t="str">
        <f t="shared" si="10"/>
        <v>CURTIS</v>
      </c>
      <c r="E138" s="23" t="str">
        <f t="shared" si="11"/>
        <v>7005</v>
      </c>
      <c r="F138" s="15" t="s">
        <v>227</v>
      </c>
      <c r="G138" s="22" t="str">
        <f t="shared" si="12"/>
        <v>7005_SEABREEZE</v>
      </c>
      <c r="H138" s="1" t="s">
        <v>262</v>
      </c>
      <c r="I138" s="1"/>
      <c r="J138" s="27" t="s">
        <v>248</v>
      </c>
      <c r="K138" s="4">
        <v>39.25</v>
      </c>
      <c r="L138" s="24" t="s">
        <v>4</v>
      </c>
      <c r="M138" s="25">
        <v>0</v>
      </c>
      <c r="N138" s="25">
        <v>0</v>
      </c>
      <c r="O138" s="25">
        <v>0</v>
      </c>
      <c r="P138" s="25">
        <v>0</v>
      </c>
      <c r="Q138" s="25">
        <v>0</v>
      </c>
      <c r="R138" s="26" t="s">
        <v>4</v>
      </c>
      <c r="S138" s="20">
        <f t="shared" si="13"/>
        <v>0</v>
      </c>
      <c r="T138" s="5">
        <f>S138*K138</f>
        <v>0</v>
      </c>
    </row>
    <row r="139" spans="1:20" s="21" customFormat="1" ht="75.599999999999994" customHeight="1" x14ac:dyDescent="0.3">
      <c r="A139" s="22">
        <v>138</v>
      </c>
      <c r="B139" s="22" t="s">
        <v>258</v>
      </c>
      <c r="C139" s="22" t="s">
        <v>170</v>
      </c>
      <c r="D139" s="22" t="str">
        <f t="shared" si="10"/>
        <v>CURTIS</v>
      </c>
      <c r="E139" s="23" t="str">
        <f t="shared" si="11"/>
        <v>7005</v>
      </c>
      <c r="F139" s="15" t="s">
        <v>17</v>
      </c>
      <c r="G139" s="22" t="str">
        <f t="shared" si="12"/>
        <v>7005_SERPENT</v>
      </c>
      <c r="H139" s="1" t="s">
        <v>262</v>
      </c>
      <c r="I139" s="1"/>
      <c r="J139" s="27" t="s">
        <v>248</v>
      </c>
      <c r="K139" s="4">
        <v>39.25</v>
      </c>
      <c r="L139" s="24" t="s">
        <v>4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6" t="s">
        <v>4</v>
      </c>
      <c r="S139" s="20">
        <f t="shared" si="13"/>
        <v>0</v>
      </c>
      <c r="T139" s="5">
        <f>S139*K139</f>
        <v>0</v>
      </c>
    </row>
    <row r="140" spans="1:20" s="21" customFormat="1" ht="99.9" customHeight="1" x14ac:dyDescent="0.3">
      <c r="A140" s="22">
        <v>139</v>
      </c>
      <c r="B140" s="22" t="s">
        <v>258</v>
      </c>
      <c r="C140" s="22" t="s">
        <v>170</v>
      </c>
      <c r="D140" s="22" t="str">
        <f t="shared" si="10"/>
        <v>CURTIS</v>
      </c>
      <c r="E140" s="23" t="str">
        <f t="shared" si="11"/>
        <v>7005</v>
      </c>
      <c r="F140" s="15" t="s">
        <v>228</v>
      </c>
      <c r="G140" s="22" t="str">
        <f t="shared" si="12"/>
        <v>7005_SPECKLEDEGGMIX</v>
      </c>
      <c r="H140" s="1" t="s">
        <v>262</v>
      </c>
      <c r="I140" s="1"/>
      <c r="J140" s="27" t="s">
        <v>248</v>
      </c>
      <c r="K140" s="4">
        <v>39.25</v>
      </c>
      <c r="L140" s="24" t="s">
        <v>4</v>
      </c>
      <c r="M140" s="25">
        <v>1</v>
      </c>
      <c r="N140" s="25">
        <v>2</v>
      </c>
      <c r="O140" s="25">
        <v>4</v>
      </c>
      <c r="P140" s="25">
        <v>2</v>
      </c>
      <c r="Q140" s="25">
        <v>1</v>
      </c>
      <c r="R140" s="26" t="s">
        <v>4</v>
      </c>
      <c r="S140" s="20">
        <f t="shared" si="13"/>
        <v>10</v>
      </c>
      <c r="T140" s="5">
        <f>S140*K140</f>
        <v>392.5</v>
      </c>
    </row>
    <row r="141" spans="1:20" s="21" customFormat="1" ht="99.9" customHeight="1" x14ac:dyDescent="0.3">
      <c r="A141" s="22">
        <v>140</v>
      </c>
      <c r="B141" s="22" t="s">
        <v>258</v>
      </c>
      <c r="C141" s="22" t="s">
        <v>170</v>
      </c>
      <c r="D141" s="22" t="str">
        <f t="shared" si="10"/>
        <v>CURTIS</v>
      </c>
      <c r="E141" s="23" t="str">
        <f t="shared" si="11"/>
        <v>7005</v>
      </c>
      <c r="F141" s="15" t="s">
        <v>218</v>
      </c>
      <c r="G141" s="22" t="str">
        <f t="shared" si="12"/>
        <v>7005_UNIFORMGREEN</v>
      </c>
      <c r="H141" s="1" t="s">
        <v>262</v>
      </c>
      <c r="I141" s="1"/>
      <c r="J141" s="27" t="s">
        <v>248</v>
      </c>
      <c r="K141" s="4">
        <v>39.25</v>
      </c>
      <c r="L141" s="24" t="s">
        <v>4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6" t="s">
        <v>4</v>
      </c>
      <c r="S141" s="20">
        <f t="shared" si="13"/>
        <v>0</v>
      </c>
      <c r="T141" s="5">
        <f>S141*K141</f>
        <v>0</v>
      </c>
    </row>
    <row r="142" spans="1:20" s="21" customFormat="1" ht="99.9" customHeight="1" x14ac:dyDescent="0.3">
      <c r="A142" s="22">
        <v>141</v>
      </c>
      <c r="B142" s="22" t="s">
        <v>258</v>
      </c>
      <c r="C142" s="22" t="s">
        <v>170</v>
      </c>
      <c r="D142" s="22" t="str">
        <f t="shared" si="10"/>
        <v>CURTIS</v>
      </c>
      <c r="E142" s="23" t="str">
        <f t="shared" si="11"/>
        <v>7005</v>
      </c>
      <c r="F142" s="15" t="s">
        <v>109</v>
      </c>
      <c r="G142" s="22" t="str">
        <f t="shared" si="12"/>
        <v>7005_VINTAGEBLUE</v>
      </c>
      <c r="H142" s="1" t="s">
        <v>262</v>
      </c>
      <c r="I142" s="1"/>
      <c r="J142" s="27" t="s">
        <v>248</v>
      </c>
      <c r="K142" s="4">
        <v>39.25</v>
      </c>
      <c r="L142" s="24" t="s">
        <v>4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6" t="s">
        <v>4</v>
      </c>
      <c r="S142" s="20">
        <f t="shared" si="13"/>
        <v>0</v>
      </c>
      <c r="T142" s="5">
        <f>S142*K142</f>
        <v>0</v>
      </c>
    </row>
    <row r="143" spans="1:20" s="21" customFormat="1" ht="69.75" customHeight="1" x14ac:dyDescent="0.3">
      <c r="A143" s="22">
        <v>142</v>
      </c>
      <c r="B143" s="22" t="s">
        <v>258</v>
      </c>
      <c r="C143" s="22" t="s">
        <v>170</v>
      </c>
      <c r="D143" s="22" t="str">
        <f t="shared" si="10"/>
        <v>CURTIS</v>
      </c>
      <c r="E143" s="23" t="str">
        <f t="shared" si="11"/>
        <v>7005</v>
      </c>
      <c r="F143" s="15" t="s">
        <v>73</v>
      </c>
      <c r="G143" s="22" t="str">
        <f t="shared" si="12"/>
        <v>7005_ANTIQUE</v>
      </c>
      <c r="H143" s="1" t="s">
        <v>262</v>
      </c>
      <c r="I143" s="1"/>
      <c r="J143" s="27" t="s">
        <v>248</v>
      </c>
      <c r="K143" s="4">
        <v>39.25</v>
      </c>
      <c r="L143" s="24" t="s">
        <v>4</v>
      </c>
      <c r="M143" s="25">
        <v>3</v>
      </c>
      <c r="N143" s="25">
        <v>3</v>
      </c>
      <c r="O143" s="25">
        <v>4</v>
      </c>
      <c r="P143" s="25">
        <v>0</v>
      </c>
      <c r="Q143" s="25">
        <v>0</v>
      </c>
      <c r="R143" s="26" t="s">
        <v>4</v>
      </c>
      <c r="S143" s="20">
        <f t="shared" si="13"/>
        <v>10</v>
      </c>
      <c r="T143" s="5">
        <f>S143*K143</f>
        <v>392.5</v>
      </c>
    </row>
    <row r="144" spans="1:20" s="21" customFormat="1" ht="75.599999999999994" customHeight="1" x14ac:dyDescent="0.3">
      <c r="A144" s="22">
        <v>143</v>
      </c>
      <c r="B144" s="22" t="s">
        <v>258</v>
      </c>
      <c r="C144" s="22" t="s">
        <v>170</v>
      </c>
      <c r="D144" s="22" t="str">
        <f t="shared" si="10"/>
        <v>CURTIS</v>
      </c>
      <c r="E144" s="23" t="str">
        <f t="shared" si="11"/>
        <v>7005</v>
      </c>
      <c r="F144" s="15" t="s">
        <v>5</v>
      </c>
      <c r="G144" s="22" t="str">
        <f t="shared" si="12"/>
        <v>7005_BLACK</v>
      </c>
      <c r="H144" s="1" t="s">
        <v>262</v>
      </c>
      <c r="I144" s="1"/>
      <c r="J144" s="27" t="s">
        <v>248</v>
      </c>
      <c r="K144" s="4">
        <v>39.25</v>
      </c>
      <c r="L144" s="24" t="s">
        <v>4</v>
      </c>
      <c r="M144" s="25">
        <v>2</v>
      </c>
      <c r="N144" s="25">
        <v>3</v>
      </c>
      <c r="O144" s="25">
        <v>8</v>
      </c>
      <c r="P144" s="25">
        <v>5</v>
      </c>
      <c r="Q144" s="25">
        <v>2</v>
      </c>
      <c r="R144" s="26" t="s">
        <v>4</v>
      </c>
      <c r="S144" s="20">
        <f t="shared" si="13"/>
        <v>20</v>
      </c>
      <c r="T144" s="5">
        <f>S144*K144</f>
        <v>785</v>
      </c>
    </row>
    <row r="145" spans="1:20" s="21" customFormat="1" ht="99.9" customHeight="1" x14ac:dyDescent="0.3">
      <c r="A145" s="22">
        <v>144</v>
      </c>
      <c r="B145" s="22" t="s">
        <v>258</v>
      </c>
      <c r="C145" s="22" t="s">
        <v>170</v>
      </c>
      <c r="D145" s="22" t="str">
        <f t="shared" si="10"/>
        <v>CURTIS</v>
      </c>
      <c r="E145" s="23" t="str">
        <f t="shared" si="11"/>
        <v>7005</v>
      </c>
      <c r="F145" s="15" t="s">
        <v>229</v>
      </c>
      <c r="G145" s="22" t="str">
        <f t="shared" si="12"/>
        <v>7005_CONTRAPPOSTO</v>
      </c>
      <c r="H145" s="1" t="s">
        <v>262</v>
      </c>
      <c r="I145" s="1"/>
      <c r="J145" s="27" t="s">
        <v>248</v>
      </c>
      <c r="K145" s="4">
        <v>39.25</v>
      </c>
      <c r="L145" s="24" t="s">
        <v>4</v>
      </c>
      <c r="M145" s="25">
        <v>1</v>
      </c>
      <c r="N145" s="25">
        <v>2</v>
      </c>
      <c r="O145" s="25">
        <v>3</v>
      </c>
      <c r="P145" s="25">
        <v>1</v>
      </c>
      <c r="Q145" s="25">
        <v>0</v>
      </c>
      <c r="R145" s="26" t="s">
        <v>4</v>
      </c>
      <c r="S145" s="20">
        <f t="shared" si="13"/>
        <v>7</v>
      </c>
      <c r="T145" s="5">
        <f>S145*K145</f>
        <v>274.75</v>
      </c>
    </row>
    <row r="146" spans="1:20" s="21" customFormat="1" ht="78.599999999999994" customHeight="1" x14ac:dyDescent="0.3">
      <c r="A146" s="22">
        <v>145</v>
      </c>
      <c r="B146" s="22" t="s">
        <v>258</v>
      </c>
      <c r="C146" s="22" t="s">
        <v>170</v>
      </c>
      <c r="D146" s="22" t="str">
        <f t="shared" si="10"/>
        <v>CURTIS</v>
      </c>
      <c r="E146" s="23" t="str">
        <f t="shared" si="11"/>
        <v>7005</v>
      </c>
      <c r="F146" s="15" t="s">
        <v>18</v>
      </c>
      <c r="G146" s="22" t="str">
        <f t="shared" si="12"/>
        <v>7005_GREY</v>
      </c>
      <c r="H146" s="1" t="s">
        <v>262</v>
      </c>
      <c r="I146" s="1"/>
      <c r="J146" s="27" t="s">
        <v>248</v>
      </c>
      <c r="K146" s="4">
        <v>39.25</v>
      </c>
      <c r="L146" s="24" t="s">
        <v>4</v>
      </c>
      <c r="M146" s="25">
        <v>1</v>
      </c>
      <c r="N146" s="25">
        <v>2</v>
      </c>
      <c r="O146" s="25">
        <v>5</v>
      </c>
      <c r="P146" s="25">
        <v>3</v>
      </c>
      <c r="Q146" s="25">
        <v>3</v>
      </c>
      <c r="R146" s="26" t="s">
        <v>4</v>
      </c>
      <c r="S146" s="20">
        <f t="shared" si="13"/>
        <v>14</v>
      </c>
      <c r="T146" s="5">
        <f>S146*K146</f>
        <v>549.5</v>
      </c>
    </row>
    <row r="147" spans="1:20" s="21" customFormat="1" ht="75.599999999999994" customHeight="1" x14ac:dyDescent="0.3">
      <c r="A147" s="22">
        <v>146</v>
      </c>
      <c r="B147" s="22" t="s">
        <v>258</v>
      </c>
      <c r="C147" s="22" t="s">
        <v>170</v>
      </c>
      <c r="D147" s="22" t="str">
        <f t="shared" si="10"/>
        <v>CURTIS</v>
      </c>
      <c r="E147" s="23" t="str">
        <f t="shared" si="11"/>
        <v>7005</v>
      </c>
      <c r="F147" s="15" t="s">
        <v>6</v>
      </c>
      <c r="G147" s="22" t="str">
        <f t="shared" si="12"/>
        <v>7005_NAVY</v>
      </c>
      <c r="H147" s="1" t="s">
        <v>262</v>
      </c>
      <c r="I147" s="1"/>
      <c r="J147" s="27" t="s">
        <v>248</v>
      </c>
      <c r="K147" s="4">
        <v>39.25</v>
      </c>
      <c r="L147" s="24" t="s">
        <v>4</v>
      </c>
      <c r="M147" s="25">
        <v>0</v>
      </c>
      <c r="N147" s="25">
        <v>4</v>
      </c>
      <c r="O147" s="25">
        <v>3</v>
      </c>
      <c r="P147" s="25">
        <v>0</v>
      </c>
      <c r="Q147" s="25">
        <v>0</v>
      </c>
      <c r="R147" s="26" t="s">
        <v>4</v>
      </c>
      <c r="S147" s="20">
        <f t="shared" si="13"/>
        <v>7</v>
      </c>
      <c r="T147" s="5">
        <f>S147*K147</f>
        <v>274.75</v>
      </c>
    </row>
    <row r="148" spans="1:20" s="21" customFormat="1" ht="75.900000000000006" customHeight="1" x14ac:dyDescent="0.3">
      <c r="A148" s="22">
        <v>147</v>
      </c>
      <c r="B148" s="22" t="s">
        <v>258</v>
      </c>
      <c r="C148" s="22" t="s">
        <v>171</v>
      </c>
      <c r="D148" s="22" t="str">
        <f t="shared" si="10"/>
        <v>DARRON</v>
      </c>
      <c r="E148" s="23" t="str">
        <f t="shared" si="11"/>
        <v>7021</v>
      </c>
      <c r="F148" s="15" t="s">
        <v>5</v>
      </c>
      <c r="G148" s="22" t="str">
        <f t="shared" si="12"/>
        <v>7021_BLACK</v>
      </c>
      <c r="H148" s="1" t="s">
        <v>262</v>
      </c>
      <c r="I148" s="1"/>
      <c r="J148" s="27" t="s">
        <v>248</v>
      </c>
      <c r="K148" s="4">
        <v>38.450000000000003</v>
      </c>
      <c r="L148" s="24" t="s">
        <v>4</v>
      </c>
      <c r="M148" s="25">
        <v>1</v>
      </c>
      <c r="N148" s="25">
        <v>1</v>
      </c>
      <c r="O148" s="25">
        <v>4</v>
      </c>
      <c r="P148" s="25">
        <v>3</v>
      </c>
      <c r="Q148" s="25">
        <v>2</v>
      </c>
      <c r="R148" s="26" t="s">
        <v>4</v>
      </c>
      <c r="S148" s="20">
        <f t="shared" si="13"/>
        <v>11</v>
      </c>
      <c r="T148" s="5">
        <f>S148*K148</f>
        <v>422.95000000000005</v>
      </c>
    </row>
    <row r="149" spans="1:20" s="21" customFormat="1" ht="99.9" customHeight="1" x14ac:dyDescent="0.3">
      <c r="A149" s="22">
        <v>148</v>
      </c>
      <c r="B149" s="22" t="s">
        <v>258</v>
      </c>
      <c r="C149" s="22" t="s">
        <v>171</v>
      </c>
      <c r="D149" s="22" t="str">
        <f t="shared" si="10"/>
        <v>DARRON</v>
      </c>
      <c r="E149" s="23" t="str">
        <f t="shared" si="11"/>
        <v>7021</v>
      </c>
      <c r="F149" s="15" t="s">
        <v>83</v>
      </c>
      <c r="G149" s="22" t="str">
        <f t="shared" si="12"/>
        <v>7021_CARAMEL</v>
      </c>
      <c r="H149" s="1" t="s">
        <v>262</v>
      </c>
      <c r="I149" s="1"/>
      <c r="J149" s="27" t="s">
        <v>248</v>
      </c>
      <c r="K149" s="4">
        <v>38.450000000000003</v>
      </c>
      <c r="L149" s="24" t="s">
        <v>4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26" t="s">
        <v>4</v>
      </c>
      <c r="S149" s="20">
        <f t="shared" si="13"/>
        <v>0</v>
      </c>
      <c r="T149" s="5">
        <f>S149*K149</f>
        <v>0</v>
      </c>
    </row>
    <row r="150" spans="1:20" s="21" customFormat="1" ht="64.95" customHeight="1" x14ac:dyDescent="0.3">
      <c r="A150" s="22">
        <v>149</v>
      </c>
      <c r="B150" s="22" t="s">
        <v>258</v>
      </c>
      <c r="C150" s="22" t="s">
        <v>171</v>
      </c>
      <c r="D150" s="22" t="str">
        <f t="shared" si="10"/>
        <v>DARRON</v>
      </c>
      <c r="E150" s="23" t="str">
        <f t="shared" si="11"/>
        <v>7021</v>
      </c>
      <c r="F150" s="15" t="s">
        <v>230</v>
      </c>
      <c r="G150" s="22" t="str">
        <f t="shared" si="12"/>
        <v>7021_GUNMETAL</v>
      </c>
      <c r="H150" s="1" t="s">
        <v>262</v>
      </c>
      <c r="I150" s="1"/>
      <c r="J150" s="27" t="s">
        <v>248</v>
      </c>
      <c r="K150" s="4">
        <v>38.450000000000003</v>
      </c>
      <c r="L150" s="24" t="s">
        <v>4</v>
      </c>
      <c r="M150" s="25">
        <v>0</v>
      </c>
      <c r="N150" s="25">
        <v>0</v>
      </c>
      <c r="O150" s="25">
        <v>0</v>
      </c>
      <c r="P150" s="25">
        <v>0</v>
      </c>
      <c r="Q150" s="25">
        <v>0</v>
      </c>
      <c r="R150" s="26" t="s">
        <v>4</v>
      </c>
      <c r="S150" s="20">
        <f t="shared" si="13"/>
        <v>0</v>
      </c>
      <c r="T150" s="5">
        <f>S150*K150</f>
        <v>0</v>
      </c>
    </row>
    <row r="151" spans="1:20" s="21" customFormat="1" ht="99.9" customHeight="1" x14ac:dyDescent="0.3">
      <c r="A151" s="22">
        <v>150</v>
      </c>
      <c r="B151" s="22" t="s">
        <v>258</v>
      </c>
      <c r="C151" s="22" t="s">
        <v>171</v>
      </c>
      <c r="D151" s="22" t="str">
        <f t="shared" si="10"/>
        <v>DARRON</v>
      </c>
      <c r="E151" s="23" t="str">
        <f t="shared" si="11"/>
        <v>7021</v>
      </c>
      <c r="F151" s="15" t="s">
        <v>226</v>
      </c>
      <c r="G151" s="22" t="str">
        <f t="shared" si="12"/>
        <v>7021_SATINBRASS</v>
      </c>
      <c r="H151" s="1" t="s">
        <v>262</v>
      </c>
      <c r="I151" s="1"/>
      <c r="J151" s="27" t="s">
        <v>248</v>
      </c>
      <c r="K151" s="4">
        <v>38.450000000000003</v>
      </c>
      <c r="L151" s="24" t="s">
        <v>4</v>
      </c>
      <c r="M151" s="25">
        <v>0</v>
      </c>
      <c r="N151" s="25">
        <v>1</v>
      </c>
      <c r="O151" s="25">
        <v>0</v>
      </c>
      <c r="P151" s="25">
        <v>0</v>
      </c>
      <c r="Q151" s="25">
        <v>0</v>
      </c>
      <c r="R151" s="26" t="s">
        <v>4</v>
      </c>
      <c r="S151" s="20">
        <f t="shared" si="13"/>
        <v>1</v>
      </c>
      <c r="T151" s="5">
        <f>S151*K151</f>
        <v>38.450000000000003</v>
      </c>
    </row>
    <row r="152" spans="1:20" s="21" customFormat="1" ht="99.9" customHeight="1" x14ac:dyDescent="0.3">
      <c r="A152" s="22">
        <v>151</v>
      </c>
      <c r="B152" s="22" t="s">
        <v>258</v>
      </c>
      <c r="C152" s="22" t="s">
        <v>171</v>
      </c>
      <c r="D152" s="22" t="str">
        <f t="shared" si="10"/>
        <v>DARRON</v>
      </c>
      <c r="E152" s="23" t="str">
        <f t="shared" si="11"/>
        <v>7021</v>
      </c>
      <c r="F152" s="15" t="s">
        <v>102</v>
      </c>
      <c r="G152" s="22" t="str">
        <f t="shared" si="12"/>
        <v>7021_SOFTKHAKI</v>
      </c>
      <c r="H152" s="1" t="s">
        <v>262</v>
      </c>
      <c r="I152" s="1"/>
      <c r="J152" s="27" t="s">
        <v>248</v>
      </c>
      <c r="K152" s="4">
        <v>38.450000000000003</v>
      </c>
      <c r="L152" s="24" t="s">
        <v>4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6" t="s">
        <v>4</v>
      </c>
      <c r="S152" s="20">
        <f t="shared" si="13"/>
        <v>0</v>
      </c>
      <c r="T152" s="5">
        <f>S152*K152</f>
        <v>0</v>
      </c>
    </row>
    <row r="153" spans="1:20" s="21" customFormat="1" ht="99.9" customHeight="1" x14ac:dyDescent="0.3">
      <c r="A153" s="22">
        <v>152</v>
      </c>
      <c r="B153" s="22" t="s">
        <v>258</v>
      </c>
      <c r="C153" s="22" t="s">
        <v>172</v>
      </c>
      <c r="D153" s="22" t="str">
        <f t="shared" si="10"/>
        <v>BURNELL</v>
      </c>
      <c r="E153" s="23" t="str">
        <f t="shared" si="11"/>
        <v>70653BH</v>
      </c>
      <c r="F153" s="15" t="s">
        <v>95</v>
      </c>
      <c r="G153" s="22" t="str">
        <f t="shared" si="12"/>
        <v>70653BH_NATURALMIX</v>
      </c>
      <c r="H153" s="1" t="s">
        <v>260</v>
      </c>
      <c r="I153" s="1"/>
      <c r="J153" s="27" t="s">
        <v>248</v>
      </c>
      <c r="K153" s="4">
        <v>42.25</v>
      </c>
      <c r="L153" s="24" t="s">
        <v>4</v>
      </c>
      <c r="M153" s="25">
        <v>0</v>
      </c>
      <c r="N153" s="25">
        <v>0</v>
      </c>
      <c r="O153" s="25">
        <v>0</v>
      </c>
      <c r="P153" s="25">
        <v>0</v>
      </c>
      <c r="Q153" s="25" t="s">
        <v>4</v>
      </c>
      <c r="R153" s="26" t="s">
        <v>4</v>
      </c>
      <c r="S153" s="20">
        <f t="shared" ref="S153:S167" si="14">SUM(L153:R153)</f>
        <v>0</v>
      </c>
      <c r="T153" s="5">
        <f>S153*K153</f>
        <v>0</v>
      </c>
    </row>
    <row r="154" spans="1:20" s="21" customFormat="1" ht="99.9" customHeight="1" x14ac:dyDescent="0.3">
      <c r="A154" s="22">
        <v>153</v>
      </c>
      <c r="B154" s="22" t="s">
        <v>258</v>
      </c>
      <c r="C154" s="22" t="s">
        <v>172</v>
      </c>
      <c r="D154" s="22" t="str">
        <f t="shared" si="10"/>
        <v>BURNELL</v>
      </c>
      <c r="E154" s="23" t="str">
        <f t="shared" si="11"/>
        <v>70653BH</v>
      </c>
      <c r="F154" s="15" t="s">
        <v>104</v>
      </c>
      <c r="G154" s="22" t="str">
        <f t="shared" si="12"/>
        <v>70653BH_OCHRE</v>
      </c>
      <c r="H154" s="1" t="s">
        <v>260</v>
      </c>
      <c r="I154" s="1"/>
      <c r="J154" s="27" t="s">
        <v>248</v>
      </c>
      <c r="K154" s="4">
        <v>42.25</v>
      </c>
      <c r="L154" s="24" t="s">
        <v>4</v>
      </c>
      <c r="M154" s="25">
        <v>0</v>
      </c>
      <c r="N154" s="25">
        <v>0</v>
      </c>
      <c r="O154" s="25">
        <v>0</v>
      </c>
      <c r="P154" s="25">
        <v>0</v>
      </c>
      <c r="Q154" s="25" t="s">
        <v>4</v>
      </c>
      <c r="R154" s="26" t="s">
        <v>4</v>
      </c>
      <c r="S154" s="20">
        <f t="shared" si="14"/>
        <v>0</v>
      </c>
      <c r="T154" s="5">
        <f>S154*K154</f>
        <v>0</v>
      </c>
    </row>
    <row r="155" spans="1:20" s="21" customFormat="1" ht="84" customHeight="1" x14ac:dyDescent="0.3">
      <c r="A155" s="22">
        <v>154</v>
      </c>
      <c r="B155" s="22" t="s">
        <v>258</v>
      </c>
      <c r="C155" s="22" t="s">
        <v>173</v>
      </c>
      <c r="D155" s="22" t="str">
        <f t="shared" si="10"/>
        <v>FEDORA</v>
      </c>
      <c r="E155" s="23" t="str">
        <f t="shared" si="11"/>
        <v>7002</v>
      </c>
      <c r="F155" s="15" t="s">
        <v>5</v>
      </c>
      <c r="G155" s="22" t="str">
        <f t="shared" si="12"/>
        <v>7002_BLACK</v>
      </c>
      <c r="H155" s="1" t="s">
        <v>260</v>
      </c>
      <c r="I155" s="1"/>
      <c r="J155" s="27" t="s">
        <v>248</v>
      </c>
      <c r="K155" s="4">
        <v>41.65</v>
      </c>
      <c r="L155" s="24" t="s">
        <v>4</v>
      </c>
      <c r="M155" s="25">
        <v>0</v>
      </c>
      <c r="N155" s="25">
        <v>0</v>
      </c>
      <c r="O155" s="25">
        <v>0</v>
      </c>
      <c r="P155" s="25">
        <v>0</v>
      </c>
      <c r="Q155" s="25" t="s">
        <v>4</v>
      </c>
      <c r="R155" s="26" t="s">
        <v>4</v>
      </c>
      <c r="S155" s="20">
        <f t="shared" si="14"/>
        <v>0</v>
      </c>
      <c r="T155" s="5">
        <f>S155*K155</f>
        <v>0</v>
      </c>
    </row>
    <row r="156" spans="1:20" s="21" customFormat="1" ht="76.95" customHeight="1" x14ac:dyDescent="0.3">
      <c r="A156" s="22">
        <v>155</v>
      </c>
      <c r="B156" s="22" t="s">
        <v>258</v>
      </c>
      <c r="C156" s="22" t="s">
        <v>173</v>
      </c>
      <c r="D156" s="22" t="str">
        <f t="shared" si="10"/>
        <v>FEDORA</v>
      </c>
      <c r="E156" s="23" t="str">
        <f t="shared" si="11"/>
        <v>7002</v>
      </c>
      <c r="F156" s="15" t="s">
        <v>231</v>
      </c>
      <c r="G156" s="22" t="str">
        <f t="shared" si="12"/>
        <v>7002_GRAPHITE</v>
      </c>
      <c r="H156" s="1" t="s">
        <v>260</v>
      </c>
      <c r="I156" s="1"/>
      <c r="J156" s="27" t="s">
        <v>248</v>
      </c>
      <c r="K156" s="4">
        <v>41.65</v>
      </c>
      <c r="L156" s="24" t="s">
        <v>4</v>
      </c>
      <c r="M156" s="25">
        <v>0</v>
      </c>
      <c r="N156" s="25">
        <v>0</v>
      </c>
      <c r="O156" s="25">
        <v>0</v>
      </c>
      <c r="P156" s="25">
        <v>0</v>
      </c>
      <c r="Q156" s="25" t="s">
        <v>4</v>
      </c>
      <c r="R156" s="26" t="s">
        <v>4</v>
      </c>
      <c r="S156" s="20">
        <f t="shared" si="14"/>
        <v>0</v>
      </c>
      <c r="T156" s="5">
        <f>S156*K156</f>
        <v>0</v>
      </c>
    </row>
    <row r="157" spans="1:20" s="21" customFormat="1" ht="99.9" customHeight="1" x14ac:dyDescent="0.3">
      <c r="A157" s="22">
        <v>156</v>
      </c>
      <c r="B157" s="22" t="s">
        <v>258</v>
      </c>
      <c r="C157" s="22" t="s">
        <v>173</v>
      </c>
      <c r="D157" s="22" t="str">
        <f t="shared" si="10"/>
        <v>FEDORA</v>
      </c>
      <c r="E157" s="23" t="str">
        <f t="shared" si="11"/>
        <v>7002</v>
      </c>
      <c r="F157" s="15" t="s">
        <v>220</v>
      </c>
      <c r="G157" s="22" t="str">
        <f t="shared" si="12"/>
        <v>7002_NICKEL</v>
      </c>
      <c r="H157" s="1" t="s">
        <v>260</v>
      </c>
      <c r="I157" s="1"/>
      <c r="J157" s="27" t="s">
        <v>248</v>
      </c>
      <c r="K157" s="4">
        <v>41.65</v>
      </c>
      <c r="L157" s="24" t="s">
        <v>4</v>
      </c>
      <c r="M157" s="25">
        <v>0</v>
      </c>
      <c r="N157" s="25">
        <v>0</v>
      </c>
      <c r="O157" s="25">
        <v>0</v>
      </c>
      <c r="P157" s="25">
        <v>0</v>
      </c>
      <c r="Q157" s="25" t="s">
        <v>4</v>
      </c>
      <c r="R157" s="26" t="s">
        <v>4</v>
      </c>
      <c r="S157" s="20">
        <f t="shared" si="14"/>
        <v>0</v>
      </c>
      <c r="T157" s="5">
        <f>S157*K157</f>
        <v>0</v>
      </c>
    </row>
    <row r="158" spans="1:20" s="21" customFormat="1" ht="84" customHeight="1" x14ac:dyDescent="0.3">
      <c r="A158" s="22">
        <v>157</v>
      </c>
      <c r="B158" s="22" t="s">
        <v>258</v>
      </c>
      <c r="C158" s="22" t="s">
        <v>173</v>
      </c>
      <c r="D158" s="22" t="str">
        <f t="shared" si="10"/>
        <v>FEDORA</v>
      </c>
      <c r="E158" s="23" t="str">
        <f t="shared" si="11"/>
        <v>7002</v>
      </c>
      <c r="F158" s="15" t="s">
        <v>15</v>
      </c>
      <c r="G158" s="22" t="str">
        <f t="shared" si="12"/>
        <v>7002_RED</v>
      </c>
      <c r="H158" s="1" t="s">
        <v>260</v>
      </c>
      <c r="I158" s="1"/>
      <c r="J158" s="27" t="s">
        <v>248</v>
      </c>
      <c r="K158" s="4">
        <v>41.65</v>
      </c>
      <c r="L158" s="24" t="s">
        <v>4</v>
      </c>
      <c r="M158" s="25">
        <v>0</v>
      </c>
      <c r="N158" s="25">
        <v>0</v>
      </c>
      <c r="O158" s="25">
        <v>0</v>
      </c>
      <c r="P158" s="25">
        <v>0</v>
      </c>
      <c r="Q158" s="25" t="s">
        <v>4</v>
      </c>
      <c r="R158" s="26" t="s">
        <v>4</v>
      </c>
      <c r="S158" s="20">
        <f t="shared" si="14"/>
        <v>0</v>
      </c>
      <c r="T158" s="5">
        <f>S158*K158</f>
        <v>0</v>
      </c>
    </row>
    <row r="159" spans="1:20" s="21" customFormat="1" ht="99.9" customHeight="1" x14ac:dyDescent="0.3">
      <c r="A159" s="22">
        <v>158</v>
      </c>
      <c r="B159" s="22" t="s">
        <v>258</v>
      </c>
      <c r="C159" s="22" t="s">
        <v>174</v>
      </c>
      <c r="D159" s="22" t="str">
        <f t="shared" si="10"/>
        <v>TREPORT</v>
      </c>
      <c r="E159" s="23" t="str">
        <f t="shared" si="11"/>
        <v>70654BH</v>
      </c>
      <c r="F159" s="15" t="s">
        <v>90</v>
      </c>
      <c r="G159" s="22" t="str">
        <f t="shared" si="12"/>
        <v>70654BH_INKBLUE</v>
      </c>
      <c r="H159" s="1" t="s">
        <v>260</v>
      </c>
      <c r="I159" s="1"/>
      <c r="J159" s="27" t="s">
        <v>248</v>
      </c>
      <c r="K159" s="4">
        <v>44.68</v>
      </c>
      <c r="L159" s="24" t="s">
        <v>4</v>
      </c>
      <c r="M159" s="25">
        <v>0</v>
      </c>
      <c r="N159" s="25">
        <v>0</v>
      </c>
      <c r="O159" s="25">
        <v>0</v>
      </c>
      <c r="P159" s="25">
        <v>0</v>
      </c>
      <c r="Q159" s="25" t="s">
        <v>4</v>
      </c>
      <c r="R159" s="26" t="s">
        <v>4</v>
      </c>
      <c r="S159" s="20">
        <f t="shared" si="14"/>
        <v>0</v>
      </c>
      <c r="T159" s="5">
        <f>S159*K159</f>
        <v>0</v>
      </c>
    </row>
    <row r="160" spans="1:20" s="21" customFormat="1" ht="99.9" customHeight="1" x14ac:dyDescent="0.3">
      <c r="A160" s="22">
        <v>159</v>
      </c>
      <c r="B160" s="22" t="s">
        <v>258</v>
      </c>
      <c r="C160" s="22" t="s">
        <v>174</v>
      </c>
      <c r="D160" s="22" t="str">
        <f t="shared" si="10"/>
        <v>TREPORT</v>
      </c>
      <c r="E160" s="23" t="str">
        <f t="shared" si="11"/>
        <v>70654BH</v>
      </c>
      <c r="F160" s="15" t="s">
        <v>62</v>
      </c>
      <c r="G160" s="22" t="str">
        <f t="shared" si="12"/>
        <v>70654BH_OLIVEMIX</v>
      </c>
      <c r="H160" s="1" t="s">
        <v>260</v>
      </c>
      <c r="I160" s="1"/>
      <c r="J160" s="27" t="s">
        <v>248</v>
      </c>
      <c r="K160" s="4">
        <v>44.68</v>
      </c>
      <c r="L160" s="24" t="s">
        <v>4</v>
      </c>
      <c r="M160" s="25">
        <v>0</v>
      </c>
      <c r="N160" s="25">
        <v>0</v>
      </c>
      <c r="O160" s="25">
        <v>0</v>
      </c>
      <c r="P160" s="25">
        <v>0</v>
      </c>
      <c r="Q160" s="25" t="s">
        <v>4</v>
      </c>
      <c r="R160" s="26" t="s">
        <v>4</v>
      </c>
      <c r="S160" s="20">
        <f t="shared" si="14"/>
        <v>0</v>
      </c>
      <c r="T160" s="5">
        <f>S160*K160</f>
        <v>0</v>
      </c>
    </row>
    <row r="161" spans="1:20" s="21" customFormat="1" ht="99.9" customHeight="1" x14ac:dyDescent="0.3">
      <c r="A161" s="22">
        <v>160</v>
      </c>
      <c r="B161" s="22" t="s">
        <v>258</v>
      </c>
      <c r="C161" s="22" t="s">
        <v>174</v>
      </c>
      <c r="D161" s="22" t="str">
        <f t="shared" si="10"/>
        <v>TREPORT</v>
      </c>
      <c r="E161" s="23" t="str">
        <f t="shared" si="11"/>
        <v>70654BH</v>
      </c>
      <c r="F161" s="15" t="s">
        <v>93</v>
      </c>
      <c r="G161" s="22" t="str">
        <f t="shared" si="12"/>
        <v>70654BH_RUST</v>
      </c>
      <c r="H161" s="1" t="s">
        <v>260</v>
      </c>
      <c r="I161" s="1"/>
      <c r="J161" s="27" t="s">
        <v>248</v>
      </c>
      <c r="K161" s="4">
        <v>44.68</v>
      </c>
      <c r="L161" s="24" t="s">
        <v>4</v>
      </c>
      <c r="M161" s="25">
        <v>0</v>
      </c>
      <c r="N161" s="25">
        <v>0</v>
      </c>
      <c r="O161" s="25">
        <v>0</v>
      </c>
      <c r="P161" s="25">
        <v>0</v>
      </c>
      <c r="Q161" s="25" t="s">
        <v>4</v>
      </c>
      <c r="R161" s="26" t="s">
        <v>4</v>
      </c>
      <c r="S161" s="20">
        <f t="shared" si="14"/>
        <v>0</v>
      </c>
      <c r="T161" s="5">
        <f>S161*K161</f>
        <v>0</v>
      </c>
    </row>
    <row r="162" spans="1:20" s="21" customFormat="1" ht="99.9" customHeight="1" x14ac:dyDescent="0.3">
      <c r="A162" s="22">
        <v>161</v>
      </c>
      <c r="B162" s="22" t="s">
        <v>258</v>
      </c>
      <c r="C162" s="22" t="s">
        <v>175</v>
      </c>
      <c r="D162" s="22" t="str">
        <f t="shared" si="10"/>
        <v>NELLES</v>
      </c>
      <c r="E162" s="23" t="str">
        <f t="shared" si="11"/>
        <v>70646BH</v>
      </c>
      <c r="F162" s="15" t="s">
        <v>5</v>
      </c>
      <c r="G162" s="22" t="str">
        <f t="shared" si="12"/>
        <v>70646BH_BLACK</v>
      </c>
      <c r="H162" s="1" t="s">
        <v>260</v>
      </c>
      <c r="I162" s="1"/>
      <c r="J162" s="27" t="s">
        <v>248</v>
      </c>
      <c r="K162" s="4">
        <v>44.34</v>
      </c>
      <c r="L162" s="24" t="s">
        <v>4</v>
      </c>
      <c r="M162" s="25">
        <v>0</v>
      </c>
      <c r="N162" s="25">
        <v>2</v>
      </c>
      <c r="O162" s="25">
        <v>3</v>
      </c>
      <c r="P162" s="25">
        <v>2</v>
      </c>
      <c r="Q162" s="25" t="s">
        <v>4</v>
      </c>
      <c r="R162" s="26" t="s">
        <v>4</v>
      </c>
      <c r="S162" s="20">
        <f t="shared" si="14"/>
        <v>7</v>
      </c>
      <c r="T162" s="5">
        <f>S162*K162</f>
        <v>310.38</v>
      </c>
    </row>
    <row r="163" spans="1:20" s="21" customFormat="1" ht="99.9" customHeight="1" x14ac:dyDescent="0.3">
      <c r="A163" s="22">
        <v>162</v>
      </c>
      <c r="B163" s="22" t="s">
        <v>258</v>
      </c>
      <c r="C163" s="22" t="s">
        <v>175</v>
      </c>
      <c r="D163" s="22" t="str">
        <f t="shared" si="10"/>
        <v>NELLES</v>
      </c>
      <c r="E163" s="23" t="str">
        <f t="shared" si="11"/>
        <v>70646BH</v>
      </c>
      <c r="F163" s="15" t="s">
        <v>20</v>
      </c>
      <c r="G163" s="22" t="str">
        <f t="shared" si="12"/>
        <v>70646BH_CAMEL</v>
      </c>
      <c r="H163" s="1" t="s">
        <v>260</v>
      </c>
      <c r="I163" s="1"/>
      <c r="J163" s="27" t="s">
        <v>248</v>
      </c>
      <c r="K163" s="4">
        <v>44.34</v>
      </c>
      <c r="L163" s="24" t="s">
        <v>4</v>
      </c>
      <c r="M163" s="25">
        <v>0</v>
      </c>
      <c r="N163" s="25">
        <v>0</v>
      </c>
      <c r="O163" s="25">
        <v>0</v>
      </c>
      <c r="P163" s="25">
        <v>0</v>
      </c>
      <c r="Q163" s="25" t="s">
        <v>4</v>
      </c>
      <c r="R163" s="26" t="s">
        <v>4</v>
      </c>
      <c r="S163" s="20">
        <f t="shared" si="14"/>
        <v>0</v>
      </c>
      <c r="T163" s="5">
        <f>S163*K163</f>
        <v>0</v>
      </c>
    </row>
    <row r="164" spans="1:20" s="21" customFormat="1" ht="99.9" customHeight="1" x14ac:dyDescent="0.3">
      <c r="A164" s="22">
        <v>163</v>
      </c>
      <c r="B164" s="22" t="s">
        <v>258</v>
      </c>
      <c r="C164" s="22" t="s">
        <v>175</v>
      </c>
      <c r="D164" s="22" t="str">
        <f t="shared" si="10"/>
        <v>NELLES</v>
      </c>
      <c r="E164" s="23" t="str">
        <f t="shared" si="11"/>
        <v>70646BH</v>
      </c>
      <c r="F164" s="15" t="s">
        <v>82</v>
      </c>
      <c r="G164" s="22" t="str">
        <f t="shared" si="12"/>
        <v>70646BH_PALEOLIVE</v>
      </c>
      <c r="H164" s="1" t="s">
        <v>260</v>
      </c>
      <c r="I164" s="1"/>
      <c r="J164" s="27" t="s">
        <v>248</v>
      </c>
      <c r="K164" s="4">
        <v>44.34</v>
      </c>
      <c r="L164" s="24" t="s">
        <v>4</v>
      </c>
      <c r="M164" s="25">
        <v>0</v>
      </c>
      <c r="N164" s="25">
        <v>0</v>
      </c>
      <c r="O164" s="25">
        <v>0</v>
      </c>
      <c r="P164" s="25">
        <v>0</v>
      </c>
      <c r="Q164" s="25" t="s">
        <v>4</v>
      </c>
      <c r="R164" s="26" t="s">
        <v>4</v>
      </c>
      <c r="S164" s="20">
        <f t="shared" si="14"/>
        <v>0</v>
      </c>
      <c r="T164" s="5">
        <f>S164*K164</f>
        <v>0</v>
      </c>
    </row>
    <row r="165" spans="1:20" s="21" customFormat="1" ht="99.9" customHeight="1" x14ac:dyDescent="0.3">
      <c r="A165" s="22">
        <v>164</v>
      </c>
      <c r="B165" s="22" t="s">
        <v>258</v>
      </c>
      <c r="C165" s="22" t="s">
        <v>175</v>
      </c>
      <c r="D165" s="22" t="str">
        <f t="shared" si="10"/>
        <v>NELLES</v>
      </c>
      <c r="E165" s="23" t="str">
        <f t="shared" si="11"/>
        <v>70646BH</v>
      </c>
      <c r="F165" s="15" t="s">
        <v>41</v>
      </c>
      <c r="G165" s="22" t="str">
        <f t="shared" si="12"/>
        <v>70646BH_WHISKEY</v>
      </c>
      <c r="H165" s="1" t="s">
        <v>260</v>
      </c>
      <c r="I165" s="1"/>
      <c r="J165" s="27" t="s">
        <v>248</v>
      </c>
      <c r="K165" s="4">
        <v>44.34</v>
      </c>
      <c r="L165" s="24" t="s">
        <v>4</v>
      </c>
      <c r="M165" s="25">
        <v>0</v>
      </c>
      <c r="N165" s="25">
        <v>2</v>
      </c>
      <c r="O165" s="25">
        <v>3</v>
      </c>
      <c r="P165" s="25">
        <v>2</v>
      </c>
      <c r="Q165" s="25" t="s">
        <v>4</v>
      </c>
      <c r="R165" s="26" t="s">
        <v>4</v>
      </c>
      <c r="S165" s="20">
        <f t="shared" si="14"/>
        <v>7</v>
      </c>
      <c r="T165" s="5">
        <f>S165*K165</f>
        <v>310.38</v>
      </c>
    </row>
    <row r="166" spans="1:20" s="21" customFormat="1" ht="99.9" customHeight="1" x14ac:dyDescent="0.3">
      <c r="A166" s="22">
        <v>165</v>
      </c>
      <c r="B166" s="22" t="s">
        <v>258</v>
      </c>
      <c r="C166" s="22" t="s">
        <v>176</v>
      </c>
      <c r="D166" s="22" t="str">
        <f t="shared" si="10"/>
        <v>MARACK</v>
      </c>
      <c r="E166" s="23" t="str">
        <f t="shared" si="11"/>
        <v>70652BH</v>
      </c>
      <c r="F166" s="15" t="s">
        <v>5</v>
      </c>
      <c r="G166" s="22" t="str">
        <f t="shared" si="12"/>
        <v>70652BH_BLACK</v>
      </c>
      <c r="H166" s="1" t="s">
        <v>260</v>
      </c>
      <c r="I166" s="1"/>
      <c r="J166" s="27" t="s">
        <v>248</v>
      </c>
      <c r="K166" s="4">
        <v>40.200000000000003</v>
      </c>
      <c r="L166" s="24" t="s">
        <v>4</v>
      </c>
      <c r="M166" s="25">
        <v>0</v>
      </c>
      <c r="N166" s="25">
        <v>0</v>
      </c>
      <c r="O166" s="25">
        <v>0</v>
      </c>
      <c r="P166" s="25">
        <v>0</v>
      </c>
      <c r="Q166" s="25" t="s">
        <v>4</v>
      </c>
      <c r="R166" s="26" t="s">
        <v>4</v>
      </c>
      <c r="S166" s="20">
        <f t="shared" si="14"/>
        <v>0</v>
      </c>
      <c r="T166" s="5">
        <f>S166*K166</f>
        <v>0</v>
      </c>
    </row>
    <row r="167" spans="1:20" s="21" customFormat="1" ht="99.9" customHeight="1" x14ac:dyDescent="0.3">
      <c r="A167" s="22">
        <v>166</v>
      </c>
      <c r="B167" s="22" t="s">
        <v>258</v>
      </c>
      <c r="C167" s="22" t="s">
        <v>176</v>
      </c>
      <c r="D167" s="22" t="str">
        <f t="shared" si="10"/>
        <v>MARACK</v>
      </c>
      <c r="E167" s="23" t="str">
        <f t="shared" si="11"/>
        <v>70652BH</v>
      </c>
      <c r="F167" s="15" t="s">
        <v>96</v>
      </c>
      <c r="G167" s="22" t="str">
        <f t="shared" si="12"/>
        <v>70652BH_OXFORDMIX</v>
      </c>
      <c r="H167" s="1" t="s">
        <v>260</v>
      </c>
      <c r="I167" s="1"/>
      <c r="J167" s="27" t="s">
        <v>248</v>
      </c>
      <c r="K167" s="4">
        <v>40.200000000000003</v>
      </c>
      <c r="L167" s="24" t="s">
        <v>4</v>
      </c>
      <c r="M167" s="25">
        <v>0</v>
      </c>
      <c r="N167" s="25">
        <v>0</v>
      </c>
      <c r="O167" s="25">
        <v>0</v>
      </c>
      <c r="P167" s="25">
        <v>0</v>
      </c>
      <c r="Q167" s="25" t="s">
        <v>4</v>
      </c>
      <c r="R167" s="26" t="s">
        <v>4</v>
      </c>
      <c r="S167" s="20">
        <f t="shared" si="14"/>
        <v>0</v>
      </c>
      <c r="T167" s="5">
        <f>S167*K167</f>
        <v>0</v>
      </c>
    </row>
    <row r="168" spans="1:20" s="21" customFormat="1" ht="73.349999999999994" customHeight="1" x14ac:dyDescent="0.3">
      <c r="A168" s="22">
        <v>167</v>
      </c>
      <c r="B168" s="22" t="s">
        <v>258</v>
      </c>
      <c r="C168" s="22" t="s">
        <v>177</v>
      </c>
      <c r="D168" s="22" t="str">
        <f t="shared" si="10"/>
        <v>WYNN</v>
      </c>
      <c r="E168" s="23" t="str">
        <f t="shared" si="11"/>
        <v>7016</v>
      </c>
      <c r="F168" s="15" t="s">
        <v>16</v>
      </c>
      <c r="G168" s="22" t="str">
        <f t="shared" si="12"/>
        <v>7016_OXBLOOD</v>
      </c>
      <c r="H168" s="1" t="s">
        <v>260</v>
      </c>
      <c r="I168" s="1"/>
      <c r="J168" s="27" t="s">
        <v>248</v>
      </c>
      <c r="K168" s="4">
        <v>39.03</v>
      </c>
      <c r="L168" s="24" t="s">
        <v>4</v>
      </c>
      <c r="M168" s="25">
        <v>0</v>
      </c>
      <c r="N168" s="25">
        <v>0</v>
      </c>
      <c r="O168" s="25">
        <v>0</v>
      </c>
      <c r="P168" s="25">
        <v>0</v>
      </c>
      <c r="Q168" s="25" t="s">
        <v>4</v>
      </c>
      <c r="R168" s="26" t="s">
        <v>4</v>
      </c>
      <c r="S168" s="20">
        <f t="shared" ref="S168:S174" si="15">SUM(L168:R168)</f>
        <v>0</v>
      </c>
      <c r="T168" s="5">
        <f>S168*K168</f>
        <v>0</v>
      </c>
    </row>
    <row r="169" spans="1:20" s="21" customFormat="1" ht="85.35" customHeight="1" x14ac:dyDescent="0.3">
      <c r="A169" s="22">
        <v>168</v>
      </c>
      <c r="B169" s="22" t="s">
        <v>258</v>
      </c>
      <c r="C169" s="22" t="s">
        <v>177</v>
      </c>
      <c r="D169" s="22" t="str">
        <f t="shared" si="10"/>
        <v>WYNN</v>
      </c>
      <c r="E169" s="23" t="str">
        <f t="shared" si="11"/>
        <v>7016</v>
      </c>
      <c r="F169" s="15" t="s">
        <v>19</v>
      </c>
      <c r="G169" s="22" t="str">
        <f t="shared" si="12"/>
        <v>7016_PEWTER</v>
      </c>
      <c r="H169" s="1" t="s">
        <v>260</v>
      </c>
      <c r="I169" s="1"/>
      <c r="J169" s="27" t="s">
        <v>248</v>
      </c>
      <c r="K169" s="4">
        <v>39.03</v>
      </c>
      <c r="L169" s="24" t="s">
        <v>4</v>
      </c>
      <c r="M169" s="25">
        <v>3</v>
      </c>
      <c r="N169" s="25">
        <v>4</v>
      </c>
      <c r="O169" s="25">
        <v>5</v>
      </c>
      <c r="P169" s="25">
        <v>1</v>
      </c>
      <c r="Q169" s="25" t="s">
        <v>4</v>
      </c>
      <c r="R169" s="26" t="s">
        <v>4</v>
      </c>
      <c r="S169" s="20">
        <f t="shared" si="15"/>
        <v>13</v>
      </c>
      <c r="T169" s="5">
        <f>S169*K169</f>
        <v>507.39</v>
      </c>
    </row>
    <row r="170" spans="1:20" s="21" customFormat="1" ht="83.1" customHeight="1" x14ac:dyDescent="0.3">
      <c r="A170" s="22">
        <v>169</v>
      </c>
      <c r="B170" s="22" t="s">
        <v>258</v>
      </c>
      <c r="C170" s="22" t="s">
        <v>177</v>
      </c>
      <c r="D170" s="22" t="str">
        <f t="shared" si="10"/>
        <v>WYNN</v>
      </c>
      <c r="E170" s="23" t="str">
        <f t="shared" si="11"/>
        <v>7016</v>
      </c>
      <c r="F170" s="15" t="s">
        <v>17</v>
      </c>
      <c r="G170" s="22" t="str">
        <f t="shared" si="12"/>
        <v>7016_SERPENT</v>
      </c>
      <c r="H170" s="1" t="s">
        <v>260</v>
      </c>
      <c r="I170" s="1"/>
      <c r="J170" s="27" t="s">
        <v>248</v>
      </c>
      <c r="K170" s="4">
        <v>39.03</v>
      </c>
      <c r="L170" s="24" t="s">
        <v>4</v>
      </c>
      <c r="M170" s="25">
        <v>0</v>
      </c>
      <c r="N170" s="25">
        <v>1</v>
      </c>
      <c r="O170" s="25">
        <v>1</v>
      </c>
      <c r="P170" s="25">
        <v>0</v>
      </c>
      <c r="Q170" s="25" t="s">
        <v>4</v>
      </c>
      <c r="R170" s="26" t="s">
        <v>4</v>
      </c>
      <c r="S170" s="20">
        <f t="shared" si="15"/>
        <v>2</v>
      </c>
      <c r="T170" s="5">
        <f>S170*K170</f>
        <v>78.06</v>
      </c>
    </row>
    <row r="171" spans="1:20" s="21" customFormat="1" ht="84" customHeight="1" x14ac:dyDescent="0.3">
      <c r="A171" s="22">
        <v>170</v>
      </c>
      <c r="B171" s="22" t="s">
        <v>258</v>
      </c>
      <c r="C171" s="22" t="s">
        <v>177</v>
      </c>
      <c r="D171" s="22" t="str">
        <f t="shared" si="10"/>
        <v>WYNN</v>
      </c>
      <c r="E171" s="23" t="str">
        <f t="shared" si="11"/>
        <v>7016</v>
      </c>
      <c r="F171" s="15" t="s">
        <v>39</v>
      </c>
      <c r="G171" s="22" t="str">
        <f t="shared" si="12"/>
        <v>7016_SILVERBELLY</v>
      </c>
      <c r="H171" s="1" t="s">
        <v>260</v>
      </c>
      <c r="I171" s="1"/>
      <c r="J171" s="27" t="s">
        <v>248</v>
      </c>
      <c r="K171" s="4">
        <v>39.03</v>
      </c>
      <c r="L171" s="24" t="s">
        <v>4</v>
      </c>
      <c r="M171" s="25">
        <v>1</v>
      </c>
      <c r="N171" s="25">
        <v>1</v>
      </c>
      <c r="O171" s="25">
        <v>1</v>
      </c>
      <c r="P171" s="25">
        <v>0</v>
      </c>
      <c r="Q171" s="25" t="s">
        <v>4</v>
      </c>
      <c r="R171" s="26" t="s">
        <v>4</v>
      </c>
      <c r="S171" s="20">
        <f t="shared" si="15"/>
        <v>3</v>
      </c>
      <c r="T171" s="5">
        <f>S171*K171</f>
        <v>117.09</v>
      </c>
    </row>
    <row r="172" spans="1:20" s="21" customFormat="1" ht="83.7" customHeight="1" x14ac:dyDescent="0.3">
      <c r="A172" s="22">
        <v>171</v>
      </c>
      <c r="B172" s="22" t="s">
        <v>258</v>
      </c>
      <c r="C172" s="22" t="s">
        <v>177</v>
      </c>
      <c r="D172" s="22" t="str">
        <f t="shared" si="10"/>
        <v>WYNN</v>
      </c>
      <c r="E172" s="23" t="str">
        <f t="shared" si="11"/>
        <v>7016</v>
      </c>
      <c r="F172" s="15" t="s">
        <v>5</v>
      </c>
      <c r="G172" s="22" t="str">
        <f t="shared" si="12"/>
        <v>7016_BLACK</v>
      </c>
      <c r="H172" s="1" t="s">
        <v>260</v>
      </c>
      <c r="I172" s="1"/>
      <c r="J172" s="27" t="s">
        <v>248</v>
      </c>
      <c r="K172" s="4">
        <v>39.03</v>
      </c>
      <c r="L172" s="24" t="s">
        <v>4</v>
      </c>
      <c r="M172" s="25">
        <v>3</v>
      </c>
      <c r="N172" s="25">
        <v>4</v>
      </c>
      <c r="O172" s="25">
        <v>8</v>
      </c>
      <c r="P172" s="25">
        <v>3</v>
      </c>
      <c r="Q172" s="25" t="s">
        <v>4</v>
      </c>
      <c r="R172" s="26" t="s">
        <v>4</v>
      </c>
      <c r="S172" s="20">
        <f t="shared" si="15"/>
        <v>18</v>
      </c>
      <c r="T172" s="5">
        <f>S172*K172</f>
        <v>702.54</v>
      </c>
    </row>
    <row r="173" spans="1:20" s="21" customFormat="1" ht="79.2" customHeight="1" x14ac:dyDescent="0.3">
      <c r="A173" s="22">
        <v>172</v>
      </c>
      <c r="B173" s="22" t="s">
        <v>258</v>
      </c>
      <c r="C173" s="22" t="s">
        <v>177</v>
      </c>
      <c r="D173" s="22" t="str">
        <f t="shared" si="10"/>
        <v>WYNN</v>
      </c>
      <c r="E173" s="23" t="str">
        <f t="shared" si="11"/>
        <v>7016</v>
      </c>
      <c r="F173" s="15" t="s">
        <v>9</v>
      </c>
      <c r="G173" s="22" t="str">
        <f t="shared" si="12"/>
        <v>7016_COGNAC</v>
      </c>
      <c r="H173" s="1" t="s">
        <v>260</v>
      </c>
      <c r="I173" s="1"/>
      <c r="J173" s="27" t="s">
        <v>248</v>
      </c>
      <c r="K173" s="4">
        <v>39.03</v>
      </c>
      <c r="L173" s="24" t="s">
        <v>4</v>
      </c>
      <c r="M173" s="25">
        <v>0</v>
      </c>
      <c r="N173" s="25">
        <v>1</v>
      </c>
      <c r="O173" s="25">
        <v>1</v>
      </c>
      <c r="P173" s="25">
        <v>1</v>
      </c>
      <c r="Q173" s="25" t="s">
        <v>4</v>
      </c>
      <c r="R173" s="26" t="s">
        <v>4</v>
      </c>
      <c r="S173" s="20">
        <f t="shared" si="15"/>
        <v>3</v>
      </c>
      <c r="T173" s="5">
        <f>S173*K173</f>
        <v>117.09</v>
      </c>
    </row>
    <row r="174" spans="1:20" s="21" customFormat="1" ht="99.9" customHeight="1" x14ac:dyDescent="0.3">
      <c r="A174" s="22">
        <v>173</v>
      </c>
      <c r="B174" s="22" t="s">
        <v>258</v>
      </c>
      <c r="C174" s="22" t="s">
        <v>177</v>
      </c>
      <c r="D174" s="22" t="str">
        <f t="shared" si="10"/>
        <v>WYNN</v>
      </c>
      <c r="E174" s="23" t="str">
        <f t="shared" si="11"/>
        <v>7016</v>
      </c>
      <c r="F174" s="15" t="s">
        <v>62</v>
      </c>
      <c r="G174" s="22" t="str">
        <f t="shared" si="12"/>
        <v>7016_OLIVEMIX</v>
      </c>
      <c r="H174" s="1" t="s">
        <v>260</v>
      </c>
      <c r="I174" s="1"/>
      <c r="J174" s="27" t="s">
        <v>248</v>
      </c>
      <c r="K174" s="4">
        <v>39.03</v>
      </c>
      <c r="L174" s="24" t="s">
        <v>4</v>
      </c>
      <c r="M174" s="25">
        <v>0</v>
      </c>
      <c r="N174" s="25">
        <v>0</v>
      </c>
      <c r="O174" s="25">
        <v>0</v>
      </c>
      <c r="P174" s="25">
        <v>0</v>
      </c>
      <c r="Q174" s="25" t="s">
        <v>4</v>
      </c>
      <c r="R174" s="26" t="s">
        <v>4</v>
      </c>
      <c r="S174" s="20">
        <f t="shared" si="15"/>
        <v>0</v>
      </c>
      <c r="T174" s="5">
        <f>S174*K174</f>
        <v>0</v>
      </c>
    </row>
    <row r="175" spans="1:20" s="21" customFormat="1" ht="72.45" customHeight="1" x14ac:dyDescent="0.3">
      <c r="A175" s="22">
        <v>174</v>
      </c>
      <c r="B175" s="22" t="s">
        <v>258</v>
      </c>
      <c r="C175" s="22" t="s">
        <v>178</v>
      </c>
      <c r="D175" s="22" t="str">
        <f t="shared" si="10"/>
        <v>ATMORE</v>
      </c>
      <c r="E175" s="23" t="str">
        <f t="shared" si="11"/>
        <v>7055</v>
      </c>
      <c r="F175" s="15" t="s">
        <v>110</v>
      </c>
      <c r="G175" s="22" t="str">
        <f t="shared" si="12"/>
        <v>7055_MEDIUMBROWNMIX</v>
      </c>
      <c r="H175" s="1" t="s">
        <v>260</v>
      </c>
      <c r="I175" s="1"/>
      <c r="J175" s="27" t="s">
        <v>248</v>
      </c>
      <c r="K175" s="4">
        <v>46.4</v>
      </c>
      <c r="L175" s="24" t="s">
        <v>4</v>
      </c>
      <c r="M175" s="25">
        <v>0</v>
      </c>
      <c r="N175" s="25">
        <v>0</v>
      </c>
      <c r="O175" s="25">
        <v>0</v>
      </c>
      <c r="P175" s="25">
        <v>0</v>
      </c>
      <c r="Q175" s="25" t="s">
        <v>4</v>
      </c>
      <c r="R175" s="26" t="s">
        <v>4</v>
      </c>
      <c r="S175" s="20">
        <f t="shared" si="13"/>
        <v>0</v>
      </c>
      <c r="T175" s="5">
        <f>S175*K175</f>
        <v>0</v>
      </c>
    </row>
    <row r="176" spans="1:20" s="21" customFormat="1" ht="99.9" customHeight="1" x14ac:dyDescent="0.3">
      <c r="A176" s="22">
        <v>175</v>
      </c>
      <c r="B176" s="22" t="s">
        <v>258</v>
      </c>
      <c r="C176" s="22" t="s">
        <v>179</v>
      </c>
      <c r="D176" s="22" t="str">
        <f t="shared" si="10"/>
        <v>TINO</v>
      </c>
      <c r="E176" s="23" t="str">
        <f t="shared" si="11"/>
        <v>7001</v>
      </c>
      <c r="F176" s="15" t="s">
        <v>229</v>
      </c>
      <c r="G176" s="22" t="str">
        <f t="shared" si="12"/>
        <v>7001_CONTRAPPOSTO</v>
      </c>
      <c r="H176" s="1" t="s">
        <v>262</v>
      </c>
      <c r="I176" s="1"/>
      <c r="J176" s="27" t="s">
        <v>248</v>
      </c>
      <c r="K176" s="4">
        <v>39.200000000000003</v>
      </c>
      <c r="L176" s="24" t="s">
        <v>4</v>
      </c>
      <c r="M176" s="25">
        <v>1</v>
      </c>
      <c r="N176" s="25">
        <v>2</v>
      </c>
      <c r="O176" s="25">
        <v>3</v>
      </c>
      <c r="P176" s="25">
        <v>1</v>
      </c>
      <c r="Q176" s="25">
        <v>0</v>
      </c>
      <c r="R176" s="26" t="s">
        <v>4</v>
      </c>
      <c r="S176" s="20">
        <f t="shared" ref="S176" si="16">SUM(L176:R176)</f>
        <v>7</v>
      </c>
      <c r="T176" s="5">
        <f>S176*K176</f>
        <v>274.40000000000003</v>
      </c>
    </row>
    <row r="177" spans="1:20" s="21" customFormat="1" ht="99.9" customHeight="1" x14ac:dyDescent="0.3">
      <c r="A177" s="22">
        <v>176</v>
      </c>
      <c r="B177" s="22" t="s">
        <v>258</v>
      </c>
      <c r="C177" s="22" t="s">
        <v>179</v>
      </c>
      <c r="D177" s="22" t="str">
        <f t="shared" si="10"/>
        <v>TINO</v>
      </c>
      <c r="E177" s="23" t="str">
        <f t="shared" si="11"/>
        <v>7001</v>
      </c>
      <c r="F177" s="15" t="s">
        <v>216</v>
      </c>
      <c r="G177" s="22" t="str">
        <f t="shared" si="12"/>
        <v>7001_COPPER</v>
      </c>
      <c r="H177" s="1" t="s">
        <v>262</v>
      </c>
      <c r="I177" s="1"/>
      <c r="J177" s="27" t="s">
        <v>248</v>
      </c>
      <c r="K177" s="4">
        <v>39.200000000000003</v>
      </c>
      <c r="L177" s="24" t="s">
        <v>4</v>
      </c>
      <c r="M177" s="25">
        <v>0</v>
      </c>
      <c r="N177" s="25">
        <v>0</v>
      </c>
      <c r="O177" s="25">
        <v>0</v>
      </c>
      <c r="P177" s="25">
        <v>0</v>
      </c>
      <c r="Q177" s="25">
        <v>0</v>
      </c>
      <c r="R177" s="26" t="s">
        <v>4</v>
      </c>
      <c r="S177" s="20">
        <f t="shared" ref="S177:S200" si="17">SUM(L177:R177)</f>
        <v>0</v>
      </c>
      <c r="T177" s="5">
        <f>S177*K177</f>
        <v>0</v>
      </c>
    </row>
    <row r="178" spans="1:20" s="21" customFormat="1" ht="99.9" customHeight="1" x14ac:dyDescent="0.3">
      <c r="A178" s="22">
        <v>177</v>
      </c>
      <c r="B178" s="22" t="s">
        <v>258</v>
      </c>
      <c r="C178" s="22" t="s">
        <v>179</v>
      </c>
      <c r="D178" s="22" t="str">
        <f t="shared" si="10"/>
        <v>TINO</v>
      </c>
      <c r="E178" s="23" t="str">
        <f t="shared" si="11"/>
        <v>7001</v>
      </c>
      <c r="F178" s="15" t="s">
        <v>95</v>
      </c>
      <c r="G178" s="22" t="str">
        <f t="shared" si="12"/>
        <v>7001_NATURALMIX</v>
      </c>
      <c r="H178" s="1" t="s">
        <v>262</v>
      </c>
      <c r="I178" s="1"/>
      <c r="J178" s="27" t="s">
        <v>248</v>
      </c>
      <c r="K178" s="4">
        <v>39.200000000000003</v>
      </c>
      <c r="L178" s="24" t="s">
        <v>4</v>
      </c>
      <c r="M178" s="25">
        <v>0</v>
      </c>
      <c r="N178" s="25">
        <v>0</v>
      </c>
      <c r="O178" s="25">
        <v>0</v>
      </c>
      <c r="P178" s="25">
        <v>0</v>
      </c>
      <c r="Q178" s="25">
        <v>0</v>
      </c>
      <c r="R178" s="26" t="s">
        <v>4</v>
      </c>
      <c r="S178" s="20">
        <f t="shared" si="17"/>
        <v>0</v>
      </c>
      <c r="T178" s="5">
        <f>S178*K178</f>
        <v>0</v>
      </c>
    </row>
    <row r="179" spans="1:20" s="21" customFormat="1" ht="86.25" customHeight="1" x14ac:dyDescent="0.3">
      <c r="A179" s="22">
        <v>178</v>
      </c>
      <c r="B179" s="22" t="s">
        <v>258</v>
      </c>
      <c r="C179" s="22" t="s">
        <v>179</v>
      </c>
      <c r="D179" s="22" t="str">
        <f t="shared" si="10"/>
        <v>TINO</v>
      </c>
      <c r="E179" s="23" t="str">
        <f t="shared" si="11"/>
        <v>7001</v>
      </c>
      <c r="F179" s="15" t="s">
        <v>6</v>
      </c>
      <c r="G179" s="22" t="str">
        <f t="shared" si="12"/>
        <v>7001_NAVY</v>
      </c>
      <c r="H179" s="1" t="s">
        <v>262</v>
      </c>
      <c r="I179" s="1"/>
      <c r="J179" s="27" t="s">
        <v>248</v>
      </c>
      <c r="K179" s="4">
        <v>39.200000000000003</v>
      </c>
      <c r="L179" s="24" t="s">
        <v>4</v>
      </c>
      <c r="M179" s="25">
        <v>0</v>
      </c>
      <c r="N179" s="25">
        <v>0</v>
      </c>
      <c r="O179" s="25">
        <v>0</v>
      </c>
      <c r="P179" s="25">
        <v>0</v>
      </c>
      <c r="Q179" s="25">
        <v>0</v>
      </c>
      <c r="R179" s="26" t="s">
        <v>4</v>
      </c>
      <c r="S179" s="20">
        <f t="shared" si="17"/>
        <v>0</v>
      </c>
      <c r="T179" s="5">
        <f>S179*K179</f>
        <v>0</v>
      </c>
    </row>
    <row r="180" spans="1:20" s="21" customFormat="1" ht="77.849999999999994" customHeight="1" x14ac:dyDescent="0.3">
      <c r="A180" s="22">
        <v>179</v>
      </c>
      <c r="B180" s="22" t="s">
        <v>258</v>
      </c>
      <c r="C180" s="22" t="s">
        <v>179</v>
      </c>
      <c r="D180" s="22" t="str">
        <f t="shared" si="10"/>
        <v>TINO</v>
      </c>
      <c r="E180" s="23" t="str">
        <f t="shared" si="11"/>
        <v>7001</v>
      </c>
      <c r="F180" s="15" t="s">
        <v>34</v>
      </c>
      <c r="G180" s="22" t="str">
        <f t="shared" si="12"/>
        <v>7001_PORT</v>
      </c>
      <c r="H180" s="1" t="s">
        <v>262</v>
      </c>
      <c r="I180" s="1"/>
      <c r="J180" s="27" t="s">
        <v>248</v>
      </c>
      <c r="K180" s="4">
        <v>39.200000000000003</v>
      </c>
      <c r="L180" s="24" t="s">
        <v>4</v>
      </c>
      <c r="M180" s="25">
        <v>0</v>
      </c>
      <c r="N180" s="25">
        <v>0</v>
      </c>
      <c r="O180" s="25">
        <v>0</v>
      </c>
      <c r="P180" s="25">
        <v>0</v>
      </c>
      <c r="Q180" s="25">
        <v>0</v>
      </c>
      <c r="R180" s="26" t="s">
        <v>4</v>
      </c>
      <c r="S180" s="20">
        <f t="shared" si="17"/>
        <v>0</v>
      </c>
      <c r="T180" s="5">
        <f>S180*K180</f>
        <v>0</v>
      </c>
    </row>
    <row r="181" spans="1:20" s="21" customFormat="1" ht="81.75" customHeight="1" x14ac:dyDescent="0.3">
      <c r="A181" s="22">
        <v>180</v>
      </c>
      <c r="B181" s="22" t="s">
        <v>258</v>
      </c>
      <c r="C181" s="22" t="s">
        <v>179</v>
      </c>
      <c r="D181" s="22" t="str">
        <f t="shared" si="10"/>
        <v>TINO</v>
      </c>
      <c r="E181" s="23" t="str">
        <f t="shared" si="11"/>
        <v>7001</v>
      </c>
      <c r="F181" s="15" t="s">
        <v>15</v>
      </c>
      <c r="G181" s="22" t="str">
        <f t="shared" si="12"/>
        <v>7001_RED</v>
      </c>
      <c r="H181" s="1" t="s">
        <v>262</v>
      </c>
      <c r="I181" s="1"/>
      <c r="J181" s="27" t="s">
        <v>248</v>
      </c>
      <c r="K181" s="4">
        <v>39.200000000000003</v>
      </c>
      <c r="L181" s="24" t="s">
        <v>4</v>
      </c>
      <c r="M181" s="25">
        <v>3</v>
      </c>
      <c r="N181" s="25">
        <v>4</v>
      </c>
      <c r="O181" s="25">
        <v>0</v>
      </c>
      <c r="P181" s="25">
        <v>0</v>
      </c>
      <c r="Q181" s="25">
        <v>0</v>
      </c>
      <c r="R181" s="26" t="s">
        <v>4</v>
      </c>
      <c r="S181" s="20">
        <f t="shared" si="17"/>
        <v>7</v>
      </c>
      <c r="T181" s="5">
        <f>S181*K181</f>
        <v>274.40000000000003</v>
      </c>
    </row>
    <row r="182" spans="1:20" s="21" customFormat="1" ht="99.9" customHeight="1" x14ac:dyDescent="0.3">
      <c r="A182" s="22">
        <v>181</v>
      </c>
      <c r="B182" s="22" t="s">
        <v>258</v>
      </c>
      <c r="C182" s="22" t="s">
        <v>179</v>
      </c>
      <c r="D182" s="22" t="str">
        <f t="shared" si="10"/>
        <v>TINO</v>
      </c>
      <c r="E182" s="23" t="str">
        <f t="shared" si="11"/>
        <v>7001</v>
      </c>
      <c r="F182" s="15" t="s">
        <v>226</v>
      </c>
      <c r="G182" s="22" t="str">
        <f t="shared" si="12"/>
        <v>7001_SATINBRASS</v>
      </c>
      <c r="H182" s="1" t="s">
        <v>262</v>
      </c>
      <c r="I182" s="1"/>
      <c r="J182" s="27" t="s">
        <v>248</v>
      </c>
      <c r="K182" s="4">
        <v>39.200000000000003</v>
      </c>
      <c r="L182" s="24" t="s">
        <v>4</v>
      </c>
      <c r="M182" s="25">
        <v>0</v>
      </c>
      <c r="N182" s="25">
        <v>0</v>
      </c>
      <c r="O182" s="25">
        <v>0</v>
      </c>
      <c r="P182" s="25">
        <v>0</v>
      </c>
      <c r="Q182" s="25">
        <v>0</v>
      </c>
      <c r="R182" s="26" t="s">
        <v>4</v>
      </c>
      <c r="S182" s="20">
        <f t="shared" si="17"/>
        <v>0</v>
      </c>
      <c r="T182" s="5">
        <f>S182*K182</f>
        <v>0</v>
      </c>
    </row>
    <row r="183" spans="1:20" s="21" customFormat="1" ht="99.9" customHeight="1" x14ac:dyDescent="0.3">
      <c r="A183" s="22">
        <v>182</v>
      </c>
      <c r="B183" s="22" t="s">
        <v>258</v>
      </c>
      <c r="C183" s="22" t="s">
        <v>179</v>
      </c>
      <c r="D183" s="22" t="str">
        <f t="shared" si="10"/>
        <v>TINO</v>
      </c>
      <c r="E183" s="23" t="str">
        <f t="shared" si="11"/>
        <v>7001</v>
      </c>
      <c r="F183" s="15" t="s">
        <v>227</v>
      </c>
      <c r="G183" s="22" t="str">
        <f t="shared" si="12"/>
        <v>7001_SEABREEZE</v>
      </c>
      <c r="H183" s="1" t="s">
        <v>262</v>
      </c>
      <c r="I183" s="1"/>
      <c r="J183" s="27" t="s">
        <v>248</v>
      </c>
      <c r="K183" s="4">
        <v>39.200000000000003</v>
      </c>
      <c r="L183" s="24" t="s">
        <v>4</v>
      </c>
      <c r="M183" s="25">
        <v>0</v>
      </c>
      <c r="N183" s="25">
        <v>0</v>
      </c>
      <c r="O183" s="25">
        <v>0</v>
      </c>
      <c r="P183" s="25">
        <v>0</v>
      </c>
      <c r="Q183" s="25">
        <v>0</v>
      </c>
      <c r="R183" s="26" t="s">
        <v>4</v>
      </c>
      <c r="S183" s="20">
        <f t="shared" si="17"/>
        <v>0</v>
      </c>
      <c r="T183" s="5">
        <f>S183*K183</f>
        <v>0</v>
      </c>
    </row>
    <row r="184" spans="1:20" s="21" customFormat="1" ht="99.9" customHeight="1" x14ac:dyDescent="0.3">
      <c r="A184" s="22">
        <v>183</v>
      </c>
      <c r="B184" s="22" t="s">
        <v>258</v>
      </c>
      <c r="C184" s="22" t="s">
        <v>179</v>
      </c>
      <c r="D184" s="22" t="str">
        <f t="shared" si="10"/>
        <v>TINO</v>
      </c>
      <c r="E184" s="23" t="str">
        <f t="shared" si="11"/>
        <v>7001</v>
      </c>
      <c r="F184" s="15" t="s">
        <v>107</v>
      </c>
      <c r="G184" s="22" t="str">
        <f t="shared" si="12"/>
        <v>7001_UNBLEACHED</v>
      </c>
      <c r="H184" s="1" t="s">
        <v>262</v>
      </c>
      <c r="I184" s="1"/>
      <c r="J184" s="27" t="s">
        <v>248</v>
      </c>
      <c r="K184" s="4">
        <v>39.200000000000003</v>
      </c>
      <c r="L184" s="24" t="s">
        <v>4</v>
      </c>
      <c r="M184" s="25">
        <v>2</v>
      </c>
      <c r="N184" s="25">
        <v>5</v>
      </c>
      <c r="O184" s="25">
        <v>2</v>
      </c>
      <c r="P184" s="25">
        <v>0</v>
      </c>
      <c r="Q184" s="25">
        <v>0</v>
      </c>
      <c r="R184" s="26" t="s">
        <v>4</v>
      </c>
      <c r="S184" s="20">
        <f t="shared" si="17"/>
        <v>9</v>
      </c>
      <c r="T184" s="5">
        <f>S184*K184</f>
        <v>352.8</v>
      </c>
    </row>
    <row r="185" spans="1:20" s="21" customFormat="1" ht="99.9" customHeight="1" x14ac:dyDescent="0.3">
      <c r="A185" s="22">
        <v>184</v>
      </c>
      <c r="B185" s="22" t="s">
        <v>258</v>
      </c>
      <c r="C185" s="22" t="s">
        <v>179</v>
      </c>
      <c r="D185" s="22" t="str">
        <f t="shared" si="10"/>
        <v>TINO</v>
      </c>
      <c r="E185" s="23" t="str">
        <f t="shared" si="11"/>
        <v>7001</v>
      </c>
      <c r="F185" s="15" t="s">
        <v>109</v>
      </c>
      <c r="G185" s="22" t="str">
        <f t="shared" si="12"/>
        <v>7001_VINTAGEBLUE</v>
      </c>
      <c r="H185" s="1" t="s">
        <v>262</v>
      </c>
      <c r="I185" s="1"/>
      <c r="J185" s="27" t="s">
        <v>248</v>
      </c>
      <c r="K185" s="4">
        <v>39.200000000000003</v>
      </c>
      <c r="L185" s="24" t="s">
        <v>4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6" t="s">
        <v>4</v>
      </c>
      <c r="S185" s="20">
        <f t="shared" si="17"/>
        <v>0</v>
      </c>
      <c r="T185" s="5">
        <f>S185*K185</f>
        <v>0</v>
      </c>
    </row>
    <row r="186" spans="1:20" s="21" customFormat="1" ht="85.95" customHeight="1" x14ac:dyDescent="0.3">
      <c r="A186" s="22">
        <v>185</v>
      </c>
      <c r="B186" s="22" t="s">
        <v>258</v>
      </c>
      <c r="C186" s="22" t="s">
        <v>179</v>
      </c>
      <c r="D186" s="22" t="str">
        <f t="shared" si="10"/>
        <v>TINO</v>
      </c>
      <c r="E186" s="23" t="str">
        <f t="shared" si="11"/>
        <v>7001</v>
      </c>
      <c r="F186" s="15" t="s">
        <v>14</v>
      </c>
      <c r="G186" s="22" t="str">
        <f t="shared" si="12"/>
        <v>7001_BASALT</v>
      </c>
      <c r="H186" s="1" t="s">
        <v>262</v>
      </c>
      <c r="I186" s="1"/>
      <c r="J186" s="27" t="s">
        <v>248</v>
      </c>
      <c r="K186" s="4">
        <v>39.200000000000003</v>
      </c>
      <c r="L186" s="24" t="s">
        <v>4</v>
      </c>
      <c r="M186" s="25">
        <v>2</v>
      </c>
      <c r="N186" s="25">
        <v>4</v>
      </c>
      <c r="O186" s="25">
        <v>5</v>
      </c>
      <c r="P186" s="25">
        <v>4</v>
      </c>
      <c r="Q186" s="25">
        <v>2</v>
      </c>
      <c r="R186" s="26" t="s">
        <v>4</v>
      </c>
      <c r="S186" s="20">
        <f t="shared" si="17"/>
        <v>17</v>
      </c>
      <c r="T186" s="5">
        <f>S186*K186</f>
        <v>666.40000000000009</v>
      </c>
    </row>
    <row r="187" spans="1:20" s="21" customFormat="1" ht="82.2" customHeight="1" x14ac:dyDescent="0.3">
      <c r="A187" s="22">
        <v>186</v>
      </c>
      <c r="B187" s="22" t="s">
        <v>258</v>
      </c>
      <c r="C187" s="22" t="s">
        <v>179</v>
      </c>
      <c r="D187" s="22" t="str">
        <f t="shared" si="10"/>
        <v>TINO</v>
      </c>
      <c r="E187" s="23" t="str">
        <f t="shared" si="11"/>
        <v>7001</v>
      </c>
      <c r="F187" s="15" t="s">
        <v>5</v>
      </c>
      <c r="G187" s="22" t="str">
        <f t="shared" si="12"/>
        <v>7001_BLACK</v>
      </c>
      <c r="H187" s="1" t="s">
        <v>262</v>
      </c>
      <c r="I187" s="1"/>
      <c r="J187" s="27" t="s">
        <v>248</v>
      </c>
      <c r="K187" s="4">
        <v>39.200000000000003</v>
      </c>
      <c r="L187" s="24" t="s">
        <v>4</v>
      </c>
      <c r="M187" s="25">
        <v>2</v>
      </c>
      <c r="N187" s="25">
        <v>3</v>
      </c>
      <c r="O187" s="25">
        <v>2</v>
      </c>
      <c r="P187" s="25">
        <v>3</v>
      </c>
      <c r="Q187" s="25">
        <v>0</v>
      </c>
      <c r="R187" s="26" t="s">
        <v>4</v>
      </c>
      <c r="S187" s="20">
        <f t="shared" si="17"/>
        <v>10</v>
      </c>
      <c r="T187" s="5">
        <f>S187*K187</f>
        <v>392</v>
      </c>
    </row>
    <row r="188" spans="1:20" s="21" customFormat="1" ht="78.599999999999994" customHeight="1" x14ac:dyDescent="0.3">
      <c r="A188" s="22">
        <v>187</v>
      </c>
      <c r="B188" s="22" t="s">
        <v>258</v>
      </c>
      <c r="C188" s="22" t="s">
        <v>179</v>
      </c>
      <c r="D188" s="22" t="str">
        <f t="shared" si="10"/>
        <v>TINO</v>
      </c>
      <c r="E188" s="23" t="str">
        <f t="shared" si="11"/>
        <v>7001</v>
      </c>
      <c r="F188" s="15" t="s">
        <v>12</v>
      </c>
      <c r="G188" s="22" t="str">
        <f t="shared" si="12"/>
        <v>7001_BLACKMIX</v>
      </c>
      <c r="H188" s="1" t="s">
        <v>262</v>
      </c>
      <c r="I188" s="1"/>
      <c r="J188" s="27" t="s">
        <v>248</v>
      </c>
      <c r="K188" s="4">
        <v>39.200000000000003</v>
      </c>
      <c r="L188" s="24" t="s">
        <v>4</v>
      </c>
      <c r="M188" s="25">
        <v>3</v>
      </c>
      <c r="N188" s="25">
        <v>6</v>
      </c>
      <c r="O188" s="25">
        <v>8</v>
      </c>
      <c r="P188" s="25">
        <v>6</v>
      </c>
      <c r="Q188" s="25">
        <v>2</v>
      </c>
      <c r="R188" s="26" t="s">
        <v>4</v>
      </c>
      <c r="S188" s="20">
        <f t="shared" si="17"/>
        <v>25</v>
      </c>
      <c r="T188" s="5">
        <f>S188*K188</f>
        <v>980.00000000000011</v>
      </c>
    </row>
    <row r="189" spans="1:20" s="21" customFormat="1" ht="83.1" customHeight="1" x14ac:dyDescent="0.3">
      <c r="A189" s="22">
        <v>188</v>
      </c>
      <c r="B189" s="22" t="s">
        <v>258</v>
      </c>
      <c r="C189" s="22" t="s">
        <v>179</v>
      </c>
      <c r="D189" s="22" t="str">
        <f t="shared" si="10"/>
        <v>TINO</v>
      </c>
      <c r="E189" s="23" t="str">
        <f t="shared" si="11"/>
        <v>7001</v>
      </c>
      <c r="F189" s="15" t="s">
        <v>8</v>
      </c>
      <c r="G189" s="22" t="str">
        <f t="shared" si="12"/>
        <v>7001_BROWN</v>
      </c>
      <c r="H189" s="1" t="s">
        <v>262</v>
      </c>
      <c r="I189" s="1"/>
      <c r="J189" s="27" t="s">
        <v>248</v>
      </c>
      <c r="K189" s="4">
        <v>39.200000000000003</v>
      </c>
      <c r="L189" s="24" t="s">
        <v>4</v>
      </c>
      <c r="M189" s="25">
        <v>3</v>
      </c>
      <c r="N189" s="25">
        <v>5</v>
      </c>
      <c r="O189" s="25">
        <v>7</v>
      </c>
      <c r="P189" s="25">
        <v>6</v>
      </c>
      <c r="Q189" s="25">
        <v>3</v>
      </c>
      <c r="R189" s="26" t="s">
        <v>4</v>
      </c>
      <c r="S189" s="20">
        <f t="shared" si="17"/>
        <v>24</v>
      </c>
      <c r="T189" s="5">
        <f>S189*K189</f>
        <v>940.80000000000007</v>
      </c>
    </row>
    <row r="190" spans="1:20" s="21" customFormat="1" ht="99.9" customHeight="1" x14ac:dyDescent="0.3">
      <c r="A190" s="22">
        <v>189</v>
      </c>
      <c r="B190" s="22" t="s">
        <v>258</v>
      </c>
      <c r="C190" s="22" t="s">
        <v>180</v>
      </c>
      <c r="D190" s="22" t="str">
        <f t="shared" si="10"/>
        <v>NIALL</v>
      </c>
      <c r="E190" s="23" t="str">
        <f t="shared" si="11"/>
        <v>38367BH</v>
      </c>
      <c r="F190" s="15" t="s">
        <v>5</v>
      </c>
      <c r="G190" s="22" t="str">
        <f t="shared" si="12"/>
        <v>38367BH_BLACK</v>
      </c>
      <c r="H190" s="1" t="s">
        <v>260</v>
      </c>
      <c r="I190" s="1"/>
      <c r="J190" s="28" t="s">
        <v>248</v>
      </c>
      <c r="K190" s="4">
        <v>42.2</v>
      </c>
      <c r="L190" s="24" t="s">
        <v>4</v>
      </c>
      <c r="M190" s="25">
        <v>0</v>
      </c>
      <c r="N190" s="25">
        <v>0</v>
      </c>
      <c r="O190" s="25">
        <v>0</v>
      </c>
      <c r="P190" s="25">
        <v>0</v>
      </c>
      <c r="Q190" s="25" t="s">
        <v>4</v>
      </c>
      <c r="R190" s="26" t="s">
        <v>4</v>
      </c>
      <c r="S190" s="20">
        <f t="shared" si="17"/>
        <v>0</v>
      </c>
      <c r="T190" s="5">
        <f>S190*K190</f>
        <v>0</v>
      </c>
    </row>
    <row r="191" spans="1:20" s="21" customFormat="1" ht="99.9" customHeight="1" x14ac:dyDescent="0.3">
      <c r="A191" s="22">
        <v>190</v>
      </c>
      <c r="B191" s="22" t="s">
        <v>258</v>
      </c>
      <c r="C191" s="22" t="s">
        <v>180</v>
      </c>
      <c r="D191" s="22" t="str">
        <f t="shared" si="10"/>
        <v>NIALL</v>
      </c>
      <c r="E191" s="23" t="str">
        <f t="shared" si="11"/>
        <v>38367BH</v>
      </c>
      <c r="F191" s="15" t="s">
        <v>9</v>
      </c>
      <c r="G191" s="22" t="str">
        <f t="shared" si="12"/>
        <v>38367BH_COGNAC</v>
      </c>
      <c r="H191" s="1" t="s">
        <v>260</v>
      </c>
      <c r="I191" s="1"/>
      <c r="J191" s="28" t="s">
        <v>248</v>
      </c>
      <c r="K191" s="4">
        <v>42.2</v>
      </c>
      <c r="L191" s="24" t="s">
        <v>4</v>
      </c>
      <c r="M191" s="25">
        <v>0</v>
      </c>
      <c r="N191" s="25">
        <v>0</v>
      </c>
      <c r="O191" s="25">
        <v>0</v>
      </c>
      <c r="P191" s="25">
        <v>0</v>
      </c>
      <c r="Q191" s="25" t="s">
        <v>4</v>
      </c>
      <c r="R191" s="26" t="s">
        <v>4</v>
      </c>
      <c r="S191" s="20">
        <f t="shared" si="17"/>
        <v>0</v>
      </c>
      <c r="T191" s="5">
        <f>S191*K191</f>
        <v>0</v>
      </c>
    </row>
    <row r="192" spans="1:20" s="21" customFormat="1" ht="99.9" customHeight="1" x14ac:dyDescent="0.3">
      <c r="A192" s="22">
        <v>191</v>
      </c>
      <c r="B192" s="22" t="s">
        <v>258</v>
      </c>
      <c r="C192" s="22" t="s">
        <v>180</v>
      </c>
      <c r="D192" s="22" t="str">
        <f t="shared" si="10"/>
        <v>NIALL</v>
      </c>
      <c r="E192" s="23" t="str">
        <f t="shared" si="11"/>
        <v>38367BH</v>
      </c>
      <c r="F192" s="15" t="s">
        <v>232</v>
      </c>
      <c r="G192" s="22" t="str">
        <f t="shared" si="12"/>
        <v>38367BH_FAWN</v>
      </c>
      <c r="H192" s="1" t="s">
        <v>260</v>
      </c>
      <c r="I192" s="1"/>
      <c r="J192" s="28" t="s">
        <v>248</v>
      </c>
      <c r="K192" s="4">
        <v>42.2</v>
      </c>
      <c r="L192" s="24" t="s">
        <v>4</v>
      </c>
      <c r="M192" s="25">
        <v>0</v>
      </c>
      <c r="N192" s="25">
        <v>0</v>
      </c>
      <c r="O192" s="25">
        <v>0</v>
      </c>
      <c r="P192" s="25">
        <v>0</v>
      </c>
      <c r="Q192" s="25" t="s">
        <v>4</v>
      </c>
      <c r="R192" s="26" t="s">
        <v>4</v>
      </c>
      <c r="S192" s="20">
        <f t="shared" si="17"/>
        <v>0</v>
      </c>
      <c r="T192" s="5">
        <f>S192*K192</f>
        <v>0</v>
      </c>
    </row>
    <row r="193" spans="1:20" s="21" customFormat="1" ht="99.9" customHeight="1" x14ac:dyDescent="0.3">
      <c r="A193" s="22">
        <v>192</v>
      </c>
      <c r="B193" s="22" t="s">
        <v>258</v>
      </c>
      <c r="C193" s="22" t="s">
        <v>181</v>
      </c>
      <c r="D193" s="22" t="str">
        <f t="shared" si="10"/>
        <v>TROPE</v>
      </c>
      <c r="E193" s="23" t="str">
        <f t="shared" si="11"/>
        <v>38359BH</v>
      </c>
      <c r="F193" s="15" t="s">
        <v>5</v>
      </c>
      <c r="G193" s="22" t="str">
        <f t="shared" si="12"/>
        <v>38359BH_BLACK</v>
      </c>
      <c r="H193" s="1" t="s">
        <v>260</v>
      </c>
      <c r="I193" s="1"/>
      <c r="J193" s="27" t="s">
        <v>248</v>
      </c>
      <c r="K193" s="4">
        <v>21.59</v>
      </c>
      <c r="L193" s="24" t="s">
        <v>4</v>
      </c>
      <c r="M193" s="25">
        <v>4</v>
      </c>
      <c r="N193" s="25">
        <v>7</v>
      </c>
      <c r="O193" s="25">
        <v>8</v>
      </c>
      <c r="P193" s="25">
        <v>4</v>
      </c>
      <c r="Q193" s="25" t="s">
        <v>4</v>
      </c>
      <c r="R193" s="26" t="s">
        <v>4</v>
      </c>
      <c r="S193" s="20">
        <f t="shared" si="17"/>
        <v>23</v>
      </c>
      <c r="T193" s="5">
        <f>S193*K193</f>
        <v>496.57</v>
      </c>
    </row>
    <row r="194" spans="1:20" s="21" customFormat="1" ht="99.9" customHeight="1" x14ac:dyDescent="0.3">
      <c r="A194" s="22">
        <v>193</v>
      </c>
      <c r="B194" s="22" t="s">
        <v>258</v>
      </c>
      <c r="C194" s="22" t="s">
        <v>181</v>
      </c>
      <c r="D194" s="22" t="str">
        <f t="shared" si="10"/>
        <v>TROPE</v>
      </c>
      <c r="E194" s="23" t="str">
        <f t="shared" si="11"/>
        <v>38359BH</v>
      </c>
      <c r="F194" s="15" t="s">
        <v>218</v>
      </c>
      <c r="G194" s="22" t="str">
        <f t="shared" si="12"/>
        <v>38359BH_UNIFORMGREEN</v>
      </c>
      <c r="H194" s="1" t="s">
        <v>260</v>
      </c>
      <c r="I194" s="1"/>
      <c r="J194" s="27" t="s">
        <v>248</v>
      </c>
      <c r="K194" s="4">
        <v>21.59</v>
      </c>
      <c r="L194" s="24" t="s">
        <v>4</v>
      </c>
      <c r="M194" s="25">
        <v>2</v>
      </c>
      <c r="N194" s="25">
        <v>4</v>
      </c>
      <c r="O194" s="25">
        <v>4</v>
      </c>
      <c r="P194" s="25">
        <v>2</v>
      </c>
      <c r="Q194" s="25" t="s">
        <v>4</v>
      </c>
      <c r="R194" s="26" t="s">
        <v>4</v>
      </c>
      <c r="S194" s="20">
        <f t="shared" si="17"/>
        <v>12</v>
      </c>
      <c r="T194" s="5">
        <f>S194*K194</f>
        <v>259.08</v>
      </c>
    </row>
    <row r="195" spans="1:20" s="21" customFormat="1" ht="99.9" customHeight="1" x14ac:dyDescent="0.3">
      <c r="A195" s="22">
        <v>194</v>
      </c>
      <c r="B195" s="22" t="s">
        <v>258</v>
      </c>
      <c r="C195" s="22" t="s">
        <v>182</v>
      </c>
      <c r="D195" s="22" t="str">
        <f t="shared" ref="D195:D242" si="18">MID(C195,FIND(" ",C195)+1,99)</f>
        <v>CYD</v>
      </c>
      <c r="E195" s="23" t="str">
        <f t="shared" ref="E195:E242" si="19">MID(C195,1,FIND(" ",C195)-1)</f>
        <v>38368BH</v>
      </c>
      <c r="F195" s="15" t="s">
        <v>223</v>
      </c>
      <c r="G195" s="22" t="str">
        <f t="shared" ref="G195:G242" si="20">MID(C195,1,FIND(" ",C195)-1)&amp;"_"&amp;UPPER(SUBSTITUTE(F195," ",""))</f>
        <v>38368BH_AVION</v>
      </c>
      <c r="H195" s="1" t="s">
        <v>260</v>
      </c>
      <c r="I195" s="1"/>
      <c r="J195" s="27" t="s">
        <v>248</v>
      </c>
      <c r="K195" s="4">
        <v>43.32</v>
      </c>
      <c r="L195" s="24" t="s">
        <v>4</v>
      </c>
      <c r="M195" s="25">
        <v>0</v>
      </c>
      <c r="N195" s="25">
        <v>0</v>
      </c>
      <c r="O195" s="25">
        <v>0</v>
      </c>
      <c r="P195" s="25">
        <v>0</v>
      </c>
      <c r="Q195" s="25" t="s">
        <v>4</v>
      </c>
      <c r="R195" s="26" t="s">
        <v>4</v>
      </c>
      <c r="S195" s="20">
        <f t="shared" si="17"/>
        <v>0</v>
      </c>
      <c r="T195" s="5">
        <f>S195*K195</f>
        <v>0</v>
      </c>
    </row>
    <row r="196" spans="1:20" s="21" customFormat="1" ht="99.9" customHeight="1" x14ac:dyDescent="0.3">
      <c r="A196" s="22">
        <v>195</v>
      </c>
      <c r="B196" s="22" t="s">
        <v>258</v>
      </c>
      <c r="C196" s="22" t="s">
        <v>182</v>
      </c>
      <c r="D196" s="22" t="str">
        <f t="shared" si="18"/>
        <v>CYD</v>
      </c>
      <c r="E196" s="23" t="str">
        <f t="shared" si="19"/>
        <v>38368BH</v>
      </c>
      <c r="F196" s="15" t="s">
        <v>5</v>
      </c>
      <c r="G196" s="22" t="str">
        <f t="shared" si="20"/>
        <v>38368BH_BLACK</v>
      </c>
      <c r="H196" s="1" t="s">
        <v>260</v>
      </c>
      <c r="I196" s="1"/>
      <c r="J196" s="27" t="s">
        <v>248</v>
      </c>
      <c r="K196" s="4">
        <v>43.32</v>
      </c>
      <c r="L196" s="24" t="s">
        <v>4</v>
      </c>
      <c r="M196" s="25">
        <v>0</v>
      </c>
      <c r="N196" s="25">
        <v>0</v>
      </c>
      <c r="O196" s="25">
        <v>0</v>
      </c>
      <c r="P196" s="25">
        <v>0</v>
      </c>
      <c r="Q196" s="25" t="s">
        <v>4</v>
      </c>
      <c r="R196" s="26" t="s">
        <v>4</v>
      </c>
      <c r="S196" s="20">
        <f t="shared" si="17"/>
        <v>0</v>
      </c>
      <c r="T196" s="5">
        <f>S196*K196</f>
        <v>0</v>
      </c>
    </row>
    <row r="197" spans="1:20" s="21" customFormat="1" ht="99.9" customHeight="1" x14ac:dyDescent="0.3">
      <c r="A197" s="22">
        <v>196</v>
      </c>
      <c r="B197" s="22" t="s">
        <v>258</v>
      </c>
      <c r="C197" s="22" t="s">
        <v>182</v>
      </c>
      <c r="D197" s="22" t="str">
        <f t="shared" si="18"/>
        <v>CYD</v>
      </c>
      <c r="E197" s="23" t="str">
        <f t="shared" si="19"/>
        <v>38368BH</v>
      </c>
      <c r="F197" s="15" t="s">
        <v>41</v>
      </c>
      <c r="G197" s="22" t="str">
        <f t="shared" si="20"/>
        <v>38368BH_WHISKEY</v>
      </c>
      <c r="H197" s="1" t="s">
        <v>260</v>
      </c>
      <c r="I197" s="1"/>
      <c r="J197" s="27" t="s">
        <v>248</v>
      </c>
      <c r="K197" s="4">
        <v>43.32</v>
      </c>
      <c r="L197" s="24" t="s">
        <v>4</v>
      </c>
      <c r="M197" s="25">
        <v>0</v>
      </c>
      <c r="N197" s="25">
        <v>0</v>
      </c>
      <c r="O197" s="25">
        <v>0</v>
      </c>
      <c r="P197" s="25">
        <v>0</v>
      </c>
      <c r="Q197" s="25" t="s">
        <v>4</v>
      </c>
      <c r="R197" s="26" t="s">
        <v>4</v>
      </c>
      <c r="S197" s="20">
        <f t="shared" si="17"/>
        <v>0</v>
      </c>
      <c r="T197" s="5">
        <f>S197*K197</f>
        <v>0</v>
      </c>
    </row>
    <row r="198" spans="1:20" s="21" customFormat="1" ht="99.9" customHeight="1" x14ac:dyDescent="0.3">
      <c r="A198" s="22">
        <v>197</v>
      </c>
      <c r="B198" s="22" t="s">
        <v>258</v>
      </c>
      <c r="C198" s="22" t="s">
        <v>183</v>
      </c>
      <c r="D198" s="22" t="str">
        <f t="shared" si="18"/>
        <v>THALER</v>
      </c>
      <c r="E198" s="23" t="str">
        <f t="shared" si="19"/>
        <v>38366BH</v>
      </c>
      <c r="F198" s="15" t="s">
        <v>5</v>
      </c>
      <c r="G198" s="22" t="str">
        <f t="shared" si="20"/>
        <v>38366BH_BLACK</v>
      </c>
      <c r="H198" s="1" t="s">
        <v>260</v>
      </c>
      <c r="I198" s="1"/>
      <c r="J198" s="27" t="s">
        <v>248</v>
      </c>
      <c r="K198" s="4">
        <v>21.59</v>
      </c>
      <c r="L198" s="24" t="s">
        <v>4</v>
      </c>
      <c r="M198" s="25">
        <v>7</v>
      </c>
      <c r="N198" s="25">
        <v>14</v>
      </c>
      <c r="O198" s="25">
        <v>14</v>
      </c>
      <c r="P198" s="25">
        <v>7</v>
      </c>
      <c r="Q198" s="25" t="s">
        <v>4</v>
      </c>
      <c r="R198" s="26" t="s">
        <v>4</v>
      </c>
      <c r="S198" s="20">
        <f t="shared" ref="S198:S199" si="21">SUM(L198:R198)</f>
        <v>42</v>
      </c>
      <c r="T198" s="5">
        <f>S198*K198</f>
        <v>906.78</v>
      </c>
    </row>
    <row r="199" spans="1:20" s="21" customFormat="1" ht="99.9" customHeight="1" x14ac:dyDescent="0.3">
      <c r="A199" s="22">
        <v>198</v>
      </c>
      <c r="B199" s="22" t="s">
        <v>258</v>
      </c>
      <c r="C199" s="22" t="s">
        <v>183</v>
      </c>
      <c r="D199" s="22" t="str">
        <f t="shared" si="18"/>
        <v>THALER</v>
      </c>
      <c r="E199" s="23" t="str">
        <f t="shared" si="19"/>
        <v>38366BH</v>
      </c>
      <c r="F199" s="15" t="s">
        <v>220</v>
      </c>
      <c r="G199" s="22" t="str">
        <f t="shared" si="20"/>
        <v>38366BH_NICKEL</v>
      </c>
      <c r="H199" s="1" t="s">
        <v>260</v>
      </c>
      <c r="I199" s="1"/>
      <c r="J199" s="27" t="s">
        <v>248</v>
      </c>
      <c r="K199" s="4">
        <v>21.59</v>
      </c>
      <c r="L199" s="24" t="s">
        <v>4</v>
      </c>
      <c r="M199" s="25">
        <v>5</v>
      </c>
      <c r="N199" s="25">
        <v>8</v>
      </c>
      <c r="O199" s="25">
        <v>7</v>
      </c>
      <c r="P199" s="25">
        <v>4</v>
      </c>
      <c r="Q199" s="25" t="s">
        <v>4</v>
      </c>
      <c r="R199" s="26" t="s">
        <v>4</v>
      </c>
      <c r="S199" s="20">
        <f t="shared" si="21"/>
        <v>24</v>
      </c>
      <c r="T199" s="5">
        <f>S199*K199</f>
        <v>518.16</v>
      </c>
    </row>
    <row r="200" spans="1:20" s="21" customFormat="1" ht="99.9" customHeight="1" x14ac:dyDescent="0.3">
      <c r="A200" s="22">
        <v>199</v>
      </c>
      <c r="B200" s="22" t="s">
        <v>258</v>
      </c>
      <c r="C200" s="22" t="s">
        <v>183</v>
      </c>
      <c r="D200" s="22" t="str">
        <f t="shared" si="18"/>
        <v>THALER</v>
      </c>
      <c r="E200" s="23" t="str">
        <f t="shared" si="19"/>
        <v>38366BH</v>
      </c>
      <c r="F200" s="15" t="s">
        <v>218</v>
      </c>
      <c r="G200" s="22" t="str">
        <f t="shared" si="20"/>
        <v>38366BH_UNIFORMGREEN</v>
      </c>
      <c r="H200" s="1" t="s">
        <v>260</v>
      </c>
      <c r="I200" s="1"/>
      <c r="J200" s="27" t="s">
        <v>248</v>
      </c>
      <c r="K200" s="4">
        <v>21.59</v>
      </c>
      <c r="L200" s="24" t="s">
        <v>4</v>
      </c>
      <c r="M200" s="25">
        <v>5</v>
      </c>
      <c r="N200" s="25">
        <v>9</v>
      </c>
      <c r="O200" s="25">
        <v>9</v>
      </c>
      <c r="P200" s="25">
        <v>5</v>
      </c>
      <c r="Q200" s="25" t="s">
        <v>4</v>
      </c>
      <c r="R200" s="26" t="s">
        <v>4</v>
      </c>
      <c r="S200" s="20">
        <f t="shared" si="17"/>
        <v>28</v>
      </c>
      <c r="T200" s="5">
        <f>S200*K200</f>
        <v>604.52</v>
      </c>
    </row>
    <row r="201" spans="1:20" s="21" customFormat="1" ht="77.400000000000006" customHeight="1" x14ac:dyDescent="0.3">
      <c r="A201" s="22">
        <v>200</v>
      </c>
      <c r="B201" s="22" t="s">
        <v>258</v>
      </c>
      <c r="C201" s="22" t="s">
        <v>184</v>
      </c>
      <c r="D201" s="22" t="str">
        <f t="shared" si="18"/>
        <v>RIFF</v>
      </c>
      <c r="E201" s="23" t="str">
        <f t="shared" si="19"/>
        <v>7100</v>
      </c>
      <c r="F201" s="15" t="s">
        <v>5</v>
      </c>
      <c r="G201" s="22" t="str">
        <f t="shared" si="20"/>
        <v>7100_BLACK</v>
      </c>
      <c r="H201" s="1" t="s">
        <v>262</v>
      </c>
      <c r="I201" s="1"/>
      <c r="J201" s="27" t="s">
        <v>248</v>
      </c>
      <c r="K201" s="4">
        <v>46.35</v>
      </c>
      <c r="L201" s="24" t="s">
        <v>4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6" t="s">
        <v>4</v>
      </c>
      <c r="S201" s="20">
        <f t="shared" ref="S201:S210" si="22">SUM(L201:R201)</f>
        <v>0</v>
      </c>
      <c r="T201" s="5">
        <f>S201*K201</f>
        <v>0</v>
      </c>
    </row>
    <row r="202" spans="1:20" s="21" customFormat="1" ht="99.9" customHeight="1" x14ac:dyDescent="0.3">
      <c r="A202" s="22">
        <v>201</v>
      </c>
      <c r="B202" s="22" t="s">
        <v>258</v>
      </c>
      <c r="C202" s="22" t="s">
        <v>184</v>
      </c>
      <c r="D202" s="22" t="str">
        <f t="shared" si="18"/>
        <v>RIFF</v>
      </c>
      <c r="E202" s="23" t="str">
        <f t="shared" si="19"/>
        <v>7100</v>
      </c>
      <c r="F202" s="15" t="s">
        <v>221</v>
      </c>
      <c r="G202" s="22" t="str">
        <f t="shared" si="20"/>
        <v>7100_LAZULIBLUE</v>
      </c>
      <c r="H202" s="1" t="s">
        <v>262</v>
      </c>
      <c r="I202" s="1"/>
      <c r="J202" s="27" t="s">
        <v>248</v>
      </c>
      <c r="K202" s="4">
        <v>46.35</v>
      </c>
      <c r="L202" s="24" t="s">
        <v>4</v>
      </c>
      <c r="M202" s="25">
        <v>0</v>
      </c>
      <c r="N202" s="25">
        <v>2</v>
      </c>
      <c r="O202" s="25">
        <v>1</v>
      </c>
      <c r="P202" s="25">
        <v>0</v>
      </c>
      <c r="Q202" s="25">
        <v>0</v>
      </c>
      <c r="R202" s="26" t="s">
        <v>4</v>
      </c>
      <c r="S202" s="20">
        <f t="shared" si="22"/>
        <v>3</v>
      </c>
      <c r="T202" s="5">
        <f>S202*K202</f>
        <v>139.05000000000001</v>
      </c>
    </row>
    <row r="203" spans="1:20" s="21" customFormat="1" ht="76.95" customHeight="1" x14ac:dyDescent="0.3">
      <c r="A203" s="22">
        <v>202</v>
      </c>
      <c r="B203" s="22" t="s">
        <v>258</v>
      </c>
      <c r="C203" s="22" t="s">
        <v>184</v>
      </c>
      <c r="D203" s="22" t="str">
        <f t="shared" si="18"/>
        <v>RIFF</v>
      </c>
      <c r="E203" s="23" t="str">
        <f t="shared" si="19"/>
        <v>7100</v>
      </c>
      <c r="F203" s="15" t="s">
        <v>38</v>
      </c>
      <c r="G203" s="22" t="str">
        <f t="shared" si="20"/>
        <v>7100_MINK</v>
      </c>
      <c r="H203" s="1" t="s">
        <v>262</v>
      </c>
      <c r="I203" s="1"/>
      <c r="J203" s="27" t="s">
        <v>248</v>
      </c>
      <c r="K203" s="4">
        <v>46.35</v>
      </c>
      <c r="L203" s="24" t="s">
        <v>4</v>
      </c>
      <c r="M203" s="25">
        <v>0</v>
      </c>
      <c r="N203" s="25">
        <v>0</v>
      </c>
      <c r="O203" s="25">
        <v>0</v>
      </c>
      <c r="P203" s="25">
        <v>0</v>
      </c>
      <c r="Q203" s="25">
        <v>0</v>
      </c>
      <c r="R203" s="26" t="s">
        <v>4</v>
      </c>
      <c r="S203" s="20">
        <f t="shared" si="22"/>
        <v>0</v>
      </c>
      <c r="T203" s="5">
        <f>S203*K203</f>
        <v>0</v>
      </c>
    </row>
    <row r="204" spans="1:20" s="21" customFormat="1" ht="99.9" customHeight="1" x14ac:dyDescent="0.3">
      <c r="A204" s="22">
        <v>203</v>
      </c>
      <c r="B204" s="22" t="s">
        <v>258</v>
      </c>
      <c r="C204" s="22" t="s">
        <v>184</v>
      </c>
      <c r="D204" s="22" t="str">
        <f t="shared" si="18"/>
        <v>RIFF</v>
      </c>
      <c r="E204" s="23" t="str">
        <f t="shared" si="19"/>
        <v>7100</v>
      </c>
      <c r="F204" s="15" t="s">
        <v>104</v>
      </c>
      <c r="G204" s="22" t="str">
        <f t="shared" si="20"/>
        <v>7100_OCHRE</v>
      </c>
      <c r="H204" s="1" t="s">
        <v>262</v>
      </c>
      <c r="I204" s="1"/>
      <c r="J204" s="27" t="s">
        <v>248</v>
      </c>
      <c r="K204" s="4">
        <v>46.35</v>
      </c>
      <c r="L204" s="24" t="s">
        <v>4</v>
      </c>
      <c r="M204" s="25">
        <v>2</v>
      </c>
      <c r="N204" s="25">
        <v>2</v>
      </c>
      <c r="O204" s="25">
        <v>0</v>
      </c>
      <c r="P204" s="25">
        <v>0</v>
      </c>
      <c r="Q204" s="25">
        <v>0</v>
      </c>
      <c r="R204" s="26" t="s">
        <v>4</v>
      </c>
      <c r="S204" s="20">
        <f t="shared" si="22"/>
        <v>4</v>
      </c>
      <c r="T204" s="5">
        <f>S204*K204</f>
        <v>185.4</v>
      </c>
    </row>
    <row r="205" spans="1:20" s="21" customFormat="1" ht="82.2" customHeight="1" x14ac:dyDescent="0.3">
      <c r="A205" s="22">
        <v>204</v>
      </c>
      <c r="B205" s="22" t="s">
        <v>258</v>
      </c>
      <c r="C205" s="22" t="s">
        <v>185</v>
      </c>
      <c r="D205" s="22" t="str">
        <f t="shared" si="18"/>
        <v>GANGSTER</v>
      </c>
      <c r="E205" s="23" t="str">
        <f t="shared" si="19"/>
        <v>3814</v>
      </c>
      <c r="F205" s="15" t="s">
        <v>5</v>
      </c>
      <c r="G205" s="22" t="str">
        <f t="shared" si="20"/>
        <v>3814_BLACK</v>
      </c>
      <c r="H205" s="1" t="s">
        <v>262</v>
      </c>
      <c r="I205" s="1"/>
      <c r="J205" s="27" t="s">
        <v>248</v>
      </c>
      <c r="K205" s="4">
        <v>42.63</v>
      </c>
      <c r="L205" s="24" t="s">
        <v>4</v>
      </c>
      <c r="M205" s="25">
        <v>3</v>
      </c>
      <c r="N205" s="25">
        <v>5</v>
      </c>
      <c r="O205" s="25">
        <v>7</v>
      </c>
      <c r="P205" s="25">
        <v>5</v>
      </c>
      <c r="Q205" s="25">
        <v>3</v>
      </c>
      <c r="R205" s="26" t="s">
        <v>4</v>
      </c>
      <c r="S205" s="20">
        <f t="shared" si="22"/>
        <v>23</v>
      </c>
      <c r="T205" s="5">
        <f>S205*K205</f>
        <v>980.49</v>
      </c>
    </row>
    <row r="206" spans="1:20" s="21" customFormat="1" ht="71.7" customHeight="1" x14ac:dyDescent="0.3">
      <c r="A206" s="22">
        <v>205</v>
      </c>
      <c r="B206" s="22" t="s">
        <v>258</v>
      </c>
      <c r="C206" s="22" t="s">
        <v>186</v>
      </c>
      <c r="D206" s="22" t="str">
        <f t="shared" si="18"/>
        <v>MAGLOR</v>
      </c>
      <c r="E206" s="23" t="str">
        <f t="shared" si="19"/>
        <v>38345BH</v>
      </c>
      <c r="F206" s="15" t="s">
        <v>5</v>
      </c>
      <c r="G206" s="22" t="str">
        <f t="shared" si="20"/>
        <v>38345BH_BLACK</v>
      </c>
      <c r="H206" s="1" t="s">
        <v>260</v>
      </c>
      <c r="I206" s="1"/>
      <c r="J206" s="28" t="s">
        <v>248</v>
      </c>
      <c r="K206" s="4">
        <v>20.54</v>
      </c>
      <c r="L206" s="24" t="s">
        <v>4</v>
      </c>
      <c r="M206" s="25">
        <v>5</v>
      </c>
      <c r="N206" s="25">
        <v>8</v>
      </c>
      <c r="O206" s="25">
        <v>16</v>
      </c>
      <c r="P206" s="25">
        <v>12</v>
      </c>
      <c r="Q206" s="25" t="s">
        <v>4</v>
      </c>
      <c r="R206" s="26" t="s">
        <v>4</v>
      </c>
      <c r="S206" s="20">
        <f t="shared" si="22"/>
        <v>41</v>
      </c>
      <c r="T206" s="5">
        <f>S206*K206</f>
        <v>842.14</v>
      </c>
    </row>
    <row r="207" spans="1:20" s="21" customFormat="1" ht="73.349999999999994" customHeight="1" x14ac:dyDescent="0.3">
      <c r="A207" s="22">
        <v>206</v>
      </c>
      <c r="B207" s="22" t="s">
        <v>258</v>
      </c>
      <c r="C207" s="22" t="s">
        <v>186</v>
      </c>
      <c r="D207" s="22" t="str">
        <f t="shared" si="18"/>
        <v>MAGLOR</v>
      </c>
      <c r="E207" s="23" t="str">
        <f t="shared" si="19"/>
        <v>38345BH</v>
      </c>
      <c r="F207" s="15" t="s">
        <v>11</v>
      </c>
      <c r="G207" s="22" t="str">
        <f t="shared" si="20"/>
        <v>38345BH_CHOCOLATE</v>
      </c>
      <c r="H207" s="1" t="s">
        <v>260</v>
      </c>
      <c r="I207" s="1"/>
      <c r="J207" s="28" t="s">
        <v>248</v>
      </c>
      <c r="K207" s="4">
        <v>20.54</v>
      </c>
      <c r="L207" s="24" t="s">
        <v>4</v>
      </c>
      <c r="M207" s="25">
        <v>2</v>
      </c>
      <c r="N207" s="25">
        <v>2</v>
      </c>
      <c r="O207" s="25">
        <v>8</v>
      </c>
      <c r="P207" s="25">
        <v>8</v>
      </c>
      <c r="Q207" s="25" t="s">
        <v>4</v>
      </c>
      <c r="R207" s="26" t="s">
        <v>4</v>
      </c>
      <c r="S207" s="20">
        <f t="shared" si="22"/>
        <v>20</v>
      </c>
      <c r="T207" s="5">
        <f>S207*K207</f>
        <v>410.79999999999995</v>
      </c>
    </row>
    <row r="208" spans="1:20" s="21" customFormat="1" ht="99.9" customHeight="1" x14ac:dyDescent="0.3">
      <c r="A208" s="22">
        <v>207</v>
      </c>
      <c r="B208" s="22" t="s">
        <v>258</v>
      </c>
      <c r="C208" s="22" t="s">
        <v>186</v>
      </c>
      <c r="D208" s="22" t="str">
        <f t="shared" si="18"/>
        <v>MAGLOR</v>
      </c>
      <c r="E208" s="23" t="str">
        <f t="shared" si="19"/>
        <v>38345BH</v>
      </c>
      <c r="F208" s="15" t="s">
        <v>98</v>
      </c>
      <c r="G208" s="22" t="str">
        <f t="shared" si="20"/>
        <v>38345BH_FOREST</v>
      </c>
      <c r="H208" s="1" t="s">
        <v>260</v>
      </c>
      <c r="I208" s="1"/>
      <c r="J208" s="28" t="s">
        <v>248</v>
      </c>
      <c r="K208" s="4">
        <v>20.54</v>
      </c>
      <c r="L208" s="24" t="s">
        <v>4</v>
      </c>
      <c r="M208" s="25">
        <v>0</v>
      </c>
      <c r="N208" s="25">
        <v>0</v>
      </c>
      <c r="O208" s="25">
        <v>0</v>
      </c>
      <c r="P208" s="25">
        <v>0</v>
      </c>
      <c r="Q208" s="25" t="s">
        <v>4</v>
      </c>
      <c r="R208" s="26" t="s">
        <v>4</v>
      </c>
      <c r="S208" s="20">
        <f t="shared" si="22"/>
        <v>0</v>
      </c>
      <c r="T208" s="5">
        <f>S208*K208</f>
        <v>0</v>
      </c>
    </row>
    <row r="209" spans="1:20" s="21" customFormat="1" ht="70.650000000000006" customHeight="1" x14ac:dyDescent="0.3">
      <c r="A209" s="22">
        <v>208</v>
      </c>
      <c r="B209" s="22" t="s">
        <v>258</v>
      </c>
      <c r="C209" s="22" t="s">
        <v>186</v>
      </c>
      <c r="D209" s="22" t="str">
        <f t="shared" si="18"/>
        <v>MAGLOR</v>
      </c>
      <c r="E209" s="23" t="str">
        <f t="shared" si="19"/>
        <v>38345BH</v>
      </c>
      <c r="F209" s="15" t="s">
        <v>6</v>
      </c>
      <c r="G209" s="22" t="str">
        <f t="shared" si="20"/>
        <v>38345BH_NAVY</v>
      </c>
      <c r="H209" s="1" t="s">
        <v>260</v>
      </c>
      <c r="I209" s="1"/>
      <c r="J209" s="28" t="s">
        <v>248</v>
      </c>
      <c r="K209" s="4">
        <v>20.54</v>
      </c>
      <c r="L209" s="24" t="s">
        <v>4</v>
      </c>
      <c r="M209" s="25">
        <v>4</v>
      </c>
      <c r="N209" s="25">
        <v>5</v>
      </c>
      <c r="O209" s="25">
        <v>16</v>
      </c>
      <c r="P209" s="25">
        <v>12</v>
      </c>
      <c r="Q209" s="25" t="s">
        <v>4</v>
      </c>
      <c r="R209" s="26" t="s">
        <v>4</v>
      </c>
      <c r="S209" s="20">
        <f t="shared" si="22"/>
        <v>37</v>
      </c>
      <c r="T209" s="5">
        <f>S209*K209</f>
        <v>759.98</v>
      </c>
    </row>
    <row r="210" spans="1:20" s="21" customFormat="1" ht="70.2" customHeight="1" x14ac:dyDescent="0.3">
      <c r="A210" s="22">
        <v>209</v>
      </c>
      <c r="B210" s="22" t="s">
        <v>258</v>
      </c>
      <c r="C210" s="22" t="s">
        <v>187</v>
      </c>
      <c r="D210" s="22" t="str">
        <f t="shared" si="18"/>
        <v>GODFATHER</v>
      </c>
      <c r="E210" s="23" t="str">
        <f t="shared" si="19"/>
        <v>3817</v>
      </c>
      <c r="F210" s="15" t="s">
        <v>5</v>
      </c>
      <c r="G210" s="22" t="str">
        <f t="shared" si="20"/>
        <v>3817_BLACK</v>
      </c>
      <c r="H210" s="1" t="s">
        <v>262</v>
      </c>
      <c r="I210" s="1"/>
      <c r="J210" s="28" t="s">
        <v>248</v>
      </c>
      <c r="K210" s="4">
        <v>43.95</v>
      </c>
      <c r="L210" s="24" t="s">
        <v>4</v>
      </c>
      <c r="M210" s="25">
        <v>1</v>
      </c>
      <c r="N210" s="25">
        <v>4</v>
      </c>
      <c r="O210" s="25">
        <v>6</v>
      </c>
      <c r="P210" s="25">
        <v>4</v>
      </c>
      <c r="Q210" s="25">
        <v>2</v>
      </c>
      <c r="R210" s="26" t="s">
        <v>4</v>
      </c>
      <c r="S210" s="20">
        <f t="shared" si="22"/>
        <v>17</v>
      </c>
      <c r="T210" s="5">
        <f>S210*K210</f>
        <v>747.15000000000009</v>
      </c>
    </row>
    <row r="211" spans="1:20" s="21" customFormat="1" ht="68.400000000000006" customHeight="1" x14ac:dyDescent="0.3">
      <c r="A211" s="22">
        <v>210</v>
      </c>
      <c r="B211" s="22" t="s">
        <v>258</v>
      </c>
      <c r="C211" s="22" t="s">
        <v>188</v>
      </c>
      <c r="D211" s="22" t="str">
        <f t="shared" si="18"/>
        <v>CRISS</v>
      </c>
      <c r="E211" s="23" t="str">
        <f t="shared" si="19"/>
        <v>71001BH</v>
      </c>
      <c r="F211" s="15" t="s">
        <v>72</v>
      </c>
      <c r="G211" s="22" t="str">
        <f t="shared" si="20"/>
        <v>71001BH_BITTERCHOCOLATE</v>
      </c>
      <c r="H211" s="1" t="s">
        <v>260</v>
      </c>
      <c r="I211" s="1"/>
      <c r="J211" s="28" t="s">
        <v>248</v>
      </c>
      <c r="K211" s="4">
        <v>45.55</v>
      </c>
      <c r="L211" s="24" t="s">
        <v>4</v>
      </c>
      <c r="M211" s="25">
        <v>0</v>
      </c>
      <c r="N211" s="25">
        <v>0</v>
      </c>
      <c r="O211" s="25">
        <v>2</v>
      </c>
      <c r="P211" s="25">
        <v>1</v>
      </c>
      <c r="Q211" s="25" t="s">
        <v>4</v>
      </c>
      <c r="R211" s="26" t="s">
        <v>4</v>
      </c>
      <c r="S211" s="20">
        <f t="shared" ref="S211:S232" si="23">SUM(L211:R211)</f>
        <v>3</v>
      </c>
      <c r="T211" s="5">
        <f>S211*K211</f>
        <v>136.64999999999998</v>
      </c>
    </row>
    <row r="212" spans="1:20" s="21" customFormat="1" ht="70.650000000000006" customHeight="1" x14ac:dyDescent="0.3">
      <c r="A212" s="22">
        <v>211</v>
      </c>
      <c r="B212" s="22" t="s">
        <v>258</v>
      </c>
      <c r="C212" s="22" t="s">
        <v>188</v>
      </c>
      <c r="D212" s="22" t="str">
        <f t="shared" si="18"/>
        <v>CRISS</v>
      </c>
      <c r="E212" s="23" t="str">
        <f t="shared" si="19"/>
        <v>71001BH</v>
      </c>
      <c r="F212" s="15" t="s">
        <v>5</v>
      </c>
      <c r="G212" s="22" t="str">
        <f t="shared" si="20"/>
        <v>71001BH_BLACK</v>
      </c>
      <c r="H212" s="1" t="s">
        <v>260</v>
      </c>
      <c r="I212" s="1"/>
      <c r="J212" s="28" t="s">
        <v>248</v>
      </c>
      <c r="K212" s="4">
        <v>45.55</v>
      </c>
      <c r="L212" s="24" t="s">
        <v>4</v>
      </c>
      <c r="M212" s="25">
        <v>0</v>
      </c>
      <c r="N212" s="25">
        <v>1</v>
      </c>
      <c r="O212" s="25">
        <v>1</v>
      </c>
      <c r="P212" s="25">
        <v>1</v>
      </c>
      <c r="Q212" s="25" t="s">
        <v>4</v>
      </c>
      <c r="R212" s="26" t="s">
        <v>4</v>
      </c>
      <c r="S212" s="20">
        <f t="shared" si="23"/>
        <v>3</v>
      </c>
      <c r="T212" s="5">
        <f>S212*K212</f>
        <v>136.64999999999998</v>
      </c>
    </row>
    <row r="213" spans="1:20" s="21" customFormat="1" ht="64.5" customHeight="1" x14ac:dyDescent="0.3">
      <c r="A213" s="22">
        <v>212</v>
      </c>
      <c r="B213" s="22" t="s">
        <v>258</v>
      </c>
      <c r="C213" s="22" t="s">
        <v>188</v>
      </c>
      <c r="D213" s="22" t="str">
        <f t="shared" si="18"/>
        <v>CRISS</v>
      </c>
      <c r="E213" s="23" t="str">
        <f t="shared" si="19"/>
        <v>71001BH</v>
      </c>
      <c r="F213" s="15" t="s">
        <v>38</v>
      </c>
      <c r="G213" s="22" t="str">
        <f t="shared" si="20"/>
        <v>71001BH_MINK</v>
      </c>
      <c r="H213" s="1" t="s">
        <v>260</v>
      </c>
      <c r="I213" s="1"/>
      <c r="J213" s="28" t="s">
        <v>248</v>
      </c>
      <c r="K213" s="4">
        <v>45.55</v>
      </c>
      <c r="L213" s="24" t="s">
        <v>4</v>
      </c>
      <c r="M213" s="25">
        <v>0</v>
      </c>
      <c r="N213" s="25">
        <v>0</v>
      </c>
      <c r="O213" s="25">
        <v>1</v>
      </c>
      <c r="P213" s="25">
        <v>1</v>
      </c>
      <c r="Q213" s="25" t="s">
        <v>4</v>
      </c>
      <c r="R213" s="26" t="s">
        <v>4</v>
      </c>
      <c r="S213" s="20">
        <f t="shared" si="23"/>
        <v>2</v>
      </c>
      <c r="T213" s="5">
        <f>S213*K213</f>
        <v>91.1</v>
      </c>
    </row>
    <row r="214" spans="1:20" s="21" customFormat="1" ht="99.9" customHeight="1" x14ac:dyDescent="0.3">
      <c r="A214" s="22">
        <v>213</v>
      </c>
      <c r="B214" s="22" t="s">
        <v>258</v>
      </c>
      <c r="C214" s="22" t="s">
        <v>188</v>
      </c>
      <c r="D214" s="22" t="str">
        <f t="shared" si="18"/>
        <v>CRISS</v>
      </c>
      <c r="E214" s="23" t="str">
        <f t="shared" si="19"/>
        <v>71001BH</v>
      </c>
      <c r="F214" s="15" t="s">
        <v>233</v>
      </c>
      <c r="G214" s="22" t="str">
        <f t="shared" si="20"/>
        <v>71001BH_NIGHTSHADE</v>
      </c>
      <c r="H214" s="1" t="s">
        <v>260</v>
      </c>
      <c r="I214" s="1"/>
      <c r="J214" s="28" t="s">
        <v>248</v>
      </c>
      <c r="K214" s="4">
        <v>45.55</v>
      </c>
      <c r="L214" s="24" t="s">
        <v>4</v>
      </c>
      <c r="M214" s="25">
        <v>0</v>
      </c>
      <c r="N214" s="25">
        <v>0</v>
      </c>
      <c r="O214" s="25">
        <v>2</v>
      </c>
      <c r="P214" s="25">
        <v>1</v>
      </c>
      <c r="Q214" s="25" t="s">
        <v>4</v>
      </c>
      <c r="R214" s="26" t="s">
        <v>4</v>
      </c>
      <c r="S214" s="20">
        <f t="shared" si="23"/>
        <v>3</v>
      </c>
      <c r="T214" s="5">
        <f>S214*K214</f>
        <v>136.64999999999998</v>
      </c>
    </row>
    <row r="215" spans="1:20" s="21" customFormat="1" ht="69.75" customHeight="1" x14ac:dyDescent="0.3">
      <c r="A215" s="22">
        <v>214</v>
      </c>
      <c r="B215" s="22" t="s">
        <v>258</v>
      </c>
      <c r="C215" s="22" t="s">
        <v>188</v>
      </c>
      <c r="D215" s="22" t="str">
        <f t="shared" si="18"/>
        <v>CRISS</v>
      </c>
      <c r="E215" s="23" t="str">
        <f t="shared" si="19"/>
        <v>71001BH</v>
      </c>
      <c r="F215" s="15" t="s">
        <v>6</v>
      </c>
      <c r="G215" s="22" t="str">
        <f t="shared" si="20"/>
        <v>71001BH_NAVY</v>
      </c>
      <c r="H215" s="1" t="s">
        <v>260</v>
      </c>
      <c r="I215" s="1"/>
      <c r="J215" s="28" t="s">
        <v>248</v>
      </c>
      <c r="K215" s="4">
        <v>45.55</v>
      </c>
      <c r="L215" s="24" t="s">
        <v>4</v>
      </c>
      <c r="M215" s="25">
        <v>0</v>
      </c>
      <c r="N215" s="25">
        <v>0</v>
      </c>
      <c r="O215" s="25">
        <v>3</v>
      </c>
      <c r="P215" s="25">
        <v>0</v>
      </c>
      <c r="Q215" s="25" t="s">
        <v>4</v>
      </c>
      <c r="R215" s="26" t="s">
        <v>4</v>
      </c>
      <c r="S215" s="20">
        <f t="shared" si="23"/>
        <v>3</v>
      </c>
      <c r="T215" s="5">
        <f>S215*K215</f>
        <v>136.64999999999998</v>
      </c>
    </row>
    <row r="216" spans="1:20" s="21" customFormat="1" ht="99.9" customHeight="1" x14ac:dyDescent="0.3">
      <c r="A216" s="22">
        <v>215</v>
      </c>
      <c r="B216" s="22" t="s">
        <v>258</v>
      </c>
      <c r="C216" s="22" t="s">
        <v>189</v>
      </c>
      <c r="D216" s="22" t="str">
        <f t="shared" si="18"/>
        <v>KISNER</v>
      </c>
      <c r="E216" s="23" t="str">
        <f t="shared" si="19"/>
        <v>38357BH</v>
      </c>
      <c r="F216" s="15" t="s">
        <v>5</v>
      </c>
      <c r="G216" s="22" t="str">
        <f t="shared" si="20"/>
        <v>38357BH_BLACK</v>
      </c>
      <c r="H216" s="1" t="s">
        <v>260</v>
      </c>
      <c r="I216" s="1"/>
      <c r="J216" s="28" t="s">
        <v>248</v>
      </c>
      <c r="K216" s="4">
        <v>49</v>
      </c>
      <c r="L216" s="24" t="s">
        <v>4</v>
      </c>
      <c r="M216" s="25">
        <v>0</v>
      </c>
      <c r="N216" s="25">
        <v>0</v>
      </c>
      <c r="O216" s="25">
        <v>0</v>
      </c>
      <c r="P216" s="25">
        <v>0</v>
      </c>
      <c r="Q216" s="25" t="s">
        <v>4</v>
      </c>
      <c r="R216" s="26" t="s">
        <v>4</v>
      </c>
      <c r="S216" s="20">
        <f t="shared" si="23"/>
        <v>0</v>
      </c>
      <c r="T216" s="5">
        <f>S216*K216</f>
        <v>0</v>
      </c>
    </row>
    <row r="217" spans="1:20" s="21" customFormat="1" ht="99.9" customHeight="1" x14ac:dyDescent="0.3">
      <c r="A217" s="22">
        <v>216</v>
      </c>
      <c r="B217" s="22" t="s">
        <v>258</v>
      </c>
      <c r="C217" s="22" t="s">
        <v>189</v>
      </c>
      <c r="D217" s="22" t="str">
        <f t="shared" si="18"/>
        <v>KISNER</v>
      </c>
      <c r="E217" s="23" t="str">
        <f t="shared" si="19"/>
        <v>38357BH</v>
      </c>
      <c r="F217" s="15" t="s">
        <v>97</v>
      </c>
      <c r="G217" s="22" t="str">
        <f t="shared" si="20"/>
        <v>38357BH_SILVERSAND</v>
      </c>
      <c r="H217" s="1" t="s">
        <v>260</v>
      </c>
      <c r="I217" s="1"/>
      <c r="J217" s="28" t="s">
        <v>248</v>
      </c>
      <c r="K217" s="4">
        <v>49</v>
      </c>
      <c r="L217" s="24" t="s">
        <v>4</v>
      </c>
      <c r="M217" s="25">
        <v>0</v>
      </c>
      <c r="N217" s="25">
        <v>0</v>
      </c>
      <c r="O217" s="25">
        <v>0</v>
      </c>
      <c r="P217" s="25">
        <v>0</v>
      </c>
      <c r="Q217" s="25" t="s">
        <v>4</v>
      </c>
      <c r="R217" s="26" t="s">
        <v>4</v>
      </c>
      <c r="S217" s="20">
        <f t="shared" si="23"/>
        <v>0</v>
      </c>
      <c r="T217" s="5">
        <f>S217*K217</f>
        <v>0</v>
      </c>
    </row>
    <row r="218" spans="1:20" s="21" customFormat="1" ht="64.95" customHeight="1" x14ac:dyDescent="0.3">
      <c r="A218" s="22">
        <v>217</v>
      </c>
      <c r="B218" s="22" t="s">
        <v>258</v>
      </c>
      <c r="C218" s="22" t="s">
        <v>190</v>
      </c>
      <c r="D218" s="22" t="str">
        <f t="shared" si="18"/>
        <v>PISTON</v>
      </c>
      <c r="E218" s="23" t="str">
        <f t="shared" si="19"/>
        <v>38350BH</v>
      </c>
      <c r="F218" s="15" t="s">
        <v>5</v>
      </c>
      <c r="G218" s="22" t="str">
        <f t="shared" si="20"/>
        <v>38350BH_BLACK</v>
      </c>
      <c r="H218" s="1" t="s">
        <v>260</v>
      </c>
      <c r="I218" s="1"/>
      <c r="J218" s="28" t="s">
        <v>248</v>
      </c>
      <c r="K218" s="4">
        <v>21.59</v>
      </c>
      <c r="L218" s="24" t="s">
        <v>4</v>
      </c>
      <c r="M218" s="25">
        <v>10</v>
      </c>
      <c r="N218" s="25">
        <v>20</v>
      </c>
      <c r="O218" s="25">
        <v>19</v>
      </c>
      <c r="P218" s="25">
        <v>10</v>
      </c>
      <c r="Q218" s="25" t="s">
        <v>4</v>
      </c>
      <c r="R218" s="26" t="s">
        <v>4</v>
      </c>
      <c r="S218" s="20">
        <f t="shared" si="23"/>
        <v>59</v>
      </c>
      <c r="T218" s="5">
        <f>S218*K218</f>
        <v>1273.81</v>
      </c>
    </row>
    <row r="219" spans="1:20" s="21" customFormat="1" ht="99.9" customHeight="1" x14ac:dyDescent="0.3">
      <c r="A219" s="22">
        <v>218</v>
      </c>
      <c r="B219" s="22" t="s">
        <v>258</v>
      </c>
      <c r="C219" s="22" t="s">
        <v>190</v>
      </c>
      <c r="D219" s="22" t="str">
        <f t="shared" si="18"/>
        <v>PISTON</v>
      </c>
      <c r="E219" s="23" t="str">
        <f t="shared" si="19"/>
        <v>38350BH</v>
      </c>
      <c r="F219" s="15" t="s">
        <v>83</v>
      </c>
      <c r="G219" s="22" t="str">
        <f t="shared" si="20"/>
        <v>38350BH_CARAMEL</v>
      </c>
      <c r="H219" s="1" t="s">
        <v>260</v>
      </c>
      <c r="I219" s="1"/>
      <c r="J219" s="28" t="s">
        <v>248</v>
      </c>
      <c r="K219" s="4">
        <v>21.59</v>
      </c>
      <c r="L219" s="24" t="s">
        <v>4</v>
      </c>
      <c r="M219" s="25">
        <v>5</v>
      </c>
      <c r="N219" s="25">
        <v>13</v>
      </c>
      <c r="O219" s="25">
        <v>9</v>
      </c>
      <c r="P219" s="25">
        <v>5</v>
      </c>
      <c r="Q219" s="25" t="s">
        <v>4</v>
      </c>
      <c r="R219" s="26" t="s">
        <v>4</v>
      </c>
      <c r="S219" s="20">
        <f t="shared" si="23"/>
        <v>32</v>
      </c>
      <c r="T219" s="5">
        <f>S219*K219</f>
        <v>690.88</v>
      </c>
    </row>
    <row r="220" spans="1:20" s="21" customFormat="1" ht="99.9" customHeight="1" x14ac:dyDescent="0.3">
      <c r="A220" s="22">
        <v>219</v>
      </c>
      <c r="B220" s="22" t="s">
        <v>258</v>
      </c>
      <c r="C220" s="22" t="s">
        <v>190</v>
      </c>
      <c r="D220" s="22" t="str">
        <f t="shared" si="18"/>
        <v>PISTON</v>
      </c>
      <c r="E220" s="23" t="str">
        <f t="shared" si="19"/>
        <v>38350BH</v>
      </c>
      <c r="F220" s="15" t="s">
        <v>6</v>
      </c>
      <c r="G220" s="22" t="str">
        <f t="shared" si="20"/>
        <v>38350BH_NAVY</v>
      </c>
      <c r="H220" s="1" t="s">
        <v>260</v>
      </c>
      <c r="I220" s="1"/>
      <c r="J220" s="28" t="s">
        <v>248</v>
      </c>
      <c r="K220" s="4">
        <v>21.59</v>
      </c>
      <c r="L220" s="24" t="s">
        <v>4</v>
      </c>
      <c r="M220" s="25">
        <v>6</v>
      </c>
      <c r="N220" s="25">
        <v>16</v>
      </c>
      <c r="O220" s="25">
        <v>12</v>
      </c>
      <c r="P220" s="25">
        <v>5</v>
      </c>
      <c r="Q220" s="25" t="s">
        <v>4</v>
      </c>
      <c r="R220" s="26" t="s">
        <v>4</v>
      </c>
      <c r="S220" s="20">
        <f t="shared" si="23"/>
        <v>39</v>
      </c>
      <c r="T220" s="5">
        <f>S220*K220</f>
        <v>842.01</v>
      </c>
    </row>
    <row r="221" spans="1:20" s="21" customFormat="1" ht="99.9" customHeight="1" x14ac:dyDescent="0.3">
      <c r="A221" s="22">
        <v>220</v>
      </c>
      <c r="B221" s="22" t="s">
        <v>258</v>
      </c>
      <c r="C221" s="22" t="s">
        <v>190</v>
      </c>
      <c r="D221" s="22" t="str">
        <f t="shared" si="18"/>
        <v>PISTON</v>
      </c>
      <c r="E221" s="23" t="str">
        <f t="shared" si="19"/>
        <v>38350BH</v>
      </c>
      <c r="F221" s="15" t="s">
        <v>25</v>
      </c>
      <c r="G221" s="22" t="str">
        <f t="shared" si="20"/>
        <v>38350BH_OLIVE</v>
      </c>
      <c r="H221" s="1" t="s">
        <v>260</v>
      </c>
      <c r="I221" s="1"/>
      <c r="J221" s="28" t="s">
        <v>248</v>
      </c>
      <c r="K221" s="4">
        <v>21.59</v>
      </c>
      <c r="L221" s="24" t="s">
        <v>4</v>
      </c>
      <c r="M221" s="25">
        <v>4</v>
      </c>
      <c r="N221" s="25">
        <v>11</v>
      </c>
      <c r="O221" s="25">
        <v>9</v>
      </c>
      <c r="P221" s="25">
        <v>3</v>
      </c>
      <c r="Q221" s="25" t="s">
        <v>4</v>
      </c>
      <c r="R221" s="26" t="s">
        <v>4</v>
      </c>
      <c r="S221" s="20">
        <f t="shared" ref="S221" si="24">SUM(L221:R221)</f>
        <v>27</v>
      </c>
      <c r="T221" s="5">
        <f>S221*K221</f>
        <v>582.92999999999995</v>
      </c>
    </row>
    <row r="222" spans="1:20" s="21" customFormat="1" ht="99.9" customHeight="1" x14ac:dyDescent="0.3">
      <c r="A222" s="22">
        <v>221</v>
      </c>
      <c r="B222" s="22" t="s">
        <v>258</v>
      </c>
      <c r="C222" s="22" t="s">
        <v>191</v>
      </c>
      <c r="D222" s="22" t="str">
        <f t="shared" si="18"/>
        <v>BRODNAX</v>
      </c>
      <c r="E222" s="23" t="str">
        <f t="shared" si="19"/>
        <v>10001BH</v>
      </c>
      <c r="F222" s="15" t="s">
        <v>5</v>
      </c>
      <c r="G222" s="22" t="str">
        <f t="shared" si="20"/>
        <v>10001BH_BLACK</v>
      </c>
      <c r="H222" s="1" t="s">
        <v>260</v>
      </c>
      <c r="I222" s="1"/>
      <c r="J222" s="28" t="s">
        <v>248</v>
      </c>
      <c r="K222" s="4">
        <v>58.05</v>
      </c>
      <c r="L222" s="24" t="s">
        <v>4</v>
      </c>
      <c r="M222" s="25">
        <v>0</v>
      </c>
      <c r="N222" s="25">
        <v>0</v>
      </c>
      <c r="O222" s="25">
        <v>0</v>
      </c>
      <c r="P222" s="25">
        <v>0</v>
      </c>
      <c r="Q222" s="25" t="s">
        <v>4</v>
      </c>
      <c r="R222" s="26" t="s">
        <v>4</v>
      </c>
      <c r="S222" s="20">
        <f t="shared" si="23"/>
        <v>0</v>
      </c>
      <c r="T222" s="5">
        <f>S222*K222</f>
        <v>0</v>
      </c>
    </row>
    <row r="223" spans="1:20" s="21" customFormat="1" ht="99.9" customHeight="1" x14ac:dyDescent="0.3">
      <c r="A223" s="22">
        <v>222</v>
      </c>
      <c r="B223" s="22" t="s">
        <v>258</v>
      </c>
      <c r="C223" s="22" t="s">
        <v>191</v>
      </c>
      <c r="D223" s="22" t="str">
        <f t="shared" si="18"/>
        <v>BRODNAX</v>
      </c>
      <c r="E223" s="23" t="str">
        <f t="shared" si="19"/>
        <v>10001BH</v>
      </c>
      <c r="F223" s="15" t="s">
        <v>94</v>
      </c>
      <c r="G223" s="22" t="str">
        <f t="shared" si="20"/>
        <v>10001BH_OLIVEOIL</v>
      </c>
      <c r="H223" s="1" t="s">
        <v>260</v>
      </c>
      <c r="I223" s="1"/>
      <c r="J223" s="28" t="s">
        <v>248</v>
      </c>
      <c r="K223" s="4">
        <v>58.05</v>
      </c>
      <c r="L223" s="24" t="s">
        <v>4</v>
      </c>
      <c r="M223" s="25">
        <v>0</v>
      </c>
      <c r="N223" s="25">
        <v>0</v>
      </c>
      <c r="O223" s="25">
        <v>0</v>
      </c>
      <c r="P223" s="25">
        <v>0</v>
      </c>
      <c r="Q223" s="25" t="s">
        <v>4</v>
      </c>
      <c r="R223" s="26" t="s">
        <v>4</v>
      </c>
      <c r="S223" s="20">
        <f t="shared" si="23"/>
        <v>0</v>
      </c>
      <c r="T223" s="5">
        <f>S223*K223</f>
        <v>0</v>
      </c>
    </row>
    <row r="224" spans="1:20" s="21" customFormat="1" ht="99.9" customHeight="1" x14ac:dyDescent="0.3">
      <c r="A224" s="22">
        <v>223</v>
      </c>
      <c r="B224" s="22" t="s">
        <v>258</v>
      </c>
      <c r="C224" s="22" t="s">
        <v>191</v>
      </c>
      <c r="D224" s="22" t="str">
        <f t="shared" si="18"/>
        <v>BRODNAX</v>
      </c>
      <c r="E224" s="23" t="str">
        <f t="shared" si="19"/>
        <v>10001BH</v>
      </c>
      <c r="F224" s="15" t="s">
        <v>91</v>
      </c>
      <c r="G224" s="22" t="str">
        <f t="shared" si="20"/>
        <v>10001BH_PLAZATAUPE</v>
      </c>
      <c r="H224" s="1" t="s">
        <v>260</v>
      </c>
      <c r="I224" s="1"/>
      <c r="J224" s="28" t="s">
        <v>248</v>
      </c>
      <c r="K224" s="4">
        <v>58.05</v>
      </c>
      <c r="L224" s="24" t="s">
        <v>4</v>
      </c>
      <c r="M224" s="25">
        <v>0</v>
      </c>
      <c r="N224" s="25">
        <v>0</v>
      </c>
      <c r="O224" s="25">
        <v>0</v>
      </c>
      <c r="P224" s="25">
        <v>0</v>
      </c>
      <c r="Q224" s="25" t="s">
        <v>4</v>
      </c>
      <c r="R224" s="26" t="s">
        <v>4</v>
      </c>
      <c r="S224" s="20">
        <f t="shared" si="23"/>
        <v>0</v>
      </c>
      <c r="T224" s="5">
        <f>S224*K224</f>
        <v>0</v>
      </c>
    </row>
    <row r="225" spans="1:20" s="21" customFormat="1" ht="99.9" customHeight="1" x14ac:dyDescent="0.3">
      <c r="A225" s="22">
        <v>224</v>
      </c>
      <c r="B225" s="22" t="s">
        <v>258</v>
      </c>
      <c r="C225" s="22" t="s">
        <v>192</v>
      </c>
      <c r="D225" s="22" t="str">
        <f t="shared" si="18"/>
        <v>STERNE</v>
      </c>
      <c r="E225" s="23" t="str">
        <f t="shared" si="19"/>
        <v>38358BH</v>
      </c>
      <c r="F225" s="15" t="s">
        <v>104</v>
      </c>
      <c r="G225" s="22" t="str">
        <f t="shared" si="20"/>
        <v>38358BH_OCHRE</v>
      </c>
      <c r="H225" s="1" t="s">
        <v>260</v>
      </c>
      <c r="I225" s="1"/>
      <c r="J225" s="28" t="s">
        <v>248</v>
      </c>
      <c r="K225" s="4">
        <v>55.1</v>
      </c>
      <c r="L225" s="24" t="s">
        <v>4</v>
      </c>
      <c r="M225" s="25">
        <v>0</v>
      </c>
      <c r="N225" s="25">
        <v>0</v>
      </c>
      <c r="O225" s="25">
        <v>0</v>
      </c>
      <c r="P225" s="25">
        <v>0</v>
      </c>
      <c r="Q225" s="25" t="s">
        <v>4</v>
      </c>
      <c r="R225" s="26" t="s">
        <v>4</v>
      </c>
      <c r="S225" s="20">
        <f t="shared" si="23"/>
        <v>0</v>
      </c>
      <c r="T225" s="5">
        <f>S225*K225</f>
        <v>0</v>
      </c>
    </row>
    <row r="226" spans="1:20" s="21" customFormat="1" ht="99.9" customHeight="1" x14ac:dyDescent="0.3">
      <c r="A226" s="22">
        <v>225</v>
      </c>
      <c r="B226" s="22" t="s">
        <v>258</v>
      </c>
      <c r="C226" s="22" t="s">
        <v>192</v>
      </c>
      <c r="D226" s="22" t="str">
        <f t="shared" si="18"/>
        <v>STERNE</v>
      </c>
      <c r="E226" s="23" t="str">
        <f t="shared" si="19"/>
        <v>38358BH</v>
      </c>
      <c r="F226" s="15" t="s">
        <v>102</v>
      </c>
      <c r="G226" s="22" t="str">
        <f t="shared" si="20"/>
        <v>38358BH_SOFTKHAKI</v>
      </c>
      <c r="H226" s="1" t="s">
        <v>260</v>
      </c>
      <c r="I226" s="1"/>
      <c r="J226" s="28" t="s">
        <v>248</v>
      </c>
      <c r="K226" s="4">
        <v>55.1</v>
      </c>
      <c r="L226" s="24" t="s">
        <v>4</v>
      </c>
      <c r="M226" s="25">
        <v>0</v>
      </c>
      <c r="N226" s="25">
        <v>0</v>
      </c>
      <c r="O226" s="25">
        <v>0</v>
      </c>
      <c r="P226" s="25">
        <v>0</v>
      </c>
      <c r="Q226" s="25" t="s">
        <v>4</v>
      </c>
      <c r="R226" s="26" t="s">
        <v>4</v>
      </c>
      <c r="S226" s="20">
        <f t="shared" si="23"/>
        <v>0</v>
      </c>
      <c r="T226" s="5">
        <f>S226*K226</f>
        <v>0</v>
      </c>
    </row>
    <row r="227" spans="1:20" s="21" customFormat="1" ht="66.599999999999994" customHeight="1" x14ac:dyDescent="0.3">
      <c r="A227" s="22">
        <v>226</v>
      </c>
      <c r="B227" s="22" t="s">
        <v>258</v>
      </c>
      <c r="C227" s="22" t="s">
        <v>193</v>
      </c>
      <c r="D227" s="22" t="str">
        <f t="shared" si="18"/>
        <v>KLAXON</v>
      </c>
      <c r="E227" s="23" t="str">
        <f t="shared" si="19"/>
        <v>38349BH</v>
      </c>
      <c r="F227" s="15" t="s">
        <v>5</v>
      </c>
      <c r="G227" s="22" t="str">
        <f t="shared" si="20"/>
        <v>38349BH_BLACK</v>
      </c>
      <c r="H227" s="1" t="s">
        <v>260</v>
      </c>
      <c r="I227" s="1"/>
      <c r="J227" s="28" t="s">
        <v>248</v>
      </c>
      <c r="K227" s="4">
        <v>20.54</v>
      </c>
      <c r="L227" s="24" t="s">
        <v>4</v>
      </c>
      <c r="M227" s="25">
        <v>3</v>
      </c>
      <c r="N227" s="25">
        <v>5</v>
      </c>
      <c r="O227" s="25">
        <v>13</v>
      </c>
      <c r="P227" s="25">
        <v>10</v>
      </c>
      <c r="Q227" s="25" t="s">
        <v>4</v>
      </c>
      <c r="R227" s="26" t="s">
        <v>4</v>
      </c>
      <c r="S227" s="20">
        <f t="shared" si="23"/>
        <v>31</v>
      </c>
      <c r="T227" s="5">
        <f>S227*K227</f>
        <v>636.74</v>
      </c>
    </row>
    <row r="228" spans="1:20" s="21" customFormat="1" ht="66.150000000000006" customHeight="1" x14ac:dyDescent="0.3">
      <c r="A228" s="22">
        <v>227</v>
      </c>
      <c r="B228" s="22" t="s">
        <v>258</v>
      </c>
      <c r="C228" s="22" t="s">
        <v>193</v>
      </c>
      <c r="D228" s="22" t="str">
        <f t="shared" si="18"/>
        <v>KLAXON</v>
      </c>
      <c r="E228" s="23" t="str">
        <f t="shared" si="19"/>
        <v>38349BH</v>
      </c>
      <c r="F228" s="15" t="s">
        <v>6</v>
      </c>
      <c r="G228" s="22" t="str">
        <f t="shared" si="20"/>
        <v>38349BH_NAVY</v>
      </c>
      <c r="H228" s="1" t="s">
        <v>260</v>
      </c>
      <c r="I228" s="1"/>
      <c r="J228" s="28" t="s">
        <v>248</v>
      </c>
      <c r="K228" s="4">
        <v>20.54</v>
      </c>
      <c r="L228" s="24" t="s">
        <v>4</v>
      </c>
      <c r="M228" s="25">
        <v>1</v>
      </c>
      <c r="N228" s="25">
        <v>4</v>
      </c>
      <c r="O228" s="25">
        <v>7</v>
      </c>
      <c r="P228" s="25">
        <v>5</v>
      </c>
      <c r="Q228" s="25" t="s">
        <v>4</v>
      </c>
      <c r="R228" s="26" t="s">
        <v>4</v>
      </c>
      <c r="S228" s="20">
        <f t="shared" si="23"/>
        <v>17</v>
      </c>
      <c r="T228" s="5">
        <f>S228*K228</f>
        <v>349.18</v>
      </c>
    </row>
    <row r="229" spans="1:20" s="21" customFormat="1" ht="62.25" customHeight="1" x14ac:dyDescent="0.3">
      <c r="A229" s="22">
        <v>228</v>
      </c>
      <c r="B229" s="22" t="s">
        <v>258</v>
      </c>
      <c r="C229" s="22" t="s">
        <v>194</v>
      </c>
      <c r="D229" s="22" t="str">
        <f t="shared" si="18"/>
        <v>JETT</v>
      </c>
      <c r="E229" s="23" t="str">
        <f t="shared" si="19"/>
        <v>1451</v>
      </c>
      <c r="F229" s="15" t="s">
        <v>5</v>
      </c>
      <c r="G229" s="22" t="str">
        <f t="shared" si="20"/>
        <v>1451_BLACK</v>
      </c>
      <c r="H229" s="1" t="s">
        <v>264</v>
      </c>
      <c r="I229" s="1"/>
      <c r="J229" s="28" t="s">
        <v>248</v>
      </c>
      <c r="K229" s="4">
        <v>43.15</v>
      </c>
      <c r="L229" s="24" t="s">
        <v>4</v>
      </c>
      <c r="M229" s="25">
        <v>0</v>
      </c>
      <c r="N229" s="25">
        <v>0</v>
      </c>
      <c r="O229" s="25">
        <v>0</v>
      </c>
      <c r="P229" s="25">
        <v>0</v>
      </c>
      <c r="Q229" s="25">
        <v>0</v>
      </c>
      <c r="R229" s="26" t="s">
        <v>4</v>
      </c>
      <c r="S229" s="20">
        <f t="shared" si="23"/>
        <v>0</v>
      </c>
      <c r="T229" s="5">
        <f>S229*K229</f>
        <v>0</v>
      </c>
    </row>
    <row r="230" spans="1:20" s="21" customFormat="1" ht="81.75" customHeight="1" x14ac:dyDescent="0.3">
      <c r="A230" s="22">
        <v>229</v>
      </c>
      <c r="B230" s="22" t="s">
        <v>258</v>
      </c>
      <c r="C230" s="22" t="s">
        <v>195</v>
      </c>
      <c r="D230" s="22" t="str">
        <f t="shared" si="18"/>
        <v>DERBY</v>
      </c>
      <c r="E230" s="23" t="str">
        <f t="shared" si="19"/>
        <v>3816</v>
      </c>
      <c r="F230" s="15" t="s">
        <v>5</v>
      </c>
      <c r="G230" s="22" t="str">
        <f t="shared" si="20"/>
        <v>3816_BLACK</v>
      </c>
      <c r="H230" s="1" t="s">
        <v>262</v>
      </c>
      <c r="I230" s="1"/>
      <c r="J230" s="28" t="s">
        <v>248</v>
      </c>
      <c r="K230" s="4">
        <v>44.05</v>
      </c>
      <c r="L230" s="24" t="s">
        <v>4</v>
      </c>
      <c r="M230" s="25">
        <v>3</v>
      </c>
      <c r="N230" s="25">
        <v>8</v>
      </c>
      <c r="O230" s="25">
        <v>10</v>
      </c>
      <c r="P230" s="25">
        <v>5</v>
      </c>
      <c r="Q230" s="25">
        <v>5</v>
      </c>
      <c r="R230" s="26" t="s">
        <v>4</v>
      </c>
      <c r="S230" s="20">
        <f t="shared" si="23"/>
        <v>31</v>
      </c>
      <c r="T230" s="5">
        <f>S230*K230</f>
        <v>1365.55</v>
      </c>
    </row>
    <row r="231" spans="1:20" s="21" customFormat="1" ht="81.75" customHeight="1" x14ac:dyDescent="0.3">
      <c r="A231" s="22">
        <v>230</v>
      </c>
      <c r="B231" s="22" t="s">
        <v>258</v>
      </c>
      <c r="C231" s="22" t="s">
        <v>195</v>
      </c>
      <c r="D231" s="22" t="str">
        <f t="shared" si="18"/>
        <v>DERBY</v>
      </c>
      <c r="E231" s="23" t="str">
        <f t="shared" si="19"/>
        <v>3816</v>
      </c>
      <c r="F231" s="15" t="s">
        <v>8</v>
      </c>
      <c r="G231" s="22" t="str">
        <f t="shared" si="20"/>
        <v>3816_BROWN</v>
      </c>
      <c r="H231" s="1" t="s">
        <v>262</v>
      </c>
      <c r="I231" s="1"/>
      <c r="J231" s="28" t="s">
        <v>248</v>
      </c>
      <c r="K231" s="4">
        <v>44.05</v>
      </c>
      <c r="L231" s="24" t="s">
        <v>4</v>
      </c>
      <c r="M231" s="25">
        <v>1</v>
      </c>
      <c r="N231" s="25">
        <v>2</v>
      </c>
      <c r="O231" s="25">
        <v>3</v>
      </c>
      <c r="P231" s="25">
        <v>1</v>
      </c>
      <c r="Q231" s="25">
        <v>0</v>
      </c>
      <c r="R231" s="26" t="s">
        <v>4</v>
      </c>
      <c r="S231" s="20">
        <f t="shared" si="23"/>
        <v>7</v>
      </c>
      <c r="T231" s="5">
        <f>S231*K231</f>
        <v>308.34999999999997</v>
      </c>
    </row>
    <row r="232" spans="1:20" s="21" customFormat="1" ht="69.75" customHeight="1" x14ac:dyDescent="0.3">
      <c r="A232" s="22">
        <v>231</v>
      </c>
      <c r="B232" s="22" t="s">
        <v>258</v>
      </c>
      <c r="C232" s="22" t="s">
        <v>195</v>
      </c>
      <c r="D232" s="22" t="str">
        <f t="shared" si="18"/>
        <v>DERBY</v>
      </c>
      <c r="E232" s="23" t="str">
        <f t="shared" si="19"/>
        <v>3816</v>
      </c>
      <c r="F232" s="15" t="s">
        <v>7</v>
      </c>
      <c r="G232" s="22" t="str">
        <f t="shared" si="20"/>
        <v>3816_WHITE</v>
      </c>
      <c r="H232" s="1" t="s">
        <v>262</v>
      </c>
      <c r="I232" s="1"/>
      <c r="J232" s="28" t="s">
        <v>248</v>
      </c>
      <c r="K232" s="4">
        <v>44.05</v>
      </c>
      <c r="L232" s="24" t="s">
        <v>4</v>
      </c>
      <c r="M232" s="25">
        <v>1</v>
      </c>
      <c r="N232" s="25">
        <v>1</v>
      </c>
      <c r="O232" s="25">
        <v>3</v>
      </c>
      <c r="P232" s="25">
        <v>2</v>
      </c>
      <c r="Q232" s="25">
        <v>2</v>
      </c>
      <c r="R232" s="26" t="s">
        <v>4</v>
      </c>
      <c r="S232" s="20">
        <f t="shared" si="23"/>
        <v>9</v>
      </c>
      <c r="T232" s="5">
        <f>S232*K232</f>
        <v>396.45</v>
      </c>
    </row>
    <row r="233" spans="1:20" s="21" customFormat="1" ht="72" customHeight="1" x14ac:dyDescent="0.3">
      <c r="A233" s="22">
        <v>232</v>
      </c>
      <c r="B233" s="22" t="s">
        <v>258</v>
      </c>
      <c r="C233" s="22" t="s">
        <v>196</v>
      </c>
      <c r="D233" s="22" t="str">
        <f t="shared" si="18"/>
        <v>HARKER</v>
      </c>
      <c r="E233" s="23" t="str">
        <f t="shared" si="19"/>
        <v>1452</v>
      </c>
      <c r="F233" s="15" t="s">
        <v>5</v>
      </c>
      <c r="G233" s="22" t="str">
        <f t="shared" si="20"/>
        <v>1452_BLACK</v>
      </c>
      <c r="H233" s="1" t="s">
        <v>264</v>
      </c>
      <c r="I233" s="1"/>
      <c r="J233" s="28" t="s">
        <v>248</v>
      </c>
      <c r="K233" s="4">
        <v>46.8</v>
      </c>
      <c r="L233" s="24" t="s">
        <v>4</v>
      </c>
      <c r="M233" s="25">
        <v>0</v>
      </c>
      <c r="N233" s="25">
        <v>0</v>
      </c>
      <c r="O233" s="25">
        <v>0</v>
      </c>
      <c r="P233" s="25">
        <v>0</v>
      </c>
      <c r="Q233" s="25" t="s">
        <v>4</v>
      </c>
      <c r="R233" s="26" t="s">
        <v>4</v>
      </c>
      <c r="S233" s="20">
        <f t="shared" ref="S233:S240" si="25">SUM(L233:R233)</f>
        <v>0</v>
      </c>
      <c r="T233" s="5">
        <f>S233*K233</f>
        <v>0</v>
      </c>
    </row>
    <row r="234" spans="1:20" s="21" customFormat="1" ht="72" customHeight="1" x14ac:dyDescent="0.3">
      <c r="A234" s="22">
        <v>233</v>
      </c>
      <c r="B234" s="22" t="s">
        <v>258</v>
      </c>
      <c r="C234" s="22" t="s">
        <v>196</v>
      </c>
      <c r="D234" s="22" t="str">
        <f t="shared" si="18"/>
        <v>HARKER</v>
      </c>
      <c r="E234" s="23" t="str">
        <f t="shared" si="19"/>
        <v>1452</v>
      </c>
      <c r="F234" s="15" t="s">
        <v>10</v>
      </c>
      <c r="G234" s="22" t="str">
        <f t="shared" si="20"/>
        <v>1452_HEMLOCK</v>
      </c>
      <c r="H234" s="1" t="s">
        <v>264</v>
      </c>
      <c r="I234" s="1"/>
      <c r="J234" s="28" t="s">
        <v>248</v>
      </c>
      <c r="K234" s="4">
        <v>46.8</v>
      </c>
      <c r="L234" s="24" t="s">
        <v>4</v>
      </c>
      <c r="M234" s="25">
        <v>0</v>
      </c>
      <c r="N234" s="25">
        <v>0</v>
      </c>
      <c r="O234" s="25">
        <v>0</v>
      </c>
      <c r="P234" s="25">
        <v>0</v>
      </c>
      <c r="Q234" s="25" t="s">
        <v>4</v>
      </c>
      <c r="R234" s="26" t="s">
        <v>4</v>
      </c>
      <c r="S234" s="20">
        <f t="shared" si="25"/>
        <v>0</v>
      </c>
      <c r="T234" s="5">
        <f>S234*K234</f>
        <v>0</v>
      </c>
    </row>
    <row r="235" spans="1:20" s="21" customFormat="1" ht="80.099999999999994" customHeight="1" x14ac:dyDescent="0.3">
      <c r="A235" s="22">
        <v>234</v>
      </c>
      <c r="B235" s="22" t="s">
        <v>258</v>
      </c>
      <c r="C235" s="22" t="s">
        <v>197</v>
      </c>
      <c r="D235" s="22" t="str">
        <f t="shared" si="18"/>
        <v>ICE</v>
      </c>
      <c r="E235" s="23" t="str">
        <f t="shared" si="19"/>
        <v>3813</v>
      </c>
      <c r="F235" s="15" t="s">
        <v>5</v>
      </c>
      <c r="G235" s="22" t="str">
        <f t="shared" si="20"/>
        <v>3813_BLACK</v>
      </c>
      <c r="H235" s="1" t="s">
        <v>260</v>
      </c>
      <c r="I235" s="1"/>
      <c r="J235" s="28" t="s">
        <v>248</v>
      </c>
      <c r="K235" s="4">
        <v>43.3</v>
      </c>
      <c r="L235" s="24" t="s">
        <v>4</v>
      </c>
      <c r="M235" s="25">
        <v>0</v>
      </c>
      <c r="N235" s="25">
        <v>2</v>
      </c>
      <c r="O235" s="25">
        <v>0</v>
      </c>
      <c r="P235" s="25">
        <v>0</v>
      </c>
      <c r="Q235" s="25" t="s">
        <v>4</v>
      </c>
      <c r="R235" s="26" t="s">
        <v>4</v>
      </c>
      <c r="S235" s="20">
        <f t="shared" si="25"/>
        <v>2</v>
      </c>
      <c r="T235" s="5">
        <f>S235*K235</f>
        <v>86.6</v>
      </c>
    </row>
    <row r="236" spans="1:20" s="21" customFormat="1" ht="80.849999999999994" customHeight="1" x14ac:dyDescent="0.3">
      <c r="A236" s="22">
        <v>299</v>
      </c>
      <c r="B236" s="22" t="s">
        <v>258</v>
      </c>
      <c r="C236" s="22" t="s">
        <v>215</v>
      </c>
      <c r="D236" s="22" t="str">
        <f>MID(C236,FIND(" ",C236)+1,99)</f>
        <v>JACKMAN</v>
      </c>
      <c r="E236" s="23" t="str">
        <f>MID(C236,1,FIND(" ",C236)-1)</f>
        <v>1369</v>
      </c>
      <c r="F236" s="15" t="s">
        <v>22</v>
      </c>
      <c r="G236" s="22" t="str">
        <f>MID(C236,1,FIND(" ",C236)-1)&amp;"_"&amp;UPPER(SUBSTITUTE(F236," ",""))</f>
        <v>1369_CHARCOAL</v>
      </c>
      <c r="H236" s="1" t="s">
        <v>262</v>
      </c>
      <c r="I236" s="1"/>
      <c r="J236" s="27" t="s">
        <v>254</v>
      </c>
      <c r="K236" s="4">
        <v>41</v>
      </c>
      <c r="L236" s="24" t="s">
        <v>4</v>
      </c>
      <c r="M236" s="25">
        <v>2</v>
      </c>
      <c r="N236" s="25">
        <v>6</v>
      </c>
      <c r="O236" s="25">
        <v>7</v>
      </c>
      <c r="P236" s="25">
        <v>6</v>
      </c>
      <c r="Q236" s="25">
        <v>3</v>
      </c>
      <c r="R236" s="26" t="s">
        <v>4</v>
      </c>
      <c r="S236" s="20">
        <f t="shared" si="25"/>
        <v>24</v>
      </c>
      <c r="T236" s="5">
        <f>S236*K236</f>
        <v>984</v>
      </c>
    </row>
    <row r="237" spans="1:20" s="21" customFormat="1" ht="78.599999999999994" customHeight="1" x14ac:dyDescent="0.3">
      <c r="A237" s="22">
        <v>300</v>
      </c>
      <c r="B237" s="22" t="s">
        <v>258</v>
      </c>
      <c r="C237" s="22" t="s">
        <v>215</v>
      </c>
      <c r="D237" s="22" t="str">
        <f>MID(C237,FIND(" ",C237)+1,99)</f>
        <v>JACKMAN</v>
      </c>
      <c r="E237" s="23" t="str">
        <f>MID(C237,1,FIND(" ",C237)-1)</f>
        <v>1369</v>
      </c>
      <c r="F237" s="15" t="s">
        <v>13</v>
      </c>
      <c r="G237" s="22" t="str">
        <f>MID(C237,1,FIND(" ",C237)-1)&amp;"_"&amp;UPPER(SUBSTITUTE(F237," ",""))</f>
        <v>1369_DK.BROWN</v>
      </c>
      <c r="H237" s="1" t="s">
        <v>262</v>
      </c>
      <c r="I237" s="1"/>
      <c r="J237" s="27" t="s">
        <v>254</v>
      </c>
      <c r="K237" s="4">
        <v>41</v>
      </c>
      <c r="L237" s="24" t="s">
        <v>4</v>
      </c>
      <c r="M237" s="25">
        <v>0</v>
      </c>
      <c r="N237" s="25">
        <v>4</v>
      </c>
      <c r="O237" s="25">
        <v>5</v>
      </c>
      <c r="P237" s="25">
        <v>0</v>
      </c>
      <c r="Q237" s="25">
        <v>0</v>
      </c>
      <c r="R237" s="26" t="s">
        <v>4</v>
      </c>
      <c r="S237" s="20">
        <f t="shared" si="25"/>
        <v>9</v>
      </c>
      <c r="T237" s="5">
        <f>S237*K237</f>
        <v>369</v>
      </c>
    </row>
    <row r="238" spans="1:20" s="21" customFormat="1" ht="77.400000000000006" customHeight="1" x14ac:dyDescent="0.3">
      <c r="A238" s="22">
        <v>301</v>
      </c>
      <c r="B238" s="22" t="s">
        <v>258</v>
      </c>
      <c r="C238" s="22" t="s">
        <v>215</v>
      </c>
      <c r="D238" s="22" t="str">
        <f>MID(C238,FIND(" ",C238)+1,99)</f>
        <v>JACKMAN</v>
      </c>
      <c r="E238" s="23" t="str">
        <f>MID(C238,1,FIND(" ",C238)-1)</f>
        <v>1369</v>
      </c>
      <c r="F238" s="15" t="s">
        <v>6</v>
      </c>
      <c r="G238" s="22" t="str">
        <f>MID(C238,1,FIND(" ",C238)-1)&amp;"_"&amp;UPPER(SUBSTITUTE(F238," ",""))</f>
        <v>1369_NAVY</v>
      </c>
      <c r="H238" s="1" t="s">
        <v>262</v>
      </c>
      <c r="I238" s="1"/>
      <c r="J238" s="27" t="s">
        <v>254</v>
      </c>
      <c r="K238" s="4">
        <v>41</v>
      </c>
      <c r="L238" s="24" t="s">
        <v>4</v>
      </c>
      <c r="M238" s="25">
        <v>2</v>
      </c>
      <c r="N238" s="25">
        <v>6</v>
      </c>
      <c r="O238" s="25">
        <v>7</v>
      </c>
      <c r="P238" s="25">
        <v>6</v>
      </c>
      <c r="Q238" s="25">
        <v>3</v>
      </c>
      <c r="R238" s="26" t="s">
        <v>4</v>
      </c>
      <c r="S238" s="20">
        <f t="shared" si="25"/>
        <v>24</v>
      </c>
      <c r="T238" s="5">
        <f>S238*K238</f>
        <v>984</v>
      </c>
    </row>
    <row r="239" spans="1:20" s="21" customFormat="1" ht="75.150000000000006" customHeight="1" x14ac:dyDescent="0.3">
      <c r="A239" s="22">
        <v>302</v>
      </c>
      <c r="B239" s="22" t="s">
        <v>258</v>
      </c>
      <c r="C239" s="22" t="s">
        <v>215</v>
      </c>
      <c r="D239" s="22" t="str">
        <f>MID(C239,FIND(" ",C239)+1,99)</f>
        <v>JACKMAN</v>
      </c>
      <c r="E239" s="23" t="str">
        <f>MID(C239,1,FIND(" ",C239)-1)</f>
        <v>1369</v>
      </c>
      <c r="F239" s="15" t="s">
        <v>5</v>
      </c>
      <c r="G239" s="22" t="str">
        <f>MID(C239,1,FIND(" ",C239)-1)&amp;"_"&amp;UPPER(SUBSTITUTE(F239," ",""))</f>
        <v>1369_BLACK</v>
      </c>
      <c r="H239" s="1" t="s">
        <v>262</v>
      </c>
      <c r="I239" s="1"/>
      <c r="J239" s="27" t="s">
        <v>254</v>
      </c>
      <c r="K239" s="4">
        <v>41</v>
      </c>
      <c r="L239" s="24" t="s">
        <v>4</v>
      </c>
      <c r="M239" s="25">
        <v>2</v>
      </c>
      <c r="N239" s="25">
        <v>6</v>
      </c>
      <c r="O239" s="25">
        <v>7</v>
      </c>
      <c r="P239" s="25">
        <v>6</v>
      </c>
      <c r="Q239" s="25">
        <v>3</v>
      </c>
      <c r="R239" s="26" t="s">
        <v>4</v>
      </c>
      <c r="S239" s="20">
        <f t="shared" si="25"/>
        <v>24</v>
      </c>
      <c r="T239" s="5">
        <f>S239*K239</f>
        <v>984</v>
      </c>
    </row>
    <row r="240" spans="1:20" s="21" customFormat="1" ht="70.650000000000006" customHeight="1" x14ac:dyDescent="0.3">
      <c r="A240" s="22">
        <v>303</v>
      </c>
      <c r="B240" s="22" t="s">
        <v>258</v>
      </c>
      <c r="C240" s="22" t="s">
        <v>215</v>
      </c>
      <c r="D240" s="22" t="str">
        <f>MID(C240,FIND(" ",C240)+1,99)</f>
        <v>JACKMAN</v>
      </c>
      <c r="E240" s="23" t="str">
        <f>MID(C240,1,FIND(" ",C240)-1)</f>
        <v>1369</v>
      </c>
      <c r="F240" s="15" t="s">
        <v>40</v>
      </c>
      <c r="G240" s="22" t="str">
        <f>MID(C240,1,FIND(" ",C240)-1)&amp;"_"&amp;UPPER(SUBSTITUTE(F240," ",""))</f>
        <v>1369_BURGUNDY</v>
      </c>
      <c r="H240" s="1" t="s">
        <v>262</v>
      </c>
      <c r="I240" s="1"/>
      <c r="J240" s="27" t="s">
        <v>254</v>
      </c>
      <c r="K240" s="4">
        <v>41</v>
      </c>
      <c r="L240" s="24" t="s">
        <v>4</v>
      </c>
      <c r="M240" s="25">
        <v>1</v>
      </c>
      <c r="N240" s="25">
        <v>4</v>
      </c>
      <c r="O240" s="25">
        <v>4</v>
      </c>
      <c r="P240" s="25">
        <v>2</v>
      </c>
      <c r="Q240" s="25">
        <v>0</v>
      </c>
      <c r="R240" s="26" t="s">
        <v>4</v>
      </c>
      <c r="S240" s="20">
        <f t="shared" si="25"/>
        <v>11</v>
      </c>
      <c r="T240" s="5">
        <f>S240*K240</f>
        <v>451</v>
      </c>
    </row>
    <row r="241" spans="1:20" s="21" customFormat="1" ht="99.9" customHeight="1" x14ac:dyDescent="0.3">
      <c r="A241" s="22">
        <v>256</v>
      </c>
      <c r="B241" s="22" t="s">
        <v>257</v>
      </c>
      <c r="C241" s="22" t="s">
        <v>198</v>
      </c>
      <c r="D241" s="22" t="str">
        <f t="shared" si="18"/>
        <v>DERIN</v>
      </c>
      <c r="E241" s="23" t="str">
        <f t="shared" si="19"/>
        <v>25550BH</v>
      </c>
      <c r="F241" s="15" t="s">
        <v>5</v>
      </c>
      <c r="G241" s="22" t="str">
        <f t="shared" si="20"/>
        <v>25550BH_BLACK</v>
      </c>
      <c r="H241" s="1" t="s">
        <v>260</v>
      </c>
      <c r="I241" s="1"/>
      <c r="J241" s="27" t="s">
        <v>256</v>
      </c>
      <c r="K241" s="4">
        <v>17.920000000000002</v>
      </c>
      <c r="L241" s="24" t="s">
        <v>4</v>
      </c>
      <c r="M241" s="25">
        <v>0</v>
      </c>
      <c r="N241" s="25">
        <v>0</v>
      </c>
      <c r="O241" s="25">
        <v>0</v>
      </c>
      <c r="P241" s="25">
        <v>0</v>
      </c>
      <c r="Q241" s="25" t="s">
        <v>4</v>
      </c>
      <c r="R241" s="26" t="s">
        <v>4</v>
      </c>
      <c r="S241" s="20">
        <f t="shared" ref="S241:S278" si="26">SUM(L241:R241)</f>
        <v>0</v>
      </c>
      <c r="T241" s="5">
        <f>S241*K241</f>
        <v>0</v>
      </c>
    </row>
    <row r="242" spans="1:20" s="21" customFormat="1" ht="99.9" customHeight="1" x14ac:dyDescent="0.3">
      <c r="A242" s="22">
        <v>257</v>
      </c>
      <c r="B242" s="22" t="s">
        <v>257</v>
      </c>
      <c r="C242" s="22" t="s">
        <v>198</v>
      </c>
      <c r="D242" s="22" t="str">
        <f t="shared" si="18"/>
        <v>DERIN</v>
      </c>
      <c r="E242" s="23" t="str">
        <f t="shared" si="19"/>
        <v>25550BH</v>
      </c>
      <c r="F242" s="15" t="s">
        <v>116</v>
      </c>
      <c r="G242" s="22" t="str">
        <f t="shared" si="20"/>
        <v>25550BH_BLUE</v>
      </c>
      <c r="H242" s="1" t="s">
        <v>260</v>
      </c>
      <c r="I242" s="1"/>
      <c r="J242" s="27" t="s">
        <v>256</v>
      </c>
      <c r="K242" s="4">
        <v>17.920000000000002</v>
      </c>
      <c r="L242" s="24" t="s">
        <v>4</v>
      </c>
      <c r="M242" s="25">
        <v>0</v>
      </c>
      <c r="N242" s="25">
        <v>0</v>
      </c>
      <c r="O242" s="25">
        <v>0</v>
      </c>
      <c r="P242" s="25">
        <v>0</v>
      </c>
      <c r="Q242" s="25" t="s">
        <v>4</v>
      </c>
      <c r="R242" s="26" t="s">
        <v>4</v>
      </c>
      <c r="S242" s="20">
        <f t="shared" si="26"/>
        <v>0</v>
      </c>
      <c r="T242" s="5">
        <f>S242*K242</f>
        <v>0</v>
      </c>
    </row>
    <row r="243" spans="1:20" s="21" customFormat="1" ht="99.9" customHeight="1" x14ac:dyDescent="0.3">
      <c r="A243" s="22">
        <v>258</v>
      </c>
      <c r="B243" s="22" t="s">
        <v>257</v>
      </c>
      <c r="C243" s="22" t="s">
        <v>198</v>
      </c>
      <c r="D243" s="22" t="str">
        <f t="shared" ref="D243:D278" si="27">MID(C243,FIND(" ",C243)+1,99)</f>
        <v>DERIN</v>
      </c>
      <c r="E243" s="23" t="str">
        <f t="shared" ref="E243:E278" si="28">MID(C243,1,FIND(" ",C243)-1)</f>
        <v>25550BH</v>
      </c>
      <c r="F243" s="15" t="s">
        <v>234</v>
      </c>
      <c r="G243" s="22" t="str">
        <f t="shared" ref="G243:G278" si="29">MID(C243,1,FIND(" ",C243)-1)&amp;"_"&amp;UPPER(SUBSTITUTE(F243," ",""))</f>
        <v>25550BH_BRONZE</v>
      </c>
      <c r="H243" s="1" t="s">
        <v>260</v>
      </c>
      <c r="I243" s="1"/>
      <c r="J243" s="27" t="s">
        <v>256</v>
      </c>
      <c r="K243" s="4">
        <v>17.920000000000002</v>
      </c>
      <c r="L243" s="24" t="s">
        <v>4</v>
      </c>
      <c r="M243" s="25">
        <v>0</v>
      </c>
      <c r="N243" s="25">
        <v>0</v>
      </c>
      <c r="O243" s="25">
        <v>0</v>
      </c>
      <c r="P243" s="25">
        <v>0</v>
      </c>
      <c r="Q243" s="25" t="s">
        <v>4</v>
      </c>
      <c r="R243" s="26" t="s">
        <v>4</v>
      </c>
      <c r="S243" s="20">
        <f t="shared" si="26"/>
        <v>0</v>
      </c>
      <c r="T243" s="5">
        <f>S243*K243</f>
        <v>0</v>
      </c>
    </row>
    <row r="244" spans="1:20" s="21" customFormat="1" ht="99.9" customHeight="1" x14ac:dyDescent="0.3">
      <c r="A244" s="22">
        <v>259</v>
      </c>
      <c r="B244" s="22" t="s">
        <v>257</v>
      </c>
      <c r="C244" s="22" t="s">
        <v>199</v>
      </c>
      <c r="D244" s="22" t="str">
        <f t="shared" si="27"/>
        <v>CLAUD</v>
      </c>
      <c r="E244" s="23" t="str">
        <f t="shared" si="28"/>
        <v>25552BH</v>
      </c>
      <c r="F244" s="15" t="s">
        <v>5</v>
      </c>
      <c r="G244" s="22" t="str">
        <f t="shared" si="29"/>
        <v>25552BH_BLACK</v>
      </c>
      <c r="H244" s="1" t="s">
        <v>260</v>
      </c>
      <c r="I244" s="1"/>
      <c r="J244" s="27" t="s">
        <v>249</v>
      </c>
      <c r="K244" s="4">
        <v>19.14</v>
      </c>
      <c r="L244" s="24" t="s">
        <v>4</v>
      </c>
      <c r="M244" s="25">
        <v>0</v>
      </c>
      <c r="N244" s="25">
        <v>0</v>
      </c>
      <c r="O244" s="25">
        <v>0</v>
      </c>
      <c r="P244" s="25">
        <v>0</v>
      </c>
      <c r="Q244" s="25" t="s">
        <v>4</v>
      </c>
      <c r="R244" s="26" t="s">
        <v>4</v>
      </c>
      <c r="S244" s="20">
        <f t="shared" si="26"/>
        <v>0</v>
      </c>
      <c r="T244" s="5">
        <f>S244*K244</f>
        <v>0</v>
      </c>
    </row>
    <row r="245" spans="1:20" s="21" customFormat="1" ht="99.9" customHeight="1" x14ac:dyDescent="0.3">
      <c r="A245" s="22">
        <v>260</v>
      </c>
      <c r="B245" s="22" t="s">
        <v>257</v>
      </c>
      <c r="C245" s="22" t="s">
        <v>199</v>
      </c>
      <c r="D245" s="22" t="str">
        <f t="shared" si="27"/>
        <v>CLAUD</v>
      </c>
      <c r="E245" s="23" t="str">
        <f t="shared" si="28"/>
        <v>25552BH</v>
      </c>
      <c r="F245" s="15" t="s">
        <v>116</v>
      </c>
      <c r="G245" s="22" t="str">
        <f t="shared" si="29"/>
        <v>25552BH_BLUE</v>
      </c>
      <c r="H245" s="1" t="s">
        <v>260</v>
      </c>
      <c r="I245" s="1"/>
      <c r="J245" s="27" t="s">
        <v>249</v>
      </c>
      <c r="K245" s="4">
        <v>19.14</v>
      </c>
      <c r="L245" s="24" t="s">
        <v>4</v>
      </c>
      <c r="M245" s="25">
        <v>0</v>
      </c>
      <c r="N245" s="25">
        <v>0</v>
      </c>
      <c r="O245" s="25">
        <v>0</v>
      </c>
      <c r="P245" s="25">
        <v>0</v>
      </c>
      <c r="Q245" s="25" t="s">
        <v>4</v>
      </c>
      <c r="R245" s="26" t="s">
        <v>4</v>
      </c>
      <c r="S245" s="20">
        <f t="shared" si="26"/>
        <v>0</v>
      </c>
      <c r="T245" s="5">
        <f>S245*K245</f>
        <v>0</v>
      </c>
    </row>
    <row r="246" spans="1:20" s="21" customFormat="1" ht="99.9" customHeight="1" x14ac:dyDescent="0.3">
      <c r="A246" s="22">
        <v>261</v>
      </c>
      <c r="B246" s="22" t="s">
        <v>257</v>
      </c>
      <c r="C246" s="22" t="s">
        <v>199</v>
      </c>
      <c r="D246" s="22" t="str">
        <f t="shared" si="27"/>
        <v>CLAUD</v>
      </c>
      <c r="E246" s="23" t="str">
        <f t="shared" si="28"/>
        <v>25552BH</v>
      </c>
      <c r="F246" s="15" t="s">
        <v>234</v>
      </c>
      <c r="G246" s="22" t="str">
        <f t="shared" si="29"/>
        <v>25552BH_BRONZE</v>
      </c>
      <c r="H246" s="1" t="s">
        <v>260</v>
      </c>
      <c r="I246" s="1"/>
      <c r="J246" s="27" t="s">
        <v>249</v>
      </c>
      <c r="K246" s="4">
        <v>19.14</v>
      </c>
      <c r="L246" s="24" t="s">
        <v>4</v>
      </c>
      <c r="M246" s="25">
        <v>0</v>
      </c>
      <c r="N246" s="25">
        <v>0</v>
      </c>
      <c r="O246" s="25">
        <v>0</v>
      </c>
      <c r="P246" s="25">
        <v>0</v>
      </c>
      <c r="Q246" s="25" t="s">
        <v>4</v>
      </c>
      <c r="R246" s="26" t="s">
        <v>4</v>
      </c>
      <c r="S246" s="20">
        <f t="shared" si="26"/>
        <v>0</v>
      </c>
      <c r="T246" s="5">
        <f>S246*K246</f>
        <v>0</v>
      </c>
    </row>
    <row r="247" spans="1:20" s="21" customFormat="1" ht="99.9" customHeight="1" x14ac:dyDescent="0.3">
      <c r="A247" s="22">
        <v>262</v>
      </c>
      <c r="B247" s="22" t="s">
        <v>257</v>
      </c>
      <c r="C247" s="22" t="s">
        <v>200</v>
      </c>
      <c r="D247" s="22" t="str">
        <f t="shared" si="27"/>
        <v>ABEL</v>
      </c>
      <c r="E247" s="23" t="str">
        <f t="shared" si="28"/>
        <v>25553BH</v>
      </c>
      <c r="F247" s="15" t="s">
        <v>216</v>
      </c>
      <c r="G247" s="22" t="str">
        <f t="shared" si="29"/>
        <v>25553BH_COPPER</v>
      </c>
      <c r="H247" s="1" t="s">
        <v>260</v>
      </c>
      <c r="I247" s="1"/>
      <c r="J247" s="27" t="s">
        <v>249</v>
      </c>
      <c r="K247" s="4">
        <v>18</v>
      </c>
      <c r="L247" s="24" t="s">
        <v>4</v>
      </c>
      <c r="M247" s="25">
        <v>0</v>
      </c>
      <c r="N247" s="25">
        <v>0</v>
      </c>
      <c r="O247" s="25">
        <v>0</v>
      </c>
      <c r="P247" s="25">
        <v>0</v>
      </c>
      <c r="Q247" s="25" t="s">
        <v>4</v>
      </c>
      <c r="R247" s="26" t="s">
        <v>4</v>
      </c>
      <c r="S247" s="20">
        <f t="shared" si="26"/>
        <v>0</v>
      </c>
      <c r="T247" s="5">
        <f>S247*K247</f>
        <v>0</v>
      </c>
    </row>
    <row r="248" spans="1:20" s="21" customFormat="1" ht="99.9" customHeight="1" x14ac:dyDescent="0.3">
      <c r="A248" s="22">
        <v>263</v>
      </c>
      <c r="B248" s="22" t="s">
        <v>257</v>
      </c>
      <c r="C248" s="22" t="s">
        <v>200</v>
      </c>
      <c r="D248" s="22" t="str">
        <f t="shared" si="27"/>
        <v>ABEL</v>
      </c>
      <c r="E248" s="23" t="str">
        <f t="shared" si="28"/>
        <v>25553BH</v>
      </c>
      <c r="F248" s="15" t="s">
        <v>235</v>
      </c>
      <c r="G248" s="22" t="str">
        <f t="shared" si="29"/>
        <v>25553BH_GREEN</v>
      </c>
      <c r="H248" s="1" t="s">
        <v>260</v>
      </c>
      <c r="I248" s="1"/>
      <c r="J248" s="27" t="s">
        <v>249</v>
      </c>
      <c r="K248" s="4">
        <v>18</v>
      </c>
      <c r="L248" s="24" t="s">
        <v>4</v>
      </c>
      <c r="M248" s="25">
        <v>0</v>
      </c>
      <c r="N248" s="25">
        <v>0</v>
      </c>
      <c r="O248" s="25">
        <v>0</v>
      </c>
      <c r="P248" s="25">
        <v>0</v>
      </c>
      <c r="Q248" s="25" t="s">
        <v>4</v>
      </c>
      <c r="R248" s="26" t="s">
        <v>4</v>
      </c>
      <c r="S248" s="20">
        <f t="shared" si="26"/>
        <v>0</v>
      </c>
      <c r="T248" s="5">
        <f>S248*K248</f>
        <v>0</v>
      </c>
    </row>
    <row r="249" spans="1:20" s="21" customFormat="1" ht="99.9" customHeight="1" x14ac:dyDescent="0.3">
      <c r="A249" s="22">
        <v>264</v>
      </c>
      <c r="B249" s="22" t="s">
        <v>257</v>
      </c>
      <c r="C249" s="22" t="s">
        <v>200</v>
      </c>
      <c r="D249" s="22" t="str">
        <f t="shared" si="27"/>
        <v>ABEL</v>
      </c>
      <c r="E249" s="23" t="str">
        <f t="shared" si="28"/>
        <v>25553BH</v>
      </c>
      <c r="F249" s="15" t="s">
        <v>18</v>
      </c>
      <c r="G249" s="22" t="str">
        <f t="shared" si="29"/>
        <v>25553BH_GREY</v>
      </c>
      <c r="H249" s="1" t="s">
        <v>260</v>
      </c>
      <c r="I249" s="1"/>
      <c r="J249" s="27" t="s">
        <v>249</v>
      </c>
      <c r="K249" s="4">
        <v>18</v>
      </c>
      <c r="L249" s="24" t="s">
        <v>4</v>
      </c>
      <c r="M249" s="25">
        <v>0</v>
      </c>
      <c r="N249" s="25">
        <v>0</v>
      </c>
      <c r="O249" s="25">
        <v>0</v>
      </c>
      <c r="P249" s="25">
        <v>0</v>
      </c>
      <c r="Q249" s="25" t="s">
        <v>4</v>
      </c>
      <c r="R249" s="26" t="s">
        <v>4</v>
      </c>
      <c r="S249" s="20">
        <f t="shared" si="26"/>
        <v>0</v>
      </c>
      <c r="T249" s="5">
        <f>S249*K249</f>
        <v>0</v>
      </c>
    </row>
    <row r="250" spans="1:20" s="21" customFormat="1" ht="99.9" customHeight="1" x14ac:dyDescent="0.3">
      <c r="A250" s="22">
        <v>265</v>
      </c>
      <c r="B250" s="22" t="s">
        <v>257</v>
      </c>
      <c r="C250" s="22" t="s">
        <v>201</v>
      </c>
      <c r="D250" s="22" t="str">
        <f t="shared" si="27"/>
        <v>LOU</v>
      </c>
      <c r="E250" s="23" t="str">
        <f t="shared" si="28"/>
        <v>25554BH</v>
      </c>
      <c r="F250" s="15" t="s">
        <v>236</v>
      </c>
      <c r="G250" s="22" t="str">
        <f t="shared" si="29"/>
        <v>25554BH_OAKPLAID</v>
      </c>
      <c r="H250" s="1" t="s">
        <v>260</v>
      </c>
      <c r="I250" s="1"/>
      <c r="J250" s="28" t="s">
        <v>249</v>
      </c>
      <c r="K250" s="4">
        <v>17.920000000000002</v>
      </c>
      <c r="L250" s="24" t="s">
        <v>4</v>
      </c>
      <c r="M250" s="25">
        <v>0</v>
      </c>
      <c r="N250" s="25">
        <v>0</v>
      </c>
      <c r="O250" s="25">
        <v>0</v>
      </c>
      <c r="P250" s="25">
        <v>0</v>
      </c>
      <c r="Q250" s="25" t="s">
        <v>4</v>
      </c>
      <c r="R250" s="26" t="s">
        <v>4</v>
      </c>
      <c r="S250" s="20">
        <f t="shared" si="26"/>
        <v>0</v>
      </c>
      <c r="T250" s="5">
        <f>S250*K250</f>
        <v>0</v>
      </c>
    </row>
    <row r="251" spans="1:20" s="21" customFormat="1" ht="99.9" customHeight="1" x14ac:dyDescent="0.3">
      <c r="A251" s="22">
        <v>266</v>
      </c>
      <c r="B251" s="22" t="s">
        <v>257</v>
      </c>
      <c r="C251" s="22" t="s">
        <v>202</v>
      </c>
      <c r="D251" s="22" t="str">
        <f t="shared" si="27"/>
        <v>APOSTO</v>
      </c>
      <c r="E251" s="23" t="str">
        <f t="shared" si="28"/>
        <v>25555BH</v>
      </c>
      <c r="F251" s="15" t="s">
        <v>237</v>
      </c>
      <c r="G251" s="22" t="str">
        <f t="shared" si="29"/>
        <v>25555BH_BEIGESTRIPE</v>
      </c>
      <c r="H251" s="1" t="s">
        <v>260</v>
      </c>
      <c r="I251" s="1"/>
      <c r="J251" s="28" t="s">
        <v>249</v>
      </c>
      <c r="K251" s="4">
        <v>19.14</v>
      </c>
      <c r="L251" s="24" t="s">
        <v>4</v>
      </c>
      <c r="M251" s="25">
        <v>0</v>
      </c>
      <c r="N251" s="25">
        <v>0</v>
      </c>
      <c r="O251" s="25">
        <v>0</v>
      </c>
      <c r="P251" s="25">
        <v>0</v>
      </c>
      <c r="Q251" s="25" t="s">
        <v>4</v>
      </c>
      <c r="R251" s="26" t="s">
        <v>4</v>
      </c>
      <c r="S251" s="20">
        <f t="shared" si="26"/>
        <v>0</v>
      </c>
      <c r="T251" s="5">
        <f>S251*K251</f>
        <v>0</v>
      </c>
    </row>
    <row r="252" spans="1:20" s="21" customFormat="1" ht="99.9" customHeight="1" x14ac:dyDescent="0.3">
      <c r="A252" s="22">
        <v>267</v>
      </c>
      <c r="B252" s="22" t="s">
        <v>257</v>
      </c>
      <c r="C252" s="22" t="s">
        <v>202</v>
      </c>
      <c r="D252" s="22" t="str">
        <f t="shared" si="27"/>
        <v>APOSTO</v>
      </c>
      <c r="E252" s="23" t="str">
        <f t="shared" si="28"/>
        <v>25555BH</v>
      </c>
      <c r="F252" s="15" t="s">
        <v>238</v>
      </c>
      <c r="G252" s="22" t="str">
        <f t="shared" si="29"/>
        <v>25555BH_BLACKSTRIPE</v>
      </c>
      <c r="H252" s="1" t="s">
        <v>260</v>
      </c>
      <c r="I252" s="1"/>
      <c r="J252" s="28" t="s">
        <v>249</v>
      </c>
      <c r="K252" s="4">
        <v>19.14</v>
      </c>
      <c r="L252" s="24" t="s">
        <v>4</v>
      </c>
      <c r="M252" s="25">
        <v>0</v>
      </c>
      <c r="N252" s="25">
        <v>0</v>
      </c>
      <c r="O252" s="25">
        <v>0</v>
      </c>
      <c r="P252" s="25">
        <v>0</v>
      </c>
      <c r="Q252" s="25" t="s">
        <v>4</v>
      </c>
      <c r="R252" s="26" t="s">
        <v>4</v>
      </c>
      <c r="S252" s="20">
        <f t="shared" si="26"/>
        <v>0</v>
      </c>
      <c r="T252" s="5">
        <f>S252*K252</f>
        <v>0</v>
      </c>
    </row>
    <row r="253" spans="1:20" s="21" customFormat="1" ht="99.9" customHeight="1" x14ac:dyDescent="0.3">
      <c r="A253" s="22">
        <v>268</v>
      </c>
      <c r="B253" s="22" t="s">
        <v>257</v>
      </c>
      <c r="C253" s="22" t="s">
        <v>202</v>
      </c>
      <c r="D253" s="22" t="str">
        <f t="shared" si="27"/>
        <v>APOSTO</v>
      </c>
      <c r="E253" s="23" t="str">
        <f t="shared" si="28"/>
        <v>25555BH</v>
      </c>
      <c r="F253" s="15" t="s">
        <v>239</v>
      </c>
      <c r="G253" s="22" t="str">
        <f t="shared" si="29"/>
        <v>25555BH_AVIONSTRIPE</v>
      </c>
      <c r="H253" s="1" t="s">
        <v>260</v>
      </c>
      <c r="I253" s="1"/>
      <c r="J253" s="27" t="s">
        <v>249</v>
      </c>
      <c r="K253" s="4">
        <v>19.14</v>
      </c>
      <c r="L253" s="24" t="s">
        <v>4</v>
      </c>
      <c r="M253" s="25">
        <v>0</v>
      </c>
      <c r="N253" s="25">
        <v>0</v>
      </c>
      <c r="O253" s="25">
        <v>0</v>
      </c>
      <c r="P253" s="25">
        <v>0</v>
      </c>
      <c r="Q253" s="25" t="s">
        <v>4</v>
      </c>
      <c r="R253" s="26" t="s">
        <v>4</v>
      </c>
      <c r="S253" s="20">
        <f t="shared" si="26"/>
        <v>0</v>
      </c>
      <c r="T253" s="5">
        <f>S253*K253</f>
        <v>0</v>
      </c>
    </row>
    <row r="254" spans="1:20" s="21" customFormat="1" ht="99.9" customHeight="1" x14ac:dyDescent="0.3">
      <c r="A254" s="22">
        <v>269</v>
      </c>
      <c r="B254" s="22" t="s">
        <v>257</v>
      </c>
      <c r="C254" s="22" t="s">
        <v>203</v>
      </c>
      <c r="D254" s="22" t="str">
        <f t="shared" si="27"/>
        <v>FOSTER</v>
      </c>
      <c r="E254" s="23" t="str">
        <f t="shared" si="28"/>
        <v>25551BH</v>
      </c>
      <c r="F254" s="15" t="s">
        <v>223</v>
      </c>
      <c r="G254" s="22" t="str">
        <f t="shared" si="29"/>
        <v>25551BH_AVION</v>
      </c>
      <c r="H254" s="1" t="s">
        <v>260</v>
      </c>
      <c r="I254" s="1"/>
      <c r="J254" s="28" t="s">
        <v>249</v>
      </c>
      <c r="K254" s="4">
        <v>20.67</v>
      </c>
      <c r="L254" s="24" t="s">
        <v>4</v>
      </c>
      <c r="M254" s="25">
        <v>0</v>
      </c>
      <c r="N254" s="25">
        <v>0</v>
      </c>
      <c r="O254" s="25">
        <v>0</v>
      </c>
      <c r="P254" s="25">
        <v>0</v>
      </c>
      <c r="Q254" s="25" t="s">
        <v>4</v>
      </c>
      <c r="R254" s="26" t="s">
        <v>4</v>
      </c>
      <c r="S254" s="20">
        <f t="shared" si="26"/>
        <v>0</v>
      </c>
      <c r="T254" s="5">
        <f>S254*K254</f>
        <v>0</v>
      </c>
    </row>
    <row r="255" spans="1:20" s="21" customFormat="1" ht="99.9" customHeight="1" x14ac:dyDescent="0.3">
      <c r="A255" s="22">
        <v>270</v>
      </c>
      <c r="B255" s="22" t="s">
        <v>257</v>
      </c>
      <c r="C255" s="22" t="s">
        <v>203</v>
      </c>
      <c r="D255" s="22" t="str">
        <f t="shared" si="27"/>
        <v>FOSTER</v>
      </c>
      <c r="E255" s="23" t="str">
        <f t="shared" si="28"/>
        <v>25551BH</v>
      </c>
      <c r="F255" s="15" t="s">
        <v>5</v>
      </c>
      <c r="G255" s="22" t="str">
        <f t="shared" si="29"/>
        <v>25551BH_BLACK</v>
      </c>
      <c r="H255" s="1" t="s">
        <v>260</v>
      </c>
      <c r="I255" s="1"/>
      <c r="J255" s="28" t="s">
        <v>249</v>
      </c>
      <c r="K255" s="4">
        <v>20.67</v>
      </c>
      <c r="L255" s="24" t="s">
        <v>4</v>
      </c>
      <c r="M255" s="25">
        <v>0</v>
      </c>
      <c r="N255" s="25">
        <v>0</v>
      </c>
      <c r="O255" s="25">
        <v>0</v>
      </c>
      <c r="P255" s="25">
        <v>0</v>
      </c>
      <c r="Q255" s="25" t="s">
        <v>4</v>
      </c>
      <c r="R255" s="26" t="s">
        <v>4</v>
      </c>
      <c r="S255" s="20">
        <f t="shared" si="26"/>
        <v>0</v>
      </c>
      <c r="T255" s="5">
        <f>S255*K255</f>
        <v>0</v>
      </c>
    </row>
    <row r="256" spans="1:20" s="21" customFormat="1" ht="99.9" customHeight="1" x14ac:dyDescent="0.3">
      <c r="A256" s="22">
        <v>271</v>
      </c>
      <c r="B256" s="22" t="s">
        <v>257</v>
      </c>
      <c r="C256" s="22" t="s">
        <v>203</v>
      </c>
      <c r="D256" s="22" t="str">
        <f t="shared" si="27"/>
        <v>FOSTER</v>
      </c>
      <c r="E256" s="23" t="str">
        <f t="shared" si="28"/>
        <v>25551BH</v>
      </c>
      <c r="F256" s="15" t="s">
        <v>222</v>
      </c>
      <c r="G256" s="22" t="str">
        <f t="shared" si="29"/>
        <v>25551BH_OAK</v>
      </c>
      <c r="H256" s="1" t="s">
        <v>260</v>
      </c>
      <c r="I256" s="1"/>
      <c r="J256" s="28" t="s">
        <v>249</v>
      </c>
      <c r="K256" s="4">
        <v>20.67</v>
      </c>
      <c r="L256" s="24" t="s">
        <v>4</v>
      </c>
      <c r="M256" s="25">
        <v>0</v>
      </c>
      <c r="N256" s="25">
        <v>0</v>
      </c>
      <c r="O256" s="25">
        <v>0</v>
      </c>
      <c r="P256" s="25">
        <v>0</v>
      </c>
      <c r="Q256" s="25" t="s">
        <v>4</v>
      </c>
      <c r="R256" s="26" t="s">
        <v>4</v>
      </c>
      <c r="S256" s="20">
        <f t="shared" si="26"/>
        <v>0</v>
      </c>
      <c r="T256" s="5">
        <f>S256*K256</f>
        <v>0</v>
      </c>
    </row>
    <row r="257" spans="1:20" s="21" customFormat="1" ht="99.9" customHeight="1" x14ac:dyDescent="0.3">
      <c r="A257" s="22">
        <v>272</v>
      </c>
      <c r="B257" s="22" t="s">
        <v>257</v>
      </c>
      <c r="C257" s="22" t="s">
        <v>204</v>
      </c>
      <c r="D257" s="22" t="str">
        <f t="shared" si="27"/>
        <v>GRIFF</v>
      </c>
      <c r="E257" s="23" t="str">
        <f t="shared" si="28"/>
        <v>25556BH</v>
      </c>
      <c r="F257" s="15" t="s">
        <v>240</v>
      </c>
      <c r="G257" s="22" t="str">
        <f t="shared" si="29"/>
        <v>25556BH_AVIONPLAID</v>
      </c>
      <c r="H257" s="1" t="s">
        <v>260</v>
      </c>
      <c r="I257" s="1"/>
      <c r="J257" s="28" t="s">
        <v>249</v>
      </c>
      <c r="K257" s="4">
        <v>20.97</v>
      </c>
      <c r="L257" s="24" t="s">
        <v>4</v>
      </c>
      <c r="M257" s="25">
        <v>0</v>
      </c>
      <c r="N257" s="25">
        <v>0</v>
      </c>
      <c r="O257" s="25">
        <v>0</v>
      </c>
      <c r="P257" s="25">
        <v>0</v>
      </c>
      <c r="Q257" s="25" t="s">
        <v>4</v>
      </c>
      <c r="R257" s="26" t="s">
        <v>4</v>
      </c>
      <c r="S257" s="20">
        <f t="shared" si="26"/>
        <v>0</v>
      </c>
      <c r="T257" s="5">
        <f>S257*K257</f>
        <v>0</v>
      </c>
    </row>
    <row r="258" spans="1:20" s="21" customFormat="1" ht="99.9" customHeight="1" x14ac:dyDescent="0.3">
      <c r="A258" s="22">
        <v>273</v>
      </c>
      <c r="B258" s="22" t="s">
        <v>257</v>
      </c>
      <c r="C258" s="22" t="s">
        <v>204</v>
      </c>
      <c r="D258" s="22" t="str">
        <f t="shared" si="27"/>
        <v>GRIFF</v>
      </c>
      <c r="E258" s="23" t="str">
        <f t="shared" si="28"/>
        <v>25556BH</v>
      </c>
      <c r="F258" s="15" t="s">
        <v>241</v>
      </c>
      <c r="G258" s="22" t="str">
        <f t="shared" si="29"/>
        <v>25556BH_OAKTWILL</v>
      </c>
      <c r="H258" s="1" t="s">
        <v>260</v>
      </c>
      <c r="I258" s="1"/>
      <c r="J258" s="28" t="s">
        <v>249</v>
      </c>
      <c r="K258" s="4">
        <v>20.97</v>
      </c>
      <c r="L258" s="24" t="s">
        <v>4</v>
      </c>
      <c r="M258" s="25">
        <v>0</v>
      </c>
      <c r="N258" s="25">
        <v>0</v>
      </c>
      <c r="O258" s="25">
        <v>0</v>
      </c>
      <c r="P258" s="25">
        <v>0</v>
      </c>
      <c r="Q258" s="25" t="s">
        <v>4</v>
      </c>
      <c r="R258" s="26" t="s">
        <v>4</v>
      </c>
      <c r="S258" s="20">
        <f t="shared" si="26"/>
        <v>0</v>
      </c>
      <c r="T258" s="5">
        <f>S258*K258</f>
        <v>0</v>
      </c>
    </row>
    <row r="259" spans="1:20" s="21" customFormat="1" ht="99.9" customHeight="1" x14ac:dyDescent="0.3">
      <c r="A259" s="22">
        <v>274</v>
      </c>
      <c r="B259" s="22" t="s">
        <v>257</v>
      </c>
      <c r="C259" s="22" t="s">
        <v>204</v>
      </c>
      <c r="D259" s="22" t="str">
        <f t="shared" si="27"/>
        <v>GRIFF</v>
      </c>
      <c r="E259" s="23" t="str">
        <f t="shared" si="28"/>
        <v>25556BH</v>
      </c>
      <c r="F259" s="15" t="s">
        <v>242</v>
      </c>
      <c r="G259" s="22" t="str">
        <f t="shared" si="29"/>
        <v>25556BH_UNIFORMGREENPLAID</v>
      </c>
      <c r="H259" s="1" t="s">
        <v>260</v>
      </c>
      <c r="I259" s="1"/>
      <c r="J259" s="27" t="s">
        <v>249</v>
      </c>
      <c r="K259" s="4">
        <v>20.97</v>
      </c>
      <c r="L259" s="24" t="s">
        <v>4</v>
      </c>
      <c r="M259" s="25">
        <v>0</v>
      </c>
      <c r="N259" s="25">
        <v>0</v>
      </c>
      <c r="O259" s="25">
        <v>0</v>
      </c>
      <c r="P259" s="25">
        <v>0</v>
      </c>
      <c r="Q259" s="25" t="s">
        <v>4</v>
      </c>
      <c r="R259" s="26" t="s">
        <v>4</v>
      </c>
      <c r="S259" s="20">
        <f t="shared" si="26"/>
        <v>0</v>
      </c>
      <c r="T259" s="5">
        <f>S259*K259</f>
        <v>0</v>
      </c>
    </row>
    <row r="260" spans="1:20" s="21" customFormat="1" ht="99.9" customHeight="1" x14ac:dyDescent="0.3">
      <c r="A260" s="22">
        <v>275</v>
      </c>
      <c r="B260" s="22" t="s">
        <v>257</v>
      </c>
      <c r="C260" s="22" t="s">
        <v>205</v>
      </c>
      <c r="D260" s="22" t="str">
        <f t="shared" si="27"/>
        <v>BRUNE</v>
      </c>
      <c r="E260" s="23" t="str">
        <f t="shared" si="28"/>
        <v>25557BH</v>
      </c>
      <c r="F260" s="15" t="s">
        <v>223</v>
      </c>
      <c r="G260" s="22" t="str">
        <f t="shared" si="29"/>
        <v>25557BH_AVION</v>
      </c>
      <c r="H260" s="1" t="s">
        <v>260</v>
      </c>
      <c r="I260" s="1"/>
      <c r="J260" s="27" t="s">
        <v>249</v>
      </c>
      <c r="K260" s="4">
        <v>17.920000000000002</v>
      </c>
      <c r="L260" s="24" t="s">
        <v>4</v>
      </c>
      <c r="M260" s="25">
        <v>0</v>
      </c>
      <c r="N260" s="25">
        <v>0</v>
      </c>
      <c r="O260" s="25">
        <v>0</v>
      </c>
      <c r="P260" s="25">
        <v>0</v>
      </c>
      <c r="Q260" s="25" t="s">
        <v>4</v>
      </c>
      <c r="R260" s="26" t="s">
        <v>4</v>
      </c>
      <c r="S260" s="20">
        <f t="shared" si="26"/>
        <v>0</v>
      </c>
      <c r="T260" s="5">
        <f>S260*K260</f>
        <v>0</v>
      </c>
    </row>
    <row r="261" spans="1:20" s="21" customFormat="1" ht="99.9" customHeight="1" x14ac:dyDescent="0.3">
      <c r="A261" s="22">
        <v>276</v>
      </c>
      <c r="B261" s="22" t="s">
        <v>257</v>
      </c>
      <c r="C261" s="22" t="s">
        <v>205</v>
      </c>
      <c r="D261" s="22" t="str">
        <f t="shared" si="27"/>
        <v>BRUNE</v>
      </c>
      <c r="E261" s="23" t="str">
        <f t="shared" si="28"/>
        <v>25557BH</v>
      </c>
      <c r="F261" s="15" t="s">
        <v>18</v>
      </c>
      <c r="G261" s="22" t="str">
        <f t="shared" si="29"/>
        <v>25557BH_GREY</v>
      </c>
      <c r="H261" s="1" t="s">
        <v>260</v>
      </c>
      <c r="I261" s="1"/>
      <c r="J261" s="27" t="s">
        <v>249</v>
      </c>
      <c r="K261" s="4">
        <v>17.920000000000002</v>
      </c>
      <c r="L261" s="24" t="s">
        <v>4</v>
      </c>
      <c r="M261" s="25">
        <v>0</v>
      </c>
      <c r="N261" s="25">
        <v>0</v>
      </c>
      <c r="O261" s="25">
        <v>0</v>
      </c>
      <c r="P261" s="25">
        <v>0</v>
      </c>
      <c r="Q261" s="25" t="s">
        <v>4</v>
      </c>
      <c r="R261" s="26" t="s">
        <v>4</v>
      </c>
      <c r="S261" s="20">
        <f t="shared" si="26"/>
        <v>0</v>
      </c>
      <c r="T261" s="5">
        <f>S261*K261</f>
        <v>0</v>
      </c>
    </row>
    <row r="262" spans="1:20" s="21" customFormat="1" ht="99.9" customHeight="1" x14ac:dyDescent="0.3">
      <c r="A262" s="22">
        <v>277</v>
      </c>
      <c r="B262" s="22" t="s">
        <v>257</v>
      </c>
      <c r="C262" s="22" t="s">
        <v>206</v>
      </c>
      <c r="D262" s="22" t="str">
        <f t="shared" si="27"/>
        <v>FURMAN</v>
      </c>
      <c r="E262" s="23" t="str">
        <f t="shared" si="28"/>
        <v>25558BH</v>
      </c>
      <c r="F262" s="15" t="s">
        <v>243</v>
      </c>
      <c r="G262" s="22" t="str">
        <f t="shared" si="29"/>
        <v>25558BH_BLUEPLAID</v>
      </c>
      <c r="H262" s="1" t="s">
        <v>260</v>
      </c>
      <c r="I262" s="1"/>
      <c r="J262" s="28" t="s">
        <v>249</v>
      </c>
      <c r="K262" s="4">
        <v>20.65</v>
      </c>
      <c r="L262" s="24" t="s">
        <v>4</v>
      </c>
      <c r="M262" s="25">
        <v>0</v>
      </c>
      <c r="N262" s="25">
        <v>0</v>
      </c>
      <c r="O262" s="25">
        <v>0</v>
      </c>
      <c r="P262" s="25">
        <v>0</v>
      </c>
      <c r="Q262" s="25" t="s">
        <v>4</v>
      </c>
      <c r="R262" s="26" t="s">
        <v>4</v>
      </c>
      <c r="S262" s="20">
        <f t="shared" si="26"/>
        <v>0</v>
      </c>
      <c r="T262" s="5">
        <f>S262*K262</f>
        <v>0</v>
      </c>
    </row>
    <row r="263" spans="1:20" s="21" customFormat="1" ht="99.9" customHeight="1" x14ac:dyDescent="0.3">
      <c r="A263" s="22">
        <v>278</v>
      </c>
      <c r="B263" s="22" t="s">
        <v>257</v>
      </c>
      <c r="C263" s="22" t="s">
        <v>206</v>
      </c>
      <c r="D263" s="22" t="str">
        <f t="shared" si="27"/>
        <v>FURMAN</v>
      </c>
      <c r="E263" s="23" t="str">
        <f t="shared" si="28"/>
        <v>25558BH</v>
      </c>
      <c r="F263" s="15" t="s">
        <v>244</v>
      </c>
      <c r="G263" s="22" t="str">
        <f t="shared" si="29"/>
        <v>25558BH_COPPERPLAID</v>
      </c>
      <c r="H263" s="1" t="s">
        <v>260</v>
      </c>
      <c r="I263" s="1"/>
      <c r="J263" s="27" t="s">
        <v>249</v>
      </c>
      <c r="K263" s="4">
        <v>20.65</v>
      </c>
      <c r="L263" s="24" t="s">
        <v>4</v>
      </c>
      <c r="M263" s="25">
        <v>0</v>
      </c>
      <c r="N263" s="25">
        <v>0</v>
      </c>
      <c r="O263" s="25">
        <v>0</v>
      </c>
      <c r="P263" s="25">
        <v>0</v>
      </c>
      <c r="Q263" s="25" t="s">
        <v>4</v>
      </c>
      <c r="R263" s="26" t="s">
        <v>4</v>
      </c>
      <c r="S263" s="20">
        <f t="shared" si="26"/>
        <v>0</v>
      </c>
      <c r="T263" s="5">
        <f>S263*K263</f>
        <v>0</v>
      </c>
    </row>
    <row r="264" spans="1:20" s="21" customFormat="1" ht="99.9" customHeight="1" x14ac:dyDescent="0.3">
      <c r="A264" s="22">
        <v>279</v>
      </c>
      <c r="B264" s="22" t="s">
        <v>257</v>
      </c>
      <c r="C264" s="22" t="s">
        <v>206</v>
      </c>
      <c r="D264" s="22" t="str">
        <f t="shared" si="27"/>
        <v>FURMAN</v>
      </c>
      <c r="E264" s="23" t="str">
        <f t="shared" si="28"/>
        <v>25558BH</v>
      </c>
      <c r="F264" s="15" t="s">
        <v>242</v>
      </c>
      <c r="G264" s="22" t="str">
        <f t="shared" si="29"/>
        <v>25558BH_UNIFORMGREENPLAID</v>
      </c>
      <c r="H264" s="1" t="s">
        <v>260</v>
      </c>
      <c r="I264" s="1"/>
      <c r="J264" s="27" t="s">
        <v>249</v>
      </c>
      <c r="K264" s="4">
        <v>20.65</v>
      </c>
      <c r="L264" s="24" t="s">
        <v>4</v>
      </c>
      <c r="M264" s="25">
        <v>0</v>
      </c>
      <c r="N264" s="25">
        <v>0</v>
      </c>
      <c r="O264" s="25">
        <v>0</v>
      </c>
      <c r="P264" s="25">
        <v>0</v>
      </c>
      <c r="Q264" s="25" t="s">
        <v>4</v>
      </c>
      <c r="R264" s="26" t="s">
        <v>4</v>
      </c>
      <c r="S264" s="20">
        <f t="shared" si="26"/>
        <v>0</v>
      </c>
      <c r="T264" s="5">
        <f>S264*K264</f>
        <v>0</v>
      </c>
    </row>
    <row r="265" spans="1:20" s="21" customFormat="1" ht="99.9" customHeight="1" x14ac:dyDescent="0.3">
      <c r="A265" s="22">
        <v>280</v>
      </c>
      <c r="B265" s="22" t="s">
        <v>257</v>
      </c>
      <c r="C265" s="22" t="s">
        <v>207</v>
      </c>
      <c r="D265" s="22" t="str">
        <f t="shared" si="27"/>
        <v>REFFELL</v>
      </c>
      <c r="E265" s="23" t="str">
        <f t="shared" si="28"/>
        <v>25150BH</v>
      </c>
      <c r="F265" s="15" t="s">
        <v>5</v>
      </c>
      <c r="G265" s="22" t="str">
        <f t="shared" si="29"/>
        <v>25150BH_BLACK</v>
      </c>
      <c r="H265" s="1" t="s">
        <v>260</v>
      </c>
      <c r="I265" s="1"/>
      <c r="J265" s="27" t="s">
        <v>250</v>
      </c>
      <c r="K265" s="4">
        <v>25.59</v>
      </c>
      <c r="L265" s="24" t="s">
        <v>4</v>
      </c>
      <c r="M265" s="25">
        <v>0</v>
      </c>
      <c r="N265" s="25">
        <v>0</v>
      </c>
      <c r="O265" s="25">
        <v>0</v>
      </c>
      <c r="P265" s="25">
        <v>0</v>
      </c>
      <c r="Q265" s="25" t="s">
        <v>4</v>
      </c>
      <c r="R265" s="26" t="s">
        <v>4</v>
      </c>
      <c r="S265" s="20">
        <f t="shared" si="26"/>
        <v>0</v>
      </c>
      <c r="T265" s="5">
        <f>S265*K265</f>
        <v>0</v>
      </c>
    </row>
    <row r="266" spans="1:20" s="21" customFormat="1" ht="99.9" customHeight="1" x14ac:dyDescent="0.3">
      <c r="A266" s="22">
        <v>281</v>
      </c>
      <c r="B266" s="22" t="s">
        <v>257</v>
      </c>
      <c r="C266" s="22" t="s">
        <v>207</v>
      </c>
      <c r="D266" s="22" t="str">
        <f t="shared" si="27"/>
        <v>REFFELL</v>
      </c>
      <c r="E266" s="23" t="str">
        <f t="shared" si="28"/>
        <v>25150BH</v>
      </c>
      <c r="F266" s="15" t="s">
        <v>216</v>
      </c>
      <c r="G266" s="22" t="str">
        <f t="shared" si="29"/>
        <v>25150BH_COPPER</v>
      </c>
      <c r="H266" s="1" t="s">
        <v>260</v>
      </c>
      <c r="I266" s="1"/>
      <c r="J266" s="27" t="s">
        <v>250</v>
      </c>
      <c r="K266" s="4">
        <v>25.59</v>
      </c>
      <c r="L266" s="24" t="s">
        <v>4</v>
      </c>
      <c r="M266" s="25">
        <v>0</v>
      </c>
      <c r="N266" s="25">
        <v>0</v>
      </c>
      <c r="O266" s="25">
        <v>0</v>
      </c>
      <c r="P266" s="25">
        <v>0</v>
      </c>
      <c r="Q266" s="25" t="s">
        <v>4</v>
      </c>
      <c r="R266" s="26" t="s">
        <v>4</v>
      </c>
      <c r="S266" s="20">
        <f t="shared" si="26"/>
        <v>0</v>
      </c>
      <c r="T266" s="5">
        <f>S266*K266</f>
        <v>0</v>
      </c>
    </row>
    <row r="267" spans="1:20" s="21" customFormat="1" ht="99.9" customHeight="1" x14ac:dyDescent="0.3">
      <c r="A267" s="22">
        <v>282</v>
      </c>
      <c r="B267" s="22" t="s">
        <v>257</v>
      </c>
      <c r="C267" s="22" t="s">
        <v>208</v>
      </c>
      <c r="D267" s="22" t="str">
        <f t="shared" si="27"/>
        <v>FINNEGAN</v>
      </c>
      <c r="E267" s="23" t="str">
        <f t="shared" si="28"/>
        <v>25548BH</v>
      </c>
      <c r="F267" s="15" t="s">
        <v>5</v>
      </c>
      <c r="G267" s="22" t="str">
        <f t="shared" si="29"/>
        <v>25548BH_BLACK</v>
      </c>
      <c r="H267" s="1" t="s">
        <v>260</v>
      </c>
      <c r="I267" s="1"/>
      <c r="J267" s="27" t="s">
        <v>249</v>
      </c>
      <c r="K267" s="4">
        <v>16.690000000000001</v>
      </c>
      <c r="L267" s="24" t="s">
        <v>4</v>
      </c>
      <c r="M267" s="25">
        <v>0</v>
      </c>
      <c r="N267" s="25">
        <v>0</v>
      </c>
      <c r="O267" s="25">
        <v>0</v>
      </c>
      <c r="P267" s="25">
        <v>0</v>
      </c>
      <c r="Q267" s="25" t="s">
        <v>4</v>
      </c>
      <c r="R267" s="26" t="s">
        <v>4</v>
      </c>
      <c r="S267" s="20">
        <f t="shared" si="26"/>
        <v>0</v>
      </c>
      <c r="T267" s="5">
        <f>S267*K267</f>
        <v>0</v>
      </c>
    </row>
    <row r="268" spans="1:20" s="21" customFormat="1" ht="99.9" customHeight="1" x14ac:dyDescent="0.3">
      <c r="A268" s="22">
        <v>283</v>
      </c>
      <c r="B268" s="22" t="s">
        <v>257</v>
      </c>
      <c r="C268" s="22" t="s">
        <v>208</v>
      </c>
      <c r="D268" s="22" t="str">
        <f t="shared" si="27"/>
        <v>FINNEGAN</v>
      </c>
      <c r="E268" s="23" t="str">
        <f t="shared" si="28"/>
        <v>25548BH</v>
      </c>
      <c r="F268" s="15" t="s">
        <v>104</v>
      </c>
      <c r="G268" s="22" t="str">
        <f t="shared" si="29"/>
        <v>25548BH_OCHRE</v>
      </c>
      <c r="H268" s="1" t="s">
        <v>260</v>
      </c>
      <c r="I268" s="1"/>
      <c r="J268" s="27" t="s">
        <v>249</v>
      </c>
      <c r="K268" s="4">
        <v>16.690000000000001</v>
      </c>
      <c r="L268" s="24" t="s">
        <v>4</v>
      </c>
      <c r="M268" s="25">
        <v>0</v>
      </c>
      <c r="N268" s="25">
        <v>0</v>
      </c>
      <c r="O268" s="25">
        <v>0</v>
      </c>
      <c r="P268" s="25">
        <v>0</v>
      </c>
      <c r="Q268" s="25" t="s">
        <v>4</v>
      </c>
      <c r="R268" s="26" t="s">
        <v>4</v>
      </c>
      <c r="S268" s="20">
        <f t="shared" si="26"/>
        <v>0</v>
      </c>
      <c r="T268" s="5">
        <f>S268*K268</f>
        <v>0</v>
      </c>
    </row>
    <row r="269" spans="1:20" s="21" customFormat="1" ht="70.650000000000006" customHeight="1" x14ac:dyDescent="0.3">
      <c r="A269" s="22">
        <v>284</v>
      </c>
      <c r="B269" s="22" t="s">
        <v>257</v>
      </c>
      <c r="C269" s="22" t="s">
        <v>209</v>
      </c>
      <c r="D269" s="22" t="str">
        <f t="shared" si="27"/>
        <v>GRAHAM</v>
      </c>
      <c r="E269" s="23" t="str">
        <f t="shared" si="28"/>
        <v>1365</v>
      </c>
      <c r="F269" s="15" t="s">
        <v>5</v>
      </c>
      <c r="G269" s="22" t="str">
        <f t="shared" si="29"/>
        <v>1365_BLACK</v>
      </c>
      <c r="H269" s="1" t="s">
        <v>262</v>
      </c>
      <c r="I269" s="1"/>
      <c r="J269" s="27" t="s">
        <v>251</v>
      </c>
      <c r="K269" s="4">
        <v>14.66</v>
      </c>
      <c r="L269" s="24" t="s">
        <v>4</v>
      </c>
      <c r="M269" s="25">
        <v>0</v>
      </c>
      <c r="N269" s="25">
        <v>0</v>
      </c>
      <c r="O269" s="25">
        <v>0</v>
      </c>
      <c r="P269" s="25">
        <v>0</v>
      </c>
      <c r="Q269" s="25" t="s">
        <v>4</v>
      </c>
      <c r="R269" s="26" t="s">
        <v>4</v>
      </c>
      <c r="S269" s="20">
        <f t="shared" si="26"/>
        <v>0</v>
      </c>
      <c r="T269" s="5">
        <f>S269*K269</f>
        <v>0</v>
      </c>
    </row>
    <row r="270" spans="1:20" s="21" customFormat="1" ht="61.35" customHeight="1" x14ac:dyDescent="0.3">
      <c r="A270" s="22">
        <v>285</v>
      </c>
      <c r="B270" s="22" t="s">
        <v>257</v>
      </c>
      <c r="C270" s="22" t="s">
        <v>209</v>
      </c>
      <c r="D270" s="22" t="str">
        <f t="shared" si="27"/>
        <v>GRAHAM</v>
      </c>
      <c r="E270" s="23" t="str">
        <f t="shared" si="28"/>
        <v>1365</v>
      </c>
      <c r="F270" s="15" t="s">
        <v>76</v>
      </c>
      <c r="G270" s="22" t="str">
        <f t="shared" si="29"/>
        <v>1365_CHINO</v>
      </c>
      <c r="H270" s="1" t="s">
        <v>262</v>
      </c>
      <c r="I270" s="1"/>
      <c r="J270" s="27" t="s">
        <v>251</v>
      </c>
      <c r="K270" s="4">
        <v>14.66</v>
      </c>
      <c r="L270" s="24" t="s">
        <v>4</v>
      </c>
      <c r="M270" s="25">
        <v>0</v>
      </c>
      <c r="N270" s="25">
        <v>0</v>
      </c>
      <c r="O270" s="25">
        <v>0</v>
      </c>
      <c r="P270" s="25">
        <v>0</v>
      </c>
      <c r="Q270" s="25" t="s">
        <v>4</v>
      </c>
      <c r="R270" s="26" t="s">
        <v>4</v>
      </c>
      <c r="S270" s="20">
        <f t="shared" si="26"/>
        <v>0</v>
      </c>
      <c r="T270" s="5">
        <f>S270*K270</f>
        <v>0</v>
      </c>
    </row>
    <row r="271" spans="1:20" s="21" customFormat="1" ht="62.25" customHeight="1" x14ac:dyDescent="0.3">
      <c r="A271" s="22">
        <v>286</v>
      </c>
      <c r="B271" s="22" t="s">
        <v>257</v>
      </c>
      <c r="C271" s="22" t="s">
        <v>209</v>
      </c>
      <c r="D271" s="22" t="str">
        <f t="shared" si="27"/>
        <v>GRAHAM</v>
      </c>
      <c r="E271" s="23" t="str">
        <f t="shared" si="28"/>
        <v>1365</v>
      </c>
      <c r="F271" s="15" t="s">
        <v>6</v>
      </c>
      <c r="G271" s="22" t="str">
        <f t="shared" si="29"/>
        <v>1365_NAVY</v>
      </c>
      <c r="H271" s="1" t="s">
        <v>262</v>
      </c>
      <c r="I271" s="1"/>
      <c r="J271" s="27" t="s">
        <v>251</v>
      </c>
      <c r="K271" s="4">
        <v>14.66</v>
      </c>
      <c r="L271" s="24" t="s">
        <v>4</v>
      </c>
      <c r="M271" s="25">
        <v>0</v>
      </c>
      <c r="N271" s="25">
        <v>0</v>
      </c>
      <c r="O271" s="25">
        <v>0</v>
      </c>
      <c r="P271" s="25">
        <v>0</v>
      </c>
      <c r="Q271" s="25" t="s">
        <v>4</v>
      </c>
      <c r="R271" s="26" t="s">
        <v>4</v>
      </c>
      <c r="S271" s="20">
        <f t="shared" si="26"/>
        <v>0</v>
      </c>
      <c r="T271" s="5">
        <f>S271*K271</f>
        <v>0</v>
      </c>
    </row>
    <row r="272" spans="1:20" s="21" customFormat="1" ht="70.650000000000006" customHeight="1" x14ac:dyDescent="0.3">
      <c r="A272" s="22">
        <v>287</v>
      </c>
      <c r="B272" s="22" t="s">
        <v>257</v>
      </c>
      <c r="C272" s="22" t="s">
        <v>209</v>
      </c>
      <c r="D272" s="22" t="str">
        <f t="shared" si="27"/>
        <v>GRAHAM</v>
      </c>
      <c r="E272" s="23" t="str">
        <f t="shared" si="28"/>
        <v>1365</v>
      </c>
      <c r="F272" s="15" t="s">
        <v>23</v>
      </c>
      <c r="G272" s="22" t="str">
        <f t="shared" si="29"/>
        <v>1365_TAN</v>
      </c>
      <c r="H272" s="1" t="s">
        <v>262</v>
      </c>
      <c r="I272" s="1"/>
      <c r="J272" s="28" t="s">
        <v>251</v>
      </c>
      <c r="K272" s="4">
        <v>14.66</v>
      </c>
      <c r="L272" s="24" t="s">
        <v>4</v>
      </c>
      <c r="M272" s="25">
        <v>0</v>
      </c>
      <c r="N272" s="25">
        <v>0</v>
      </c>
      <c r="O272" s="25">
        <v>0</v>
      </c>
      <c r="P272" s="25">
        <v>0</v>
      </c>
      <c r="Q272" s="25" t="s">
        <v>4</v>
      </c>
      <c r="R272" s="26" t="s">
        <v>4</v>
      </c>
      <c r="S272" s="20">
        <f t="shared" si="26"/>
        <v>0</v>
      </c>
      <c r="T272" s="5">
        <f>S272*K272</f>
        <v>0</v>
      </c>
    </row>
    <row r="273" spans="1:20" s="21" customFormat="1" ht="68.099999999999994" customHeight="1" x14ac:dyDescent="0.3">
      <c r="A273" s="22">
        <v>288</v>
      </c>
      <c r="B273" s="22" t="s">
        <v>257</v>
      </c>
      <c r="C273" s="22" t="s">
        <v>210</v>
      </c>
      <c r="D273" s="22" t="str">
        <f t="shared" si="27"/>
        <v>ORMOND</v>
      </c>
      <c r="E273" s="23" t="str">
        <f t="shared" si="28"/>
        <v>25440</v>
      </c>
      <c r="F273" s="15" t="s">
        <v>245</v>
      </c>
      <c r="G273" s="22" t="str">
        <f t="shared" si="29"/>
        <v>25440_BLACKPAID</v>
      </c>
      <c r="H273" s="1" t="s">
        <v>262</v>
      </c>
      <c r="I273" s="1"/>
      <c r="J273" s="28" t="s">
        <v>249</v>
      </c>
      <c r="K273" s="4">
        <v>16.690000000000001</v>
      </c>
      <c r="L273" s="24" t="s">
        <v>4</v>
      </c>
      <c r="M273" s="25">
        <v>0</v>
      </c>
      <c r="N273" s="25">
        <v>0</v>
      </c>
      <c r="O273" s="25">
        <v>0</v>
      </c>
      <c r="P273" s="25">
        <v>0</v>
      </c>
      <c r="Q273" s="25" t="s">
        <v>4</v>
      </c>
      <c r="R273" s="26" t="s">
        <v>4</v>
      </c>
      <c r="S273" s="20">
        <f t="shared" si="26"/>
        <v>0</v>
      </c>
      <c r="T273" s="5">
        <f>S273*K273</f>
        <v>0</v>
      </c>
    </row>
    <row r="274" spans="1:20" s="21" customFormat="1" ht="65.400000000000006" customHeight="1" x14ac:dyDescent="0.3">
      <c r="A274" s="22">
        <v>289</v>
      </c>
      <c r="B274" s="22" t="s">
        <v>257</v>
      </c>
      <c r="C274" s="22" t="s">
        <v>210</v>
      </c>
      <c r="D274" s="22" t="str">
        <f t="shared" si="27"/>
        <v>ORMOND</v>
      </c>
      <c r="E274" s="23" t="str">
        <f t="shared" si="28"/>
        <v>25440</v>
      </c>
      <c r="F274" s="15" t="s">
        <v>21</v>
      </c>
      <c r="G274" s="22" t="str">
        <f t="shared" si="29"/>
        <v>25440_BROWNHERRINGBONE</v>
      </c>
      <c r="H274" s="1" t="s">
        <v>262</v>
      </c>
      <c r="I274" s="1"/>
      <c r="J274" s="28" t="s">
        <v>249</v>
      </c>
      <c r="K274" s="4">
        <v>16.690000000000001</v>
      </c>
      <c r="L274" s="24" t="s">
        <v>4</v>
      </c>
      <c r="M274" s="25">
        <v>0</v>
      </c>
      <c r="N274" s="25">
        <v>0</v>
      </c>
      <c r="O274" s="25">
        <v>0</v>
      </c>
      <c r="P274" s="25">
        <v>0</v>
      </c>
      <c r="Q274" s="25" t="s">
        <v>4</v>
      </c>
      <c r="R274" s="26" t="s">
        <v>4</v>
      </c>
      <c r="S274" s="20">
        <f t="shared" si="26"/>
        <v>0</v>
      </c>
      <c r="T274" s="5">
        <f>S274*K274</f>
        <v>0</v>
      </c>
    </row>
    <row r="275" spans="1:20" s="21" customFormat="1" ht="66.599999999999994" customHeight="1" x14ac:dyDescent="0.3">
      <c r="A275" s="22">
        <v>290</v>
      </c>
      <c r="B275" s="22" t="s">
        <v>257</v>
      </c>
      <c r="C275" s="22" t="s">
        <v>211</v>
      </c>
      <c r="D275" s="22" t="str">
        <f t="shared" si="27"/>
        <v>LAZAR</v>
      </c>
      <c r="E275" s="23" t="str">
        <f t="shared" si="28"/>
        <v>25111</v>
      </c>
      <c r="F275" s="15" t="s">
        <v>246</v>
      </c>
      <c r="G275" s="22" t="str">
        <f t="shared" si="29"/>
        <v>25111_DARKCOFFEE</v>
      </c>
      <c r="H275" s="1" t="s">
        <v>260</v>
      </c>
      <c r="I275" s="1"/>
      <c r="J275" s="28" t="s">
        <v>252</v>
      </c>
      <c r="K275" s="4">
        <v>22.82</v>
      </c>
      <c r="L275" s="24" t="s">
        <v>4</v>
      </c>
      <c r="M275" s="25">
        <v>0</v>
      </c>
      <c r="N275" s="25">
        <v>0</v>
      </c>
      <c r="O275" s="25">
        <v>0</v>
      </c>
      <c r="P275" s="25">
        <v>0</v>
      </c>
      <c r="Q275" s="25" t="s">
        <v>4</v>
      </c>
      <c r="R275" s="26" t="s">
        <v>4</v>
      </c>
      <c r="S275" s="20">
        <f t="shared" si="26"/>
        <v>0</v>
      </c>
      <c r="T275" s="5">
        <f>S275*K275</f>
        <v>0</v>
      </c>
    </row>
    <row r="276" spans="1:20" s="21" customFormat="1" ht="63.6" customHeight="1" x14ac:dyDescent="0.3">
      <c r="A276" s="22">
        <v>291</v>
      </c>
      <c r="B276" s="22" t="s">
        <v>257</v>
      </c>
      <c r="C276" s="22" t="s">
        <v>212</v>
      </c>
      <c r="D276" s="22" t="str">
        <f t="shared" si="27"/>
        <v>STOCKTON</v>
      </c>
      <c r="E276" s="23" t="str">
        <f t="shared" si="28"/>
        <v>25101</v>
      </c>
      <c r="F276" s="15" t="s">
        <v>5</v>
      </c>
      <c r="G276" s="22" t="str">
        <f t="shared" si="29"/>
        <v>25101_BLACK</v>
      </c>
      <c r="H276" s="1" t="s">
        <v>260</v>
      </c>
      <c r="I276" s="1"/>
      <c r="J276" s="28" t="s">
        <v>253</v>
      </c>
      <c r="K276" s="4">
        <v>26.8</v>
      </c>
      <c r="L276" s="24" t="s">
        <v>4</v>
      </c>
      <c r="M276" s="25">
        <v>0</v>
      </c>
      <c r="N276" s="25">
        <v>0</v>
      </c>
      <c r="O276" s="25">
        <v>0</v>
      </c>
      <c r="P276" s="25">
        <v>0</v>
      </c>
      <c r="Q276" s="25" t="s">
        <v>4</v>
      </c>
      <c r="R276" s="26" t="s">
        <v>4</v>
      </c>
      <c r="S276" s="20">
        <f t="shared" si="26"/>
        <v>0</v>
      </c>
      <c r="T276" s="5">
        <f>S276*K276</f>
        <v>0</v>
      </c>
    </row>
    <row r="277" spans="1:20" s="21" customFormat="1" ht="63.9" customHeight="1" x14ac:dyDescent="0.3">
      <c r="A277" s="22">
        <v>292</v>
      </c>
      <c r="B277" s="22" t="s">
        <v>257</v>
      </c>
      <c r="C277" s="22" t="s">
        <v>213</v>
      </c>
      <c r="D277" s="22" t="str">
        <f t="shared" si="27"/>
        <v>TAXTEN</v>
      </c>
      <c r="E277" s="23" t="str">
        <f t="shared" si="28"/>
        <v>25102</v>
      </c>
      <c r="F277" s="15" t="s">
        <v>8</v>
      </c>
      <c r="G277" s="22" t="str">
        <f t="shared" si="29"/>
        <v>25102_BROWN</v>
      </c>
      <c r="H277" s="1" t="s">
        <v>260</v>
      </c>
      <c r="I277" s="1"/>
      <c r="J277" s="28" t="s">
        <v>252</v>
      </c>
      <c r="K277" s="4">
        <v>27.07</v>
      </c>
      <c r="L277" s="24" t="s">
        <v>4</v>
      </c>
      <c r="M277" s="25">
        <v>0</v>
      </c>
      <c r="N277" s="25">
        <v>0</v>
      </c>
      <c r="O277" s="25">
        <v>0</v>
      </c>
      <c r="P277" s="25">
        <v>0</v>
      </c>
      <c r="Q277" s="25" t="s">
        <v>4</v>
      </c>
      <c r="R277" s="26" t="s">
        <v>4</v>
      </c>
      <c r="S277" s="20">
        <f t="shared" si="26"/>
        <v>0</v>
      </c>
      <c r="T277" s="5">
        <f>S277*K277</f>
        <v>0</v>
      </c>
    </row>
    <row r="278" spans="1:20" s="21" customFormat="1" ht="61.35" customHeight="1" x14ac:dyDescent="0.3">
      <c r="A278" s="22">
        <v>293</v>
      </c>
      <c r="B278" s="22" t="s">
        <v>257</v>
      </c>
      <c r="C278" s="22" t="s">
        <v>214</v>
      </c>
      <c r="D278" s="22" t="str">
        <f t="shared" si="27"/>
        <v>NOCLIN</v>
      </c>
      <c r="E278" s="23" t="str">
        <f t="shared" si="28"/>
        <v>25100</v>
      </c>
      <c r="F278" s="15" t="s">
        <v>5</v>
      </c>
      <c r="G278" s="22" t="str">
        <f t="shared" si="29"/>
        <v>25100_BLACK</v>
      </c>
      <c r="H278" s="1" t="s">
        <v>260</v>
      </c>
      <c r="I278" s="1"/>
      <c r="J278" s="28" t="s">
        <v>253</v>
      </c>
      <c r="K278" s="4">
        <v>29.45</v>
      </c>
      <c r="L278" s="24" t="s">
        <v>4</v>
      </c>
      <c r="M278" s="25">
        <v>0</v>
      </c>
      <c r="N278" s="25">
        <v>0</v>
      </c>
      <c r="O278" s="25">
        <v>0</v>
      </c>
      <c r="P278" s="25">
        <v>0</v>
      </c>
      <c r="Q278" s="25" t="s">
        <v>4</v>
      </c>
      <c r="R278" s="26" t="s">
        <v>4</v>
      </c>
      <c r="S278" s="20">
        <f t="shared" si="26"/>
        <v>0</v>
      </c>
      <c r="T278" s="5">
        <f>S278*K278</f>
        <v>0</v>
      </c>
    </row>
    <row r="279" spans="1:20" s="21" customFormat="1" ht="77.099999999999994" customHeight="1" x14ac:dyDescent="0.3">
      <c r="A279" s="22">
        <v>294</v>
      </c>
      <c r="B279" s="22" t="s">
        <v>281</v>
      </c>
      <c r="C279" s="29"/>
      <c r="D279" s="22" t="s">
        <v>44</v>
      </c>
      <c r="E279" s="23" t="s">
        <v>45</v>
      </c>
      <c r="F279" s="15" t="s">
        <v>39</v>
      </c>
      <c r="G279" s="22"/>
      <c r="H279" s="1" t="s">
        <v>260</v>
      </c>
      <c r="I279" s="1" t="s">
        <v>267</v>
      </c>
      <c r="J279" s="27" t="s">
        <v>268</v>
      </c>
      <c r="K279" s="4">
        <v>49</v>
      </c>
      <c r="L279" s="24" t="s">
        <v>4</v>
      </c>
      <c r="M279" s="25">
        <v>0</v>
      </c>
      <c r="N279" s="25">
        <v>0</v>
      </c>
      <c r="O279" s="25">
        <v>0</v>
      </c>
      <c r="P279" s="25">
        <v>0</v>
      </c>
      <c r="Q279" s="25" t="s">
        <v>4</v>
      </c>
      <c r="R279" s="26" t="s">
        <v>4</v>
      </c>
      <c r="S279" s="20">
        <f t="shared" ref="S279:S314" si="30">SUM(L279:R279)</f>
        <v>0</v>
      </c>
      <c r="T279" s="5">
        <f>S279*K279</f>
        <v>0</v>
      </c>
    </row>
    <row r="280" spans="1:20" s="21" customFormat="1" ht="77.099999999999994" customHeight="1" x14ac:dyDescent="0.3">
      <c r="A280" s="22">
        <v>295</v>
      </c>
      <c r="B280" s="22" t="s">
        <v>281</v>
      </c>
      <c r="C280" s="29"/>
      <c r="D280" s="22" t="s">
        <v>44</v>
      </c>
      <c r="E280" s="23" t="s">
        <v>45</v>
      </c>
      <c r="F280" s="15" t="s">
        <v>5</v>
      </c>
      <c r="G280" s="22"/>
      <c r="H280" s="1" t="s">
        <v>260</v>
      </c>
      <c r="I280" s="1" t="s">
        <v>267</v>
      </c>
      <c r="J280" s="27" t="s">
        <v>268</v>
      </c>
      <c r="K280" s="4">
        <v>49</v>
      </c>
      <c r="L280" s="24" t="s">
        <v>4</v>
      </c>
      <c r="M280" s="25">
        <v>0</v>
      </c>
      <c r="N280" s="25">
        <v>0</v>
      </c>
      <c r="O280" s="25">
        <v>0</v>
      </c>
      <c r="P280" s="25">
        <v>0</v>
      </c>
      <c r="Q280" s="25" t="s">
        <v>4</v>
      </c>
      <c r="R280" s="26" t="s">
        <v>4</v>
      </c>
      <c r="S280" s="20">
        <f t="shared" si="30"/>
        <v>0</v>
      </c>
      <c r="T280" s="5">
        <f>S280*K280</f>
        <v>0</v>
      </c>
    </row>
    <row r="281" spans="1:20" s="21" customFormat="1" ht="77.099999999999994" customHeight="1" x14ac:dyDescent="0.3">
      <c r="A281" s="22">
        <v>296</v>
      </c>
      <c r="B281" s="22" t="s">
        <v>281</v>
      </c>
      <c r="C281" s="29"/>
      <c r="D281" s="22" t="s">
        <v>48</v>
      </c>
      <c r="E281" s="23" t="s">
        <v>49</v>
      </c>
      <c r="F281" s="15" t="s">
        <v>39</v>
      </c>
      <c r="G281" s="22"/>
      <c r="H281" s="1" t="s">
        <v>260</v>
      </c>
      <c r="I281" s="1" t="s">
        <v>267</v>
      </c>
      <c r="J281" s="27" t="s">
        <v>268</v>
      </c>
      <c r="K281" s="4">
        <v>49.45</v>
      </c>
      <c r="L281" s="24" t="s">
        <v>4</v>
      </c>
      <c r="M281" s="25">
        <v>0</v>
      </c>
      <c r="N281" s="25">
        <v>1</v>
      </c>
      <c r="O281" s="25">
        <v>2</v>
      </c>
      <c r="P281" s="25">
        <v>1</v>
      </c>
      <c r="Q281" s="25" t="s">
        <v>4</v>
      </c>
      <c r="R281" s="26" t="s">
        <v>4</v>
      </c>
      <c r="S281" s="20">
        <f t="shared" si="30"/>
        <v>4</v>
      </c>
      <c r="T281" s="5">
        <f>S281*K281</f>
        <v>197.8</v>
      </c>
    </row>
    <row r="282" spans="1:20" s="21" customFormat="1" ht="77.099999999999994" customHeight="1" x14ac:dyDescent="0.3">
      <c r="A282" s="22">
        <v>297</v>
      </c>
      <c r="B282" s="22" t="s">
        <v>281</v>
      </c>
      <c r="C282" s="29"/>
      <c r="D282" s="22" t="s">
        <v>48</v>
      </c>
      <c r="E282" s="23" t="s">
        <v>49</v>
      </c>
      <c r="F282" s="15" t="s">
        <v>5</v>
      </c>
      <c r="G282" s="22"/>
      <c r="H282" s="1" t="s">
        <v>260</v>
      </c>
      <c r="I282" s="1" t="s">
        <v>267</v>
      </c>
      <c r="J282" s="27" t="s">
        <v>268</v>
      </c>
      <c r="K282" s="4">
        <v>49.45</v>
      </c>
      <c r="L282" s="24" t="s">
        <v>4</v>
      </c>
      <c r="M282" s="25">
        <v>0</v>
      </c>
      <c r="N282" s="25">
        <v>0</v>
      </c>
      <c r="O282" s="25">
        <v>2</v>
      </c>
      <c r="P282" s="25">
        <v>0</v>
      </c>
      <c r="Q282" s="25" t="s">
        <v>4</v>
      </c>
      <c r="R282" s="26" t="s">
        <v>4</v>
      </c>
      <c r="S282" s="20">
        <f t="shared" si="30"/>
        <v>2</v>
      </c>
      <c r="T282" s="5">
        <f>S282*K282</f>
        <v>98.9</v>
      </c>
    </row>
    <row r="283" spans="1:20" s="21" customFormat="1" ht="77.099999999999994" customHeight="1" x14ac:dyDescent="0.3">
      <c r="A283" s="22">
        <v>298</v>
      </c>
      <c r="B283" s="22" t="s">
        <v>281</v>
      </c>
      <c r="C283" s="29"/>
      <c r="D283" s="22" t="s">
        <v>269</v>
      </c>
      <c r="E283" s="23" t="s">
        <v>92</v>
      </c>
      <c r="F283" s="15" t="s">
        <v>5</v>
      </c>
      <c r="G283" s="22"/>
      <c r="H283" s="1" t="s">
        <v>260</v>
      </c>
      <c r="I283" s="1" t="s">
        <v>267</v>
      </c>
      <c r="J283" s="27" t="s">
        <v>268</v>
      </c>
      <c r="K283" s="4">
        <v>53.5</v>
      </c>
      <c r="L283" s="24" t="s">
        <v>4</v>
      </c>
      <c r="M283" s="25">
        <v>0</v>
      </c>
      <c r="N283" s="25">
        <v>0</v>
      </c>
      <c r="O283" s="25">
        <v>0</v>
      </c>
      <c r="P283" s="25">
        <v>0</v>
      </c>
      <c r="Q283" s="25" t="s">
        <v>4</v>
      </c>
      <c r="R283" s="26" t="s">
        <v>4</v>
      </c>
      <c r="S283" s="20">
        <f t="shared" si="30"/>
        <v>0</v>
      </c>
      <c r="T283" s="5">
        <f>S283*K283</f>
        <v>0</v>
      </c>
    </row>
    <row r="284" spans="1:20" s="21" customFormat="1" ht="77.099999999999994" customHeight="1" x14ac:dyDescent="0.3">
      <c r="A284" s="22">
        <v>299</v>
      </c>
      <c r="B284" s="22" t="s">
        <v>281</v>
      </c>
      <c r="C284" s="29"/>
      <c r="D284" s="22" t="s">
        <v>270</v>
      </c>
      <c r="E284" s="23" t="s">
        <v>99</v>
      </c>
      <c r="F284" s="15" t="s">
        <v>271</v>
      </c>
      <c r="G284" s="22"/>
      <c r="H284" s="1" t="s">
        <v>260</v>
      </c>
      <c r="I284" s="1" t="s">
        <v>267</v>
      </c>
      <c r="J284" s="27" t="s">
        <v>268</v>
      </c>
      <c r="K284" s="4">
        <v>55.85</v>
      </c>
      <c r="L284" s="24" t="s">
        <v>4</v>
      </c>
      <c r="M284" s="25">
        <v>0</v>
      </c>
      <c r="N284" s="25">
        <v>0</v>
      </c>
      <c r="O284" s="25">
        <v>0</v>
      </c>
      <c r="P284" s="25">
        <v>0</v>
      </c>
      <c r="Q284" s="25" t="s">
        <v>4</v>
      </c>
      <c r="R284" s="26" t="s">
        <v>4</v>
      </c>
      <c r="S284" s="20">
        <f t="shared" si="30"/>
        <v>0</v>
      </c>
      <c r="T284" s="5">
        <f>S284*K284</f>
        <v>0</v>
      </c>
    </row>
    <row r="285" spans="1:20" s="21" customFormat="1" ht="77.099999999999994" customHeight="1" x14ac:dyDescent="0.3">
      <c r="A285" s="22">
        <v>300</v>
      </c>
      <c r="B285" s="22" t="s">
        <v>281</v>
      </c>
      <c r="C285" s="29"/>
      <c r="D285" s="22" t="s">
        <v>270</v>
      </c>
      <c r="E285" s="23" t="s">
        <v>99</v>
      </c>
      <c r="F285" s="15" t="s">
        <v>5</v>
      </c>
      <c r="G285" s="22"/>
      <c r="H285" s="1" t="s">
        <v>260</v>
      </c>
      <c r="I285" s="1" t="s">
        <v>267</v>
      </c>
      <c r="J285" s="27" t="s">
        <v>268</v>
      </c>
      <c r="K285" s="4">
        <v>55.85</v>
      </c>
      <c r="L285" s="24" t="s">
        <v>4</v>
      </c>
      <c r="M285" s="25">
        <v>0</v>
      </c>
      <c r="N285" s="25">
        <v>0</v>
      </c>
      <c r="O285" s="25">
        <v>0</v>
      </c>
      <c r="P285" s="25">
        <v>0</v>
      </c>
      <c r="Q285" s="25" t="s">
        <v>4</v>
      </c>
      <c r="R285" s="26" t="s">
        <v>4</v>
      </c>
      <c r="S285" s="20">
        <f t="shared" si="30"/>
        <v>0</v>
      </c>
      <c r="T285" s="5">
        <f>S285*K285</f>
        <v>0</v>
      </c>
    </row>
    <row r="286" spans="1:20" s="21" customFormat="1" ht="77.099999999999994" customHeight="1" x14ac:dyDescent="0.3">
      <c r="A286" s="22">
        <v>301</v>
      </c>
      <c r="B286" s="22" t="s">
        <v>281</v>
      </c>
      <c r="C286" s="29"/>
      <c r="D286" s="22" t="s">
        <v>125</v>
      </c>
      <c r="E286" s="23" t="s">
        <v>50</v>
      </c>
      <c r="F286" s="15" t="s">
        <v>5</v>
      </c>
      <c r="G286" s="22"/>
      <c r="H286" s="1" t="s">
        <v>260</v>
      </c>
      <c r="I286" s="1" t="s">
        <v>267</v>
      </c>
      <c r="J286" s="27" t="s">
        <v>268</v>
      </c>
      <c r="K286" s="4">
        <v>53.95</v>
      </c>
      <c r="L286" s="24" t="s">
        <v>4</v>
      </c>
      <c r="M286" s="25">
        <v>0</v>
      </c>
      <c r="N286" s="25">
        <v>0</v>
      </c>
      <c r="O286" s="25">
        <v>0</v>
      </c>
      <c r="P286" s="25">
        <v>0</v>
      </c>
      <c r="Q286" s="25" t="s">
        <v>4</v>
      </c>
      <c r="R286" s="26" t="s">
        <v>4</v>
      </c>
      <c r="S286" s="20">
        <f t="shared" si="30"/>
        <v>0</v>
      </c>
      <c r="T286" s="5">
        <f>S286*K286</f>
        <v>0</v>
      </c>
    </row>
    <row r="287" spans="1:20" s="21" customFormat="1" ht="77.099999999999994" customHeight="1" x14ac:dyDescent="0.3">
      <c r="A287" s="22">
        <v>302</v>
      </c>
      <c r="B287" s="22" t="s">
        <v>281</v>
      </c>
      <c r="C287" s="29"/>
      <c r="D287" s="22" t="s">
        <v>127</v>
      </c>
      <c r="E287" s="23" t="s">
        <v>43</v>
      </c>
      <c r="F287" s="15" t="s">
        <v>5</v>
      </c>
      <c r="G287" s="22"/>
      <c r="H287" s="1" t="s">
        <v>260</v>
      </c>
      <c r="I287" s="1" t="s">
        <v>267</v>
      </c>
      <c r="J287" s="27" t="s">
        <v>268</v>
      </c>
      <c r="K287" s="4">
        <v>50.15</v>
      </c>
      <c r="L287" s="24" t="s">
        <v>4</v>
      </c>
      <c r="M287" s="25">
        <v>0</v>
      </c>
      <c r="N287" s="25">
        <v>0</v>
      </c>
      <c r="O287" s="25">
        <v>0</v>
      </c>
      <c r="P287" s="25">
        <v>0</v>
      </c>
      <c r="Q287" s="25" t="s">
        <v>4</v>
      </c>
      <c r="R287" s="26" t="s">
        <v>4</v>
      </c>
      <c r="S287" s="20">
        <f t="shared" si="30"/>
        <v>0</v>
      </c>
      <c r="T287" s="5">
        <f>S287*K287</f>
        <v>0</v>
      </c>
    </row>
    <row r="288" spans="1:20" s="21" customFormat="1" ht="77.099999999999994" customHeight="1" x14ac:dyDescent="0.3">
      <c r="A288" s="22">
        <v>303</v>
      </c>
      <c r="B288" s="22" t="s">
        <v>281</v>
      </c>
      <c r="C288" s="29"/>
      <c r="D288" s="22" t="s">
        <v>85</v>
      </c>
      <c r="E288" s="23" t="s">
        <v>86</v>
      </c>
      <c r="F288" s="15" t="s">
        <v>272</v>
      </c>
      <c r="G288" s="22"/>
      <c r="H288" s="1" t="s">
        <v>260</v>
      </c>
      <c r="I288" s="1" t="s">
        <v>267</v>
      </c>
      <c r="J288" s="27" t="s">
        <v>268</v>
      </c>
      <c r="K288" s="4">
        <v>51</v>
      </c>
      <c r="L288" s="24" t="s">
        <v>4</v>
      </c>
      <c r="M288" s="25">
        <v>0</v>
      </c>
      <c r="N288" s="25">
        <v>0</v>
      </c>
      <c r="O288" s="25">
        <v>0</v>
      </c>
      <c r="P288" s="25">
        <v>0</v>
      </c>
      <c r="Q288" s="25" t="s">
        <v>4</v>
      </c>
      <c r="R288" s="26" t="s">
        <v>4</v>
      </c>
      <c r="S288" s="20">
        <f t="shared" si="30"/>
        <v>0</v>
      </c>
      <c r="T288" s="5">
        <f>S288*K288</f>
        <v>0</v>
      </c>
    </row>
    <row r="289" spans="1:20" s="21" customFormat="1" ht="77.099999999999994" customHeight="1" x14ac:dyDescent="0.3">
      <c r="A289" s="22">
        <v>304</v>
      </c>
      <c r="B289" s="22" t="s">
        <v>281</v>
      </c>
      <c r="C289" s="29"/>
      <c r="D289" s="22" t="s">
        <v>84</v>
      </c>
      <c r="E289" s="23" t="s">
        <v>47</v>
      </c>
      <c r="F289" s="15" t="s">
        <v>273</v>
      </c>
      <c r="G289" s="22"/>
      <c r="H289" s="1" t="s">
        <v>260</v>
      </c>
      <c r="I289" s="1" t="s">
        <v>267</v>
      </c>
      <c r="J289" s="27" t="s">
        <v>268</v>
      </c>
      <c r="K289" s="4">
        <v>48.8</v>
      </c>
      <c r="L289" s="24" t="s">
        <v>4</v>
      </c>
      <c r="M289" s="25">
        <v>0</v>
      </c>
      <c r="N289" s="25">
        <v>2</v>
      </c>
      <c r="O289" s="25">
        <v>4</v>
      </c>
      <c r="P289" s="25">
        <v>2</v>
      </c>
      <c r="Q289" s="25" t="s">
        <v>4</v>
      </c>
      <c r="R289" s="26" t="s">
        <v>4</v>
      </c>
      <c r="S289" s="20">
        <f t="shared" si="30"/>
        <v>8</v>
      </c>
      <c r="T289" s="5">
        <f>S289*K289</f>
        <v>390.4</v>
      </c>
    </row>
    <row r="290" spans="1:20" s="21" customFormat="1" ht="77.099999999999994" customHeight="1" x14ac:dyDescent="0.3">
      <c r="A290" s="22">
        <v>305</v>
      </c>
      <c r="B290" s="22" t="s">
        <v>281</v>
      </c>
      <c r="C290" s="29"/>
      <c r="D290" s="22" t="s">
        <v>84</v>
      </c>
      <c r="E290" s="23" t="s">
        <v>47</v>
      </c>
      <c r="F290" s="15" t="s">
        <v>5</v>
      </c>
      <c r="G290" s="22"/>
      <c r="H290" s="1" t="s">
        <v>260</v>
      </c>
      <c r="I290" s="1" t="s">
        <v>267</v>
      </c>
      <c r="J290" s="27" t="s">
        <v>268</v>
      </c>
      <c r="K290" s="4">
        <v>48.8</v>
      </c>
      <c r="L290" s="24" t="s">
        <v>4</v>
      </c>
      <c r="M290" s="25">
        <v>0</v>
      </c>
      <c r="N290" s="25">
        <v>2</v>
      </c>
      <c r="O290" s="25">
        <v>3</v>
      </c>
      <c r="P290" s="25">
        <v>0</v>
      </c>
      <c r="Q290" s="25" t="s">
        <v>4</v>
      </c>
      <c r="R290" s="26" t="s">
        <v>4</v>
      </c>
      <c r="S290" s="20">
        <f t="shared" si="30"/>
        <v>5</v>
      </c>
      <c r="T290" s="5">
        <f>S290*K290</f>
        <v>244</v>
      </c>
    </row>
    <row r="291" spans="1:20" s="21" customFormat="1" ht="77.099999999999994" customHeight="1" x14ac:dyDescent="0.3">
      <c r="A291" s="22">
        <v>306</v>
      </c>
      <c r="B291" s="22" t="s">
        <v>281</v>
      </c>
      <c r="C291" s="29"/>
      <c r="D291" s="22" t="s">
        <v>88</v>
      </c>
      <c r="E291" s="23" t="s">
        <v>87</v>
      </c>
      <c r="F291" s="15" t="s">
        <v>36</v>
      </c>
      <c r="G291" s="22"/>
      <c r="H291" s="1" t="s">
        <v>260</v>
      </c>
      <c r="I291" s="1" t="s">
        <v>267</v>
      </c>
      <c r="J291" s="27" t="s">
        <v>268</v>
      </c>
      <c r="K291" s="4">
        <v>48.85</v>
      </c>
      <c r="L291" s="24" t="s">
        <v>4</v>
      </c>
      <c r="M291" s="25">
        <v>0</v>
      </c>
      <c r="N291" s="25">
        <v>0</v>
      </c>
      <c r="O291" s="25">
        <v>0</v>
      </c>
      <c r="P291" s="25">
        <v>1</v>
      </c>
      <c r="Q291" s="25" t="s">
        <v>4</v>
      </c>
      <c r="R291" s="26" t="s">
        <v>4</v>
      </c>
      <c r="S291" s="20">
        <f t="shared" si="30"/>
        <v>1</v>
      </c>
      <c r="T291" s="5">
        <f>S291*K291</f>
        <v>48.85</v>
      </c>
    </row>
    <row r="292" spans="1:20" s="21" customFormat="1" ht="77.099999999999994" customHeight="1" x14ac:dyDescent="0.3">
      <c r="A292" s="22">
        <v>307</v>
      </c>
      <c r="B292" s="22" t="s">
        <v>281</v>
      </c>
      <c r="C292" s="29"/>
      <c r="D292" s="22" t="s">
        <v>265</v>
      </c>
      <c r="E292" s="23" t="s">
        <v>119</v>
      </c>
      <c r="F292" s="15" t="s">
        <v>274</v>
      </c>
      <c r="G292" s="22"/>
      <c r="H292" s="1" t="s">
        <v>260</v>
      </c>
      <c r="I292" s="1" t="s">
        <v>267</v>
      </c>
      <c r="J292" s="27" t="s">
        <v>268</v>
      </c>
      <c r="K292" s="4">
        <v>45.75</v>
      </c>
      <c r="L292" s="24" t="s">
        <v>4</v>
      </c>
      <c r="M292" s="25">
        <v>0</v>
      </c>
      <c r="N292" s="25">
        <v>0</v>
      </c>
      <c r="O292" s="25">
        <v>0</v>
      </c>
      <c r="P292" s="25">
        <v>0</v>
      </c>
      <c r="Q292" s="25" t="s">
        <v>4</v>
      </c>
      <c r="R292" s="26" t="s">
        <v>4</v>
      </c>
      <c r="S292" s="20">
        <f t="shared" si="30"/>
        <v>0</v>
      </c>
      <c r="T292" s="5">
        <f>S292*K292</f>
        <v>0</v>
      </c>
    </row>
    <row r="293" spans="1:20" s="21" customFormat="1" ht="77.099999999999994" customHeight="1" x14ac:dyDescent="0.3">
      <c r="A293" s="22">
        <v>308</v>
      </c>
      <c r="B293" s="22" t="s">
        <v>281</v>
      </c>
      <c r="C293" s="29"/>
      <c r="D293" s="22" t="s">
        <v>64</v>
      </c>
      <c r="E293" s="23" t="s">
        <v>52</v>
      </c>
      <c r="F293" s="15" t="s">
        <v>5</v>
      </c>
      <c r="G293" s="22"/>
      <c r="H293" s="1" t="s">
        <v>260</v>
      </c>
      <c r="I293" s="1" t="s">
        <v>267</v>
      </c>
      <c r="J293" s="27" t="s">
        <v>268</v>
      </c>
      <c r="K293" s="4">
        <v>40</v>
      </c>
      <c r="L293" s="24" t="s">
        <v>4</v>
      </c>
      <c r="M293" s="25">
        <v>0</v>
      </c>
      <c r="N293" s="25">
        <v>0</v>
      </c>
      <c r="O293" s="25">
        <v>0</v>
      </c>
      <c r="P293" s="25">
        <v>0</v>
      </c>
      <c r="Q293" s="25" t="s">
        <v>4</v>
      </c>
      <c r="R293" s="26" t="s">
        <v>4</v>
      </c>
      <c r="S293" s="20">
        <f t="shared" si="30"/>
        <v>0</v>
      </c>
      <c r="T293" s="5">
        <f>S293*K293</f>
        <v>0</v>
      </c>
    </row>
    <row r="294" spans="1:20" s="21" customFormat="1" ht="77.099999999999994" customHeight="1" x14ac:dyDescent="0.3">
      <c r="A294" s="22">
        <v>309</v>
      </c>
      <c r="B294" s="22" t="s">
        <v>281</v>
      </c>
      <c r="C294" s="29"/>
      <c r="D294" s="22" t="s">
        <v>63</v>
      </c>
      <c r="E294" s="23">
        <v>4204</v>
      </c>
      <c r="F294" s="15" t="s">
        <v>62</v>
      </c>
      <c r="G294" s="22"/>
      <c r="H294" s="1" t="s">
        <v>260</v>
      </c>
      <c r="I294" s="1" t="s">
        <v>267</v>
      </c>
      <c r="J294" s="27" t="s">
        <v>268</v>
      </c>
      <c r="K294" s="4">
        <v>43</v>
      </c>
      <c r="L294" s="24" t="s">
        <v>4</v>
      </c>
      <c r="M294" s="25">
        <v>0</v>
      </c>
      <c r="N294" s="25">
        <v>1</v>
      </c>
      <c r="O294" s="25">
        <v>2</v>
      </c>
      <c r="P294" s="25">
        <v>2</v>
      </c>
      <c r="Q294" s="25">
        <v>2</v>
      </c>
      <c r="R294" s="26" t="s">
        <v>4</v>
      </c>
      <c r="S294" s="20">
        <f t="shared" si="30"/>
        <v>7</v>
      </c>
      <c r="T294" s="5">
        <f>S294*K294</f>
        <v>301</v>
      </c>
    </row>
    <row r="295" spans="1:20" s="21" customFormat="1" ht="77.099999999999994" customHeight="1" x14ac:dyDescent="0.3">
      <c r="A295" s="22">
        <v>310</v>
      </c>
      <c r="B295" s="22" t="s">
        <v>281</v>
      </c>
      <c r="C295" s="29"/>
      <c r="D295" s="22" t="s">
        <v>65</v>
      </c>
      <c r="E295" s="23" t="s">
        <v>53</v>
      </c>
      <c r="F295" s="15" t="s">
        <v>275</v>
      </c>
      <c r="G295" s="22"/>
      <c r="H295" s="1" t="s">
        <v>260</v>
      </c>
      <c r="I295" s="1" t="s">
        <v>267</v>
      </c>
      <c r="J295" s="27" t="s">
        <v>268</v>
      </c>
      <c r="K295" s="4">
        <v>48.7</v>
      </c>
      <c r="L295" s="24" t="s">
        <v>4</v>
      </c>
      <c r="M295" s="25">
        <v>0</v>
      </c>
      <c r="N295" s="25">
        <v>6</v>
      </c>
      <c r="O295" s="25">
        <v>4</v>
      </c>
      <c r="P295" s="25">
        <v>2</v>
      </c>
      <c r="Q295" s="25">
        <v>2</v>
      </c>
      <c r="R295" s="26" t="s">
        <v>4</v>
      </c>
      <c r="S295" s="20">
        <f t="shared" si="30"/>
        <v>14</v>
      </c>
      <c r="T295" s="5">
        <f>S295*K295</f>
        <v>681.80000000000007</v>
      </c>
    </row>
    <row r="296" spans="1:20" s="21" customFormat="1" ht="77.099999999999994" customHeight="1" x14ac:dyDescent="0.3">
      <c r="A296" s="22">
        <v>311</v>
      </c>
      <c r="B296" s="22" t="s">
        <v>281</v>
      </c>
      <c r="C296" s="29"/>
      <c r="D296" s="22" t="s">
        <v>66</v>
      </c>
      <c r="E296" s="23" t="s">
        <v>54</v>
      </c>
      <c r="F296" s="15" t="s">
        <v>276</v>
      </c>
      <c r="G296" s="22"/>
      <c r="H296" s="1" t="s">
        <v>260</v>
      </c>
      <c r="I296" s="1" t="s">
        <v>267</v>
      </c>
      <c r="J296" s="27" t="s">
        <v>268</v>
      </c>
      <c r="K296" s="4">
        <v>43.15</v>
      </c>
      <c r="L296" s="24" t="s">
        <v>4</v>
      </c>
      <c r="M296" s="25">
        <v>0</v>
      </c>
      <c r="N296" s="25">
        <v>2</v>
      </c>
      <c r="O296" s="25">
        <v>4</v>
      </c>
      <c r="P296" s="25">
        <v>2</v>
      </c>
      <c r="Q296" s="25" t="s">
        <v>4</v>
      </c>
      <c r="R296" s="26" t="s">
        <v>4</v>
      </c>
      <c r="S296" s="20">
        <f t="shared" si="30"/>
        <v>8</v>
      </c>
      <c r="T296" s="5">
        <f>S296*K296</f>
        <v>345.2</v>
      </c>
    </row>
    <row r="297" spans="1:20" s="21" customFormat="1" ht="77.099999999999994" customHeight="1" x14ac:dyDescent="0.3">
      <c r="A297" s="22">
        <v>312</v>
      </c>
      <c r="B297" s="22" t="s">
        <v>281</v>
      </c>
      <c r="C297" s="29"/>
      <c r="D297" s="22" t="s">
        <v>66</v>
      </c>
      <c r="E297" s="23" t="s">
        <v>54</v>
      </c>
      <c r="F297" s="15" t="s">
        <v>5</v>
      </c>
      <c r="G297" s="22"/>
      <c r="H297" s="1" t="s">
        <v>260</v>
      </c>
      <c r="I297" s="1" t="s">
        <v>267</v>
      </c>
      <c r="J297" s="27" t="s">
        <v>268</v>
      </c>
      <c r="K297" s="4">
        <v>43.15</v>
      </c>
      <c r="L297" s="24" t="s">
        <v>4</v>
      </c>
      <c r="M297" s="25">
        <v>0</v>
      </c>
      <c r="N297" s="25">
        <v>2</v>
      </c>
      <c r="O297" s="25">
        <v>4</v>
      </c>
      <c r="P297" s="25">
        <v>2</v>
      </c>
      <c r="Q297" s="25" t="s">
        <v>4</v>
      </c>
      <c r="R297" s="26" t="s">
        <v>4</v>
      </c>
      <c r="S297" s="20">
        <f t="shared" si="30"/>
        <v>8</v>
      </c>
      <c r="T297" s="5">
        <f>S297*K297</f>
        <v>345.2</v>
      </c>
    </row>
    <row r="298" spans="1:20" s="21" customFormat="1" ht="77.099999999999994" customHeight="1" x14ac:dyDescent="0.3">
      <c r="A298" s="22">
        <v>313</v>
      </c>
      <c r="B298" s="22" t="s">
        <v>281</v>
      </c>
      <c r="C298" s="29"/>
      <c r="D298" s="22" t="s">
        <v>66</v>
      </c>
      <c r="E298" s="23" t="s">
        <v>54</v>
      </c>
      <c r="F298" s="15" t="s">
        <v>277</v>
      </c>
      <c r="G298" s="22"/>
      <c r="H298" s="1" t="s">
        <v>260</v>
      </c>
      <c r="I298" s="1" t="s">
        <v>267</v>
      </c>
      <c r="J298" s="27" t="s">
        <v>268</v>
      </c>
      <c r="K298" s="4">
        <v>43.15</v>
      </c>
      <c r="L298" s="24" t="s">
        <v>4</v>
      </c>
      <c r="M298" s="25">
        <v>0</v>
      </c>
      <c r="N298" s="25">
        <v>0</v>
      </c>
      <c r="O298" s="25">
        <v>0</v>
      </c>
      <c r="P298" s="25">
        <v>0</v>
      </c>
      <c r="Q298" s="25" t="s">
        <v>4</v>
      </c>
      <c r="R298" s="26" t="s">
        <v>4</v>
      </c>
      <c r="S298" s="20">
        <f t="shared" si="30"/>
        <v>0</v>
      </c>
      <c r="T298" s="5">
        <f>S298*K298</f>
        <v>0</v>
      </c>
    </row>
    <row r="299" spans="1:20" s="21" customFormat="1" ht="77.099999999999994" customHeight="1" x14ac:dyDescent="0.3">
      <c r="A299" s="22">
        <v>314</v>
      </c>
      <c r="B299" s="22" t="s">
        <v>281</v>
      </c>
      <c r="C299" s="29"/>
      <c r="D299" s="22" t="s">
        <v>67</v>
      </c>
      <c r="E299" s="23" t="s">
        <v>55</v>
      </c>
      <c r="F299" s="15" t="s">
        <v>5</v>
      </c>
      <c r="G299" s="22"/>
      <c r="H299" s="1" t="s">
        <v>260</v>
      </c>
      <c r="I299" s="1" t="s">
        <v>267</v>
      </c>
      <c r="J299" s="27" t="s">
        <v>268</v>
      </c>
      <c r="K299" s="4">
        <v>47</v>
      </c>
      <c r="L299" s="24" t="s">
        <v>4</v>
      </c>
      <c r="M299" s="25">
        <v>0</v>
      </c>
      <c r="N299" s="25">
        <v>2</v>
      </c>
      <c r="O299" s="25">
        <v>5</v>
      </c>
      <c r="P299" s="25">
        <v>3</v>
      </c>
      <c r="Q299" s="25">
        <v>2</v>
      </c>
      <c r="R299" s="26" t="s">
        <v>4</v>
      </c>
      <c r="S299" s="20">
        <f t="shared" si="30"/>
        <v>12</v>
      </c>
      <c r="T299" s="5">
        <f>S299*K299</f>
        <v>564</v>
      </c>
    </row>
    <row r="300" spans="1:20" s="21" customFormat="1" ht="77.099999999999994" customHeight="1" x14ac:dyDescent="0.3">
      <c r="A300" s="22">
        <v>315</v>
      </c>
      <c r="B300" s="22" t="s">
        <v>281</v>
      </c>
      <c r="C300" s="29"/>
      <c r="D300" s="22" t="s">
        <v>67</v>
      </c>
      <c r="E300" s="23" t="s">
        <v>55</v>
      </c>
      <c r="F300" s="15" t="s">
        <v>276</v>
      </c>
      <c r="G300" s="22"/>
      <c r="H300" s="1" t="s">
        <v>260</v>
      </c>
      <c r="I300" s="1" t="s">
        <v>267</v>
      </c>
      <c r="J300" s="27" t="s">
        <v>268</v>
      </c>
      <c r="K300" s="4">
        <v>47</v>
      </c>
      <c r="L300" s="24" t="s">
        <v>4</v>
      </c>
      <c r="M300" s="25">
        <v>0</v>
      </c>
      <c r="N300" s="25">
        <v>0</v>
      </c>
      <c r="O300" s="25">
        <v>0</v>
      </c>
      <c r="P300" s="25">
        <v>0</v>
      </c>
      <c r="Q300" s="25">
        <v>0</v>
      </c>
      <c r="R300" s="26" t="s">
        <v>4</v>
      </c>
      <c r="S300" s="20">
        <f t="shared" si="30"/>
        <v>0</v>
      </c>
      <c r="T300" s="5">
        <f>S300*K300</f>
        <v>0</v>
      </c>
    </row>
    <row r="301" spans="1:20" s="21" customFormat="1" ht="77.099999999999994" customHeight="1" x14ac:dyDescent="0.3">
      <c r="A301" s="22">
        <v>316</v>
      </c>
      <c r="B301" s="22" t="s">
        <v>281</v>
      </c>
      <c r="C301" s="29"/>
      <c r="D301" s="22" t="s">
        <v>67</v>
      </c>
      <c r="E301" s="23" t="s">
        <v>55</v>
      </c>
      <c r="F301" s="15" t="s">
        <v>278</v>
      </c>
      <c r="G301" s="22"/>
      <c r="H301" s="1" t="s">
        <v>260</v>
      </c>
      <c r="I301" s="1" t="s">
        <v>267</v>
      </c>
      <c r="J301" s="27" t="s">
        <v>268</v>
      </c>
      <c r="K301" s="4">
        <v>47</v>
      </c>
      <c r="L301" s="24" t="s">
        <v>4</v>
      </c>
      <c r="M301" s="25">
        <v>0</v>
      </c>
      <c r="N301" s="25">
        <v>0</v>
      </c>
      <c r="O301" s="25">
        <v>0</v>
      </c>
      <c r="P301" s="25">
        <v>0</v>
      </c>
      <c r="Q301" s="25">
        <v>0</v>
      </c>
      <c r="R301" s="26" t="s">
        <v>4</v>
      </c>
      <c r="S301" s="20">
        <f t="shared" si="30"/>
        <v>0</v>
      </c>
      <c r="T301" s="5">
        <f>S301*K301</f>
        <v>0</v>
      </c>
    </row>
    <row r="302" spans="1:20" s="21" customFormat="1" ht="77.099999999999994" customHeight="1" x14ac:dyDescent="0.3">
      <c r="A302" s="22">
        <v>317</v>
      </c>
      <c r="B302" s="22" t="s">
        <v>281</v>
      </c>
      <c r="C302" s="29"/>
      <c r="D302" s="22" t="s">
        <v>67</v>
      </c>
      <c r="E302" s="23" t="s">
        <v>55</v>
      </c>
      <c r="F302" s="15" t="s">
        <v>110</v>
      </c>
      <c r="G302" s="22"/>
      <c r="H302" s="1" t="s">
        <v>260</v>
      </c>
      <c r="I302" s="1" t="s">
        <v>267</v>
      </c>
      <c r="J302" s="27" t="s">
        <v>268</v>
      </c>
      <c r="K302" s="4">
        <v>47</v>
      </c>
      <c r="L302" s="24" t="s">
        <v>4</v>
      </c>
      <c r="M302" s="25">
        <v>0</v>
      </c>
      <c r="N302" s="25">
        <v>0</v>
      </c>
      <c r="O302" s="25">
        <v>0</v>
      </c>
      <c r="P302" s="25">
        <v>0</v>
      </c>
      <c r="Q302" s="25">
        <v>0</v>
      </c>
      <c r="R302" s="26" t="s">
        <v>4</v>
      </c>
      <c r="S302" s="20">
        <f t="shared" si="30"/>
        <v>0</v>
      </c>
      <c r="T302" s="5">
        <f>S302*K302</f>
        <v>0</v>
      </c>
    </row>
    <row r="303" spans="1:20" s="21" customFormat="1" ht="77.099999999999994" customHeight="1" x14ac:dyDescent="0.3">
      <c r="A303" s="22">
        <v>318</v>
      </c>
      <c r="B303" s="22" t="s">
        <v>281</v>
      </c>
      <c r="C303" s="29"/>
      <c r="D303" s="22" t="s">
        <v>68</v>
      </c>
      <c r="E303" s="23" t="s">
        <v>57</v>
      </c>
      <c r="F303" s="15" t="s">
        <v>5</v>
      </c>
      <c r="G303" s="22"/>
      <c r="H303" s="1" t="s">
        <v>260</v>
      </c>
      <c r="I303" s="1" t="s">
        <v>267</v>
      </c>
      <c r="J303" s="27" t="s">
        <v>268</v>
      </c>
      <c r="K303" s="4">
        <v>39</v>
      </c>
      <c r="L303" s="24" t="s">
        <v>4</v>
      </c>
      <c r="M303" s="25">
        <v>0</v>
      </c>
      <c r="N303" s="25">
        <v>2</v>
      </c>
      <c r="O303" s="25">
        <v>2</v>
      </c>
      <c r="P303" s="25">
        <v>0</v>
      </c>
      <c r="Q303" s="25" t="s">
        <v>4</v>
      </c>
      <c r="R303" s="26" t="s">
        <v>4</v>
      </c>
      <c r="S303" s="20">
        <f t="shared" si="30"/>
        <v>4</v>
      </c>
      <c r="T303" s="5">
        <f>S303*K303</f>
        <v>156</v>
      </c>
    </row>
    <row r="304" spans="1:20" s="21" customFormat="1" ht="77.099999999999994" customHeight="1" x14ac:dyDescent="0.3">
      <c r="A304" s="22">
        <v>319</v>
      </c>
      <c r="B304" s="22" t="s">
        <v>281</v>
      </c>
      <c r="C304" s="29"/>
      <c r="D304" s="22" t="s">
        <v>69</v>
      </c>
      <c r="E304" s="23" t="s">
        <v>58</v>
      </c>
      <c r="F304" s="15" t="s">
        <v>5</v>
      </c>
      <c r="G304" s="22"/>
      <c r="H304" s="1" t="s">
        <v>260</v>
      </c>
      <c r="I304" s="1" t="s">
        <v>267</v>
      </c>
      <c r="J304" s="27" t="s">
        <v>268</v>
      </c>
      <c r="K304" s="4">
        <v>39</v>
      </c>
      <c r="L304" s="24" t="s">
        <v>4</v>
      </c>
      <c r="M304" s="25">
        <v>0</v>
      </c>
      <c r="N304" s="25">
        <v>0</v>
      </c>
      <c r="O304" s="25">
        <v>0</v>
      </c>
      <c r="P304" s="25">
        <v>0</v>
      </c>
      <c r="Q304" s="25" t="s">
        <v>4</v>
      </c>
      <c r="R304" s="26" t="s">
        <v>4</v>
      </c>
      <c r="S304" s="20">
        <f t="shared" si="30"/>
        <v>0</v>
      </c>
      <c r="T304" s="5">
        <f>S304*K304</f>
        <v>0</v>
      </c>
    </row>
    <row r="305" spans="1:20" s="21" customFormat="1" ht="77.099999999999994" customHeight="1" x14ac:dyDescent="0.3">
      <c r="A305" s="22">
        <v>320</v>
      </c>
      <c r="B305" s="22" t="s">
        <v>281</v>
      </c>
      <c r="C305" s="29"/>
      <c r="D305" s="22" t="s">
        <v>79</v>
      </c>
      <c r="E305" s="23" t="s">
        <v>59</v>
      </c>
      <c r="F305" s="15" t="s">
        <v>276</v>
      </c>
      <c r="G305" s="22"/>
      <c r="H305" s="1" t="s">
        <v>260</v>
      </c>
      <c r="I305" s="1" t="s">
        <v>267</v>
      </c>
      <c r="J305" s="27" t="s">
        <v>268</v>
      </c>
      <c r="K305" s="4">
        <v>47.75</v>
      </c>
      <c r="L305" s="24" t="s">
        <v>4</v>
      </c>
      <c r="M305" s="25">
        <v>0</v>
      </c>
      <c r="N305" s="25">
        <v>2</v>
      </c>
      <c r="O305" s="25">
        <v>2</v>
      </c>
      <c r="P305" s="25">
        <v>2</v>
      </c>
      <c r="Q305" s="25" t="s">
        <v>4</v>
      </c>
      <c r="R305" s="26" t="s">
        <v>4</v>
      </c>
      <c r="S305" s="20">
        <f t="shared" si="30"/>
        <v>6</v>
      </c>
      <c r="T305" s="5">
        <f>S305*K305</f>
        <v>286.5</v>
      </c>
    </row>
    <row r="306" spans="1:20" s="21" customFormat="1" ht="77.099999999999994" customHeight="1" x14ac:dyDescent="0.3">
      <c r="A306" s="22">
        <v>321</v>
      </c>
      <c r="B306" s="22" t="s">
        <v>281</v>
      </c>
      <c r="C306" s="29"/>
      <c r="D306" s="22" t="s">
        <v>70</v>
      </c>
      <c r="E306" s="23" t="s">
        <v>61</v>
      </c>
      <c r="F306" s="15" t="s">
        <v>14</v>
      </c>
      <c r="G306" s="22"/>
      <c r="H306" s="1" t="s">
        <v>260</v>
      </c>
      <c r="I306" s="1" t="s">
        <v>267</v>
      </c>
      <c r="J306" s="27" t="s">
        <v>268</v>
      </c>
      <c r="K306" s="4">
        <v>44.65</v>
      </c>
      <c r="L306" s="24" t="s">
        <v>4</v>
      </c>
      <c r="M306" s="25">
        <v>0</v>
      </c>
      <c r="N306" s="25">
        <v>0</v>
      </c>
      <c r="O306" s="25">
        <v>0</v>
      </c>
      <c r="P306" s="25">
        <v>0</v>
      </c>
      <c r="Q306" s="25" t="s">
        <v>4</v>
      </c>
      <c r="R306" s="26" t="s">
        <v>4</v>
      </c>
      <c r="S306" s="20">
        <f t="shared" si="30"/>
        <v>0</v>
      </c>
      <c r="T306" s="5">
        <f>S306*K306</f>
        <v>0</v>
      </c>
    </row>
    <row r="307" spans="1:20" s="21" customFormat="1" ht="77.099999999999994" customHeight="1" x14ac:dyDescent="0.3">
      <c r="A307" s="22">
        <v>322</v>
      </c>
      <c r="B307" s="22" t="s">
        <v>281</v>
      </c>
      <c r="C307" s="29"/>
      <c r="D307" s="22" t="s">
        <v>78</v>
      </c>
      <c r="E307" s="23" t="s">
        <v>51</v>
      </c>
      <c r="F307" s="15" t="s">
        <v>5</v>
      </c>
      <c r="G307" s="22"/>
      <c r="H307" s="1" t="s">
        <v>260</v>
      </c>
      <c r="I307" s="1" t="s">
        <v>267</v>
      </c>
      <c r="J307" s="27" t="s">
        <v>268</v>
      </c>
      <c r="K307" s="4">
        <v>47.05</v>
      </c>
      <c r="L307" s="24" t="s">
        <v>4</v>
      </c>
      <c r="M307" s="25">
        <v>0</v>
      </c>
      <c r="N307" s="25">
        <v>2</v>
      </c>
      <c r="O307" s="25">
        <v>2</v>
      </c>
      <c r="P307" s="25">
        <v>2</v>
      </c>
      <c r="Q307" s="25" t="s">
        <v>4</v>
      </c>
      <c r="R307" s="26" t="s">
        <v>4</v>
      </c>
      <c r="S307" s="20">
        <f t="shared" si="30"/>
        <v>6</v>
      </c>
      <c r="T307" s="5">
        <f>S307*K307</f>
        <v>282.29999999999995</v>
      </c>
    </row>
    <row r="308" spans="1:20" s="21" customFormat="1" ht="77.099999999999994" customHeight="1" x14ac:dyDescent="0.3">
      <c r="A308" s="22">
        <v>323</v>
      </c>
      <c r="B308" s="22" t="s">
        <v>281</v>
      </c>
      <c r="C308" s="29"/>
      <c r="D308" s="22" t="s">
        <v>124</v>
      </c>
      <c r="E308" s="23" t="s">
        <v>56</v>
      </c>
      <c r="F308" s="15" t="s">
        <v>5</v>
      </c>
      <c r="G308" s="22"/>
      <c r="H308" s="1" t="s">
        <v>260</v>
      </c>
      <c r="I308" s="1" t="s">
        <v>267</v>
      </c>
      <c r="J308" s="27" t="s">
        <v>268</v>
      </c>
      <c r="K308" s="4">
        <v>48.85</v>
      </c>
      <c r="L308" s="24" t="s">
        <v>4</v>
      </c>
      <c r="M308" s="25">
        <v>0</v>
      </c>
      <c r="N308" s="25">
        <v>3</v>
      </c>
      <c r="O308" s="25">
        <v>3</v>
      </c>
      <c r="P308" s="25">
        <v>0</v>
      </c>
      <c r="Q308" s="25" t="s">
        <v>4</v>
      </c>
      <c r="R308" s="26" t="s">
        <v>4</v>
      </c>
      <c r="S308" s="20">
        <f t="shared" si="30"/>
        <v>6</v>
      </c>
      <c r="T308" s="5">
        <f>S308*K308</f>
        <v>293.10000000000002</v>
      </c>
    </row>
    <row r="309" spans="1:20" s="21" customFormat="1" ht="77.099999999999994" customHeight="1" x14ac:dyDescent="0.3">
      <c r="A309" s="22">
        <v>324</v>
      </c>
      <c r="B309" s="22" t="s">
        <v>281</v>
      </c>
      <c r="C309" s="29"/>
      <c r="D309" s="22" t="s">
        <v>124</v>
      </c>
      <c r="E309" s="23" t="s">
        <v>56</v>
      </c>
      <c r="F309" s="15" t="s">
        <v>17</v>
      </c>
      <c r="G309" s="22"/>
      <c r="H309" s="1" t="s">
        <v>260</v>
      </c>
      <c r="I309" s="1" t="s">
        <v>267</v>
      </c>
      <c r="J309" s="27" t="s">
        <v>268</v>
      </c>
      <c r="K309" s="4">
        <v>48.85</v>
      </c>
      <c r="L309" s="24" t="s">
        <v>4</v>
      </c>
      <c r="M309" s="25">
        <v>0</v>
      </c>
      <c r="N309" s="25">
        <v>2</v>
      </c>
      <c r="O309" s="25">
        <v>2</v>
      </c>
      <c r="P309" s="25">
        <v>2</v>
      </c>
      <c r="Q309" s="25" t="s">
        <v>4</v>
      </c>
      <c r="R309" s="26" t="s">
        <v>4</v>
      </c>
      <c r="S309" s="20">
        <f t="shared" si="30"/>
        <v>6</v>
      </c>
      <c r="T309" s="5">
        <f>S309*K309</f>
        <v>293.10000000000002</v>
      </c>
    </row>
    <row r="310" spans="1:20" s="21" customFormat="1" ht="77.099999999999994" customHeight="1" x14ac:dyDescent="0.3">
      <c r="A310" s="22">
        <v>325</v>
      </c>
      <c r="B310" s="22" t="s">
        <v>281</v>
      </c>
      <c r="C310" s="29"/>
      <c r="D310" s="22" t="s">
        <v>123</v>
      </c>
      <c r="E310" s="23" t="s">
        <v>122</v>
      </c>
      <c r="F310" s="15" t="s">
        <v>5</v>
      </c>
      <c r="G310" s="22"/>
      <c r="H310" s="1" t="s">
        <v>260</v>
      </c>
      <c r="I310" s="1" t="s">
        <v>267</v>
      </c>
      <c r="J310" s="27" t="s">
        <v>268</v>
      </c>
      <c r="K310" s="4">
        <v>42</v>
      </c>
      <c r="L310" s="24" t="s">
        <v>4</v>
      </c>
      <c r="M310" s="25">
        <v>0</v>
      </c>
      <c r="N310" s="25">
        <v>0</v>
      </c>
      <c r="O310" s="25">
        <v>0</v>
      </c>
      <c r="P310" s="25">
        <v>0</v>
      </c>
      <c r="Q310" s="25" t="s">
        <v>4</v>
      </c>
      <c r="R310" s="26" t="s">
        <v>4</v>
      </c>
      <c r="S310" s="20">
        <f t="shared" si="30"/>
        <v>0</v>
      </c>
      <c r="T310" s="5">
        <f>S310*K310</f>
        <v>0</v>
      </c>
    </row>
    <row r="311" spans="1:20" s="21" customFormat="1" ht="77.099999999999994" customHeight="1" x14ac:dyDescent="0.3">
      <c r="A311" s="22">
        <v>326</v>
      </c>
      <c r="B311" s="22" t="s">
        <v>281</v>
      </c>
      <c r="C311" s="29"/>
      <c r="D311" s="22" t="s">
        <v>129</v>
      </c>
      <c r="E311" s="23" t="s">
        <v>128</v>
      </c>
      <c r="F311" s="15" t="s">
        <v>279</v>
      </c>
      <c r="G311" s="22"/>
      <c r="H311" s="1" t="s">
        <v>260</v>
      </c>
      <c r="I311" s="1" t="s">
        <v>267</v>
      </c>
      <c r="J311" s="27" t="s">
        <v>268</v>
      </c>
      <c r="K311" s="4">
        <v>45</v>
      </c>
      <c r="L311" s="24" t="s">
        <v>4</v>
      </c>
      <c r="M311" s="25">
        <v>0</v>
      </c>
      <c r="N311" s="25">
        <v>0</v>
      </c>
      <c r="O311" s="25">
        <v>0</v>
      </c>
      <c r="P311" s="25">
        <v>0</v>
      </c>
      <c r="Q311" s="25" t="s">
        <v>4</v>
      </c>
      <c r="R311" s="26" t="s">
        <v>4</v>
      </c>
      <c r="S311" s="20">
        <f t="shared" si="30"/>
        <v>0</v>
      </c>
      <c r="T311" s="5">
        <f>S311*K311</f>
        <v>0</v>
      </c>
    </row>
    <row r="312" spans="1:20" s="21" customFormat="1" ht="77.099999999999994" customHeight="1" x14ac:dyDescent="0.3">
      <c r="A312" s="22">
        <v>327</v>
      </c>
      <c r="B312" s="22" t="s">
        <v>281</v>
      </c>
      <c r="C312" s="29"/>
      <c r="D312" s="22" t="s">
        <v>121</v>
      </c>
      <c r="E312" s="23" t="s">
        <v>120</v>
      </c>
      <c r="F312" s="15" t="s">
        <v>17</v>
      </c>
      <c r="G312" s="22"/>
      <c r="H312" s="1" t="s">
        <v>260</v>
      </c>
      <c r="I312" s="1" t="s">
        <v>267</v>
      </c>
      <c r="J312" s="27" t="s">
        <v>268</v>
      </c>
      <c r="K312" s="4">
        <v>42</v>
      </c>
      <c r="L312" s="24" t="s">
        <v>4</v>
      </c>
      <c r="M312" s="25">
        <v>0</v>
      </c>
      <c r="N312" s="25">
        <v>0</v>
      </c>
      <c r="O312" s="25">
        <v>0</v>
      </c>
      <c r="P312" s="25">
        <v>0</v>
      </c>
      <c r="Q312" s="25" t="s">
        <v>4</v>
      </c>
      <c r="R312" s="26" t="s">
        <v>4</v>
      </c>
      <c r="S312" s="20">
        <f t="shared" si="30"/>
        <v>0</v>
      </c>
      <c r="T312" s="5">
        <f>S312*K312</f>
        <v>0</v>
      </c>
    </row>
    <row r="313" spans="1:20" s="21" customFormat="1" ht="77.099999999999994" customHeight="1" x14ac:dyDescent="0.3">
      <c r="A313" s="22">
        <v>328</v>
      </c>
      <c r="B313" s="22" t="s">
        <v>281</v>
      </c>
      <c r="C313" s="29"/>
      <c r="D313" s="22" t="s">
        <v>126</v>
      </c>
      <c r="E313" s="23" t="s">
        <v>60</v>
      </c>
      <c r="F313" s="15" t="s">
        <v>275</v>
      </c>
      <c r="G313" s="22"/>
      <c r="H313" s="1" t="s">
        <v>260</v>
      </c>
      <c r="I313" s="1" t="s">
        <v>267</v>
      </c>
      <c r="J313" s="27" t="s">
        <v>268</v>
      </c>
      <c r="K313" s="4">
        <v>37</v>
      </c>
      <c r="L313" s="24" t="s">
        <v>4</v>
      </c>
      <c r="M313" s="25">
        <v>0</v>
      </c>
      <c r="N313" s="25">
        <v>0</v>
      </c>
      <c r="O313" s="25">
        <v>0</v>
      </c>
      <c r="P313" s="25">
        <v>0</v>
      </c>
      <c r="Q313" s="25" t="s">
        <v>4</v>
      </c>
      <c r="R313" s="26" t="s">
        <v>4</v>
      </c>
      <c r="S313" s="20">
        <f t="shared" si="30"/>
        <v>0</v>
      </c>
      <c r="T313" s="5">
        <f>S313*K313</f>
        <v>0</v>
      </c>
    </row>
    <row r="314" spans="1:20" s="21" customFormat="1" ht="77.099999999999994" customHeight="1" x14ac:dyDescent="0.3">
      <c r="A314" s="22">
        <v>329</v>
      </c>
      <c r="B314" s="22" t="s">
        <v>281</v>
      </c>
      <c r="C314" s="29"/>
      <c r="D314" s="22" t="s">
        <v>118</v>
      </c>
      <c r="E314" s="23" t="s">
        <v>117</v>
      </c>
      <c r="F314" s="15" t="s">
        <v>280</v>
      </c>
      <c r="G314" s="22"/>
      <c r="H314" s="1" t="s">
        <v>260</v>
      </c>
      <c r="I314" s="1" t="s">
        <v>267</v>
      </c>
      <c r="J314" s="27" t="s">
        <v>268</v>
      </c>
      <c r="K314" s="4">
        <v>37</v>
      </c>
      <c r="L314" s="24" t="s">
        <v>4</v>
      </c>
      <c r="M314" s="25">
        <v>0</v>
      </c>
      <c r="N314" s="25">
        <v>0</v>
      </c>
      <c r="O314" s="25">
        <v>0</v>
      </c>
      <c r="P314" s="25">
        <v>0</v>
      </c>
      <c r="Q314" s="25" t="s">
        <v>4</v>
      </c>
      <c r="R314" s="26" t="s">
        <v>4</v>
      </c>
      <c r="S314" s="20">
        <f t="shared" si="30"/>
        <v>0</v>
      </c>
      <c r="T314" s="5">
        <f>S314*K314</f>
        <v>0</v>
      </c>
    </row>
    <row r="315" spans="1:20" s="21" customFormat="1" ht="77.099999999999994" customHeight="1" x14ac:dyDescent="0.3">
      <c r="A315" s="22">
        <v>330</v>
      </c>
      <c r="B315" s="22" t="s">
        <v>281</v>
      </c>
      <c r="C315" s="29"/>
      <c r="D315" s="22" t="s">
        <v>130</v>
      </c>
      <c r="E315" s="23" t="s">
        <v>46</v>
      </c>
      <c r="F315" s="15" t="s">
        <v>5</v>
      </c>
      <c r="G315" s="22"/>
      <c r="H315" s="1" t="s">
        <v>260</v>
      </c>
      <c r="I315" s="1" t="s">
        <v>267</v>
      </c>
      <c r="J315" s="27" t="s">
        <v>268</v>
      </c>
      <c r="K315" s="4">
        <v>52</v>
      </c>
      <c r="L315" s="24" t="s">
        <v>4</v>
      </c>
      <c r="M315" s="25">
        <v>0</v>
      </c>
      <c r="N315" s="25">
        <v>2</v>
      </c>
      <c r="O315" s="25">
        <v>4</v>
      </c>
      <c r="P315" s="25">
        <v>2</v>
      </c>
      <c r="Q315" s="25" t="s">
        <v>4</v>
      </c>
      <c r="R315" s="26" t="s">
        <v>4</v>
      </c>
      <c r="S315" s="20">
        <f t="shared" ref="S315" si="31">SUM(L315:R315)</f>
        <v>8</v>
      </c>
      <c r="T315" s="5">
        <f>S315*K315</f>
        <v>416</v>
      </c>
    </row>
  </sheetData>
  <conditionalFormatting sqref="T39:T40 T43 T111:T116 T48:T50 T53:T65 T69:T71 T73:T79 T98:T100 T104:T109 T119:T121 T10:T21 T32:T33 T86:T89 T175">
    <cfRule type="cellIs" dxfId="768" priority="6602" stopIfTrue="1" operator="equal">
      <formula>"~"</formula>
    </cfRule>
    <cfRule type="cellIs" dxfId="767" priority="6603" stopIfTrue="1" operator="equal">
      <formula>"sold out"</formula>
    </cfRule>
  </conditionalFormatting>
  <conditionalFormatting sqref="M62:Q62 M43:Q43 L19:N19 L61:Q61 L63 Q63 M63:P64 L55 Q55 L57:L58 Q116 L70:L71 L81:L82 P19:Q19 L114 L111:L112 Q111:Q112 Q114 L104 L48:Q50 L87:L89 Q73 L11:L13 Q11:Q13 L15:L16 Q15:Q16 M10:P16 L20:Q21 M80:P82 L78:L79 M77:Q79 L106:L109 N44:P44 Q57:Q58 N65:P65 L75 Q75 Q70:Q71 L98:Q100 Q102:Q104 L116 Q83:Q89 M101:P109 L119:Q123">
    <cfRule type="cellIs" dxfId="766" priority="6405" stopIfTrue="1" operator="greaterThan">
      <formula>0</formula>
    </cfRule>
  </conditionalFormatting>
  <conditionalFormatting sqref="L73">
    <cfRule type="cellIs" dxfId="765" priority="6384" stopIfTrue="1" operator="greaterThan">
      <formula>0</formula>
    </cfRule>
  </conditionalFormatting>
  <conditionalFormatting sqref="L62">
    <cfRule type="cellIs" dxfId="764" priority="6364" stopIfTrue="1" operator="greaterThan">
      <formula>0</formula>
    </cfRule>
  </conditionalFormatting>
  <conditionalFormatting sqref="L43">
    <cfRule type="cellIs" dxfId="763" priority="6330" stopIfTrue="1" operator="greaterThan">
      <formula>0</formula>
    </cfRule>
  </conditionalFormatting>
  <conditionalFormatting sqref="L77">
    <cfRule type="cellIs" dxfId="762" priority="6183" stopIfTrue="1" operator="greaterThan">
      <formula>0</formula>
    </cfRule>
  </conditionalFormatting>
  <conditionalFormatting sqref="Q76">
    <cfRule type="cellIs" dxfId="761" priority="5726" stopIfTrue="1" operator="greaterThan">
      <formula>0</formula>
    </cfRule>
  </conditionalFormatting>
  <conditionalFormatting sqref="L76">
    <cfRule type="cellIs" dxfId="760" priority="5723" stopIfTrue="1" operator="greaterThan">
      <formula>0</formula>
    </cfRule>
  </conditionalFormatting>
  <conditionalFormatting sqref="L105">
    <cfRule type="cellIs" dxfId="759" priority="5647" stopIfTrue="1" operator="greaterThan">
      <formula>0</formula>
    </cfRule>
  </conditionalFormatting>
  <conditionalFormatting sqref="L64">
    <cfRule type="cellIs" dxfId="748" priority="4530" stopIfTrue="1" operator="greaterThan">
      <formula>0</formula>
    </cfRule>
  </conditionalFormatting>
  <conditionalFormatting sqref="Q64">
    <cfRule type="cellIs" dxfId="747" priority="4531" stopIfTrue="1" operator="greaterThan">
      <formula>0</formula>
    </cfRule>
  </conditionalFormatting>
  <conditionalFormatting sqref="L10 Q10">
    <cfRule type="cellIs" dxfId="744" priority="4537" stopIfTrue="1" operator="greaterThan">
      <formula>0</formula>
    </cfRule>
  </conditionalFormatting>
  <conditionalFormatting sqref="L54 Q54">
    <cfRule type="cellIs" dxfId="742" priority="4515" stopIfTrue="1" operator="greaterThan">
      <formula>0</formula>
    </cfRule>
  </conditionalFormatting>
  <conditionalFormatting sqref="O19">
    <cfRule type="cellIs" dxfId="740" priority="4491" stopIfTrue="1" operator="greaterThan">
      <formula>0</formula>
    </cfRule>
  </conditionalFormatting>
  <conditionalFormatting sqref="M40 Q40">
    <cfRule type="cellIs" dxfId="739" priority="4488" stopIfTrue="1" operator="greaterThan">
      <formula>0</formula>
    </cfRule>
  </conditionalFormatting>
  <conditionalFormatting sqref="L40">
    <cfRule type="cellIs" dxfId="738" priority="4487" stopIfTrue="1" operator="greaterThan">
      <formula>0</formula>
    </cfRule>
  </conditionalFormatting>
  <conditionalFormatting sqref="L39:M39 Q39">
    <cfRule type="cellIs" dxfId="736" priority="4481" stopIfTrue="1" operator="greaterThan">
      <formula>0</formula>
    </cfRule>
  </conditionalFormatting>
  <conditionalFormatting sqref="L86">
    <cfRule type="cellIs" dxfId="733" priority="4266" stopIfTrue="1" operator="greaterThan">
      <formula>0</formula>
    </cfRule>
  </conditionalFormatting>
  <conditionalFormatting sqref="L17:Q18">
    <cfRule type="cellIs" dxfId="732" priority="4197" stopIfTrue="1" operator="greaterThan">
      <formula>0</formula>
    </cfRule>
  </conditionalFormatting>
  <conditionalFormatting sqref="L59:Q59">
    <cfRule type="cellIs" dxfId="731" priority="4194" stopIfTrue="1" operator="greaterThan">
      <formula>0</formula>
    </cfRule>
  </conditionalFormatting>
  <conditionalFormatting sqref="L56 Q56">
    <cfRule type="cellIs" dxfId="730" priority="4191" stopIfTrue="1" operator="greaterThan">
      <formula>0</formula>
    </cfRule>
  </conditionalFormatting>
  <conditionalFormatting sqref="M69:P76">
    <cfRule type="cellIs" dxfId="729" priority="4187" stopIfTrue="1" operator="greaterThan">
      <formula>0</formula>
    </cfRule>
  </conditionalFormatting>
  <conditionalFormatting sqref="Q69">
    <cfRule type="cellIs" dxfId="728" priority="4184" stopIfTrue="1" operator="greaterThan">
      <formula>0</formula>
    </cfRule>
  </conditionalFormatting>
  <conditionalFormatting sqref="L69">
    <cfRule type="cellIs" dxfId="727" priority="4183" stopIfTrue="1" operator="greaterThan">
      <formula>0</formula>
    </cfRule>
  </conditionalFormatting>
  <conditionalFormatting sqref="L74 Q74">
    <cfRule type="cellIs" dxfId="725" priority="4176" stopIfTrue="1" operator="greaterThan">
      <formula>0</formula>
    </cfRule>
  </conditionalFormatting>
  <conditionalFormatting sqref="L14 Q14">
    <cfRule type="cellIs" dxfId="724" priority="4138" stopIfTrue="1" operator="greaterThan">
      <formula>0</formula>
    </cfRule>
  </conditionalFormatting>
  <conditionalFormatting sqref="L113 Q113">
    <cfRule type="cellIs" dxfId="723" priority="4058" stopIfTrue="1" operator="greaterThan">
      <formula>0</formula>
    </cfRule>
  </conditionalFormatting>
  <conditionalFormatting sqref="L115 Q115">
    <cfRule type="cellIs" dxfId="722" priority="4055" stopIfTrue="1" operator="greaterThan">
      <formula>0</formula>
    </cfRule>
  </conditionalFormatting>
  <conditionalFormatting sqref="L32:Q33">
    <cfRule type="cellIs" dxfId="720" priority="3875" stopIfTrue="1" operator="greaterThan">
      <formula>0</formula>
    </cfRule>
  </conditionalFormatting>
  <conditionalFormatting sqref="L60:Q60">
    <cfRule type="cellIs" dxfId="718" priority="3813" stopIfTrue="1" operator="greaterThan">
      <formula>0</formula>
    </cfRule>
  </conditionalFormatting>
  <conditionalFormatting sqref="T81:T82">
    <cfRule type="cellIs" dxfId="716" priority="3732" stopIfTrue="1" operator="equal">
      <formula>"~"</formula>
    </cfRule>
    <cfRule type="cellIs" dxfId="715" priority="3733" stopIfTrue="1" operator="equal">
      <formula>"sold out"</formula>
    </cfRule>
  </conditionalFormatting>
  <conditionalFormatting sqref="Q81:Q82">
    <cfRule type="cellIs" dxfId="714" priority="3731" stopIfTrue="1" operator="greaterThan">
      <formula>0</formula>
    </cfRule>
  </conditionalFormatting>
  <conditionalFormatting sqref="T52">
    <cfRule type="cellIs" dxfId="648" priority="2581" stopIfTrue="1" operator="equal">
      <formula>"~"</formula>
    </cfRule>
    <cfRule type="cellIs" dxfId="647" priority="2582" stopIfTrue="1" operator="equal">
      <formula>"sold out"</formula>
    </cfRule>
  </conditionalFormatting>
  <conditionalFormatting sqref="L52 Q52">
    <cfRule type="cellIs" dxfId="644" priority="2580" stopIfTrue="1" operator="greaterThan">
      <formula>0</formula>
    </cfRule>
  </conditionalFormatting>
  <conditionalFormatting sqref="T38">
    <cfRule type="cellIs" dxfId="639" priority="2532" stopIfTrue="1" operator="equal">
      <formula>"~"</formula>
    </cfRule>
    <cfRule type="cellIs" dxfId="638" priority="2533" stopIfTrue="1" operator="equal">
      <formula>"sold out"</formula>
    </cfRule>
  </conditionalFormatting>
  <conditionalFormatting sqref="L38:Q38 N39:P40">
    <cfRule type="cellIs" dxfId="636" priority="2528" stopIfTrue="1" operator="greaterThan">
      <formula>0</formula>
    </cfRule>
  </conditionalFormatting>
  <conditionalFormatting sqref="T42">
    <cfRule type="cellIs" dxfId="633" priority="2522" stopIfTrue="1" operator="equal">
      <formula>"~"</formula>
    </cfRule>
    <cfRule type="cellIs" dxfId="632" priority="2523" stopIfTrue="1" operator="equal">
      <formula>"sold out"</formula>
    </cfRule>
  </conditionalFormatting>
  <conditionalFormatting sqref="M42:Q42">
    <cfRule type="cellIs" dxfId="631" priority="2521" stopIfTrue="1" operator="greaterThan">
      <formula>0</formula>
    </cfRule>
  </conditionalFormatting>
  <conditionalFormatting sqref="L42">
    <cfRule type="cellIs" dxfId="630" priority="2520" stopIfTrue="1" operator="greaterThan">
      <formula>0</formula>
    </cfRule>
  </conditionalFormatting>
  <conditionalFormatting sqref="T110">
    <cfRule type="cellIs" dxfId="624" priority="2307" stopIfTrue="1" operator="equal">
      <formula>"~"</formula>
    </cfRule>
    <cfRule type="cellIs" dxfId="623" priority="2308" stopIfTrue="1" operator="equal">
      <formula>"sold out"</formula>
    </cfRule>
  </conditionalFormatting>
  <conditionalFormatting sqref="L110:Q110 M111:P116">
    <cfRule type="cellIs" dxfId="621" priority="2303" stopIfTrue="1" operator="greaterThan">
      <formula>0</formula>
    </cfRule>
  </conditionalFormatting>
  <conditionalFormatting sqref="T118">
    <cfRule type="cellIs" dxfId="611" priority="2267" stopIfTrue="1" operator="equal">
      <formula>"~"</formula>
    </cfRule>
    <cfRule type="cellIs" dxfId="610" priority="2268" stopIfTrue="1" operator="equal">
      <formula>"sold out"</formula>
    </cfRule>
  </conditionalFormatting>
  <conditionalFormatting sqref="L118:Q118">
    <cfRule type="cellIs" dxfId="609" priority="2266" stopIfTrue="1" operator="greaterThan">
      <formula>0</formula>
    </cfRule>
  </conditionalFormatting>
  <conditionalFormatting sqref="T97">
    <cfRule type="cellIs" dxfId="608" priority="2264" stopIfTrue="1" operator="equal">
      <formula>"~"</formula>
    </cfRule>
    <cfRule type="cellIs" dxfId="607" priority="2265" stopIfTrue="1" operator="equal">
      <formula>"sold out"</formula>
    </cfRule>
  </conditionalFormatting>
  <conditionalFormatting sqref="L97:Q97">
    <cfRule type="cellIs" dxfId="606" priority="2263" stopIfTrue="1" operator="greaterThan">
      <formula>0</formula>
    </cfRule>
  </conditionalFormatting>
  <conditionalFormatting sqref="T102:T103">
    <cfRule type="cellIs" dxfId="604" priority="2252" stopIfTrue="1" operator="equal">
      <formula>"~"</formula>
    </cfRule>
    <cfRule type="cellIs" dxfId="603" priority="2253" stopIfTrue="1" operator="equal">
      <formula>"sold out"</formula>
    </cfRule>
  </conditionalFormatting>
  <conditionalFormatting sqref="L102:L103">
    <cfRule type="cellIs" dxfId="602" priority="2251" stopIfTrue="1" operator="greaterThan">
      <formula>0</formula>
    </cfRule>
  </conditionalFormatting>
  <conditionalFormatting sqref="T47">
    <cfRule type="cellIs" dxfId="600" priority="2110" stopIfTrue="1" operator="equal">
      <formula>"~"</formula>
    </cfRule>
    <cfRule type="cellIs" dxfId="599" priority="2111" stopIfTrue="1" operator="equal">
      <formula>"sold out"</formula>
    </cfRule>
  </conditionalFormatting>
  <conditionalFormatting sqref="L47:Q47">
    <cfRule type="cellIs" dxfId="598" priority="2109" stopIfTrue="1" operator="greaterThan">
      <formula>0</formula>
    </cfRule>
  </conditionalFormatting>
  <conditionalFormatting sqref="T83:T85">
    <cfRule type="cellIs" dxfId="595" priority="2094" stopIfTrue="1" operator="equal">
      <formula>"~"</formula>
    </cfRule>
    <cfRule type="cellIs" dxfId="594" priority="2095" stopIfTrue="1" operator="equal">
      <formula>"sold out"</formula>
    </cfRule>
  </conditionalFormatting>
  <conditionalFormatting sqref="M83:P83 L84:P85 M86:P89">
    <cfRule type="cellIs" dxfId="593" priority="2093" stopIfTrue="1" operator="greaterThan">
      <formula>0</formula>
    </cfRule>
  </conditionalFormatting>
  <conditionalFormatting sqref="L83">
    <cfRule type="cellIs" dxfId="592" priority="2087" stopIfTrue="1" operator="greaterThan">
      <formula>0</formula>
    </cfRule>
  </conditionalFormatting>
  <conditionalFormatting sqref="L80">
    <cfRule type="cellIs" dxfId="587" priority="2075" stopIfTrue="1" operator="greaterThan">
      <formula>0</formula>
    </cfRule>
  </conditionalFormatting>
  <conditionalFormatting sqref="T80">
    <cfRule type="cellIs" dxfId="586" priority="2073" stopIfTrue="1" operator="equal">
      <formula>"~"</formula>
    </cfRule>
    <cfRule type="cellIs" dxfId="585" priority="2074" stopIfTrue="1" operator="equal">
      <formula>"sold out"</formula>
    </cfRule>
  </conditionalFormatting>
  <conditionalFormatting sqref="Q80">
    <cfRule type="cellIs" dxfId="584" priority="2072" stopIfTrue="1" operator="greaterThan">
      <formula>0</formula>
    </cfRule>
  </conditionalFormatting>
  <conditionalFormatting sqref="T72">
    <cfRule type="cellIs" dxfId="581" priority="2053" stopIfTrue="1" operator="equal">
      <formula>"~"</formula>
    </cfRule>
    <cfRule type="cellIs" dxfId="580" priority="2054" stopIfTrue="1" operator="equal">
      <formula>"sold out"</formula>
    </cfRule>
  </conditionalFormatting>
  <conditionalFormatting sqref="Q72">
    <cfRule type="cellIs" dxfId="579" priority="2052" stopIfTrue="1" operator="greaterThan">
      <formula>0</formula>
    </cfRule>
  </conditionalFormatting>
  <conditionalFormatting sqref="L72">
    <cfRule type="cellIs" dxfId="578" priority="2051" stopIfTrue="1" operator="greaterThan">
      <formula>0</formula>
    </cfRule>
  </conditionalFormatting>
  <conditionalFormatting sqref="L53 Q53">
    <cfRule type="cellIs" dxfId="571" priority="1925" stopIfTrue="1" operator="greaterThan">
      <formula>0</formula>
    </cfRule>
  </conditionalFormatting>
  <conditionalFormatting sqref="T8:T9">
    <cfRule type="cellIs" dxfId="570" priority="1863" stopIfTrue="1" operator="equal">
      <formula>"~"</formula>
    </cfRule>
    <cfRule type="cellIs" dxfId="569" priority="1864" stopIfTrue="1" operator="equal">
      <formula>"sold out"</formula>
    </cfRule>
  </conditionalFormatting>
  <conditionalFormatting sqref="L8:Q9">
    <cfRule type="cellIs" dxfId="567" priority="1859" stopIfTrue="1" operator="greaterThan">
      <formula>0</formula>
    </cfRule>
  </conditionalFormatting>
  <conditionalFormatting sqref="T36:T37">
    <cfRule type="cellIs" dxfId="564" priority="1853" stopIfTrue="1" operator="equal">
      <formula>"~"</formula>
    </cfRule>
    <cfRule type="cellIs" dxfId="563" priority="1854" stopIfTrue="1" operator="equal">
      <formula>"sold out"</formula>
    </cfRule>
  </conditionalFormatting>
  <conditionalFormatting sqref="L36:Q37">
    <cfRule type="cellIs" dxfId="561" priority="1849" stopIfTrue="1" operator="greaterThan">
      <formula>0</formula>
    </cfRule>
  </conditionalFormatting>
  <conditionalFormatting sqref="T41">
    <cfRule type="cellIs" dxfId="558" priority="1843" stopIfTrue="1" operator="equal">
      <formula>"~"</formula>
    </cfRule>
    <cfRule type="cellIs" dxfId="557" priority="1844" stopIfTrue="1" operator="equal">
      <formula>"sold out"</formula>
    </cfRule>
  </conditionalFormatting>
  <conditionalFormatting sqref="M41 Q41">
    <cfRule type="cellIs" dxfId="555" priority="1839" stopIfTrue="1" operator="greaterThan">
      <formula>0</formula>
    </cfRule>
  </conditionalFormatting>
  <conditionalFormatting sqref="L41">
    <cfRule type="cellIs" dxfId="554" priority="1838" stopIfTrue="1" operator="greaterThan">
      <formula>0</formula>
    </cfRule>
  </conditionalFormatting>
  <conditionalFormatting sqref="L67">
    <cfRule type="cellIs" dxfId="553" priority="1790" stopIfTrue="1" operator="greaterThan">
      <formula>0</formula>
    </cfRule>
  </conditionalFormatting>
  <conditionalFormatting sqref="N41:P41">
    <cfRule type="cellIs" dxfId="550" priority="1834" stopIfTrue="1" operator="greaterThan">
      <formula>0</formula>
    </cfRule>
  </conditionalFormatting>
  <conditionalFormatting sqref="T44:T45">
    <cfRule type="cellIs" dxfId="545" priority="1828" stopIfTrue="1" operator="equal">
      <formula>"~"</formula>
    </cfRule>
    <cfRule type="cellIs" dxfId="544" priority="1829" stopIfTrue="1" operator="equal">
      <formula>"sold out"</formula>
    </cfRule>
  </conditionalFormatting>
  <conditionalFormatting sqref="M45 Q45">
    <cfRule type="cellIs" dxfId="542" priority="1824" stopIfTrue="1" operator="greaterThan">
      <formula>0</formula>
    </cfRule>
  </conditionalFormatting>
  <conditionalFormatting sqref="L45">
    <cfRule type="cellIs" dxfId="541" priority="1823" stopIfTrue="1" operator="greaterThan">
      <formula>0</formula>
    </cfRule>
  </conditionalFormatting>
  <conditionalFormatting sqref="M67 L66:Q66 L68:M68 N67:Q68">
    <cfRule type="cellIs" dxfId="540" priority="1791" stopIfTrue="1" operator="greaterThan">
      <formula>0</formula>
    </cfRule>
  </conditionalFormatting>
  <conditionalFormatting sqref="L44:M44 N45:P45 Q44">
    <cfRule type="cellIs" dxfId="538" priority="1817" stopIfTrue="1" operator="greaterThan">
      <formula>0</formula>
    </cfRule>
  </conditionalFormatting>
  <conditionalFormatting sqref="T46">
    <cfRule type="cellIs" dxfId="533" priority="1807" stopIfTrue="1" operator="equal">
      <formula>"~"</formula>
    </cfRule>
    <cfRule type="cellIs" dxfId="532" priority="1808" stopIfTrue="1" operator="equal">
      <formula>"sold out"</formula>
    </cfRule>
  </conditionalFormatting>
  <conditionalFormatting sqref="M46 Q46">
    <cfRule type="cellIs" dxfId="530" priority="1803" stopIfTrue="1" operator="greaterThan">
      <formula>0</formula>
    </cfRule>
  </conditionalFormatting>
  <conditionalFormatting sqref="L46">
    <cfRule type="cellIs" dxfId="529" priority="1802" stopIfTrue="1" operator="greaterThan">
      <formula>0</formula>
    </cfRule>
  </conditionalFormatting>
  <conditionalFormatting sqref="N46:P46">
    <cfRule type="cellIs" dxfId="527" priority="1798" stopIfTrue="1" operator="greaterThan">
      <formula>0</formula>
    </cfRule>
  </conditionalFormatting>
  <conditionalFormatting sqref="T66:T68">
    <cfRule type="cellIs" dxfId="524" priority="1792" stopIfTrue="1" operator="equal">
      <formula>"~"</formula>
    </cfRule>
    <cfRule type="cellIs" dxfId="523" priority="1793" stopIfTrue="1" operator="equal">
      <formula>"sold out"</formula>
    </cfRule>
  </conditionalFormatting>
  <conditionalFormatting sqref="T92 T101">
    <cfRule type="cellIs" dxfId="521" priority="1782" stopIfTrue="1" operator="equal">
      <formula>"~"</formula>
    </cfRule>
    <cfRule type="cellIs" dxfId="520" priority="1783" stopIfTrue="1" operator="equal">
      <formula>"sold out"</formula>
    </cfRule>
  </conditionalFormatting>
  <conditionalFormatting sqref="L92:P92 L101 Q101">
    <cfRule type="cellIs" dxfId="519" priority="1781" stopIfTrue="1" operator="greaterThan">
      <formula>0</formula>
    </cfRule>
  </conditionalFormatting>
  <conditionalFormatting sqref="T122:T123">
    <cfRule type="cellIs" dxfId="518" priority="1770" stopIfTrue="1" operator="equal">
      <formula>"~"</formula>
    </cfRule>
    <cfRule type="cellIs" dxfId="517" priority="1771" stopIfTrue="1" operator="equal">
      <formula>"sold out"</formula>
    </cfRule>
  </conditionalFormatting>
  <conditionalFormatting sqref="M65">
    <cfRule type="cellIs" dxfId="503" priority="1503" stopIfTrue="1" operator="greaterThan">
      <formula>0</formula>
    </cfRule>
  </conditionalFormatting>
  <conditionalFormatting sqref="L65">
    <cfRule type="cellIs" dxfId="502" priority="1501" stopIfTrue="1" operator="greaterThan">
      <formula>0</formula>
    </cfRule>
  </conditionalFormatting>
  <conditionalFormatting sqref="Q65">
    <cfRule type="cellIs" dxfId="501" priority="1502" stopIfTrue="1" operator="greaterThan">
      <formula>0</formula>
    </cfRule>
  </conditionalFormatting>
  <conditionalFormatting sqref="T2">
    <cfRule type="cellIs" dxfId="500" priority="1490" stopIfTrue="1" operator="equal">
      <formula>"~"</formula>
    </cfRule>
    <cfRule type="cellIs" dxfId="499" priority="1491" stopIfTrue="1" operator="equal">
      <formula>"sold out"</formula>
    </cfRule>
  </conditionalFormatting>
  <conditionalFormatting sqref="L2:Q2">
    <cfRule type="cellIs" dxfId="498" priority="1489" stopIfTrue="1" operator="greaterThan">
      <formula>0</formula>
    </cfRule>
  </conditionalFormatting>
  <conditionalFormatting sqref="T3:T4">
    <cfRule type="cellIs" dxfId="487" priority="1477" stopIfTrue="1" operator="equal">
      <formula>"~"</formula>
    </cfRule>
    <cfRule type="cellIs" dxfId="486" priority="1478" stopIfTrue="1" operator="equal">
      <formula>"sold out"</formula>
    </cfRule>
  </conditionalFormatting>
  <conditionalFormatting sqref="M3:P4">
    <cfRule type="cellIs" dxfId="485" priority="1476" stopIfTrue="1" operator="greaterThan">
      <formula>0</formula>
    </cfRule>
  </conditionalFormatting>
  <conditionalFormatting sqref="L3:L4 Q3:Q4">
    <cfRule type="cellIs" dxfId="483" priority="1474" stopIfTrue="1" operator="greaterThan">
      <formula>0</formula>
    </cfRule>
  </conditionalFormatting>
  <conditionalFormatting sqref="L7 Q7">
    <cfRule type="cellIs" dxfId="477" priority="1456" stopIfTrue="1" operator="greaterThan">
      <formula>0</formula>
    </cfRule>
  </conditionalFormatting>
  <conditionalFormatting sqref="T7">
    <cfRule type="cellIs" dxfId="473" priority="1459" stopIfTrue="1" operator="equal">
      <formula>"~"</formula>
    </cfRule>
    <cfRule type="cellIs" dxfId="472" priority="1460" stopIfTrue="1" operator="equal">
      <formula>"sold out"</formula>
    </cfRule>
  </conditionalFormatting>
  <conditionalFormatting sqref="M7:P7">
    <cfRule type="cellIs" dxfId="471" priority="1458" stopIfTrue="1" operator="greaterThan">
      <formula>0</formula>
    </cfRule>
  </conditionalFormatting>
  <conditionalFormatting sqref="T5:T6">
    <cfRule type="cellIs" dxfId="469" priority="1449" stopIfTrue="1" operator="equal">
      <formula>"~"</formula>
    </cfRule>
    <cfRule type="cellIs" dxfId="468" priority="1450" stopIfTrue="1" operator="equal">
      <formula>"sold out"</formula>
    </cfRule>
  </conditionalFormatting>
  <conditionalFormatting sqref="M5:P6">
    <cfRule type="cellIs" dxfId="467" priority="1448" stopIfTrue="1" operator="greaterThan">
      <formula>0</formula>
    </cfRule>
  </conditionalFormatting>
  <conditionalFormatting sqref="L5:L6 Q5:Q6">
    <cfRule type="cellIs" dxfId="465" priority="1446" stopIfTrue="1" operator="greaterThan">
      <formula>0</formula>
    </cfRule>
  </conditionalFormatting>
  <conditionalFormatting sqref="T22:T24">
    <cfRule type="cellIs" dxfId="464" priority="1439" stopIfTrue="1" operator="equal">
      <formula>"~"</formula>
    </cfRule>
    <cfRule type="cellIs" dxfId="463" priority="1440" stopIfTrue="1" operator="equal">
      <formula>"sold out"</formula>
    </cfRule>
  </conditionalFormatting>
  <conditionalFormatting sqref="L22:Q24">
    <cfRule type="cellIs" dxfId="462" priority="1438" stopIfTrue="1" operator="greaterThan">
      <formula>0</formula>
    </cfRule>
  </conditionalFormatting>
  <conditionalFormatting sqref="T25:T28">
    <cfRule type="cellIs" dxfId="461" priority="1436" stopIfTrue="1" operator="equal">
      <formula>"~"</formula>
    </cfRule>
    <cfRule type="cellIs" dxfId="460" priority="1437" stopIfTrue="1" operator="equal">
      <formula>"sold out"</formula>
    </cfRule>
  </conditionalFormatting>
  <conditionalFormatting sqref="L25:Q28">
    <cfRule type="cellIs" dxfId="459" priority="1435" stopIfTrue="1" operator="greaterThan">
      <formula>0</formula>
    </cfRule>
  </conditionalFormatting>
  <conditionalFormatting sqref="T29:T31">
    <cfRule type="cellIs" dxfId="458" priority="1433" stopIfTrue="1" operator="equal">
      <formula>"~"</formula>
    </cfRule>
    <cfRule type="cellIs" dxfId="457" priority="1434" stopIfTrue="1" operator="equal">
      <formula>"sold out"</formula>
    </cfRule>
  </conditionalFormatting>
  <conditionalFormatting sqref="L29:Q31">
    <cfRule type="cellIs" dxfId="456" priority="1432" stopIfTrue="1" operator="greaterThan">
      <formula>0</formula>
    </cfRule>
  </conditionalFormatting>
  <conditionalFormatting sqref="T34:T35">
    <cfRule type="cellIs" dxfId="455" priority="1430" stopIfTrue="1" operator="equal">
      <formula>"~"</formula>
    </cfRule>
    <cfRule type="cellIs" dxfId="454" priority="1431" stopIfTrue="1" operator="equal">
      <formula>"sold out"</formula>
    </cfRule>
  </conditionalFormatting>
  <conditionalFormatting sqref="L34:Q35">
    <cfRule type="cellIs" dxfId="453" priority="1429" stopIfTrue="1" operator="greaterThan">
      <formula>0</formula>
    </cfRule>
  </conditionalFormatting>
  <conditionalFormatting sqref="T51">
    <cfRule type="cellIs" dxfId="452" priority="1427" stopIfTrue="1" operator="equal">
      <formula>"~"</formula>
    </cfRule>
    <cfRule type="cellIs" dxfId="451" priority="1428" stopIfTrue="1" operator="equal">
      <formula>"sold out"</formula>
    </cfRule>
  </conditionalFormatting>
  <conditionalFormatting sqref="L51:Q51 M52:P58">
    <cfRule type="cellIs" dxfId="450" priority="1426" stopIfTrue="1" operator="greaterThan">
      <formula>0</formula>
    </cfRule>
  </conditionalFormatting>
  <conditionalFormatting sqref="T90:T91">
    <cfRule type="cellIs" dxfId="446" priority="1421" stopIfTrue="1" operator="equal">
      <formula>"~"</formula>
    </cfRule>
    <cfRule type="cellIs" dxfId="445" priority="1422" stopIfTrue="1" operator="equal">
      <formula>"sold out"</formula>
    </cfRule>
  </conditionalFormatting>
  <conditionalFormatting sqref="L90:P91">
    <cfRule type="cellIs" dxfId="444" priority="1420" stopIfTrue="1" operator="greaterThan">
      <formula>0</formula>
    </cfRule>
  </conditionalFormatting>
  <conditionalFormatting sqref="Q90:Q91">
    <cfRule type="cellIs" dxfId="440" priority="1414" stopIfTrue="1" operator="greaterThan">
      <formula>0</formula>
    </cfRule>
  </conditionalFormatting>
  <conditionalFormatting sqref="T93">
    <cfRule type="cellIs" dxfId="439" priority="1412" stopIfTrue="1" operator="equal">
      <formula>"~"</formula>
    </cfRule>
    <cfRule type="cellIs" dxfId="438" priority="1413" stopIfTrue="1" operator="equal">
      <formula>"sold out"</formula>
    </cfRule>
  </conditionalFormatting>
  <conditionalFormatting sqref="L93:P93">
    <cfRule type="cellIs" dxfId="437" priority="1411" stopIfTrue="1" operator="greaterThan">
      <formula>0</formula>
    </cfRule>
  </conditionalFormatting>
  <conditionalFormatting sqref="Q92:Q93">
    <cfRule type="cellIs" dxfId="436" priority="1410" stopIfTrue="1" operator="greaterThan">
      <formula>0</formula>
    </cfRule>
  </conditionalFormatting>
  <conditionalFormatting sqref="T94:T96">
    <cfRule type="cellIs" dxfId="434" priority="1407" stopIfTrue="1" operator="equal">
      <formula>"~"</formula>
    </cfRule>
    <cfRule type="cellIs" dxfId="433" priority="1408" stopIfTrue="1" operator="equal">
      <formula>"sold out"</formula>
    </cfRule>
  </conditionalFormatting>
  <conditionalFormatting sqref="L94:P96">
    <cfRule type="cellIs" dxfId="432" priority="1406" stopIfTrue="1" operator="greaterThan">
      <formula>0</formula>
    </cfRule>
  </conditionalFormatting>
  <conditionalFormatting sqref="Q94:Q96">
    <cfRule type="cellIs" dxfId="431" priority="1405" stopIfTrue="1" operator="greaterThan">
      <formula>0</formula>
    </cfRule>
  </conditionalFormatting>
  <conditionalFormatting sqref="T117">
    <cfRule type="cellIs" dxfId="427" priority="1400" stopIfTrue="1" operator="equal">
      <formula>"~"</formula>
    </cfRule>
    <cfRule type="cellIs" dxfId="426" priority="1401" stopIfTrue="1" operator="equal">
      <formula>"sold out"</formula>
    </cfRule>
  </conditionalFormatting>
  <conditionalFormatting sqref="L117:Q117">
    <cfRule type="cellIs" dxfId="425" priority="1399" stopIfTrue="1" operator="greaterThan">
      <formula>0</formula>
    </cfRule>
  </conditionalFormatting>
  <conditionalFormatting sqref="R2">
    <cfRule type="cellIs" dxfId="406" priority="952" stopIfTrue="1" operator="greaterThan">
      <formula>0</formula>
    </cfRule>
  </conditionalFormatting>
  <conditionalFormatting sqref="R3:R123 R175">
    <cfRule type="cellIs" dxfId="405" priority="951" stopIfTrue="1" operator="greaterThan">
      <formula>0</formula>
    </cfRule>
  </conditionalFormatting>
  <conditionalFormatting sqref="Q105:Q109">
    <cfRule type="cellIs" dxfId="397" priority="817" stopIfTrue="1" operator="greaterThan">
      <formula>0</formula>
    </cfRule>
  </conditionalFormatting>
  <conditionalFormatting sqref="L124:Q124">
    <cfRule type="cellIs" dxfId="393" priority="813" stopIfTrue="1" operator="greaterThan">
      <formula>0</formula>
    </cfRule>
  </conditionalFormatting>
  <conditionalFormatting sqref="T124">
    <cfRule type="cellIs" dxfId="392" priority="811" stopIfTrue="1" operator="equal">
      <formula>"~"</formula>
    </cfRule>
    <cfRule type="cellIs" dxfId="391" priority="812" stopIfTrue="1" operator="equal">
      <formula>"sold out"</formula>
    </cfRule>
  </conditionalFormatting>
  <conditionalFormatting sqref="R124">
    <cfRule type="cellIs" dxfId="384" priority="804" stopIfTrue="1" operator="greaterThan">
      <formula>0</formula>
    </cfRule>
  </conditionalFormatting>
  <conditionalFormatting sqref="L125:Q134">
    <cfRule type="cellIs" dxfId="380" priority="800" stopIfTrue="1" operator="greaterThan">
      <formula>0</formula>
    </cfRule>
  </conditionalFormatting>
  <conditionalFormatting sqref="T125:T134">
    <cfRule type="cellIs" dxfId="379" priority="798" stopIfTrue="1" operator="equal">
      <formula>"~"</formula>
    </cfRule>
    <cfRule type="cellIs" dxfId="378" priority="799" stopIfTrue="1" operator="equal">
      <formula>"sold out"</formula>
    </cfRule>
  </conditionalFormatting>
  <conditionalFormatting sqref="R125:R134">
    <cfRule type="cellIs" dxfId="371" priority="791" stopIfTrue="1" operator="greaterThan">
      <formula>0</formula>
    </cfRule>
  </conditionalFormatting>
  <conditionalFormatting sqref="L136:P137">
    <cfRule type="cellIs" dxfId="361" priority="781" stopIfTrue="1" operator="greaterThan">
      <formula>0</formula>
    </cfRule>
  </conditionalFormatting>
  <conditionalFormatting sqref="T136:T137">
    <cfRule type="cellIs" dxfId="360" priority="779" stopIfTrue="1" operator="equal">
      <formula>"~"</formula>
    </cfRule>
    <cfRule type="cellIs" dxfId="359" priority="780" stopIfTrue="1" operator="equal">
      <formula>"sold out"</formula>
    </cfRule>
  </conditionalFormatting>
  <conditionalFormatting sqref="R136:R137">
    <cfRule type="cellIs" dxfId="352" priority="772" stopIfTrue="1" operator="greaterThan">
      <formula>0</formula>
    </cfRule>
  </conditionalFormatting>
  <conditionalFormatting sqref="L135:P135">
    <cfRule type="cellIs" dxfId="348" priority="768" stopIfTrue="1" operator="greaterThan">
      <formula>0</formula>
    </cfRule>
  </conditionalFormatting>
  <conditionalFormatting sqref="T135">
    <cfRule type="cellIs" dxfId="347" priority="766" stopIfTrue="1" operator="equal">
      <formula>"~"</formula>
    </cfRule>
    <cfRule type="cellIs" dxfId="346" priority="767" stopIfTrue="1" operator="equal">
      <formula>"sold out"</formula>
    </cfRule>
  </conditionalFormatting>
  <conditionalFormatting sqref="R135">
    <cfRule type="cellIs" dxfId="339" priority="759" stopIfTrue="1" operator="greaterThan">
      <formula>0</formula>
    </cfRule>
  </conditionalFormatting>
  <conditionalFormatting sqref="Q135:Q137">
    <cfRule type="cellIs" dxfId="337" priority="757" stopIfTrue="1" operator="greaterThan">
      <formula>0</formula>
    </cfRule>
  </conditionalFormatting>
  <conditionalFormatting sqref="L138:Q147">
    <cfRule type="cellIs" dxfId="331" priority="751" stopIfTrue="1" operator="greaterThan">
      <formula>0</formula>
    </cfRule>
  </conditionalFormatting>
  <conditionalFormatting sqref="T138:T147">
    <cfRule type="cellIs" dxfId="330" priority="749" stopIfTrue="1" operator="equal">
      <formula>"~"</formula>
    </cfRule>
    <cfRule type="cellIs" dxfId="329" priority="750" stopIfTrue="1" operator="equal">
      <formula>"sold out"</formula>
    </cfRule>
  </conditionalFormatting>
  <conditionalFormatting sqref="R138:R147">
    <cfRule type="cellIs" dxfId="322" priority="742" stopIfTrue="1" operator="greaterThan">
      <formula>0</formula>
    </cfRule>
  </conditionalFormatting>
  <conditionalFormatting sqref="L148:Q152">
    <cfRule type="cellIs" dxfId="318" priority="738" stopIfTrue="1" operator="greaterThan">
      <formula>0</formula>
    </cfRule>
  </conditionalFormatting>
  <conditionalFormatting sqref="T148:T152">
    <cfRule type="cellIs" dxfId="317" priority="736" stopIfTrue="1" operator="equal">
      <formula>"~"</formula>
    </cfRule>
    <cfRule type="cellIs" dxfId="316" priority="737" stopIfTrue="1" operator="equal">
      <formula>"sold out"</formula>
    </cfRule>
  </conditionalFormatting>
  <conditionalFormatting sqref="R148:R152">
    <cfRule type="cellIs" dxfId="309" priority="729" stopIfTrue="1" operator="greaterThan">
      <formula>0</formula>
    </cfRule>
  </conditionalFormatting>
  <conditionalFormatting sqref="L153:P167">
    <cfRule type="cellIs" dxfId="296" priority="716" stopIfTrue="1" operator="greaterThan">
      <formula>0</formula>
    </cfRule>
  </conditionalFormatting>
  <conditionalFormatting sqref="T153:T167">
    <cfRule type="cellIs" dxfId="295" priority="714" stopIfTrue="1" operator="equal">
      <formula>"~"</formula>
    </cfRule>
    <cfRule type="cellIs" dxfId="294" priority="715" stopIfTrue="1" operator="equal">
      <formula>"sold out"</formula>
    </cfRule>
  </conditionalFormatting>
  <conditionalFormatting sqref="R153:R167">
    <cfRule type="cellIs" dxfId="287" priority="707" stopIfTrue="1" operator="greaterThan">
      <formula>0</formula>
    </cfRule>
  </conditionalFormatting>
  <conditionalFormatting sqref="Q153:Q167">
    <cfRule type="cellIs" dxfId="285" priority="705" stopIfTrue="1" operator="greaterThan">
      <formula>0</formula>
    </cfRule>
  </conditionalFormatting>
  <conditionalFormatting sqref="L168:P174">
    <cfRule type="cellIs" dxfId="279" priority="686" stopIfTrue="1" operator="greaterThan">
      <formula>0</formula>
    </cfRule>
  </conditionalFormatting>
  <conditionalFormatting sqref="T168:T174">
    <cfRule type="cellIs" dxfId="278" priority="684" stopIfTrue="1" operator="equal">
      <formula>"~"</formula>
    </cfRule>
    <cfRule type="cellIs" dxfId="277" priority="685" stopIfTrue="1" operator="equal">
      <formula>"sold out"</formula>
    </cfRule>
  </conditionalFormatting>
  <conditionalFormatting sqref="R168:R174">
    <cfRule type="cellIs" dxfId="270" priority="677" stopIfTrue="1" operator="greaterThan">
      <formula>0</formula>
    </cfRule>
  </conditionalFormatting>
  <conditionalFormatting sqref="Q168:Q174">
    <cfRule type="cellIs" dxfId="268" priority="675" stopIfTrue="1" operator="greaterThan">
      <formula>0</formula>
    </cfRule>
  </conditionalFormatting>
  <conditionalFormatting sqref="L175:P175">
    <cfRule type="cellIs" dxfId="259" priority="666" stopIfTrue="1" operator="greaterThan">
      <formula>0</formula>
    </cfRule>
  </conditionalFormatting>
  <conditionalFormatting sqref="Q175">
    <cfRule type="cellIs" dxfId="258" priority="665" stopIfTrue="1" operator="greaterThan">
      <formula>0</formula>
    </cfRule>
  </conditionalFormatting>
  <conditionalFormatting sqref="L176:Q176">
    <cfRule type="cellIs" dxfId="255" priority="662" stopIfTrue="1" operator="greaterThan">
      <formula>0</formula>
    </cfRule>
  </conditionalFormatting>
  <conditionalFormatting sqref="T176">
    <cfRule type="cellIs" dxfId="254" priority="660" stopIfTrue="1" operator="equal">
      <formula>"~"</formula>
    </cfRule>
    <cfRule type="cellIs" dxfId="253" priority="661" stopIfTrue="1" operator="equal">
      <formula>"sold out"</formula>
    </cfRule>
  </conditionalFormatting>
  <conditionalFormatting sqref="R176">
    <cfRule type="cellIs" dxfId="246" priority="653" stopIfTrue="1" operator="greaterThan">
      <formula>0</formula>
    </cfRule>
  </conditionalFormatting>
  <conditionalFormatting sqref="L177:Q189">
    <cfRule type="cellIs" dxfId="242" priority="649" stopIfTrue="1" operator="greaterThan">
      <formula>0</formula>
    </cfRule>
  </conditionalFormatting>
  <conditionalFormatting sqref="T177:T189">
    <cfRule type="cellIs" dxfId="241" priority="647" stopIfTrue="1" operator="equal">
      <formula>"~"</formula>
    </cfRule>
    <cfRule type="cellIs" dxfId="240" priority="648" stopIfTrue="1" operator="equal">
      <formula>"sold out"</formula>
    </cfRule>
  </conditionalFormatting>
  <conditionalFormatting sqref="R177:R189">
    <cfRule type="cellIs" dxfId="233" priority="640" stopIfTrue="1" operator="greaterThan">
      <formula>0</formula>
    </cfRule>
  </conditionalFormatting>
  <conditionalFormatting sqref="L190:P197 L200:P200">
    <cfRule type="cellIs" dxfId="224" priority="631" stopIfTrue="1" operator="greaterThan">
      <formula>0</formula>
    </cfRule>
  </conditionalFormatting>
  <conditionalFormatting sqref="T190:T197 T200">
    <cfRule type="cellIs" dxfId="223" priority="629" stopIfTrue="1" operator="equal">
      <formula>"~"</formula>
    </cfRule>
    <cfRule type="cellIs" dxfId="222" priority="630" stopIfTrue="1" operator="equal">
      <formula>"sold out"</formula>
    </cfRule>
  </conditionalFormatting>
  <conditionalFormatting sqref="R190:R197 R200">
    <cfRule type="cellIs" dxfId="215" priority="622" stopIfTrue="1" operator="greaterThan">
      <formula>0</formula>
    </cfRule>
  </conditionalFormatting>
  <conditionalFormatting sqref="Q190:Q197 Q200">
    <cfRule type="cellIs" dxfId="213" priority="620" stopIfTrue="1" operator="greaterThan">
      <formula>0</formula>
    </cfRule>
  </conditionalFormatting>
  <conditionalFormatting sqref="L198:P199">
    <cfRule type="cellIs" dxfId="205" priority="612" stopIfTrue="1" operator="greaterThan">
      <formula>0</formula>
    </cfRule>
  </conditionalFormatting>
  <conditionalFormatting sqref="T198:T199">
    <cfRule type="cellIs" dxfId="204" priority="610" stopIfTrue="1" operator="equal">
      <formula>"~"</formula>
    </cfRule>
    <cfRule type="cellIs" dxfId="203" priority="611" stopIfTrue="1" operator="equal">
      <formula>"sold out"</formula>
    </cfRule>
  </conditionalFormatting>
  <conditionalFormatting sqref="R198:R199">
    <cfRule type="cellIs" dxfId="196" priority="603" stopIfTrue="1" operator="greaterThan">
      <formula>0</formula>
    </cfRule>
  </conditionalFormatting>
  <conditionalFormatting sqref="Q198:Q199">
    <cfRule type="cellIs" dxfId="194" priority="601" stopIfTrue="1" operator="greaterThan">
      <formula>0</formula>
    </cfRule>
  </conditionalFormatting>
  <conditionalFormatting sqref="L201:Q204">
    <cfRule type="cellIs" dxfId="188" priority="595" stopIfTrue="1" operator="greaterThan">
      <formula>0</formula>
    </cfRule>
  </conditionalFormatting>
  <conditionalFormatting sqref="T201:T204">
    <cfRule type="cellIs" dxfId="187" priority="593" stopIfTrue="1" operator="equal">
      <formula>"~"</formula>
    </cfRule>
    <cfRule type="cellIs" dxfId="186" priority="594" stopIfTrue="1" operator="equal">
      <formula>"sold out"</formula>
    </cfRule>
  </conditionalFormatting>
  <conditionalFormatting sqref="R201:R204">
    <cfRule type="cellIs" dxfId="181" priority="588" stopIfTrue="1" operator="greaterThan">
      <formula>0</formula>
    </cfRule>
  </conditionalFormatting>
  <conditionalFormatting sqref="L205:Q205 L210:Q210">
    <cfRule type="cellIs" dxfId="177" priority="584" stopIfTrue="1" operator="greaterThan">
      <formula>0</formula>
    </cfRule>
  </conditionalFormatting>
  <conditionalFormatting sqref="T205 T210">
    <cfRule type="cellIs" dxfId="176" priority="582" stopIfTrue="1" operator="equal">
      <formula>"~"</formula>
    </cfRule>
    <cfRule type="cellIs" dxfId="175" priority="583" stopIfTrue="1" operator="equal">
      <formula>"sold out"</formula>
    </cfRule>
  </conditionalFormatting>
  <conditionalFormatting sqref="R205 R210">
    <cfRule type="cellIs" dxfId="170" priority="577" stopIfTrue="1" operator="greaterThan">
      <formula>0</formula>
    </cfRule>
  </conditionalFormatting>
  <conditionalFormatting sqref="L206:P209">
    <cfRule type="cellIs" dxfId="164" priority="571" stopIfTrue="1" operator="greaterThan">
      <formula>0</formula>
    </cfRule>
  </conditionalFormatting>
  <conditionalFormatting sqref="T206:T209">
    <cfRule type="cellIs" dxfId="163" priority="569" stopIfTrue="1" operator="equal">
      <formula>"~"</formula>
    </cfRule>
    <cfRule type="cellIs" dxfId="162" priority="570" stopIfTrue="1" operator="equal">
      <formula>"sold out"</formula>
    </cfRule>
  </conditionalFormatting>
  <conditionalFormatting sqref="R206:R209">
    <cfRule type="cellIs" dxfId="155" priority="562" stopIfTrue="1" operator="greaterThan">
      <formula>0</formula>
    </cfRule>
  </conditionalFormatting>
  <conditionalFormatting sqref="Q206:Q209">
    <cfRule type="cellIs" dxfId="153" priority="560" stopIfTrue="1" operator="greaterThan">
      <formula>0</formula>
    </cfRule>
  </conditionalFormatting>
  <conditionalFormatting sqref="L211:P220 L222:P228">
    <cfRule type="cellIs" dxfId="147" priority="554" stopIfTrue="1" operator="greaterThan">
      <formula>0</formula>
    </cfRule>
  </conditionalFormatting>
  <conditionalFormatting sqref="T211:T220 T222:T228">
    <cfRule type="cellIs" dxfId="146" priority="552" stopIfTrue="1" operator="equal">
      <formula>"~"</formula>
    </cfRule>
    <cfRule type="cellIs" dxfId="145" priority="553" stopIfTrue="1" operator="equal">
      <formula>"sold out"</formula>
    </cfRule>
  </conditionalFormatting>
  <conditionalFormatting sqref="R211:R220 R222:R228">
    <cfRule type="cellIs" dxfId="140" priority="547" stopIfTrue="1" operator="greaterThan">
      <formula>0</formula>
    </cfRule>
  </conditionalFormatting>
  <conditionalFormatting sqref="Q211:Q220 Q222:Q228">
    <cfRule type="cellIs" dxfId="138" priority="545" stopIfTrue="1" operator="greaterThan">
      <formula>0</formula>
    </cfRule>
  </conditionalFormatting>
  <conditionalFormatting sqref="L221:P221">
    <cfRule type="cellIs" dxfId="132" priority="539" stopIfTrue="1" operator="greaterThan">
      <formula>0</formula>
    </cfRule>
  </conditionalFormatting>
  <conditionalFormatting sqref="T221">
    <cfRule type="cellIs" dxfId="131" priority="537" stopIfTrue="1" operator="equal">
      <formula>"~"</formula>
    </cfRule>
    <cfRule type="cellIs" dxfId="130" priority="538" stopIfTrue="1" operator="equal">
      <formula>"sold out"</formula>
    </cfRule>
  </conditionalFormatting>
  <conditionalFormatting sqref="R221">
    <cfRule type="cellIs" dxfId="125" priority="532" stopIfTrue="1" operator="greaterThan">
      <formula>0</formula>
    </cfRule>
  </conditionalFormatting>
  <conditionalFormatting sqref="Q221">
    <cfRule type="cellIs" dxfId="123" priority="530" stopIfTrue="1" operator="greaterThan">
      <formula>0</formula>
    </cfRule>
  </conditionalFormatting>
  <conditionalFormatting sqref="L229:Q232">
    <cfRule type="cellIs" dxfId="113" priority="520" stopIfTrue="1" operator="greaterThan">
      <formula>0</formula>
    </cfRule>
  </conditionalFormatting>
  <conditionalFormatting sqref="T229:T232">
    <cfRule type="cellIs" dxfId="112" priority="518" stopIfTrue="1" operator="equal">
      <formula>"~"</formula>
    </cfRule>
    <cfRule type="cellIs" dxfId="111" priority="519" stopIfTrue="1" operator="equal">
      <formula>"sold out"</formula>
    </cfRule>
  </conditionalFormatting>
  <conditionalFormatting sqref="R229:R232">
    <cfRule type="cellIs" dxfId="106" priority="513" stopIfTrue="1" operator="greaterThan">
      <formula>0</formula>
    </cfRule>
  </conditionalFormatting>
  <conditionalFormatting sqref="L233:P235">
    <cfRule type="cellIs" dxfId="100" priority="496" stopIfTrue="1" operator="greaterThan">
      <formula>0</formula>
    </cfRule>
  </conditionalFormatting>
  <conditionalFormatting sqref="T233:T235">
    <cfRule type="cellIs" dxfId="99" priority="494" stopIfTrue="1" operator="equal">
      <formula>"~"</formula>
    </cfRule>
    <cfRule type="cellIs" dxfId="98" priority="495" stopIfTrue="1" operator="equal">
      <formula>"sold out"</formula>
    </cfRule>
  </conditionalFormatting>
  <conditionalFormatting sqref="R233:R235">
    <cfRule type="cellIs" dxfId="93" priority="489" stopIfTrue="1" operator="greaterThan">
      <formula>0</formula>
    </cfRule>
  </conditionalFormatting>
  <conditionalFormatting sqref="Q233:Q235">
    <cfRule type="cellIs" dxfId="91" priority="487" stopIfTrue="1" operator="greaterThan">
      <formula>0</formula>
    </cfRule>
  </conditionalFormatting>
  <conditionalFormatting sqref="L236:Q240">
    <cfRule type="cellIs" dxfId="85" priority="481" stopIfTrue="1" operator="greaterThan">
      <formula>0</formula>
    </cfRule>
  </conditionalFormatting>
  <conditionalFormatting sqref="T236:T240">
    <cfRule type="cellIs" dxfId="84" priority="479" stopIfTrue="1" operator="equal">
      <formula>"~"</formula>
    </cfRule>
    <cfRule type="cellIs" dxfId="83" priority="480" stopIfTrue="1" operator="equal">
      <formula>"sold out"</formula>
    </cfRule>
  </conditionalFormatting>
  <conditionalFormatting sqref="R236:R240">
    <cfRule type="cellIs" dxfId="78" priority="474" stopIfTrue="1" operator="greaterThan">
      <formula>0</formula>
    </cfRule>
  </conditionalFormatting>
  <conditionalFormatting sqref="L241:P253 L257:P278 L254 M254:P256">
    <cfRule type="cellIs" dxfId="68" priority="464" stopIfTrue="1" operator="greaterThan">
      <formula>0</formula>
    </cfRule>
  </conditionalFormatting>
  <conditionalFormatting sqref="T241:T278">
    <cfRule type="cellIs" dxfId="67" priority="462" stopIfTrue="1" operator="equal">
      <formula>"~"</formula>
    </cfRule>
    <cfRule type="cellIs" dxfId="66" priority="463" stopIfTrue="1" operator="equal">
      <formula>"sold out"</formula>
    </cfRule>
  </conditionalFormatting>
  <conditionalFormatting sqref="R241:R278">
    <cfRule type="cellIs" dxfId="61" priority="457" stopIfTrue="1" operator="greaterThan">
      <formula>0</formula>
    </cfRule>
  </conditionalFormatting>
  <conditionalFormatting sqref="Q241:Q254 Q257:Q278">
    <cfRule type="cellIs" dxfId="59" priority="455" stopIfTrue="1" operator="greaterThan">
      <formula>0</formula>
    </cfRule>
  </conditionalFormatting>
  <conditionalFormatting sqref="L255:L256">
    <cfRule type="cellIs" dxfId="55" priority="451" stopIfTrue="1" operator="greaterThan">
      <formula>0</formula>
    </cfRule>
  </conditionalFormatting>
  <conditionalFormatting sqref="Q255:Q256">
    <cfRule type="cellIs" dxfId="54" priority="450" stopIfTrue="1" operator="greaterThan">
      <formula>0</formula>
    </cfRule>
  </conditionalFormatting>
  <conditionalFormatting sqref="R279:R314">
    <cfRule type="cellIs" dxfId="41" priority="51" stopIfTrue="1" operator="greaterThan">
      <formula>0</formula>
    </cfRule>
  </conditionalFormatting>
  <conditionalFormatting sqref="Q279:Q294 Q303:Q314 Q296:Q298">
    <cfRule type="cellIs" dxfId="39" priority="49" stopIfTrue="1" operator="greaterThan">
      <formula>0</formula>
    </cfRule>
  </conditionalFormatting>
  <conditionalFormatting sqref="L279:P298 Q300:Q302 L300:P314 L299:Q299 Q295">
    <cfRule type="cellIs" dxfId="32" priority="58" stopIfTrue="1" operator="greaterThan">
      <formula>0</formula>
    </cfRule>
  </conditionalFormatting>
  <conditionalFormatting sqref="Q315">
    <cfRule type="cellIs" dxfId="24" priority="13" stopIfTrue="1" operator="greaterThan">
      <formula>0</formula>
    </cfRule>
  </conditionalFormatting>
  <conditionalFormatting sqref="T279:T314">
    <cfRule type="cellIs" dxfId="23" priority="56" stopIfTrue="1" operator="equal">
      <formula>"~"</formula>
    </cfRule>
    <cfRule type="cellIs" dxfId="22" priority="57" stopIfTrue="1" operator="equal">
      <formula>"sold out"</formula>
    </cfRule>
  </conditionalFormatting>
  <conditionalFormatting sqref="L315:P315">
    <cfRule type="cellIs" dxfId="10" priority="22" stopIfTrue="1" operator="greaterThan">
      <formula>0</formula>
    </cfRule>
  </conditionalFormatting>
  <conditionalFormatting sqref="T315">
    <cfRule type="cellIs" dxfId="8" priority="20" stopIfTrue="1" operator="equal">
      <formula>"~"</formula>
    </cfRule>
    <cfRule type="cellIs" dxfId="7" priority="21" stopIfTrue="1" operator="equal">
      <formula>"sold out"</formula>
    </cfRule>
  </conditionalFormatting>
  <conditionalFormatting sqref="R315">
    <cfRule type="cellIs" dxfId="4" priority="15" stopIfTrue="1" operator="greaterThan">
      <formula>0</formula>
    </cfRule>
  </conditionalFormatting>
  <pageMargins left="0" right="0" top="0" bottom="0" header="0" footer="0"/>
  <pageSetup paperSize="9" scale="10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ФОРМА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Dmitry Semenov</cp:lastModifiedBy>
  <cp:lastPrinted>2018-03-06T12:10:46Z</cp:lastPrinted>
  <dcterms:created xsi:type="dcterms:W3CDTF">2013-04-04T08:05:56Z</dcterms:created>
  <dcterms:modified xsi:type="dcterms:W3CDTF">2022-09-14T08:03:13Z</dcterms:modified>
</cp:coreProperties>
</file>